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ales_Dashboard" sheetId="2" r:id="rId1"/>
    <sheet name="Titles_to_Watch" sheetId="3" r:id="rId2"/>
    <sheet name="Raw_Book_Sales" sheetId="1" r:id="rId3"/>
    <sheet name="Sales_Trends" sheetId="5" r:id="rId4"/>
    <sheet name="Supplemental_Info" sheetId="4" r:id="rId5"/>
  </sheets>
  <definedNames>
    <definedName name="_xlnm._FilterDatabase" localSheetId="2" hidden="1">Raw_Book_Sales!$A$1:$U$1737</definedName>
    <definedName name="Author">Raw_Book_Sales!$A$2:$A$435</definedName>
    <definedName name="Book_Sales_Dataset">Raw_Book_Sales!$A$1:$U$1737</definedName>
    <definedName name="Format">Raw_Book_Sales!$D$2:$D$1737</definedName>
    <definedName name="FY_2000">Raw_Book_Sales!$F$2:$F$1737</definedName>
    <definedName name="FY_2001">Raw_Book_Sales!$G$2:$G$1737</definedName>
    <definedName name="FY_2002">Raw_Book_Sales!$H$2:$H$1737</definedName>
    <definedName name="FY_2003">Raw_Book_Sales!$I$2:$I$1737</definedName>
    <definedName name="FY_2004">Raw_Book_Sales!$J$2:$J$1737</definedName>
    <definedName name="FY_2005">Raw_Book_Sales!$K$2:$K$1737</definedName>
    <definedName name="FY_2006">Raw_Book_Sales!$L$2:$L$1737</definedName>
    <definedName name="FY_2007">Raw_Book_Sales!$M$2:$M$1737</definedName>
    <definedName name="FY_2008">Raw_Book_Sales!$N$2:$N$1737</definedName>
    <definedName name="FY_2009">Raw_Book_Sales!$O$2:$O$1737</definedName>
    <definedName name="FY_2010">Raw_Book_Sales!$P$2:$P$1737</definedName>
    <definedName name="FY_2011">Raw_Book_Sales!$Q$2:$Q$1737</definedName>
    <definedName name="FY_2012">Raw_Book_Sales!$R$2:$R$1737</definedName>
    <definedName name="Genre">Raw_Book_Sales!$C$2:$C$1737</definedName>
    <definedName name="Market">Raw_Book_Sales!$E$2:$E$1737</definedName>
    <definedName name="Sell_Price">Raw_Book_Sales!$T$2:$T$1737</definedName>
    <definedName name="solver_adj" localSheetId="1" hidden="1">Titles_to_Watch!$M$5:$O$5</definedName>
    <definedName name="solver_cvg" localSheetId="1" hidden="1">0.0001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Titles_to_Watch!$M$5</definedName>
    <definedName name="solver_lhs2" localSheetId="1" hidden="1">Titles_to_Watch!$M$5</definedName>
    <definedName name="solver_lhs3" localSheetId="1" hidden="1">Titles_to_Watch!$N$5</definedName>
    <definedName name="solver_lhs4" localSheetId="1" hidden="1">Titles_to_Watch!$O$5</definedName>
    <definedName name="solver_lhs5" localSheetId="1" hidden="1">Titles_to_Watch!$P$6</definedName>
    <definedName name="solver_lhs6" localSheetId="1" hidden="1">Titles_to_Watch!$O$5</definedName>
    <definedName name="solver_lhs7" localSheetId="1" hidden="1">Titles_to_Watch!$P$6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0" hidden="1">0</definedName>
    <definedName name="solver_num" localSheetId="1" hidden="1">5</definedName>
    <definedName name="solver_nwt" localSheetId="1" hidden="1">1</definedName>
    <definedName name="solver_opt" localSheetId="0" hidden="1">Sales_Dashboard!$C$38</definedName>
    <definedName name="solver_opt" localSheetId="1" hidden="1">Titles_to_Watch!$P$8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el6" localSheetId="1" hidden="1">3</definedName>
    <definedName name="solver_rel7" localSheetId="1" hidden="1">1</definedName>
    <definedName name="solver_rhs1" localSheetId="1" hidden="1">(Titles_to_Watch!$P$5)*0.36</definedName>
    <definedName name="solver_rhs2" localSheetId="1" hidden="1">Titles_to_Watch!$M$10</definedName>
    <definedName name="solver_rhs3" localSheetId="1" hidden="1">(Titles_to_Watch!$P$5)*0.36</definedName>
    <definedName name="solver_rhs4" localSheetId="1" hidden="1">(Titles_to_Watch!$P$5)*0.36</definedName>
    <definedName name="solver_rhs5" localSheetId="1" hidden="1">Titles_to_Watch!$M$11</definedName>
    <definedName name="solver_rhs6" localSheetId="1" hidden="1">8000000</definedName>
    <definedName name="solver_rhs7" localSheetId="1" hidden="1">Titles_to_Watch!$M$13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itle">Raw_Book_Sales!$B$2:$B1736</definedName>
    <definedName name="Top_Titles">Titles_to_Watch!$A$2:$E$12</definedName>
    <definedName name="Total_Earnings_to_Date">Raw_Book_Sales!$U$2:$U$1737</definedName>
    <definedName name="Total_Units__to_Date">Raw_Book_Sales!$S$2:$S$1737</definedName>
  </definedNames>
  <calcPr calcId="145621"/>
</workbook>
</file>

<file path=xl/calcChain.xml><?xml version="1.0" encoding="utf-8"?>
<calcChain xmlns="http://schemas.openxmlformats.org/spreadsheetml/2006/main">
  <c r="B17" i="3" l="1"/>
  <c r="B18" i="3"/>
  <c r="N3" i="5" l="1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 a="1"/>
  <c r="F3" i="5" s="1"/>
  <c r="E3" i="5" a="1"/>
  <c r="E3" i="5" s="1"/>
  <c r="D3" i="5" a="1"/>
  <c r="D3" i="5" s="1"/>
  <c r="C3" i="5" a="1"/>
  <c r="C3" i="5" s="1"/>
  <c r="B3" i="5" a="1"/>
  <c r="B3" i="5" s="1"/>
  <c r="N2" i="5"/>
  <c r="M2" i="5"/>
  <c r="L2" i="5"/>
  <c r="K2" i="5"/>
  <c r="J2" i="5"/>
  <c r="I2" i="5"/>
  <c r="H2" i="5"/>
  <c r="G2" i="5"/>
  <c r="F2" i="5"/>
  <c r="E2" i="5"/>
  <c r="D2" i="5"/>
  <c r="C2" i="5"/>
  <c r="B2" i="5"/>
  <c r="N6" i="3" l="1"/>
  <c r="O6" i="3"/>
  <c r="M6" i="3"/>
  <c r="P5" i="3"/>
  <c r="P6" i="3" l="1"/>
  <c r="N8" i="3"/>
  <c r="O8" i="3"/>
  <c r="M8" i="3"/>
  <c r="P8" i="3" l="1"/>
  <c r="I3" i="3" l="1"/>
  <c r="I4" i="3"/>
  <c r="I5" i="3"/>
  <c r="I6" i="3"/>
  <c r="I7" i="3"/>
  <c r="I8" i="3"/>
  <c r="I9" i="3"/>
  <c r="I10" i="3"/>
  <c r="I11" i="3"/>
  <c r="I12" i="3"/>
  <c r="I2" i="3"/>
  <c r="H2" i="3"/>
  <c r="H3" i="3"/>
  <c r="J3" i="3" s="1"/>
  <c r="H4" i="3"/>
  <c r="J4" i="3" s="1"/>
  <c r="H5" i="3"/>
  <c r="J5" i="3" s="1"/>
  <c r="H6" i="3"/>
  <c r="J6" i="3" s="1"/>
  <c r="H7" i="3"/>
  <c r="J7" i="3" s="1"/>
  <c r="H8" i="3"/>
  <c r="J8" i="3" s="1"/>
  <c r="H9" i="3"/>
  <c r="J9" i="3" s="1"/>
  <c r="H10" i="3"/>
  <c r="J10" i="3" s="1"/>
  <c r="H11" i="3"/>
  <c r="J11" i="3" s="1"/>
  <c r="H12" i="3"/>
  <c r="J12" i="3" s="1"/>
  <c r="J15" i="3"/>
  <c r="B33" i="2"/>
  <c r="C33" i="2" s="1"/>
  <c r="B34" i="2"/>
  <c r="C38" i="2" s="1"/>
  <c r="B35" i="2"/>
  <c r="C35" i="2" s="1"/>
  <c r="B32" i="2"/>
  <c r="C32" i="2" s="1"/>
  <c r="C36" i="2" l="1"/>
  <c r="J2" i="3"/>
  <c r="J13" i="3" s="1"/>
  <c r="J16" i="3" s="1"/>
  <c r="F25" i="2" l="1"/>
  <c r="B12" i="3" l="1"/>
  <c r="C12" i="3" l="1"/>
  <c r="D3" i="3"/>
  <c r="D4" i="3"/>
  <c r="D5" i="3"/>
  <c r="D6" i="3"/>
  <c r="D7" i="3"/>
  <c r="D8" i="3"/>
  <c r="D9" i="3"/>
  <c r="D10" i="3"/>
  <c r="D11" i="3"/>
  <c r="D12" i="3"/>
  <c r="E12" i="3" s="1"/>
  <c r="D2" i="3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B2" i="3"/>
  <c r="C2" i="3" s="1"/>
  <c r="B26" i="2"/>
  <c r="C26" i="2" a="1"/>
  <c r="C26" i="2" s="1"/>
  <c r="J19" i="2" s="1"/>
  <c r="J21" i="2" s="1"/>
  <c r="J23" i="2" s="1"/>
  <c r="J24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B20" i="3" l="1"/>
  <c r="E11" i="3"/>
  <c r="E9" i="3"/>
  <c r="E7" i="3"/>
  <c r="E5" i="3"/>
  <c r="E3" i="3"/>
  <c r="E10" i="3"/>
  <c r="E8" i="3"/>
  <c r="E6" i="3"/>
  <c r="E4" i="3"/>
  <c r="C27" i="2"/>
  <c r="F19" i="2" s="1"/>
  <c r="E2" i="3"/>
  <c r="B25" i="2"/>
  <c r="B24" i="2"/>
  <c r="B23" i="2"/>
  <c r="B22" i="2"/>
  <c r="B21" i="2"/>
  <c r="B20" i="2"/>
  <c r="B19" i="2"/>
  <c r="B18" i="2"/>
  <c r="B17" i="2"/>
  <c r="B16" i="2"/>
  <c r="B15" i="2"/>
  <c r="B14" i="2"/>
  <c r="F21" i="2" l="1"/>
  <c r="F18" i="2"/>
  <c r="F20" i="2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U447" i="1" s="1"/>
  <c r="S448" i="1"/>
  <c r="U448" i="1" s="1"/>
  <c r="S449" i="1"/>
  <c r="U449" i="1" s="1"/>
  <c r="S450" i="1"/>
  <c r="U450" i="1" s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U463" i="1" s="1"/>
  <c r="S464" i="1"/>
  <c r="U464" i="1" s="1"/>
  <c r="S465" i="1"/>
  <c r="U465" i="1" s="1"/>
  <c r="S466" i="1"/>
  <c r="U466" i="1" s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U479" i="1" s="1"/>
  <c r="S480" i="1"/>
  <c r="U480" i="1" s="1"/>
  <c r="S481" i="1"/>
  <c r="U481" i="1" s="1"/>
  <c r="S482" i="1"/>
  <c r="U482" i="1" s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U495" i="1" s="1"/>
  <c r="S496" i="1"/>
  <c r="U496" i="1" s="1"/>
  <c r="S497" i="1"/>
  <c r="U497" i="1" s="1"/>
  <c r="S498" i="1"/>
  <c r="U498" i="1" s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U527" i="1" s="1"/>
  <c r="S528" i="1"/>
  <c r="U528" i="1" s="1"/>
  <c r="S529" i="1"/>
  <c r="U529" i="1" s="1"/>
  <c r="S530" i="1"/>
  <c r="U530" i="1" s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U543" i="1" s="1"/>
  <c r="S544" i="1"/>
  <c r="U544" i="1" s="1"/>
  <c r="S545" i="1"/>
  <c r="U545" i="1" s="1"/>
  <c r="S546" i="1"/>
  <c r="U546" i="1" s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U559" i="1" s="1"/>
  <c r="S560" i="1"/>
  <c r="U560" i="1" s="1"/>
  <c r="S561" i="1"/>
  <c r="U561" i="1" s="1"/>
  <c r="S562" i="1"/>
  <c r="U562" i="1" s="1"/>
  <c r="S563" i="1"/>
  <c r="U563" i="1" s="1"/>
  <c r="S564" i="1"/>
  <c r="U564" i="1" s="1"/>
  <c r="C4" i="2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U575" i="1" s="1"/>
  <c r="S576" i="1"/>
  <c r="U576" i="1" s="1"/>
  <c r="S577" i="1"/>
  <c r="U577" i="1" s="1"/>
  <c r="S578" i="1"/>
  <c r="U578" i="1" s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U591" i="1" s="1"/>
  <c r="S592" i="1"/>
  <c r="U592" i="1" s="1"/>
  <c r="S593" i="1"/>
  <c r="U593" i="1" s="1"/>
  <c r="S594" i="1"/>
  <c r="U594" i="1" s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U607" i="1" s="1"/>
  <c r="S608" i="1"/>
  <c r="U608" i="1" s="1"/>
  <c r="S609" i="1"/>
  <c r="U609" i="1" s="1"/>
  <c r="S610" i="1"/>
  <c r="U610" i="1" s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U623" i="1" s="1"/>
  <c r="S624" i="1"/>
  <c r="U624" i="1" s="1"/>
  <c r="S625" i="1"/>
  <c r="U625" i="1" s="1"/>
  <c r="S626" i="1"/>
  <c r="U626" i="1" s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U639" i="1" s="1"/>
  <c r="S640" i="1"/>
  <c r="U640" i="1" s="1"/>
  <c r="S641" i="1"/>
  <c r="U641" i="1" s="1"/>
  <c r="S642" i="1"/>
  <c r="U642" i="1" s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U655" i="1" s="1"/>
  <c r="S656" i="1"/>
  <c r="U656" i="1" s="1"/>
  <c r="S657" i="1"/>
  <c r="U657" i="1" s="1"/>
  <c r="S658" i="1"/>
  <c r="U658" i="1" s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U671" i="1" s="1"/>
  <c r="S672" i="1"/>
  <c r="U672" i="1" s="1"/>
  <c r="S673" i="1"/>
  <c r="U673" i="1" s="1"/>
  <c r="S674" i="1"/>
  <c r="U674" i="1" s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U687" i="1" s="1"/>
  <c r="S688" i="1"/>
  <c r="U688" i="1" s="1"/>
  <c r="S689" i="1"/>
  <c r="U689" i="1" s="1"/>
  <c r="S690" i="1"/>
  <c r="U690" i="1" s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U703" i="1" s="1"/>
  <c r="S704" i="1"/>
  <c r="U704" i="1" s="1"/>
  <c r="S705" i="1"/>
  <c r="U705" i="1" s="1"/>
  <c r="S706" i="1"/>
  <c r="U706" i="1" s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U719" i="1" s="1"/>
  <c r="S720" i="1"/>
  <c r="U720" i="1" s="1"/>
  <c r="S721" i="1"/>
  <c r="U721" i="1" s="1"/>
  <c r="S722" i="1"/>
  <c r="U722" i="1" s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U735" i="1" s="1"/>
  <c r="S736" i="1"/>
  <c r="U736" i="1" s="1"/>
  <c r="S737" i="1"/>
  <c r="U737" i="1" s="1"/>
  <c r="S738" i="1"/>
  <c r="U738" i="1" s="1"/>
  <c r="S739" i="1"/>
  <c r="U739" i="1" s="1"/>
  <c r="S740" i="1"/>
  <c r="U740" i="1" s="1"/>
  <c r="S741" i="1"/>
  <c r="U741" i="1" s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U751" i="1" s="1"/>
  <c r="S752" i="1"/>
  <c r="U752" i="1" s="1"/>
  <c r="S753" i="1"/>
  <c r="U753" i="1" s="1"/>
  <c r="S754" i="1"/>
  <c r="U754" i="1" s="1"/>
  <c r="S755" i="1"/>
  <c r="U755" i="1" s="1"/>
  <c r="S756" i="1"/>
  <c r="U756" i="1" s="1"/>
  <c r="S757" i="1"/>
  <c r="U757" i="1" s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U767" i="1" s="1"/>
  <c r="S768" i="1"/>
  <c r="U768" i="1" s="1"/>
  <c r="S769" i="1"/>
  <c r="U769" i="1" s="1"/>
  <c r="S770" i="1"/>
  <c r="U770" i="1" s="1"/>
  <c r="S771" i="1"/>
  <c r="U771" i="1" s="1"/>
  <c r="S772" i="1"/>
  <c r="U772" i="1" s="1"/>
  <c r="S773" i="1"/>
  <c r="U773" i="1" s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U783" i="1" s="1"/>
  <c r="S784" i="1"/>
  <c r="U784" i="1" s="1"/>
  <c r="S785" i="1"/>
  <c r="U785" i="1" s="1"/>
  <c r="S786" i="1"/>
  <c r="U786" i="1" s="1"/>
  <c r="S787" i="1"/>
  <c r="U787" i="1" s="1"/>
  <c r="S788" i="1"/>
  <c r="U788" i="1" s="1"/>
  <c r="S789" i="1"/>
  <c r="U789" i="1" s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U799" i="1" s="1"/>
  <c r="S800" i="1"/>
  <c r="U800" i="1" s="1"/>
  <c r="S801" i="1"/>
  <c r="U801" i="1" s="1"/>
  <c r="S802" i="1"/>
  <c r="U802" i="1" s="1"/>
  <c r="S803" i="1"/>
  <c r="U803" i="1" s="1"/>
  <c r="S804" i="1"/>
  <c r="U804" i="1" s="1"/>
  <c r="S805" i="1"/>
  <c r="U805" i="1" s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U815" i="1" s="1"/>
  <c r="S816" i="1"/>
  <c r="U816" i="1" s="1"/>
  <c r="S817" i="1"/>
  <c r="U817" i="1" s="1"/>
  <c r="S818" i="1"/>
  <c r="U818" i="1" s="1"/>
  <c r="S819" i="1"/>
  <c r="U819" i="1" s="1"/>
  <c r="S820" i="1"/>
  <c r="U820" i="1" s="1"/>
  <c r="S821" i="1"/>
  <c r="U821" i="1" s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U831" i="1" s="1"/>
  <c r="S832" i="1"/>
  <c r="U832" i="1" s="1"/>
  <c r="S833" i="1"/>
  <c r="U833" i="1" s="1"/>
  <c r="S834" i="1"/>
  <c r="U834" i="1" s="1"/>
  <c r="S835" i="1"/>
  <c r="U835" i="1" s="1"/>
  <c r="S836" i="1"/>
  <c r="U836" i="1" s="1"/>
  <c r="S837" i="1"/>
  <c r="U837" i="1" s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U847" i="1" s="1"/>
  <c r="S848" i="1"/>
  <c r="U848" i="1" s="1"/>
  <c r="S849" i="1"/>
  <c r="U849" i="1" s="1"/>
  <c r="S850" i="1"/>
  <c r="U850" i="1" s="1"/>
  <c r="S851" i="1"/>
  <c r="U851" i="1" s="1"/>
  <c r="S852" i="1"/>
  <c r="U852" i="1" s="1"/>
  <c r="S853" i="1"/>
  <c r="U853" i="1" s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U863" i="1" s="1"/>
  <c r="S864" i="1"/>
  <c r="U864" i="1" s="1"/>
  <c r="S865" i="1"/>
  <c r="U865" i="1" s="1"/>
  <c r="S866" i="1"/>
  <c r="U866" i="1" s="1"/>
  <c r="S867" i="1"/>
  <c r="U867" i="1" s="1"/>
  <c r="S868" i="1"/>
  <c r="U868" i="1" s="1"/>
  <c r="S869" i="1"/>
  <c r="U869" i="1" s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U879" i="1" s="1"/>
  <c r="S880" i="1"/>
  <c r="U880" i="1" s="1"/>
  <c r="S881" i="1"/>
  <c r="U881" i="1" s="1"/>
  <c r="S882" i="1"/>
  <c r="U882" i="1" s="1"/>
  <c r="S883" i="1"/>
  <c r="U883" i="1" s="1"/>
  <c r="S884" i="1"/>
  <c r="U884" i="1" s="1"/>
  <c r="S885" i="1"/>
  <c r="U885" i="1" s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U895" i="1" s="1"/>
  <c r="S896" i="1"/>
  <c r="U896" i="1" s="1"/>
  <c r="S897" i="1"/>
  <c r="U897" i="1" s="1"/>
  <c r="S898" i="1"/>
  <c r="U898" i="1" s="1"/>
  <c r="S899" i="1"/>
  <c r="U899" i="1" s="1"/>
  <c r="S900" i="1"/>
  <c r="U900" i="1" s="1"/>
  <c r="S901" i="1"/>
  <c r="U901" i="1" s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U911" i="1" s="1"/>
  <c r="S912" i="1"/>
  <c r="U912" i="1" s="1"/>
  <c r="S913" i="1"/>
  <c r="U913" i="1" s="1"/>
  <c r="S914" i="1"/>
  <c r="U914" i="1" s="1"/>
  <c r="S915" i="1"/>
  <c r="U915" i="1" s="1"/>
  <c r="S916" i="1"/>
  <c r="U916" i="1" s="1"/>
  <c r="S917" i="1"/>
  <c r="U917" i="1" s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U927" i="1" s="1"/>
  <c r="S928" i="1"/>
  <c r="U928" i="1" s="1"/>
  <c r="S929" i="1"/>
  <c r="U929" i="1" s="1"/>
  <c r="S930" i="1"/>
  <c r="U930" i="1" s="1"/>
  <c r="S931" i="1"/>
  <c r="U931" i="1" s="1"/>
  <c r="S932" i="1"/>
  <c r="U932" i="1" s="1"/>
  <c r="S933" i="1"/>
  <c r="U933" i="1" s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U943" i="1" s="1"/>
  <c r="S944" i="1"/>
  <c r="U944" i="1" s="1"/>
  <c r="S945" i="1"/>
  <c r="U945" i="1" s="1"/>
  <c r="S946" i="1"/>
  <c r="U946" i="1" s="1"/>
  <c r="S947" i="1"/>
  <c r="U947" i="1" s="1"/>
  <c r="S948" i="1"/>
  <c r="U948" i="1" s="1"/>
  <c r="S949" i="1"/>
  <c r="U949" i="1" s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U959" i="1" s="1"/>
  <c r="S960" i="1"/>
  <c r="U960" i="1" s="1"/>
  <c r="S961" i="1"/>
  <c r="U961" i="1" s="1"/>
  <c r="S962" i="1"/>
  <c r="U962" i="1" s="1"/>
  <c r="S963" i="1"/>
  <c r="U963" i="1" s="1"/>
  <c r="S964" i="1"/>
  <c r="U964" i="1" s="1"/>
  <c r="S965" i="1"/>
  <c r="U965" i="1" s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U975" i="1" s="1"/>
  <c r="S976" i="1"/>
  <c r="U976" i="1" s="1"/>
  <c r="S977" i="1"/>
  <c r="U977" i="1" s="1"/>
  <c r="S978" i="1"/>
  <c r="U978" i="1" s="1"/>
  <c r="S979" i="1"/>
  <c r="U979" i="1" s="1"/>
  <c r="S980" i="1"/>
  <c r="U980" i="1" s="1"/>
  <c r="S981" i="1"/>
  <c r="U981" i="1" s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U991" i="1" s="1"/>
  <c r="S992" i="1"/>
  <c r="U992" i="1" s="1"/>
  <c r="S993" i="1"/>
  <c r="U993" i="1" s="1"/>
  <c r="S994" i="1"/>
  <c r="U994" i="1" s="1"/>
  <c r="S995" i="1"/>
  <c r="U995" i="1" s="1"/>
  <c r="S996" i="1"/>
  <c r="U996" i="1" s="1"/>
  <c r="S997" i="1"/>
  <c r="U997" i="1" s="1"/>
  <c r="S998" i="1"/>
  <c r="U998" i="1" s="1"/>
  <c r="S999" i="1"/>
  <c r="U999" i="1" s="1"/>
  <c r="S1000" i="1"/>
  <c r="U1000" i="1" s="1"/>
  <c r="S1001" i="1"/>
  <c r="U1001" i="1" s="1"/>
  <c r="S1002" i="1"/>
  <c r="U1002" i="1" s="1"/>
  <c r="S1003" i="1"/>
  <c r="U1003" i="1" s="1"/>
  <c r="S1004" i="1"/>
  <c r="U1004" i="1" s="1"/>
  <c r="S1005" i="1"/>
  <c r="U1005" i="1" s="1"/>
  <c r="S1006" i="1"/>
  <c r="U1006" i="1" s="1"/>
  <c r="S1007" i="1"/>
  <c r="U1007" i="1" s="1"/>
  <c r="S1008" i="1"/>
  <c r="U1008" i="1" s="1"/>
  <c r="S1009" i="1"/>
  <c r="U1009" i="1" s="1"/>
  <c r="S1010" i="1"/>
  <c r="U1010" i="1" s="1"/>
  <c r="S1011" i="1"/>
  <c r="U1011" i="1" s="1"/>
  <c r="S1012" i="1"/>
  <c r="U1012" i="1" s="1"/>
  <c r="S1013" i="1"/>
  <c r="U1013" i="1" s="1"/>
  <c r="S1014" i="1"/>
  <c r="U1014" i="1" s="1"/>
  <c r="S1015" i="1"/>
  <c r="U1015" i="1" s="1"/>
  <c r="S1016" i="1"/>
  <c r="U1016" i="1" s="1"/>
  <c r="S1017" i="1"/>
  <c r="U1017" i="1" s="1"/>
  <c r="S1018" i="1"/>
  <c r="U1018" i="1" s="1"/>
  <c r="S1019" i="1"/>
  <c r="U1019" i="1" s="1"/>
  <c r="S1020" i="1"/>
  <c r="U1020" i="1" s="1"/>
  <c r="S1021" i="1"/>
  <c r="U1021" i="1" s="1"/>
  <c r="S1022" i="1"/>
  <c r="U1022" i="1" s="1"/>
  <c r="S1023" i="1"/>
  <c r="U1023" i="1" s="1"/>
  <c r="S1024" i="1"/>
  <c r="U1024" i="1" s="1"/>
  <c r="S1025" i="1"/>
  <c r="U1025" i="1" s="1"/>
  <c r="S1026" i="1"/>
  <c r="U1026" i="1" s="1"/>
  <c r="S1027" i="1"/>
  <c r="U1027" i="1" s="1"/>
  <c r="S1028" i="1"/>
  <c r="U1028" i="1" s="1"/>
  <c r="S1029" i="1"/>
  <c r="U1029" i="1" s="1"/>
  <c r="S1030" i="1"/>
  <c r="U1030" i="1" s="1"/>
  <c r="S1031" i="1"/>
  <c r="U1031" i="1" s="1"/>
  <c r="S1032" i="1"/>
  <c r="U1032" i="1" s="1"/>
  <c r="S1033" i="1"/>
  <c r="U1033" i="1" s="1"/>
  <c r="S1034" i="1"/>
  <c r="U1034" i="1" s="1"/>
  <c r="S1035" i="1"/>
  <c r="U1035" i="1" s="1"/>
  <c r="S1036" i="1"/>
  <c r="U1036" i="1" s="1"/>
  <c r="S1037" i="1"/>
  <c r="U1037" i="1" s="1"/>
  <c r="S1038" i="1"/>
  <c r="U1038" i="1" s="1"/>
  <c r="S1039" i="1"/>
  <c r="U1039" i="1" s="1"/>
  <c r="S1040" i="1"/>
  <c r="U1040" i="1" s="1"/>
  <c r="S1041" i="1"/>
  <c r="U1041" i="1" s="1"/>
  <c r="S1042" i="1"/>
  <c r="U1042" i="1" s="1"/>
  <c r="S1043" i="1"/>
  <c r="U1043" i="1" s="1"/>
  <c r="S1044" i="1"/>
  <c r="U1044" i="1" s="1"/>
  <c r="S1045" i="1"/>
  <c r="U1045" i="1" s="1"/>
  <c r="S1046" i="1"/>
  <c r="U1046" i="1" s="1"/>
  <c r="S1047" i="1"/>
  <c r="U1047" i="1" s="1"/>
  <c r="S1048" i="1"/>
  <c r="U1048" i="1" s="1"/>
  <c r="S1049" i="1"/>
  <c r="U1049" i="1" s="1"/>
  <c r="S1050" i="1"/>
  <c r="U1050" i="1" s="1"/>
  <c r="S1051" i="1"/>
  <c r="U1051" i="1" s="1"/>
  <c r="S1052" i="1"/>
  <c r="U1052" i="1" s="1"/>
  <c r="S1053" i="1"/>
  <c r="U1053" i="1" s="1"/>
  <c r="S1054" i="1"/>
  <c r="U1054" i="1" s="1"/>
  <c r="S1055" i="1"/>
  <c r="U1055" i="1" s="1"/>
  <c r="S1056" i="1"/>
  <c r="U1056" i="1" s="1"/>
  <c r="S1057" i="1"/>
  <c r="U1057" i="1" s="1"/>
  <c r="S1058" i="1"/>
  <c r="U1058" i="1" s="1"/>
  <c r="S1059" i="1"/>
  <c r="U1059" i="1" s="1"/>
  <c r="S1060" i="1"/>
  <c r="U1060" i="1" s="1"/>
  <c r="S1061" i="1"/>
  <c r="U1061" i="1" s="1"/>
  <c r="S1062" i="1"/>
  <c r="U1062" i="1" s="1"/>
  <c r="S1063" i="1"/>
  <c r="U1063" i="1" s="1"/>
  <c r="S1064" i="1"/>
  <c r="U1064" i="1" s="1"/>
  <c r="S1065" i="1"/>
  <c r="U1065" i="1" s="1"/>
  <c r="S1066" i="1"/>
  <c r="U1066" i="1" s="1"/>
  <c r="S1067" i="1"/>
  <c r="U1067" i="1" s="1"/>
  <c r="S1068" i="1"/>
  <c r="U1068" i="1" s="1"/>
  <c r="S1069" i="1"/>
  <c r="U1069" i="1" s="1"/>
  <c r="S1070" i="1"/>
  <c r="U1070" i="1" s="1"/>
  <c r="S1071" i="1"/>
  <c r="U1071" i="1" s="1"/>
  <c r="S1072" i="1"/>
  <c r="U1072" i="1" s="1"/>
  <c r="S1073" i="1"/>
  <c r="U1073" i="1" s="1"/>
  <c r="S1074" i="1"/>
  <c r="U1074" i="1" s="1"/>
  <c r="S1075" i="1"/>
  <c r="U1075" i="1" s="1"/>
  <c r="S1076" i="1"/>
  <c r="U1076" i="1" s="1"/>
  <c r="S1077" i="1"/>
  <c r="U1077" i="1" s="1"/>
  <c r="S1078" i="1"/>
  <c r="U1078" i="1" s="1"/>
  <c r="S1079" i="1"/>
  <c r="U1079" i="1" s="1"/>
  <c r="S1080" i="1"/>
  <c r="U1080" i="1" s="1"/>
  <c r="S1081" i="1"/>
  <c r="U1081" i="1" s="1"/>
  <c r="S1082" i="1"/>
  <c r="U1082" i="1" s="1"/>
  <c r="S1083" i="1"/>
  <c r="U1083" i="1" s="1"/>
  <c r="S1084" i="1"/>
  <c r="U1084" i="1" s="1"/>
  <c r="S1085" i="1"/>
  <c r="U1085" i="1" s="1"/>
  <c r="S1086" i="1"/>
  <c r="U1086" i="1" s="1"/>
  <c r="S1087" i="1"/>
  <c r="U1087" i="1" s="1"/>
  <c r="S1088" i="1"/>
  <c r="U1088" i="1" s="1"/>
  <c r="S1089" i="1"/>
  <c r="U1089" i="1" s="1"/>
  <c r="S1090" i="1"/>
  <c r="U1090" i="1" s="1"/>
  <c r="S1091" i="1"/>
  <c r="U1091" i="1" s="1"/>
  <c r="S1092" i="1"/>
  <c r="U1092" i="1" s="1"/>
  <c r="S1093" i="1"/>
  <c r="U1093" i="1" s="1"/>
  <c r="S1094" i="1"/>
  <c r="U1094" i="1" s="1"/>
  <c r="S1095" i="1"/>
  <c r="U1095" i="1" s="1"/>
  <c r="S1096" i="1"/>
  <c r="U1096" i="1" s="1"/>
  <c r="S1097" i="1"/>
  <c r="U1097" i="1" s="1"/>
  <c r="S1098" i="1"/>
  <c r="U1098" i="1" s="1"/>
  <c r="S1099" i="1"/>
  <c r="U1099" i="1" s="1"/>
  <c r="S1100" i="1"/>
  <c r="U1100" i="1" s="1"/>
  <c r="S1101" i="1"/>
  <c r="U1101" i="1" s="1"/>
  <c r="S1102" i="1"/>
  <c r="U1102" i="1" s="1"/>
  <c r="S1103" i="1"/>
  <c r="U1103" i="1" s="1"/>
  <c r="S1104" i="1"/>
  <c r="U1104" i="1" s="1"/>
  <c r="S1105" i="1"/>
  <c r="U1105" i="1" s="1"/>
  <c r="S1106" i="1"/>
  <c r="U1106" i="1" s="1"/>
  <c r="S1107" i="1"/>
  <c r="U1107" i="1" s="1"/>
  <c r="S1108" i="1"/>
  <c r="U1108" i="1" s="1"/>
  <c r="S1109" i="1"/>
  <c r="U1109" i="1" s="1"/>
  <c r="S1110" i="1"/>
  <c r="U1110" i="1" s="1"/>
  <c r="S1111" i="1"/>
  <c r="U1111" i="1" s="1"/>
  <c r="S1112" i="1"/>
  <c r="U1112" i="1" s="1"/>
  <c r="S1113" i="1"/>
  <c r="U1113" i="1" s="1"/>
  <c r="S1114" i="1"/>
  <c r="U1114" i="1" s="1"/>
  <c r="S1115" i="1"/>
  <c r="U1115" i="1" s="1"/>
  <c r="S1116" i="1"/>
  <c r="U1116" i="1" s="1"/>
  <c r="S1117" i="1"/>
  <c r="U1117" i="1" s="1"/>
  <c r="S1118" i="1"/>
  <c r="U1118" i="1" s="1"/>
  <c r="S1119" i="1"/>
  <c r="U1119" i="1" s="1"/>
  <c r="S1120" i="1"/>
  <c r="U1120" i="1" s="1"/>
  <c r="S1121" i="1"/>
  <c r="U1121" i="1" s="1"/>
  <c r="S1122" i="1"/>
  <c r="U1122" i="1" s="1"/>
  <c r="S1123" i="1"/>
  <c r="U1123" i="1" s="1"/>
  <c r="S1124" i="1"/>
  <c r="U1124" i="1" s="1"/>
  <c r="S1125" i="1"/>
  <c r="U1125" i="1" s="1"/>
  <c r="S1126" i="1"/>
  <c r="U1126" i="1" s="1"/>
  <c r="S1127" i="1"/>
  <c r="U1127" i="1" s="1"/>
  <c r="S1128" i="1"/>
  <c r="U1128" i="1" s="1"/>
  <c r="S1129" i="1"/>
  <c r="U1129" i="1" s="1"/>
  <c r="S1130" i="1"/>
  <c r="U1130" i="1" s="1"/>
  <c r="S1131" i="1"/>
  <c r="U1131" i="1" s="1"/>
  <c r="S1132" i="1"/>
  <c r="U1132" i="1" s="1"/>
  <c r="S1133" i="1"/>
  <c r="U1133" i="1" s="1"/>
  <c r="S1134" i="1"/>
  <c r="U1134" i="1" s="1"/>
  <c r="S1135" i="1"/>
  <c r="U1135" i="1" s="1"/>
  <c r="S1136" i="1"/>
  <c r="U1136" i="1" s="1"/>
  <c r="S1137" i="1"/>
  <c r="U1137" i="1" s="1"/>
  <c r="S1138" i="1"/>
  <c r="U1138" i="1" s="1"/>
  <c r="S1139" i="1"/>
  <c r="U1139" i="1" s="1"/>
  <c r="S1140" i="1"/>
  <c r="U1140" i="1" s="1"/>
  <c r="S1141" i="1"/>
  <c r="U1141" i="1" s="1"/>
  <c r="S1142" i="1"/>
  <c r="U1142" i="1" s="1"/>
  <c r="S1143" i="1"/>
  <c r="U1143" i="1" s="1"/>
  <c r="S1144" i="1"/>
  <c r="U1144" i="1" s="1"/>
  <c r="S1145" i="1"/>
  <c r="U1145" i="1" s="1"/>
  <c r="S1146" i="1"/>
  <c r="U1146" i="1" s="1"/>
  <c r="S1147" i="1"/>
  <c r="U1147" i="1" s="1"/>
  <c r="S1148" i="1"/>
  <c r="U1148" i="1" s="1"/>
  <c r="S1149" i="1"/>
  <c r="U1149" i="1" s="1"/>
  <c r="S1150" i="1"/>
  <c r="U1150" i="1" s="1"/>
  <c r="S1151" i="1"/>
  <c r="U1151" i="1" s="1"/>
  <c r="S1152" i="1"/>
  <c r="U1152" i="1" s="1"/>
  <c r="S1153" i="1"/>
  <c r="U1153" i="1" s="1"/>
  <c r="S1154" i="1"/>
  <c r="U1154" i="1" s="1"/>
  <c r="S1155" i="1"/>
  <c r="U1155" i="1" s="1"/>
  <c r="S1156" i="1"/>
  <c r="U1156" i="1" s="1"/>
  <c r="S1157" i="1"/>
  <c r="U1157" i="1" s="1"/>
  <c r="S1158" i="1"/>
  <c r="U1158" i="1" s="1"/>
  <c r="S1159" i="1"/>
  <c r="U1159" i="1" s="1"/>
  <c r="S1160" i="1"/>
  <c r="U1160" i="1" s="1"/>
  <c r="S1161" i="1"/>
  <c r="U1161" i="1" s="1"/>
  <c r="S1162" i="1"/>
  <c r="U1162" i="1" s="1"/>
  <c r="S1163" i="1"/>
  <c r="U1163" i="1" s="1"/>
  <c r="S1164" i="1"/>
  <c r="U1164" i="1" s="1"/>
  <c r="S1165" i="1"/>
  <c r="U1165" i="1" s="1"/>
  <c r="S1166" i="1"/>
  <c r="U1166" i="1" s="1"/>
  <c r="S1167" i="1"/>
  <c r="U1167" i="1" s="1"/>
  <c r="S1168" i="1"/>
  <c r="U1168" i="1" s="1"/>
  <c r="S1169" i="1"/>
  <c r="U1169" i="1" s="1"/>
  <c r="S1170" i="1"/>
  <c r="U1170" i="1" s="1"/>
  <c r="S1171" i="1"/>
  <c r="U1171" i="1" s="1"/>
  <c r="S1172" i="1"/>
  <c r="U1172" i="1" s="1"/>
  <c r="S1173" i="1"/>
  <c r="U1173" i="1" s="1"/>
  <c r="S1174" i="1"/>
  <c r="U1174" i="1" s="1"/>
  <c r="S1175" i="1"/>
  <c r="U1175" i="1" s="1"/>
  <c r="S1176" i="1"/>
  <c r="U1176" i="1" s="1"/>
  <c r="S1177" i="1"/>
  <c r="U1177" i="1" s="1"/>
  <c r="S1178" i="1"/>
  <c r="U1178" i="1" s="1"/>
  <c r="S1179" i="1"/>
  <c r="U1179" i="1" s="1"/>
  <c r="S1180" i="1"/>
  <c r="U1180" i="1" s="1"/>
  <c r="S1181" i="1"/>
  <c r="U1181" i="1" s="1"/>
  <c r="S1182" i="1"/>
  <c r="U1182" i="1" s="1"/>
  <c r="S1183" i="1"/>
  <c r="U1183" i="1" s="1"/>
  <c r="S1184" i="1"/>
  <c r="U1184" i="1" s="1"/>
  <c r="S1185" i="1"/>
  <c r="U1185" i="1" s="1"/>
  <c r="S1186" i="1"/>
  <c r="U1186" i="1" s="1"/>
  <c r="S1187" i="1"/>
  <c r="U1187" i="1" s="1"/>
  <c r="S1188" i="1"/>
  <c r="U1188" i="1" s="1"/>
  <c r="S1189" i="1"/>
  <c r="U1189" i="1" s="1"/>
  <c r="S1190" i="1"/>
  <c r="U1190" i="1" s="1"/>
  <c r="S1191" i="1"/>
  <c r="U1191" i="1" s="1"/>
  <c r="S1192" i="1"/>
  <c r="U1192" i="1" s="1"/>
  <c r="S1193" i="1"/>
  <c r="U1193" i="1" s="1"/>
  <c r="S1194" i="1"/>
  <c r="U1194" i="1" s="1"/>
  <c r="S1195" i="1"/>
  <c r="U1195" i="1" s="1"/>
  <c r="S1196" i="1"/>
  <c r="U1196" i="1" s="1"/>
  <c r="S1197" i="1"/>
  <c r="U1197" i="1" s="1"/>
  <c r="S1198" i="1"/>
  <c r="U1198" i="1" s="1"/>
  <c r="S1199" i="1"/>
  <c r="U1199" i="1" s="1"/>
  <c r="S1200" i="1"/>
  <c r="U1200" i="1" s="1"/>
  <c r="S1201" i="1"/>
  <c r="U1201" i="1" s="1"/>
  <c r="S1202" i="1"/>
  <c r="U1202" i="1" s="1"/>
  <c r="S1203" i="1"/>
  <c r="U1203" i="1" s="1"/>
  <c r="S1204" i="1"/>
  <c r="U1204" i="1" s="1"/>
  <c r="S1205" i="1"/>
  <c r="U1205" i="1" s="1"/>
  <c r="S1206" i="1"/>
  <c r="U1206" i="1" s="1"/>
  <c r="S1207" i="1"/>
  <c r="U1207" i="1" s="1"/>
  <c r="S1208" i="1"/>
  <c r="U1208" i="1" s="1"/>
  <c r="S1209" i="1"/>
  <c r="U1209" i="1" s="1"/>
  <c r="S1210" i="1"/>
  <c r="U1210" i="1" s="1"/>
  <c r="S1211" i="1"/>
  <c r="U1211" i="1" s="1"/>
  <c r="S1212" i="1"/>
  <c r="U1212" i="1" s="1"/>
  <c r="S1213" i="1"/>
  <c r="U1213" i="1" s="1"/>
  <c r="S1214" i="1"/>
  <c r="U1214" i="1" s="1"/>
  <c r="S1215" i="1"/>
  <c r="U1215" i="1" s="1"/>
  <c r="S1216" i="1"/>
  <c r="U1216" i="1" s="1"/>
  <c r="S1217" i="1"/>
  <c r="U1217" i="1" s="1"/>
  <c r="S1218" i="1"/>
  <c r="U1218" i="1" s="1"/>
  <c r="S1219" i="1"/>
  <c r="U1219" i="1" s="1"/>
  <c r="S1220" i="1"/>
  <c r="U1220" i="1" s="1"/>
  <c r="S1221" i="1"/>
  <c r="U1221" i="1" s="1"/>
  <c r="S1222" i="1"/>
  <c r="U1222" i="1" s="1"/>
  <c r="S1223" i="1"/>
  <c r="U1223" i="1" s="1"/>
  <c r="S1224" i="1"/>
  <c r="U1224" i="1" s="1"/>
  <c r="S1225" i="1"/>
  <c r="U1225" i="1" s="1"/>
  <c r="S1226" i="1"/>
  <c r="U1226" i="1" s="1"/>
  <c r="S1227" i="1"/>
  <c r="U1227" i="1" s="1"/>
  <c r="S1228" i="1"/>
  <c r="U1228" i="1" s="1"/>
  <c r="S1229" i="1"/>
  <c r="U1229" i="1" s="1"/>
  <c r="S1230" i="1"/>
  <c r="U1230" i="1" s="1"/>
  <c r="S1231" i="1"/>
  <c r="U1231" i="1" s="1"/>
  <c r="S1232" i="1"/>
  <c r="U1232" i="1" s="1"/>
  <c r="S1233" i="1"/>
  <c r="U1233" i="1" s="1"/>
  <c r="S1234" i="1"/>
  <c r="U1234" i="1" s="1"/>
  <c r="S1235" i="1"/>
  <c r="U1235" i="1" s="1"/>
  <c r="S1236" i="1"/>
  <c r="U1236" i="1" s="1"/>
  <c r="S1237" i="1"/>
  <c r="U1237" i="1" s="1"/>
  <c r="S1238" i="1"/>
  <c r="U1238" i="1" s="1"/>
  <c r="S1239" i="1"/>
  <c r="U1239" i="1" s="1"/>
  <c r="S1240" i="1"/>
  <c r="U1240" i="1" s="1"/>
  <c r="S1241" i="1"/>
  <c r="U1241" i="1" s="1"/>
  <c r="S1242" i="1"/>
  <c r="U1242" i="1" s="1"/>
  <c r="S1243" i="1"/>
  <c r="U1243" i="1" s="1"/>
  <c r="S1244" i="1"/>
  <c r="U1244" i="1" s="1"/>
  <c r="S1245" i="1"/>
  <c r="U1245" i="1" s="1"/>
  <c r="S1246" i="1"/>
  <c r="U1246" i="1" s="1"/>
  <c r="S1247" i="1"/>
  <c r="U1247" i="1" s="1"/>
  <c r="S1248" i="1"/>
  <c r="U1248" i="1" s="1"/>
  <c r="S1249" i="1"/>
  <c r="U1249" i="1" s="1"/>
  <c r="S1250" i="1"/>
  <c r="U1250" i="1" s="1"/>
  <c r="S1251" i="1"/>
  <c r="U1251" i="1" s="1"/>
  <c r="S1252" i="1"/>
  <c r="U1252" i="1" s="1"/>
  <c r="S1253" i="1"/>
  <c r="U1253" i="1" s="1"/>
  <c r="S1254" i="1"/>
  <c r="U1254" i="1" s="1"/>
  <c r="S1255" i="1"/>
  <c r="U1255" i="1" s="1"/>
  <c r="S1256" i="1"/>
  <c r="U1256" i="1" s="1"/>
  <c r="S1257" i="1"/>
  <c r="U1257" i="1" s="1"/>
  <c r="S1258" i="1"/>
  <c r="U1258" i="1" s="1"/>
  <c r="S1259" i="1"/>
  <c r="U1259" i="1" s="1"/>
  <c r="S1260" i="1"/>
  <c r="U1260" i="1" s="1"/>
  <c r="S1261" i="1"/>
  <c r="U1261" i="1" s="1"/>
  <c r="S1262" i="1"/>
  <c r="U1262" i="1" s="1"/>
  <c r="S1263" i="1"/>
  <c r="U1263" i="1" s="1"/>
  <c r="S1264" i="1"/>
  <c r="U1264" i="1" s="1"/>
  <c r="S1265" i="1"/>
  <c r="U1265" i="1" s="1"/>
  <c r="S1266" i="1"/>
  <c r="U1266" i="1" s="1"/>
  <c r="S1267" i="1"/>
  <c r="U1267" i="1" s="1"/>
  <c r="S1268" i="1"/>
  <c r="U1268" i="1" s="1"/>
  <c r="S1269" i="1"/>
  <c r="U1269" i="1" s="1"/>
  <c r="S1270" i="1"/>
  <c r="U1270" i="1" s="1"/>
  <c r="S1271" i="1"/>
  <c r="U1271" i="1" s="1"/>
  <c r="S1272" i="1"/>
  <c r="U1272" i="1" s="1"/>
  <c r="S1273" i="1"/>
  <c r="U1273" i="1" s="1"/>
  <c r="S1274" i="1"/>
  <c r="U1274" i="1" s="1"/>
  <c r="S1275" i="1"/>
  <c r="U1275" i="1" s="1"/>
  <c r="S1276" i="1"/>
  <c r="U1276" i="1" s="1"/>
  <c r="S1277" i="1"/>
  <c r="U1277" i="1" s="1"/>
  <c r="S1278" i="1"/>
  <c r="U1278" i="1" s="1"/>
  <c r="S1279" i="1"/>
  <c r="U1279" i="1" s="1"/>
  <c r="S1280" i="1"/>
  <c r="U1280" i="1" s="1"/>
  <c r="S1281" i="1"/>
  <c r="U1281" i="1" s="1"/>
  <c r="S1282" i="1"/>
  <c r="U1282" i="1" s="1"/>
  <c r="S1283" i="1"/>
  <c r="U1283" i="1" s="1"/>
  <c r="S1284" i="1"/>
  <c r="U1284" i="1" s="1"/>
  <c r="S1285" i="1"/>
  <c r="U1285" i="1" s="1"/>
  <c r="S1286" i="1"/>
  <c r="U1286" i="1" s="1"/>
  <c r="S1287" i="1"/>
  <c r="U1287" i="1" s="1"/>
  <c r="S1288" i="1"/>
  <c r="U1288" i="1" s="1"/>
  <c r="S1289" i="1"/>
  <c r="U1289" i="1" s="1"/>
  <c r="S1290" i="1"/>
  <c r="U1290" i="1" s="1"/>
  <c r="S1291" i="1"/>
  <c r="U1291" i="1" s="1"/>
  <c r="S1292" i="1"/>
  <c r="U1292" i="1" s="1"/>
  <c r="S1293" i="1"/>
  <c r="U1293" i="1" s="1"/>
  <c r="S1294" i="1"/>
  <c r="U1294" i="1" s="1"/>
  <c r="S1295" i="1"/>
  <c r="U1295" i="1" s="1"/>
  <c r="S1296" i="1"/>
  <c r="U1296" i="1" s="1"/>
  <c r="S1297" i="1"/>
  <c r="U1297" i="1" s="1"/>
  <c r="S1298" i="1"/>
  <c r="U1298" i="1" s="1"/>
  <c r="S1299" i="1"/>
  <c r="U1299" i="1" s="1"/>
  <c r="S1300" i="1"/>
  <c r="U1300" i="1" s="1"/>
  <c r="S1301" i="1"/>
  <c r="U1301" i="1" s="1"/>
  <c r="S1302" i="1"/>
  <c r="U1302" i="1" s="1"/>
  <c r="S1303" i="1"/>
  <c r="U1303" i="1" s="1"/>
  <c r="S1304" i="1"/>
  <c r="U1304" i="1" s="1"/>
  <c r="S1305" i="1"/>
  <c r="U1305" i="1" s="1"/>
  <c r="S1306" i="1"/>
  <c r="U1306" i="1" s="1"/>
  <c r="S1307" i="1"/>
  <c r="U1307" i="1" s="1"/>
  <c r="S1308" i="1"/>
  <c r="U1308" i="1" s="1"/>
  <c r="S1309" i="1"/>
  <c r="U1309" i="1" s="1"/>
  <c r="S1310" i="1"/>
  <c r="U1310" i="1" s="1"/>
  <c r="S1311" i="1"/>
  <c r="U1311" i="1" s="1"/>
  <c r="S1312" i="1"/>
  <c r="U1312" i="1" s="1"/>
  <c r="S1313" i="1"/>
  <c r="U1313" i="1" s="1"/>
  <c r="S1314" i="1"/>
  <c r="U1314" i="1" s="1"/>
  <c r="S1315" i="1"/>
  <c r="U1315" i="1" s="1"/>
  <c r="S1316" i="1"/>
  <c r="U1316" i="1" s="1"/>
  <c r="S1317" i="1"/>
  <c r="U1317" i="1" s="1"/>
  <c r="S1318" i="1"/>
  <c r="U1318" i="1" s="1"/>
  <c r="S1319" i="1"/>
  <c r="U1319" i="1" s="1"/>
  <c r="S1320" i="1"/>
  <c r="U1320" i="1" s="1"/>
  <c r="S1321" i="1"/>
  <c r="U1321" i="1" s="1"/>
  <c r="S1322" i="1"/>
  <c r="U1322" i="1" s="1"/>
  <c r="S1323" i="1"/>
  <c r="U1323" i="1" s="1"/>
  <c r="S1324" i="1"/>
  <c r="U1324" i="1" s="1"/>
  <c r="S1325" i="1"/>
  <c r="U1325" i="1" s="1"/>
  <c r="S1326" i="1"/>
  <c r="U1326" i="1" s="1"/>
  <c r="S1327" i="1"/>
  <c r="U1327" i="1" s="1"/>
  <c r="S1328" i="1"/>
  <c r="U1328" i="1" s="1"/>
  <c r="S1329" i="1"/>
  <c r="U1329" i="1" s="1"/>
  <c r="S1330" i="1"/>
  <c r="U1330" i="1" s="1"/>
  <c r="S1331" i="1"/>
  <c r="U1331" i="1" s="1"/>
  <c r="S1332" i="1"/>
  <c r="U1332" i="1" s="1"/>
  <c r="S1333" i="1"/>
  <c r="U1333" i="1" s="1"/>
  <c r="S1334" i="1"/>
  <c r="U1334" i="1" s="1"/>
  <c r="S1335" i="1"/>
  <c r="U1335" i="1" s="1"/>
  <c r="S1336" i="1"/>
  <c r="U1336" i="1" s="1"/>
  <c r="S1337" i="1"/>
  <c r="U1337" i="1" s="1"/>
  <c r="S1338" i="1"/>
  <c r="U1338" i="1" s="1"/>
  <c r="S1339" i="1"/>
  <c r="U1339" i="1" s="1"/>
  <c r="S1340" i="1"/>
  <c r="U1340" i="1" s="1"/>
  <c r="S1341" i="1"/>
  <c r="U1341" i="1" s="1"/>
  <c r="S1342" i="1"/>
  <c r="U1342" i="1" s="1"/>
  <c r="S1343" i="1"/>
  <c r="U1343" i="1" s="1"/>
  <c r="S1344" i="1"/>
  <c r="U1344" i="1" s="1"/>
  <c r="S1345" i="1"/>
  <c r="U1345" i="1" s="1"/>
  <c r="S1346" i="1"/>
  <c r="U1346" i="1" s="1"/>
  <c r="S1347" i="1"/>
  <c r="U1347" i="1" s="1"/>
  <c r="S1348" i="1"/>
  <c r="U1348" i="1" s="1"/>
  <c r="S1349" i="1"/>
  <c r="U1349" i="1" s="1"/>
  <c r="S1350" i="1"/>
  <c r="U1350" i="1" s="1"/>
  <c r="S1351" i="1"/>
  <c r="U1351" i="1" s="1"/>
  <c r="S1352" i="1"/>
  <c r="U1352" i="1" s="1"/>
  <c r="S1353" i="1"/>
  <c r="U1353" i="1" s="1"/>
  <c r="S1354" i="1"/>
  <c r="U1354" i="1" s="1"/>
  <c r="S1355" i="1"/>
  <c r="U1355" i="1" s="1"/>
  <c r="S1356" i="1"/>
  <c r="U1356" i="1" s="1"/>
  <c r="S1357" i="1"/>
  <c r="U1357" i="1" s="1"/>
  <c r="S1358" i="1"/>
  <c r="U1358" i="1" s="1"/>
  <c r="S1359" i="1"/>
  <c r="U1359" i="1" s="1"/>
  <c r="S1360" i="1"/>
  <c r="U1360" i="1" s="1"/>
  <c r="S1361" i="1"/>
  <c r="U1361" i="1" s="1"/>
  <c r="S1362" i="1"/>
  <c r="U1362" i="1" s="1"/>
  <c r="S1363" i="1"/>
  <c r="U1363" i="1" s="1"/>
  <c r="S1364" i="1"/>
  <c r="U1364" i="1" s="1"/>
  <c r="S1365" i="1"/>
  <c r="U1365" i="1" s="1"/>
  <c r="S1366" i="1"/>
  <c r="U1366" i="1" s="1"/>
  <c r="S1367" i="1"/>
  <c r="U1367" i="1" s="1"/>
  <c r="S1368" i="1"/>
  <c r="U1368" i="1" s="1"/>
  <c r="S1369" i="1"/>
  <c r="U1369" i="1" s="1"/>
  <c r="S1370" i="1"/>
  <c r="U1370" i="1" s="1"/>
  <c r="S1371" i="1"/>
  <c r="U1371" i="1" s="1"/>
  <c r="S1372" i="1"/>
  <c r="U1372" i="1" s="1"/>
  <c r="S1373" i="1"/>
  <c r="U1373" i="1" s="1"/>
  <c r="S1374" i="1"/>
  <c r="U1374" i="1" s="1"/>
  <c r="S1375" i="1"/>
  <c r="U1375" i="1" s="1"/>
  <c r="S1376" i="1"/>
  <c r="U1376" i="1" s="1"/>
  <c r="S1377" i="1"/>
  <c r="U1377" i="1" s="1"/>
  <c r="S1378" i="1"/>
  <c r="U1378" i="1" s="1"/>
  <c r="S1379" i="1"/>
  <c r="U1379" i="1" s="1"/>
  <c r="S1380" i="1"/>
  <c r="U1380" i="1" s="1"/>
  <c r="S1381" i="1"/>
  <c r="U1381" i="1" s="1"/>
  <c r="S1382" i="1"/>
  <c r="U1382" i="1" s="1"/>
  <c r="S1383" i="1"/>
  <c r="U1383" i="1" s="1"/>
  <c r="S1384" i="1"/>
  <c r="U1384" i="1" s="1"/>
  <c r="S1385" i="1"/>
  <c r="U1385" i="1" s="1"/>
  <c r="S1386" i="1"/>
  <c r="U1386" i="1" s="1"/>
  <c r="S1387" i="1"/>
  <c r="U1387" i="1" s="1"/>
  <c r="S1388" i="1"/>
  <c r="U1388" i="1" s="1"/>
  <c r="S1389" i="1"/>
  <c r="U1389" i="1" s="1"/>
  <c r="S1390" i="1"/>
  <c r="U1390" i="1" s="1"/>
  <c r="S1391" i="1"/>
  <c r="U1391" i="1" s="1"/>
  <c r="S1392" i="1"/>
  <c r="U1392" i="1" s="1"/>
  <c r="S1393" i="1"/>
  <c r="U1393" i="1" s="1"/>
  <c r="S1394" i="1"/>
  <c r="U1394" i="1" s="1"/>
  <c r="S1395" i="1"/>
  <c r="U1395" i="1" s="1"/>
  <c r="S1396" i="1"/>
  <c r="U1396" i="1" s="1"/>
  <c r="S1397" i="1"/>
  <c r="U1397" i="1" s="1"/>
  <c r="S1398" i="1"/>
  <c r="U1398" i="1" s="1"/>
  <c r="S1399" i="1"/>
  <c r="U1399" i="1" s="1"/>
  <c r="S1400" i="1"/>
  <c r="U1400" i="1" s="1"/>
  <c r="S1401" i="1"/>
  <c r="U1401" i="1" s="1"/>
  <c r="S1402" i="1"/>
  <c r="U1402" i="1" s="1"/>
  <c r="S1403" i="1"/>
  <c r="U1403" i="1" s="1"/>
  <c r="S1404" i="1"/>
  <c r="U1404" i="1" s="1"/>
  <c r="S1405" i="1"/>
  <c r="U1405" i="1" s="1"/>
  <c r="S1406" i="1"/>
  <c r="U1406" i="1" s="1"/>
  <c r="S1407" i="1"/>
  <c r="U1407" i="1" s="1"/>
  <c r="S1408" i="1"/>
  <c r="U1408" i="1" s="1"/>
  <c r="S1409" i="1"/>
  <c r="U1409" i="1" s="1"/>
  <c r="S1410" i="1"/>
  <c r="U1410" i="1" s="1"/>
  <c r="S1411" i="1"/>
  <c r="U1411" i="1" s="1"/>
  <c r="S1412" i="1"/>
  <c r="U1412" i="1" s="1"/>
  <c r="S1413" i="1"/>
  <c r="U1413" i="1" s="1"/>
  <c r="S1414" i="1"/>
  <c r="U1414" i="1" s="1"/>
  <c r="S1415" i="1"/>
  <c r="U1415" i="1" s="1"/>
  <c r="S1416" i="1"/>
  <c r="U1416" i="1" s="1"/>
  <c r="S1417" i="1"/>
  <c r="U1417" i="1" s="1"/>
  <c r="S1418" i="1"/>
  <c r="U1418" i="1" s="1"/>
  <c r="S1419" i="1"/>
  <c r="U1419" i="1" s="1"/>
  <c r="S1420" i="1"/>
  <c r="U1420" i="1" s="1"/>
  <c r="S1421" i="1"/>
  <c r="U1421" i="1" s="1"/>
  <c r="S1422" i="1"/>
  <c r="U1422" i="1" s="1"/>
  <c r="S1423" i="1"/>
  <c r="U1423" i="1" s="1"/>
  <c r="S1424" i="1"/>
  <c r="U1424" i="1" s="1"/>
  <c r="S1425" i="1"/>
  <c r="U1425" i="1" s="1"/>
  <c r="S1426" i="1"/>
  <c r="U1426" i="1" s="1"/>
  <c r="S1427" i="1"/>
  <c r="U1427" i="1" s="1"/>
  <c r="S1428" i="1"/>
  <c r="U1428" i="1" s="1"/>
  <c r="S1429" i="1"/>
  <c r="U1429" i="1" s="1"/>
  <c r="S1430" i="1"/>
  <c r="U1430" i="1" s="1"/>
  <c r="S1431" i="1"/>
  <c r="U1431" i="1" s="1"/>
  <c r="S1432" i="1"/>
  <c r="U1432" i="1" s="1"/>
  <c r="S1433" i="1"/>
  <c r="U1433" i="1" s="1"/>
  <c r="S1434" i="1"/>
  <c r="U1434" i="1" s="1"/>
  <c r="S1435" i="1"/>
  <c r="U1435" i="1" s="1"/>
  <c r="S1436" i="1"/>
  <c r="U1436" i="1" s="1"/>
  <c r="S1437" i="1"/>
  <c r="U1437" i="1" s="1"/>
  <c r="S1438" i="1"/>
  <c r="U1438" i="1" s="1"/>
  <c r="S1439" i="1"/>
  <c r="U1439" i="1" s="1"/>
  <c r="S1440" i="1"/>
  <c r="U1440" i="1" s="1"/>
  <c r="S1441" i="1"/>
  <c r="U1441" i="1" s="1"/>
  <c r="S1442" i="1"/>
  <c r="U1442" i="1" s="1"/>
  <c r="S1443" i="1"/>
  <c r="U1443" i="1" s="1"/>
  <c r="S1444" i="1"/>
  <c r="U1444" i="1" s="1"/>
  <c r="S1445" i="1"/>
  <c r="U1445" i="1" s="1"/>
  <c r="S1446" i="1"/>
  <c r="U1446" i="1" s="1"/>
  <c r="S1447" i="1"/>
  <c r="U1447" i="1" s="1"/>
  <c r="S1448" i="1"/>
  <c r="U1448" i="1" s="1"/>
  <c r="S1449" i="1"/>
  <c r="U1449" i="1" s="1"/>
  <c r="S1450" i="1"/>
  <c r="U1450" i="1" s="1"/>
  <c r="S1451" i="1"/>
  <c r="U1451" i="1" s="1"/>
  <c r="S1452" i="1"/>
  <c r="U1452" i="1" s="1"/>
  <c r="S1453" i="1"/>
  <c r="U1453" i="1" s="1"/>
  <c r="S1454" i="1"/>
  <c r="U1454" i="1" s="1"/>
  <c r="S1455" i="1"/>
  <c r="U1455" i="1" s="1"/>
  <c r="S1456" i="1"/>
  <c r="U1456" i="1" s="1"/>
  <c r="S1457" i="1"/>
  <c r="U1457" i="1" s="1"/>
  <c r="S1458" i="1"/>
  <c r="U1458" i="1" s="1"/>
  <c r="S1459" i="1"/>
  <c r="U1459" i="1" s="1"/>
  <c r="S1460" i="1"/>
  <c r="U1460" i="1" s="1"/>
  <c r="S1461" i="1"/>
  <c r="U1461" i="1" s="1"/>
  <c r="S1462" i="1"/>
  <c r="U1462" i="1" s="1"/>
  <c r="S1463" i="1"/>
  <c r="U1463" i="1" s="1"/>
  <c r="S1464" i="1"/>
  <c r="U1464" i="1" s="1"/>
  <c r="S1465" i="1"/>
  <c r="U1465" i="1" s="1"/>
  <c r="S1466" i="1"/>
  <c r="U1466" i="1" s="1"/>
  <c r="S1467" i="1"/>
  <c r="U1467" i="1" s="1"/>
  <c r="S1468" i="1"/>
  <c r="U1468" i="1" s="1"/>
  <c r="S1469" i="1"/>
  <c r="U1469" i="1" s="1"/>
  <c r="S1470" i="1"/>
  <c r="U1470" i="1" s="1"/>
  <c r="S1471" i="1"/>
  <c r="U1471" i="1" s="1"/>
  <c r="S1472" i="1"/>
  <c r="U1472" i="1" s="1"/>
  <c r="S1473" i="1"/>
  <c r="U1473" i="1" s="1"/>
  <c r="S1474" i="1"/>
  <c r="U1474" i="1" s="1"/>
  <c r="S1475" i="1"/>
  <c r="U1475" i="1" s="1"/>
  <c r="S1476" i="1"/>
  <c r="U1476" i="1" s="1"/>
  <c r="S1477" i="1"/>
  <c r="U1477" i="1" s="1"/>
  <c r="S1478" i="1"/>
  <c r="U1478" i="1" s="1"/>
  <c r="S1479" i="1"/>
  <c r="U1479" i="1" s="1"/>
  <c r="S1480" i="1"/>
  <c r="U1480" i="1" s="1"/>
  <c r="S1481" i="1"/>
  <c r="U1481" i="1" s="1"/>
  <c r="S1482" i="1"/>
  <c r="U1482" i="1" s="1"/>
  <c r="S1483" i="1"/>
  <c r="U1483" i="1" s="1"/>
  <c r="S1484" i="1"/>
  <c r="U1484" i="1" s="1"/>
  <c r="S1485" i="1"/>
  <c r="U1485" i="1" s="1"/>
  <c r="S1486" i="1"/>
  <c r="U1486" i="1" s="1"/>
  <c r="S1487" i="1"/>
  <c r="U1487" i="1" s="1"/>
  <c r="S1488" i="1"/>
  <c r="U1488" i="1" s="1"/>
  <c r="S1489" i="1"/>
  <c r="U1489" i="1" s="1"/>
  <c r="S1490" i="1"/>
  <c r="U1490" i="1" s="1"/>
  <c r="S1491" i="1"/>
  <c r="U1491" i="1" s="1"/>
  <c r="S1492" i="1"/>
  <c r="U1492" i="1" s="1"/>
  <c r="S1493" i="1"/>
  <c r="U1493" i="1" s="1"/>
  <c r="S1494" i="1"/>
  <c r="U1494" i="1" s="1"/>
  <c r="S1495" i="1"/>
  <c r="U1495" i="1" s="1"/>
  <c r="S1496" i="1"/>
  <c r="U1496" i="1" s="1"/>
  <c r="S1497" i="1"/>
  <c r="U1497" i="1" s="1"/>
  <c r="S1498" i="1"/>
  <c r="U1498" i="1" s="1"/>
  <c r="S1499" i="1"/>
  <c r="U1499" i="1" s="1"/>
  <c r="S1500" i="1"/>
  <c r="U1500" i="1" s="1"/>
  <c r="S1501" i="1"/>
  <c r="U1501" i="1" s="1"/>
  <c r="S1502" i="1"/>
  <c r="U1502" i="1" s="1"/>
  <c r="S1503" i="1"/>
  <c r="U1503" i="1" s="1"/>
  <c r="S1504" i="1"/>
  <c r="U1504" i="1" s="1"/>
  <c r="S1505" i="1"/>
  <c r="U1505" i="1" s="1"/>
  <c r="S1506" i="1"/>
  <c r="U1506" i="1" s="1"/>
  <c r="S1507" i="1"/>
  <c r="U1507" i="1" s="1"/>
  <c r="S1508" i="1"/>
  <c r="U1508" i="1" s="1"/>
  <c r="S1509" i="1"/>
  <c r="U1509" i="1" s="1"/>
  <c r="S1510" i="1"/>
  <c r="U1510" i="1" s="1"/>
  <c r="S1511" i="1"/>
  <c r="U1511" i="1" s="1"/>
  <c r="S1512" i="1"/>
  <c r="U1512" i="1" s="1"/>
  <c r="S1513" i="1"/>
  <c r="U1513" i="1" s="1"/>
  <c r="S1514" i="1"/>
  <c r="U1514" i="1" s="1"/>
  <c r="S1515" i="1"/>
  <c r="U1515" i="1" s="1"/>
  <c r="S1516" i="1"/>
  <c r="U1516" i="1" s="1"/>
  <c r="S1517" i="1"/>
  <c r="U1517" i="1" s="1"/>
  <c r="S1518" i="1"/>
  <c r="U1518" i="1" s="1"/>
  <c r="S1519" i="1"/>
  <c r="U1519" i="1" s="1"/>
  <c r="S1520" i="1"/>
  <c r="U1520" i="1" s="1"/>
  <c r="S1521" i="1"/>
  <c r="U1521" i="1" s="1"/>
  <c r="S1522" i="1"/>
  <c r="U1522" i="1" s="1"/>
  <c r="S1523" i="1"/>
  <c r="U1523" i="1" s="1"/>
  <c r="S1524" i="1"/>
  <c r="U1524" i="1" s="1"/>
  <c r="S1525" i="1"/>
  <c r="U1525" i="1" s="1"/>
  <c r="S1526" i="1"/>
  <c r="U1526" i="1" s="1"/>
  <c r="S1527" i="1"/>
  <c r="U1527" i="1" s="1"/>
  <c r="S1528" i="1"/>
  <c r="U1528" i="1" s="1"/>
  <c r="S1529" i="1"/>
  <c r="U1529" i="1" s="1"/>
  <c r="S1530" i="1"/>
  <c r="U1530" i="1" s="1"/>
  <c r="S1531" i="1"/>
  <c r="U1531" i="1" s="1"/>
  <c r="S1532" i="1"/>
  <c r="U1532" i="1" s="1"/>
  <c r="S1533" i="1"/>
  <c r="U1533" i="1" s="1"/>
  <c r="S1534" i="1"/>
  <c r="U1534" i="1" s="1"/>
  <c r="S1535" i="1"/>
  <c r="U1535" i="1" s="1"/>
  <c r="S1536" i="1"/>
  <c r="U1536" i="1" s="1"/>
  <c r="S1537" i="1"/>
  <c r="U1537" i="1" s="1"/>
  <c r="S1538" i="1"/>
  <c r="U1538" i="1" s="1"/>
  <c r="S1539" i="1"/>
  <c r="U1539" i="1" s="1"/>
  <c r="S1540" i="1"/>
  <c r="U1540" i="1" s="1"/>
  <c r="S1541" i="1"/>
  <c r="U1541" i="1" s="1"/>
  <c r="S1542" i="1"/>
  <c r="U1542" i="1" s="1"/>
  <c r="S1543" i="1"/>
  <c r="U1543" i="1" s="1"/>
  <c r="S1544" i="1"/>
  <c r="U1544" i="1" s="1"/>
  <c r="S1545" i="1"/>
  <c r="U1545" i="1" s="1"/>
  <c r="S1546" i="1"/>
  <c r="U1546" i="1" s="1"/>
  <c r="S1547" i="1"/>
  <c r="U1547" i="1" s="1"/>
  <c r="S1548" i="1"/>
  <c r="U1548" i="1" s="1"/>
  <c r="S1549" i="1"/>
  <c r="U1549" i="1" s="1"/>
  <c r="S1550" i="1"/>
  <c r="U1550" i="1" s="1"/>
  <c r="S1551" i="1"/>
  <c r="U1551" i="1" s="1"/>
  <c r="S1552" i="1"/>
  <c r="U1552" i="1" s="1"/>
  <c r="S1553" i="1"/>
  <c r="U1553" i="1" s="1"/>
  <c r="S1554" i="1"/>
  <c r="U1554" i="1" s="1"/>
  <c r="S1555" i="1"/>
  <c r="U1555" i="1" s="1"/>
  <c r="S1556" i="1"/>
  <c r="U1556" i="1" s="1"/>
  <c r="S1557" i="1"/>
  <c r="U1557" i="1" s="1"/>
  <c r="S1558" i="1"/>
  <c r="U1558" i="1" s="1"/>
  <c r="S1559" i="1"/>
  <c r="U1559" i="1" s="1"/>
  <c r="S1560" i="1"/>
  <c r="U1560" i="1" s="1"/>
  <c r="S1561" i="1"/>
  <c r="U1561" i="1" s="1"/>
  <c r="S1562" i="1"/>
  <c r="U1562" i="1" s="1"/>
  <c r="S1563" i="1"/>
  <c r="U1563" i="1" s="1"/>
  <c r="S1564" i="1"/>
  <c r="U1564" i="1" s="1"/>
  <c r="S1565" i="1"/>
  <c r="U1565" i="1" s="1"/>
  <c r="S1566" i="1"/>
  <c r="U1566" i="1" s="1"/>
  <c r="S1567" i="1"/>
  <c r="U1567" i="1" s="1"/>
  <c r="S1568" i="1"/>
  <c r="U1568" i="1" s="1"/>
  <c r="S1569" i="1"/>
  <c r="U1569" i="1" s="1"/>
  <c r="S1570" i="1"/>
  <c r="U1570" i="1" s="1"/>
  <c r="S1571" i="1"/>
  <c r="U1571" i="1" s="1"/>
  <c r="S1572" i="1"/>
  <c r="U1572" i="1" s="1"/>
  <c r="S1573" i="1"/>
  <c r="U1573" i="1" s="1"/>
  <c r="S1574" i="1"/>
  <c r="U1574" i="1" s="1"/>
  <c r="S1575" i="1"/>
  <c r="U1575" i="1" s="1"/>
  <c r="S1576" i="1"/>
  <c r="U1576" i="1" s="1"/>
  <c r="S1577" i="1"/>
  <c r="U1577" i="1" s="1"/>
  <c r="S1578" i="1"/>
  <c r="U1578" i="1" s="1"/>
  <c r="S1579" i="1"/>
  <c r="U1579" i="1" s="1"/>
  <c r="S1580" i="1"/>
  <c r="U1580" i="1" s="1"/>
  <c r="S1581" i="1"/>
  <c r="U1581" i="1" s="1"/>
  <c r="S1582" i="1"/>
  <c r="U1582" i="1" s="1"/>
  <c r="S1583" i="1"/>
  <c r="U1583" i="1" s="1"/>
  <c r="S1584" i="1"/>
  <c r="U1584" i="1" s="1"/>
  <c r="S1585" i="1"/>
  <c r="U1585" i="1" s="1"/>
  <c r="S1586" i="1"/>
  <c r="U1586" i="1" s="1"/>
  <c r="S1587" i="1"/>
  <c r="U1587" i="1" s="1"/>
  <c r="S1588" i="1"/>
  <c r="U1588" i="1" s="1"/>
  <c r="S1589" i="1"/>
  <c r="U1589" i="1" s="1"/>
  <c r="S1590" i="1"/>
  <c r="U1590" i="1" s="1"/>
  <c r="S1591" i="1"/>
  <c r="U1591" i="1" s="1"/>
  <c r="S1592" i="1"/>
  <c r="U1592" i="1" s="1"/>
  <c r="S1593" i="1"/>
  <c r="U1593" i="1" s="1"/>
  <c r="S1594" i="1"/>
  <c r="U1594" i="1" s="1"/>
  <c r="S1595" i="1"/>
  <c r="U1595" i="1" s="1"/>
  <c r="S1596" i="1"/>
  <c r="U1596" i="1" s="1"/>
  <c r="S1597" i="1"/>
  <c r="U1597" i="1" s="1"/>
  <c r="S1598" i="1"/>
  <c r="U1598" i="1" s="1"/>
  <c r="S1599" i="1"/>
  <c r="U1599" i="1" s="1"/>
  <c r="S1600" i="1"/>
  <c r="U1600" i="1" s="1"/>
  <c r="S1601" i="1"/>
  <c r="U1601" i="1" s="1"/>
  <c r="S1602" i="1"/>
  <c r="U1602" i="1" s="1"/>
  <c r="S1603" i="1"/>
  <c r="U1603" i="1" s="1"/>
  <c r="S1604" i="1"/>
  <c r="U1604" i="1" s="1"/>
  <c r="S1605" i="1"/>
  <c r="U1605" i="1" s="1"/>
  <c r="S1606" i="1"/>
  <c r="U1606" i="1" s="1"/>
  <c r="S1607" i="1"/>
  <c r="U1607" i="1" s="1"/>
  <c r="S1608" i="1"/>
  <c r="U1608" i="1" s="1"/>
  <c r="S1609" i="1"/>
  <c r="U1609" i="1" s="1"/>
  <c r="S1610" i="1"/>
  <c r="U1610" i="1" s="1"/>
  <c r="S1611" i="1"/>
  <c r="U1611" i="1" s="1"/>
  <c r="S1612" i="1"/>
  <c r="U1612" i="1" s="1"/>
  <c r="S1613" i="1"/>
  <c r="U1613" i="1" s="1"/>
  <c r="S1614" i="1"/>
  <c r="U1614" i="1" s="1"/>
  <c r="S1615" i="1"/>
  <c r="U1615" i="1" s="1"/>
  <c r="S1616" i="1"/>
  <c r="U1616" i="1" s="1"/>
  <c r="S1617" i="1"/>
  <c r="U1617" i="1" s="1"/>
  <c r="S1618" i="1"/>
  <c r="U1618" i="1" s="1"/>
  <c r="S1619" i="1"/>
  <c r="U1619" i="1" s="1"/>
  <c r="S1620" i="1"/>
  <c r="U1620" i="1" s="1"/>
  <c r="S1621" i="1"/>
  <c r="U1621" i="1" s="1"/>
  <c r="S1622" i="1"/>
  <c r="U1622" i="1" s="1"/>
  <c r="S1623" i="1"/>
  <c r="U1623" i="1" s="1"/>
  <c r="S1624" i="1"/>
  <c r="U1624" i="1" s="1"/>
  <c r="S1625" i="1"/>
  <c r="U1625" i="1" s="1"/>
  <c r="S1626" i="1"/>
  <c r="U1626" i="1" s="1"/>
  <c r="S1627" i="1"/>
  <c r="U1627" i="1" s="1"/>
  <c r="S1628" i="1"/>
  <c r="U1628" i="1" s="1"/>
  <c r="S1629" i="1"/>
  <c r="U1629" i="1" s="1"/>
  <c r="S1630" i="1"/>
  <c r="U1630" i="1" s="1"/>
  <c r="S1631" i="1"/>
  <c r="U1631" i="1" s="1"/>
  <c r="S1632" i="1"/>
  <c r="U1632" i="1" s="1"/>
  <c r="S1633" i="1"/>
  <c r="U1633" i="1" s="1"/>
  <c r="S1634" i="1"/>
  <c r="U1634" i="1" s="1"/>
  <c r="S1635" i="1"/>
  <c r="U1635" i="1" s="1"/>
  <c r="S1636" i="1"/>
  <c r="U1636" i="1" s="1"/>
  <c r="S1637" i="1"/>
  <c r="U1637" i="1" s="1"/>
  <c r="S1638" i="1"/>
  <c r="U1638" i="1" s="1"/>
  <c r="S1639" i="1"/>
  <c r="U1639" i="1" s="1"/>
  <c r="S1640" i="1"/>
  <c r="U1640" i="1" s="1"/>
  <c r="S1641" i="1"/>
  <c r="U1641" i="1" s="1"/>
  <c r="S1642" i="1"/>
  <c r="U1642" i="1" s="1"/>
  <c r="S1643" i="1"/>
  <c r="U1643" i="1" s="1"/>
  <c r="S1644" i="1"/>
  <c r="U1644" i="1" s="1"/>
  <c r="S1645" i="1"/>
  <c r="U1645" i="1" s="1"/>
  <c r="S1646" i="1"/>
  <c r="U1646" i="1" s="1"/>
  <c r="S1647" i="1"/>
  <c r="U1647" i="1" s="1"/>
  <c r="S1648" i="1"/>
  <c r="U1648" i="1" s="1"/>
  <c r="S1649" i="1"/>
  <c r="U1649" i="1" s="1"/>
  <c r="S1650" i="1"/>
  <c r="U1650" i="1" s="1"/>
  <c r="S1651" i="1"/>
  <c r="U1651" i="1" s="1"/>
  <c r="S1652" i="1"/>
  <c r="U1652" i="1" s="1"/>
  <c r="S1653" i="1"/>
  <c r="U1653" i="1" s="1"/>
  <c r="S1654" i="1"/>
  <c r="U1654" i="1" s="1"/>
  <c r="S1655" i="1"/>
  <c r="U1655" i="1" s="1"/>
  <c r="S1656" i="1"/>
  <c r="U1656" i="1" s="1"/>
  <c r="S1657" i="1"/>
  <c r="U1657" i="1" s="1"/>
  <c r="S1658" i="1"/>
  <c r="U1658" i="1" s="1"/>
  <c r="S1659" i="1"/>
  <c r="U1659" i="1" s="1"/>
  <c r="S1660" i="1"/>
  <c r="U1660" i="1" s="1"/>
  <c r="S1661" i="1"/>
  <c r="U1661" i="1" s="1"/>
  <c r="S1662" i="1"/>
  <c r="U1662" i="1" s="1"/>
  <c r="S1663" i="1"/>
  <c r="U1663" i="1" s="1"/>
  <c r="S1664" i="1"/>
  <c r="U1664" i="1" s="1"/>
  <c r="S1665" i="1"/>
  <c r="U1665" i="1" s="1"/>
  <c r="S1666" i="1"/>
  <c r="U1666" i="1" s="1"/>
  <c r="S1667" i="1"/>
  <c r="U1667" i="1" s="1"/>
  <c r="S1668" i="1"/>
  <c r="U1668" i="1" s="1"/>
  <c r="S1669" i="1"/>
  <c r="U1669" i="1" s="1"/>
  <c r="S1670" i="1"/>
  <c r="U1670" i="1" s="1"/>
  <c r="S1671" i="1"/>
  <c r="U1671" i="1" s="1"/>
  <c r="S1672" i="1"/>
  <c r="U1672" i="1" s="1"/>
  <c r="S1673" i="1"/>
  <c r="U1673" i="1" s="1"/>
  <c r="S1674" i="1"/>
  <c r="U1674" i="1" s="1"/>
  <c r="S1675" i="1"/>
  <c r="U1675" i="1" s="1"/>
  <c r="S1676" i="1"/>
  <c r="U1676" i="1" s="1"/>
  <c r="S1677" i="1"/>
  <c r="U1677" i="1" s="1"/>
  <c r="S1678" i="1"/>
  <c r="U1678" i="1" s="1"/>
  <c r="S1679" i="1"/>
  <c r="U1679" i="1" s="1"/>
  <c r="S1680" i="1"/>
  <c r="U1680" i="1" s="1"/>
  <c r="S1681" i="1"/>
  <c r="U1681" i="1" s="1"/>
  <c r="S1682" i="1"/>
  <c r="U1682" i="1" s="1"/>
  <c r="S1683" i="1"/>
  <c r="U1683" i="1" s="1"/>
  <c r="S1684" i="1"/>
  <c r="U1684" i="1" s="1"/>
  <c r="S1685" i="1"/>
  <c r="U1685" i="1" s="1"/>
  <c r="S1686" i="1"/>
  <c r="U1686" i="1" s="1"/>
  <c r="S1687" i="1"/>
  <c r="U1687" i="1" s="1"/>
  <c r="S1688" i="1"/>
  <c r="U1688" i="1" s="1"/>
  <c r="S1689" i="1"/>
  <c r="U1689" i="1" s="1"/>
  <c r="S1690" i="1"/>
  <c r="U1690" i="1" s="1"/>
  <c r="S1691" i="1"/>
  <c r="U1691" i="1" s="1"/>
  <c r="S1692" i="1"/>
  <c r="U1692" i="1" s="1"/>
  <c r="S1693" i="1"/>
  <c r="U1693" i="1" s="1"/>
  <c r="S1694" i="1"/>
  <c r="U1694" i="1" s="1"/>
  <c r="S1695" i="1"/>
  <c r="U1695" i="1" s="1"/>
  <c r="S1696" i="1"/>
  <c r="U1696" i="1" s="1"/>
  <c r="S1697" i="1"/>
  <c r="U1697" i="1" s="1"/>
  <c r="S1698" i="1"/>
  <c r="U1698" i="1" s="1"/>
  <c r="S1699" i="1"/>
  <c r="U1699" i="1" s="1"/>
  <c r="S1700" i="1"/>
  <c r="U1700" i="1" s="1"/>
  <c r="S1701" i="1"/>
  <c r="U1701" i="1" s="1"/>
  <c r="S1702" i="1"/>
  <c r="U1702" i="1" s="1"/>
  <c r="S1703" i="1"/>
  <c r="U1703" i="1" s="1"/>
  <c r="S1704" i="1"/>
  <c r="U1704" i="1" s="1"/>
  <c r="S1705" i="1"/>
  <c r="U1705" i="1" s="1"/>
  <c r="S1706" i="1"/>
  <c r="U1706" i="1" s="1"/>
  <c r="S1707" i="1"/>
  <c r="U1707" i="1" s="1"/>
  <c r="S1708" i="1"/>
  <c r="U1708" i="1" s="1"/>
  <c r="S1709" i="1"/>
  <c r="U1709" i="1" s="1"/>
  <c r="S1710" i="1"/>
  <c r="U1710" i="1" s="1"/>
  <c r="S1711" i="1"/>
  <c r="U1711" i="1" s="1"/>
  <c r="S1712" i="1"/>
  <c r="U1712" i="1" s="1"/>
  <c r="S1713" i="1"/>
  <c r="U1713" i="1" s="1"/>
  <c r="S1714" i="1"/>
  <c r="U1714" i="1" s="1"/>
  <c r="S1715" i="1"/>
  <c r="U1715" i="1" s="1"/>
  <c r="S1716" i="1"/>
  <c r="U1716" i="1" s="1"/>
  <c r="S1717" i="1"/>
  <c r="U1717" i="1" s="1"/>
  <c r="S1718" i="1"/>
  <c r="U1718" i="1" s="1"/>
  <c r="S1719" i="1"/>
  <c r="U1719" i="1" s="1"/>
  <c r="S1720" i="1"/>
  <c r="U1720" i="1" s="1"/>
  <c r="S1721" i="1"/>
  <c r="U1721" i="1" s="1"/>
  <c r="S1722" i="1"/>
  <c r="U1722" i="1" s="1"/>
  <c r="S1723" i="1"/>
  <c r="U1723" i="1" s="1"/>
  <c r="S1724" i="1"/>
  <c r="U1724" i="1" s="1"/>
  <c r="S1725" i="1"/>
  <c r="U1725" i="1" s="1"/>
  <c r="S1726" i="1"/>
  <c r="U1726" i="1" s="1"/>
  <c r="S1727" i="1"/>
  <c r="U1727" i="1" s="1"/>
  <c r="S1728" i="1"/>
  <c r="U1728" i="1" s="1"/>
  <c r="S1729" i="1"/>
  <c r="U1729" i="1" s="1"/>
  <c r="S1730" i="1"/>
  <c r="U1730" i="1" s="1"/>
  <c r="S1731" i="1"/>
  <c r="U1731" i="1" s="1"/>
  <c r="S1732" i="1"/>
  <c r="U1732" i="1" s="1"/>
  <c r="S1733" i="1"/>
  <c r="U1733" i="1" s="1"/>
  <c r="S1734" i="1"/>
  <c r="U1734" i="1" s="1"/>
  <c r="S1735" i="1"/>
  <c r="U1735" i="1" s="1"/>
  <c r="S1736" i="1"/>
  <c r="U1736" i="1" s="1"/>
  <c r="S1737" i="1"/>
  <c r="U1737" i="1" s="1"/>
  <c r="S6" i="1" l="1"/>
  <c r="U6" i="1" s="1"/>
  <c r="C6" i="2" s="1"/>
  <c r="S5" i="1"/>
  <c r="S8" i="1"/>
  <c r="S10" i="1"/>
  <c r="S11" i="1"/>
  <c r="U11" i="1" s="1"/>
  <c r="S15" i="1"/>
  <c r="U15" i="1" s="1"/>
  <c r="S16" i="1"/>
  <c r="U16" i="1" s="1"/>
  <c r="S17" i="1"/>
  <c r="U17" i="1" s="1"/>
  <c r="S18" i="1"/>
  <c r="U18" i="1" s="1"/>
  <c r="S29" i="1"/>
  <c r="U29" i="1" s="1"/>
  <c r="S51" i="1"/>
  <c r="U51" i="1" s="1"/>
  <c r="S64" i="1"/>
  <c r="U64" i="1" s="1"/>
  <c r="S74" i="1"/>
  <c r="U74" i="1" s="1"/>
  <c r="S79" i="1"/>
  <c r="U79" i="1" s="1"/>
  <c r="S94" i="1"/>
  <c r="U94" i="1" s="1"/>
  <c r="S95" i="1"/>
  <c r="U95" i="1" s="1"/>
  <c r="S110" i="1"/>
  <c r="U110" i="1" s="1"/>
  <c r="S113" i="1"/>
  <c r="U113" i="1" s="1"/>
  <c r="S120" i="1"/>
  <c r="U120" i="1" s="1"/>
  <c r="S121" i="1"/>
  <c r="U121" i="1" s="1"/>
  <c r="S122" i="1"/>
  <c r="U122" i="1" s="1"/>
  <c r="S125" i="1"/>
  <c r="U125" i="1" s="1"/>
  <c r="S129" i="1"/>
  <c r="U129" i="1" s="1"/>
  <c r="S130" i="1"/>
  <c r="U130" i="1" s="1"/>
  <c r="S137" i="1"/>
  <c r="U137" i="1" s="1"/>
  <c r="S143" i="1"/>
  <c r="U143" i="1" s="1"/>
  <c r="S158" i="1"/>
  <c r="U158" i="1" s="1"/>
  <c r="S166" i="1"/>
  <c r="U166" i="1" s="1"/>
  <c r="S183" i="1"/>
  <c r="U183" i="1" s="1"/>
  <c r="S182" i="1"/>
  <c r="U182" i="1" s="1"/>
  <c r="S198" i="1"/>
  <c r="U198" i="1" s="1"/>
  <c r="S214" i="1"/>
  <c r="U214" i="1" s="1"/>
  <c r="S263" i="1"/>
  <c r="U263" i="1" s="1"/>
  <c r="S265" i="1"/>
  <c r="U265" i="1" s="1"/>
  <c r="S284" i="1"/>
  <c r="U284" i="1" s="1"/>
  <c r="S286" i="1"/>
  <c r="U286" i="1" s="1"/>
  <c r="S299" i="1"/>
  <c r="U299" i="1" s="1"/>
  <c r="S301" i="1"/>
  <c r="U301" i="1" s="1"/>
  <c r="S302" i="1"/>
  <c r="U302" i="1" s="1"/>
  <c r="S309" i="1"/>
  <c r="U309" i="1" s="1"/>
  <c r="S315" i="1"/>
  <c r="U315" i="1" s="1"/>
  <c r="S316" i="1"/>
  <c r="U316" i="1" s="1"/>
  <c r="S342" i="1"/>
  <c r="U342" i="1" s="1"/>
  <c r="S346" i="1"/>
  <c r="U346" i="1" s="1"/>
  <c r="S345" i="1"/>
  <c r="U345" i="1" s="1"/>
  <c r="S362" i="1"/>
  <c r="U362" i="1" s="1"/>
  <c r="S373" i="1"/>
  <c r="U373" i="1" s="1"/>
  <c r="S375" i="1"/>
  <c r="U375" i="1" s="1"/>
  <c r="S417" i="1"/>
  <c r="U417" i="1" s="1"/>
  <c r="S420" i="1"/>
  <c r="S426" i="1"/>
  <c r="U426" i="1" s="1"/>
  <c r="S33" i="1"/>
  <c r="U33" i="1" s="1"/>
  <c r="S32" i="1"/>
  <c r="U32" i="1" s="1"/>
  <c r="S35" i="1"/>
  <c r="U35" i="1" s="1"/>
  <c r="S56" i="1"/>
  <c r="U56" i="1" s="1"/>
  <c r="S58" i="1"/>
  <c r="U58" i="1" s="1"/>
  <c r="S80" i="1"/>
  <c r="U80" i="1" s="1"/>
  <c r="S90" i="1"/>
  <c r="U90" i="1" s="1"/>
  <c r="S109" i="1"/>
  <c r="U109" i="1" s="1"/>
  <c r="S107" i="1"/>
  <c r="U107" i="1" s="1"/>
  <c r="S142" i="1"/>
  <c r="U142" i="1" s="1"/>
  <c r="S144" i="1"/>
  <c r="U144" i="1" s="1"/>
  <c r="S147" i="1"/>
  <c r="U147" i="1" s="1"/>
  <c r="S151" i="1"/>
  <c r="U151" i="1" s="1"/>
  <c r="S156" i="1"/>
  <c r="U156" i="1" s="1"/>
  <c r="S191" i="1"/>
  <c r="U191" i="1" s="1"/>
  <c r="S200" i="1"/>
  <c r="U200" i="1" s="1"/>
  <c r="S209" i="1"/>
  <c r="U209" i="1" s="1"/>
  <c r="S217" i="1"/>
  <c r="U217" i="1" s="1"/>
  <c r="S220" i="1"/>
  <c r="U220" i="1" s="1"/>
  <c r="S223" i="1"/>
  <c r="U223" i="1" s="1"/>
  <c r="S224" i="1"/>
  <c r="U224" i="1" s="1"/>
  <c r="S227" i="1"/>
  <c r="U227" i="1" s="1"/>
  <c r="S233" i="1"/>
  <c r="S234" i="1"/>
  <c r="U234" i="1" s="1"/>
  <c r="S237" i="1"/>
  <c r="U237" i="1" s="1"/>
  <c r="S239" i="1"/>
  <c r="U239" i="1" s="1"/>
  <c r="S257" i="1"/>
  <c r="U257" i="1" s="1"/>
  <c r="S277" i="1"/>
  <c r="U277" i="1" s="1"/>
  <c r="S281" i="1"/>
  <c r="U281" i="1" s="1"/>
  <c r="S280" i="1"/>
  <c r="U280" i="1" s="1"/>
  <c r="S289" i="1"/>
  <c r="U289" i="1" s="1"/>
  <c r="S291" i="1"/>
  <c r="U291" i="1" s="1"/>
  <c r="S9" i="1"/>
  <c r="U9" i="1" s="1"/>
  <c r="S321" i="1"/>
  <c r="U321" i="1" s="1"/>
  <c r="S338" i="1"/>
  <c r="U338" i="1" s="1"/>
  <c r="S117" i="1"/>
  <c r="U117" i="1" s="1"/>
  <c r="S126" i="1"/>
  <c r="U126" i="1" s="1"/>
  <c r="S353" i="1"/>
  <c r="U353" i="1" s="1"/>
  <c r="S352" i="1"/>
  <c r="U352" i="1" s="1"/>
  <c r="S374" i="1"/>
  <c r="U374" i="1" s="1"/>
  <c r="S412" i="1"/>
  <c r="U412" i="1" s="1"/>
  <c r="S419" i="1"/>
  <c r="U419" i="1" s="1"/>
  <c r="S421" i="1"/>
  <c r="U421" i="1" s="1"/>
  <c r="S433" i="1"/>
  <c r="U433" i="1" s="1"/>
  <c r="S193" i="1"/>
  <c r="U193" i="1" s="1"/>
  <c r="S212" i="1"/>
  <c r="U212" i="1" s="1"/>
  <c r="S259" i="1"/>
  <c r="U259" i="1" s="1"/>
  <c r="S304" i="1"/>
  <c r="U304" i="1" s="1"/>
  <c r="S355" i="1"/>
  <c r="U355" i="1" s="1"/>
  <c r="S429" i="1"/>
  <c r="U429" i="1" s="1"/>
  <c r="S34" i="1"/>
  <c r="U34" i="1" s="1"/>
  <c r="S55" i="1"/>
  <c r="U55" i="1" s="1"/>
  <c r="S86" i="1"/>
  <c r="U86" i="1" s="1"/>
  <c r="S108" i="1"/>
  <c r="U108" i="1" s="1"/>
  <c r="S177" i="1"/>
  <c r="U177" i="1" s="1"/>
  <c r="S226" i="1"/>
  <c r="U226" i="1" s="1"/>
  <c r="S3" i="1"/>
  <c r="S12" i="1"/>
  <c r="U12" i="1" s="1"/>
  <c r="S20" i="1"/>
  <c r="U20" i="1" s="1"/>
  <c r="S231" i="1"/>
  <c r="U231" i="1" s="1"/>
  <c r="S21" i="1"/>
  <c r="S25" i="1"/>
  <c r="U25" i="1" s="1"/>
  <c r="S235" i="1"/>
  <c r="U235" i="1" s="1"/>
  <c r="S307" i="1"/>
  <c r="U307" i="1" s="1"/>
  <c r="S39" i="1"/>
  <c r="U39" i="1" s="1"/>
  <c r="S37" i="1"/>
  <c r="U37" i="1" s="1"/>
  <c r="S40" i="1"/>
  <c r="U40" i="1" s="1"/>
  <c r="S50" i="1"/>
  <c r="U50" i="1" s="1"/>
  <c r="S52" i="1"/>
  <c r="U52" i="1" s="1"/>
  <c r="S319" i="1"/>
  <c r="U319" i="1" s="1"/>
  <c r="S70" i="1"/>
  <c r="U70" i="1" s="1"/>
  <c r="S72" i="1"/>
  <c r="U72" i="1" s="1"/>
  <c r="S73" i="1"/>
  <c r="U73" i="1" s="1"/>
  <c r="S134" i="1"/>
  <c r="U134" i="1" s="1"/>
  <c r="S320" i="1"/>
  <c r="U320" i="1" s="1"/>
  <c r="S135" i="1"/>
  <c r="U135" i="1" s="1"/>
  <c r="S340" i="1"/>
  <c r="U340" i="1" s="1"/>
  <c r="S153" i="1"/>
  <c r="U153" i="1" s="1"/>
  <c r="S165" i="1"/>
  <c r="U165" i="1" s="1"/>
  <c r="S351" i="1"/>
  <c r="U351" i="1" s="1"/>
  <c r="S175" i="1"/>
  <c r="U175" i="1" s="1"/>
  <c r="S19" i="1"/>
  <c r="U19" i="1" s="1"/>
  <c r="S174" i="1"/>
  <c r="U174" i="1" s="1"/>
  <c r="S26" i="1"/>
  <c r="U26" i="1" s="1"/>
  <c r="S188" i="1"/>
  <c r="U188" i="1" s="1"/>
  <c r="S190" i="1"/>
  <c r="U190" i="1" s="1"/>
  <c r="S195" i="1"/>
  <c r="U195" i="1" s="1"/>
  <c r="S207" i="1"/>
  <c r="U207" i="1" s="1"/>
  <c r="S28" i="1"/>
  <c r="U28" i="1" s="1"/>
  <c r="S244" i="1"/>
  <c r="U244" i="1" s="1"/>
  <c r="S241" i="1"/>
  <c r="U241" i="1" s="1"/>
  <c r="S248" i="1"/>
  <c r="U248" i="1" s="1"/>
  <c r="S250" i="1"/>
  <c r="U250" i="1" s="1"/>
  <c r="S252" i="1"/>
  <c r="U252" i="1" s="1"/>
  <c r="S253" i="1"/>
  <c r="U253" i="1" s="1"/>
  <c r="S256" i="1"/>
  <c r="U256" i="1" s="1"/>
  <c r="S69" i="1"/>
  <c r="U69" i="1" s="1"/>
  <c r="S272" i="1"/>
  <c r="U272" i="1" s="1"/>
  <c r="S132" i="1"/>
  <c r="U132" i="1" s="1"/>
  <c r="S274" i="1"/>
  <c r="U274" i="1" s="1"/>
  <c r="S271" i="1"/>
  <c r="U271" i="1" s="1"/>
  <c r="S292" i="1"/>
  <c r="U292" i="1" s="1"/>
  <c r="S140" i="1"/>
  <c r="U140" i="1" s="1"/>
  <c r="S295" i="1"/>
  <c r="U295" i="1" s="1"/>
  <c r="S171" i="1"/>
  <c r="U171" i="1" s="1"/>
  <c r="S348" i="1"/>
  <c r="U348" i="1" s="1"/>
  <c r="S364" i="1"/>
  <c r="U364" i="1" s="1"/>
  <c r="S365" i="1"/>
  <c r="U365" i="1" s="1"/>
  <c r="S173" i="1"/>
  <c r="U173" i="1" s="1"/>
  <c r="S368" i="1"/>
  <c r="U368" i="1" s="1"/>
  <c r="S367" i="1"/>
  <c r="U367" i="1" s="1"/>
  <c r="S377" i="1"/>
  <c r="U377" i="1" s="1"/>
  <c r="S378" i="1"/>
  <c r="U378" i="1" s="1"/>
  <c r="S379" i="1"/>
  <c r="U379" i="1" s="1"/>
  <c r="S380" i="1"/>
  <c r="U380" i="1" s="1"/>
  <c r="S192" i="1"/>
  <c r="U192" i="1" s="1"/>
  <c r="S384" i="1"/>
  <c r="U384" i="1" s="1"/>
  <c r="S387" i="1"/>
  <c r="U387" i="1" s="1"/>
  <c r="S386" i="1"/>
  <c r="U386" i="1" s="1"/>
  <c r="S388" i="1"/>
  <c r="U388" i="1" s="1"/>
  <c r="S389" i="1"/>
  <c r="U389" i="1" s="1"/>
  <c r="S393" i="1"/>
  <c r="U393" i="1" s="1"/>
  <c r="S240" i="1"/>
  <c r="S394" i="1"/>
  <c r="U394" i="1" s="1"/>
  <c r="S396" i="1"/>
  <c r="U396" i="1" s="1"/>
  <c r="S258" i="1"/>
  <c r="U258" i="1" s="1"/>
  <c r="S273" i="1"/>
  <c r="U273" i="1" s="1"/>
  <c r="S401" i="1"/>
  <c r="U401" i="1" s="1"/>
  <c r="S404" i="1"/>
  <c r="U404" i="1" s="1"/>
  <c r="S407" i="1"/>
  <c r="U407" i="1" s="1"/>
  <c r="S410" i="1"/>
  <c r="U410" i="1" s="1"/>
  <c r="S296" i="1"/>
  <c r="U296" i="1" s="1"/>
  <c r="S409" i="1"/>
  <c r="U409" i="1" s="1"/>
  <c r="S416" i="1"/>
  <c r="U416" i="1" s="1"/>
  <c r="S427" i="1"/>
  <c r="U427" i="1" s="1"/>
  <c r="S341" i="1"/>
  <c r="U341" i="1" s="1"/>
  <c r="S369" i="1"/>
  <c r="U369" i="1" s="1"/>
  <c r="S382" i="1"/>
  <c r="U382" i="1" s="1"/>
  <c r="S392" i="1"/>
  <c r="U392" i="1" s="1"/>
  <c r="S399" i="1"/>
  <c r="U399" i="1" s="1"/>
  <c r="S400" i="1"/>
  <c r="U400" i="1" s="1"/>
  <c r="S411" i="1"/>
  <c r="U411" i="1" s="1"/>
  <c r="S428" i="1"/>
  <c r="U428" i="1" s="1"/>
  <c r="S41" i="1"/>
  <c r="U41" i="1" s="1"/>
  <c r="S47" i="1"/>
  <c r="U47" i="1" s="1"/>
  <c r="S61" i="1"/>
  <c r="U61" i="1" s="1"/>
  <c r="S62" i="1"/>
  <c r="U62" i="1" s="1"/>
  <c r="S66" i="1"/>
  <c r="U66" i="1" s="1"/>
  <c r="S71" i="1"/>
  <c r="U71" i="1" s="1"/>
  <c r="S87" i="1"/>
  <c r="U87" i="1" s="1"/>
  <c r="S92" i="1"/>
  <c r="U92" i="1" s="1"/>
  <c r="S100" i="1"/>
  <c r="U100" i="1" s="1"/>
  <c r="S106" i="1"/>
  <c r="U106" i="1" s="1"/>
  <c r="S154" i="1"/>
  <c r="U154" i="1" s="1"/>
  <c r="S167" i="1"/>
  <c r="U167" i="1" s="1"/>
  <c r="S184" i="1"/>
  <c r="U184" i="1" s="1"/>
  <c r="S185" i="1"/>
  <c r="U185" i="1" s="1"/>
  <c r="S205" i="1"/>
  <c r="U205" i="1" s="1"/>
  <c r="S215" i="1"/>
  <c r="U215" i="1" s="1"/>
  <c r="S267" i="1"/>
  <c r="U267" i="1" s="1"/>
  <c r="S268" i="1"/>
  <c r="U268" i="1" s="1"/>
  <c r="S269" i="1"/>
  <c r="U269" i="1" s="1"/>
  <c r="S278" i="1"/>
  <c r="U278" i="1" s="1"/>
  <c r="S290" i="1"/>
  <c r="U290" i="1" s="1"/>
  <c r="S294" i="1"/>
  <c r="U294" i="1" s="1"/>
  <c r="S305" i="1"/>
  <c r="U305" i="1" s="1"/>
  <c r="S310" i="1"/>
  <c r="U310" i="1" s="1"/>
  <c r="S314" i="1"/>
  <c r="U314" i="1" s="1"/>
  <c r="S312" i="1"/>
  <c r="U312" i="1" s="1"/>
  <c r="S325" i="1"/>
  <c r="U325" i="1" s="1"/>
  <c r="S330" i="1"/>
  <c r="U330" i="1" s="1"/>
  <c r="S336" i="1"/>
  <c r="U336" i="1" s="1"/>
  <c r="S357" i="1"/>
  <c r="U357" i="1" s="1"/>
  <c r="S359" i="1"/>
  <c r="U359" i="1" s="1"/>
  <c r="S413" i="1"/>
  <c r="U413" i="1" s="1"/>
  <c r="S423" i="1"/>
  <c r="U423" i="1" s="1"/>
  <c r="S430" i="1"/>
  <c r="U430" i="1" s="1"/>
  <c r="S431" i="1"/>
  <c r="U431" i="1" s="1"/>
  <c r="S432" i="1"/>
  <c r="U432" i="1" s="1"/>
  <c r="S4" i="1"/>
  <c r="S13" i="1"/>
  <c r="U13" i="1" s="1"/>
  <c r="S14" i="1"/>
  <c r="U14" i="1" s="1"/>
  <c r="S22" i="1"/>
  <c r="U22" i="1" s="1"/>
  <c r="S30" i="1"/>
  <c r="U30" i="1" s="1"/>
  <c r="S44" i="1"/>
  <c r="U44" i="1" s="1"/>
  <c r="S49" i="1"/>
  <c r="U49" i="1" s="1"/>
  <c r="S75" i="1"/>
  <c r="U75" i="1" s="1"/>
  <c r="S78" i="1"/>
  <c r="U78" i="1" s="1"/>
  <c r="S103" i="1"/>
  <c r="U103" i="1" s="1"/>
  <c r="S105" i="1"/>
  <c r="U105" i="1" s="1"/>
  <c r="S111" i="1"/>
  <c r="U111" i="1" s="1"/>
  <c r="S112" i="1"/>
  <c r="U112" i="1" s="1"/>
  <c r="S114" i="1"/>
  <c r="U114" i="1" s="1"/>
  <c r="S115" i="1"/>
  <c r="U115" i="1" s="1"/>
  <c r="S116" i="1"/>
  <c r="U116" i="1" s="1"/>
  <c r="S118" i="1"/>
  <c r="U118" i="1" s="1"/>
  <c r="S119" i="1"/>
  <c r="U119" i="1" s="1"/>
  <c r="S123" i="1"/>
  <c r="U123" i="1" s="1"/>
  <c r="S124" i="1"/>
  <c r="U124" i="1" s="1"/>
  <c r="S128" i="1"/>
  <c r="U128" i="1" s="1"/>
  <c r="S136" i="1"/>
  <c r="U136" i="1" s="1"/>
  <c r="S141" i="1"/>
  <c r="U141" i="1" s="1"/>
  <c r="S155" i="1"/>
  <c r="U155" i="1" s="1"/>
  <c r="S160" i="1"/>
  <c r="U160" i="1" s="1"/>
  <c r="S162" i="1"/>
  <c r="U162" i="1" s="1"/>
  <c r="S163" i="1"/>
  <c r="U163" i="1" s="1"/>
  <c r="S169" i="1"/>
  <c r="U169" i="1" s="1"/>
  <c r="S170" i="1"/>
  <c r="U170" i="1" s="1"/>
  <c r="S168" i="1"/>
  <c r="U168" i="1" s="1"/>
  <c r="S172" i="1"/>
  <c r="U172" i="1" s="1"/>
  <c r="S181" i="1"/>
  <c r="U181" i="1" s="1"/>
  <c r="S180" i="1"/>
  <c r="U180" i="1" s="1"/>
  <c r="S197" i="1"/>
  <c r="U197" i="1" s="1"/>
  <c r="S213" i="1"/>
  <c r="U213" i="1" s="1"/>
  <c r="S216" i="1"/>
  <c r="U216" i="1" s="1"/>
  <c r="S260" i="1"/>
  <c r="U260" i="1" s="1"/>
  <c r="S261" i="1"/>
  <c r="U261" i="1" s="1"/>
  <c r="S264" i="1"/>
  <c r="U264" i="1" s="1"/>
  <c r="S285" i="1"/>
  <c r="U285" i="1" s="1"/>
  <c r="S287" i="1"/>
  <c r="U287" i="1" s="1"/>
  <c r="S288" i="1"/>
  <c r="U288" i="1" s="1"/>
  <c r="S303" i="1"/>
  <c r="U303" i="1" s="1"/>
  <c r="S300" i="1"/>
  <c r="U300" i="1" s="1"/>
  <c r="S317" i="1"/>
  <c r="U317" i="1" s="1"/>
  <c r="S324" i="1"/>
  <c r="U324" i="1" s="1"/>
  <c r="S326" i="1"/>
  <c r="U326" i="1" s="1"/>
  <c r="S331" i="1"/>
  <c r="U331" i="1" s="1"/>
  <c r="S333" i="1"/>
  <c r="U333" i="1" s="1"/>
  <c r="S335" i="1"/>
  <c r="U335" i="1" s="1"/>
  <c r="S356" i="1"/>
  <c r="U356" i="1" s="1"/>
  <c r="S415" i="1"/>
  <c r="U415" i="1" s="1"/>
  <c r="S422" i="1"/>
  <c r="U422" i="1" s="1"/>
  <c r="S435" i="1"/>
  <c r="U435" i="1" s="1"/>
  <c r="S46" i="1"/>
  <c r="U46" i="1" s="1"/>
  <c r="S59" i="1"/>
  <c r="U59" i="1" s="1"/>
  <c r="S102" i="1"/>
  <c r="U102" i="1" s="1"/>
  <c r="S148" i="1"/>
  <c r="U148" i="1" s="1"/>
  <c r="S149" i="1"/>
  <c r="U149" i="1" s="1"/>
  <c r="S202" i="1"/>
  <c r="U202" i="1" s="1"/>
  <c r="S230" i="1"/>
  <c r="U230" i="1" s="1"/>
  <c r="S236" i="1"/>
  <c r="U236" i="1" s="1"/>
  <c r="S323" i="1"/>
  <c r="U323" i="1" s="1"/>
  <c r="S31" i="1"/>
  <c r="U31" i="1" s="1"/>
  <c r="S43" i="1"/>
  <c r="U43" i="1" s="1"/>
  <c r="S361" i="1"/>
  <c r="U361" i="1" s="1"/>
  <c r="S54" i="1"/>
  <c r="U54" i="1" s="1"/>
  <c r="S57" i="1"/>
  <c r="U57" i="1" s="1"/>
  <c r="S406" i="1"/>
  <c r="U406" i="1" s="1"/>
  <c r="S60" i="1"/>
  <c r="U60" i="1" s="1"/>
  <c r="S81" i="1"/>
  <c r="U81" i="1" s="1"/>
  <c r="S82" i="1"/>
  <c r="U82" i="1" s="1"/>
  <c r="S85" i="1"/>
  <c r="U85" i="1" s="1"/>
  <c r="S93" i="1"/>
  <c r="U93" i="1" s="1"/>
  <c r="S27" i="1"/>
  <c r="U27" i="1" s="1"/>
  <c r="S101" i="1"/>
  <c r="U101" i="1" s="1"/>
  <c r="S131" i="1"/>
  <c r="U131" i="1" s="1"/>
  <c r="S139" i="1"/>
  <c r="U139" i="1" s="1"/>
  <c r="S138" i="1"/>
  <c r="U138" i="1" s="1"/>
  <c r="S146" i="1"/>
  <c r="U146" i="1" s="1"/>
  <c r="S133" i="1"/>
  <c r="U133" i="1" s="1"/>
  <c r="S196" i="1"/>
  <c r="U196" i="1" s="1"/>
  <c r="S150" i="1"/>
  <c r="U150" i="1" s="1"/>
  <c r="S152" i="1"/>
  <c r="U152" i="1" s="1"/>
  <c r="S159" i="1"/>
  <c r="U159" i="1" s="1"/>
  <c r="S164" i="1"/>
  <c r="U164" i="1" s="1"/>
  <c r="S186" i="1"/>
  <c r="U186" i="1" s="1"/>
  <c r="S194" i="1"/>
  <c r="U194" i="1" s="1"/>
  <c r="S245" i="1"/>
  <c r="U245" i="1" s="1"/>
  <c r="S206" i="1"/>
  <c r="U206" i="1" s="1"/>
  <c r="S210" i="1"/>
  <c r="U210" i="1" s="1"/>
  <c r="S218" i="1"/>
  <c r="U218" i="1" s="1"/>
  <c r="S219" i="1"/>
  <c r="U219" i="1" s="1"/>
  <c r="S221" i="1"/>
  <c r="U221" i="1" s="1"/>
  <c r="S222" i="1"/>
  <c r="U222" i="1" s="1"/>
  <c r="S225" i="1"/>
  <c r="U225" i="1" s="1"/>
  <c r="S228" i="1"/>
  <c r="U228" i="1" s="1"/>
  <c r="S229" i="1"/>
  <c r="U229" i="1" s="1"/>
  <c r="S249" i="1"/>
  <c r="U249" i="1" s="1"/>
  <c r="S232" i="1"/>
  <c r="U232" i="1" s="1"/>
  <c r="S328" i="1"/>
  <c r="U328" i="1" s="1"/>
  <c r="S238" i="1"/>
  <c r="U238" i="1" s="1"/>
  <c r="S254" i="1"/>
  <c r="U254" i="1" s="1"/>
  <c r="S282" i="1"/>
  <c r="U282" i="1" s="1"/>
  <c r="S279" i="1"/>
  <c r="U279" i="1" s="1"/>
  <c r="S283" i="1"/>
  <c r="U283" i="1" s="1"/>
  <c r="S322" i="1"/>
  <c r="U322" i="1" s="1"/>
  <c r="S332" i="1"/>
  <c r="U332" i="1" s="1"/>
  <c r="S327" i="1"/>
  <c r="U327" i="1" s="1"/>
  <c r="S334" i="1"/>
  <c r="U334" i="1" s="1"/>
  <c r="S337" i="1"/>
  <c r="U337" i="1" s="1"/>
  <c r="S344" i="1"/>
  <c r="U344" i="1" s="1"/>
  <c r="S347" i="1"/>
  <c r="U347" i="1" s="1"/>
  <c r="S350" i="1"/>
  <c r="U350" i="1" s="1"/>
  <c r="S349" i="1"/>
  <c r="U349" i="1" s="1"/>
  <c r="S360" i="1"/>
  <c r="U360" i="1" s="1"/>
  <c r="S366" i="1"/>
  <c r="U366" i="1" s="1"/>
  <c r="S376" i="1"/>
  <c r="U376" i="1" s="1"/>
  <c r="S425" i="1"/>
  <c r="U425" i="1" s="1"/>
  <c r="S391" i="1"/>
  <c r="U391" i="1" s="1"/>
  <c r="S405" i="1"/>
  <c r="U405" i="1" s="1"/>
  <c r="S414" i="1"/>
  <c r="U414" i="1" s="1"/>
  <c r="S89" i="1"/>
  <c r="U89" i="1" s="1"/>
  <c r="S96" i="1"/>
  <c r="U96" i="1" s="1"/>
  <c r="S127" i="1"/>
  <c r="U127" i="1" s="1"/>
  <c r="S179" i="1"/>
  <c r="U179" i="1" s="1"/>
  <c r="S211" i="1"/>
  <c r="U211" i="1" s="1"/>
  <c r="S298" i="1"/>
  <c r="U298" i="1" s="1"/>
  <c r="S313" i="1"/>
  <c r="U313" i="1" s="1"/>
  <c r="S2" i="1"/>
  <c r="S23" i="1"/>
  <c r="U23" i="1" s="1"/>
  <c r="S24" i="1"/>
  <c r="U24" i="1" s="1"/>
  <c r="S38" i="1"/>
  <c r="U38" i="1" s="1"/>
  <c r="S36" i="1"/>
  <c r="U36" i="1" s="1"/>
  <c r="S42" i="1"/>
  <c r="U42" i="1" s="1"/>
  <c r="S68" i="1"/>
  <c r="U68" i="1" s="1"/>
  <c r="S77" i="1"/>
  <c r="U77" i="1" s="1"/>
  <c r="S84" i="1"/>
  <c r="U84" i="1" s="1"/>
  <c r="S88" i="1"/>
  <c r="U88" i="1" s="1"/>
  <c r="S91" i="1"/>
  <c r="U91" i="1" s="1"/>
  <c r="S104" i="1"/>
  <c r="U104" i="1" s="1"/>
  <c r="S176" i="1"/>
  <c r="U176" i="1" s="1"/>
  <c r="S189" i="1"/>
  <c r="U189" i="1" s="1"/>
  <c r="S187" i="1"/>
  <c r="S201" i="1"/>
  <c r="U201" i="1" s="1"/>
  <c r="S203" i="1"/>
  <c r="U203" i="1" s="1"/>
  <c r="S204" i="1"/>
  <c r="U204" i="1" s="1"/>
  <c r="S208" i="1"/>
  <c r="U208" i="1" s="1"/>
  <c r="S242" i="1"/>
  <c r="U242" i="1" s="1"/>
  <c r="S243" i="1"/>
  <c r="U243" i="1" s="1"/>
  <c r="S246" i="1"/>
  <c r="U246" i="1" s="1"/>
  <c r="S247" i="1"/>
  <c r="U247" i="1" s="1"/>
  <c r="S255" i="1"/>
  <c r="U255" i="1" s="1"/>
  <c r="S262" i="1"/>
  <c r="U262" i="1" s="1"/>
  <c r="S266" i="1"/>
  <c r="U266" i="1" s="1"/>
  <c r="S276" i="1"/>
  <c r="U276" i="1" s="1"/>
  <c r="S275" i="1"/>
  <c r="U275" i="1" s="1"/>
  <c r="S270" i="1"/>
  <c r="U270" i="1" s="1"/>
  <c r="S297" i="1"/>
  <c r="U297" i="1" s="1"/>
  <c r="S318" i="1"/>
  <c r="U318" i="1" s="1"/>
  <c r="S339" i="1"/>
  <c r="U339" i="1" s="1"/>
  <c r="S363" i="1"/>
  <c r="U363" i="1" s="1"/>
  <c r="S381" i="1"/>
  <c r="U381" i="1" s="1"/>
  <c r="S383" i="1"/>
  <c r="U383" i="1" s="1"/>
  <c r="S385" i="1"/>
  <c r="U385" i="1" s="1"/>
  <c r="S390" i="1"/>
  <c r="U390" i="1" s="1"/>
  <c r="S395" i="1"/>
  <c r="U395" i="1" s="1"/>
  <c r="S397" i="1"/>
  <c r="U397" i="1" s="1"/>
  <c r="S398" i="1"/>
  <c r="U398" i="1" s="1"/>
  <c r="S402" i="1"/>
  <c r="U402" i="1" s="1"/>
  <c r="S403" i="1"/>
  <c r="U403" i="1" s="1"/>
  <c r="S408" i="1"/>
  <c r="U408" i="1" s="1"/>
  <c r="S418" i="1"/>
  <c r="U418" i="1" s="1"/>
  <c r="S434" i="1"/>
  <c r="U434" i="1" s="1"/>
  <c r="S45" i="1"/>
  <c r="U45" i="1" s="1"/>
  <c r="S53" i="1"/>
  <c r="U53" i="1" s="1"/>
  <c r="S48" i="1"/>
  <c r="U48" i="1" s="1"/>
  <c r="S63" i="1"/>
  <c r="U63" i="1" s="1"/>
  <c r="S65" i="1"/>
  <c r="U65" i="1" s="1"/>
  <c r="S67" i="1"/>
  <c r="U67" i="1" s="1"/>
  <c r="S76" i="1"/>
  <c r="U76" i="1" s="1"/>
  <c r="S83" i="1"/>
  <c r="U83" i="1" s="1"/>
  <c r="S97" i="1"/>
  <c r="U97" i="1" s="1"/>
  <c r="S99" i="1"/>
  <c r="U99" i="1" s="1"/>
  <c r="S98" i="1"/>
  <c r="U98" i="1" s="1"/>
  <c r="S145" i="1"/>
  <c r="U145" i="1" s="1"/>
  <c r="S157" i="1"/>
  <c r="U157" i="1" s="1"/>
  <c r="S161" i="1"/>
  <c r="U161" i="1" s="1"/>
  <c r="S178" i="1"/>
  <c r="U178" i="1" s="1"/>
  <c r="S199" i="1"/>
  <c r="U199" i="1" s="1"/>
  <c r="S251" i="1"/>
  <c r="U251" i="1" s="1"/>
  <c r="S293" i="1"/>
  <c r="U293" i="1" s="1"/>
  <c r="S306" i="1"/>
  <c r="U306" i="1" s="1"/>
  <c r="S308" i="1"/>
  <c r="U308" i="1" s="1"/>
  <c r="S311" i="1"/>
  <c r="U311" i="1" s="1"/>
  <c r="S329" i="1"/>
  <c r="U329" i="1" s="1"/>
  <c r="S343" i="1"/>
  <c r="U343" i="1" s="1"/>
  <c r="S354" i="1"/>
  <c r="U354" i="1" s="1"/>
  <c r="S358" i="1"/>
  <c r="U358" i="1" s="1"/>
  <c r="S370" i="1"/>
  <c r="U370" i="1" s="1"/>
  <c r="S371" i="1"/>
  <c r="U371" i="1" s="1"/>
  <c r="S372" i="1"/>
  <c r="U372" i="1" s="1"/>
  <c r="S424" i="1"/>
  <c r="U424" i="1" s="1"/>
  <c r="S7" i="1"/>
  <c r="U7" i="1" s="1"/>
  <c r="X4" i="1" l="1"/>
  <c r="U2" i="1"/>
  <c r="F14" i="2"/>
  <c r="F6" i="2"/>
  <c r="U21" i="1"/>
  <c r="G8" i="2" s="1"/>
  <c r="F8" i="2"/>
  <c r="U3" i="1"/>
  <c r="F15" i="2"/>
  <c r="U10" i="1"/>
  <c r="G5" i="2" s="1"/>
  <c r="F5" i="2"/>
  <c r="M5" i="2" s="1"/>
  <c r="M9" i="2" s="1"/>
  <c r="U5" i="1"/>
  <c r="F7" i="2"/>
  <c r="U4" i="1"/>
  <c r="F4" i="2"/>
  <c r="J5" i="2" s="1"/>
  <c r="J9" i="2" s="1"/>
  <c r="U8" i="1"/>
  <c r="G9" i="2" s="1"/>
  <c r="F9" i="2"/>
  <c r="U187" i="1"/>
  <c r="B6" i="2"/>
  <c r="U240" i="1"/>
  <c r="C5" i="2" s="1"/>
  <c r="B5" i="2"/>
  <c r="U233" i="1"/>
  <c r="B4" i="2"/>
  <c r="U420" i="1"/>
  <c r="B7" i="2"/>
  <c r="G4" i="2" l="1"/>
  <c r="G7" i="2"/>
  <c r="G15" i="2"/>
  <c r="G14" i="2"/>
  <c r="G6" i="2"/>
  <c r="C7" i="2"/>
</calcChain>
</file>

<file path=xl/sharedStrings.xml><?xml version="1.0" encoding="utf-8"?>
<sst xmlns="http://schemas.openxmlformats.org/spreadsheetml/2006/main" count="7141" uniqueCount="1838">
  <si>
    <t>Author</t>
  </si>
  <si>
    <t>Title</t>
  </si>
  <si>
    <t>Genre</t>
  </si>
  <si>
    <t>Format</t>
  </si>
  <si>
    <t>Market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</si>
  <si>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</si>
  <si>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</si>
  <si>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</si>
  <si>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</si>
  <si>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</si>
  <si>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</si>
  <si>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</si>
  <si>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</si>
  <si>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</si>
  <si>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</si>
  <si>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</si>
  <si>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</si>
  <si>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</si>
  <si>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Total Units 
to Date</t>
  </si>
  <si>
    <t>Sell Price</t>
  </si>
  <si>
    <t>Total Earnings 
to Date</t>
  </si>
  <si>
    <t>BookTitle0003</t>
  </si>
  <si>
    <t>Fantasy</t>
  </si>
  <si>
    <t>Print</t>
  </si>
  <si>
    <t>APAC</t>
  </si>
  <si>
    <t>LA</t>
  </si>
  <si>
    <t>NA</t>
  </si>
  <si>
    <t>BookTitle0004</t>
  </si>
  <si>
    <t>BookTitle0006</t>
  </si>
  <si>
    <t>BookTitle0007</t>
  </si>
  <si>
    <t>BookTitle0011</t>
  </si>
  <si>
    <t>BookTitle0012</t>
  </si>
  <si>
    <t>BookTitle0013</t>
  </si>
  <si>
    <t>BookTitle0014</t>
  </si>
  <si>
    <t>BookTitle0024</t>
  </si>
  <si>
    <t>BookTitle0043</t>
  </si>
  <si>
    <t>BookTitle0062</t>
  </si>
  <si>
    <t>BookTitle0073</t>
  </si>
  <si>
    <t>BookTitle0078</t>
  </si>
  <si>
    <t>BookTitle0093</t>
  </si>
  <si>
    <t>BookTitle0094</t>
  </si>
  <si>
    <t>BookTitle0113</t>
  </si>
  <si>
    <t>BookTitle0116</t>
  </si>
  <si>
    <t>BookTitle0123</t>
  </si>
  <si>
    <t>BookTitle0124</t>
  </si>
  <si>
    <t>BookTitle0125</t>
  </si>
  <si>
    <t>BookTitle0128</t>
  </si>
  <si>
    <t>BookTitle0132</t>
  </si>
  <si>
    <t>BookTitle0133</t>
  </si>
  <si>
    <t>BookTitle0141</t>
  </si>
  <si>
    <t>BookTitle0148</t>
  </si>
  <si>
    <t>BookTitle0163</t>
  </si>
  <si>
    <t>BookTitle0171</t>
  </si>
  <si>
    <t>BookTitle0188</t>
  </si>
  <si>
    <t>BookTitle0208</t>
  </si>
  <si>
    <t>BookTitle0222</t>
  </si>
  <si>
    <t>BookTitle0276</t>
  </si>
  <si>
    <t>BookTitle0278</t>
  </si>
  <si>
    <t>BookTitle0305</t>
  </si>
  <si>
    <t>BookTitle0307</t>
  </si>
  <si>
    <t>BookTitle0320</t>
  </si>
  <si>
    <t>BookTitle0331</t>
  </si>
  <si>
    <t>BookTitle0339</t>
  </si>
  <si>
    <t>BookTitle0340</t>
  </si>
  <si>
    <t>BookTitle0366</t>
  </si>
  <si>
    <t>BookTitle0369</t>
  </si>
  <si>
    <t>BookTitle0390</t>
  </si>
  <si>
    <t>BookTitle0404</t>
  </si>
  <si>
    <t>BookTitle0406</t>
  </si>
  <si>
    <t>BookTitle0450</t>
  </si>
  <si>
    <t>BookTitle0453</t>
  </si>
  <si>
    <t>BookTitle0459</t>
  </si>
  <si>
    <t>BookTitle0026</t>
  </si>
  <si>
    <t>Romance</t>
  </si>
  <si>
    <t>BookTitle0030</t>
  </si>
  <si>
    <t>BookTitle0052</t>
  </si>
  <si>
    <t>BookTitle0055</t>
  </si>
  <si>
    <t>BookTitle0079</t>
  </si>
  <si>
    <t>BookTitle0089</t>
  </si>
  <si>
    <t>BookTitle0110</t>
  </si>
  <si>
    <t>BookTitle0147</t>
  </si>
  <si>
    <t>BookTitle0149</t>
  </si>
  <si>
    <t>BookTitle0152</t>
  </si>
  <si>
    <t>BookTitle0156</t>
  </si>
  <si>
    <t>BookTitle0161</t>
  </si>
  <si>
    <t>BookTitle0196</t>
  </si>
  <si>
    <t>BookTitle0210</t>
  </si>
  <si>
    <t>BookTitle0219</t>
  </si>
  <si>
    <t>BookTitle0227</t>
  </si>
  <si>
    <t>BookTitle0230</t>
  </si>
  <si>
    <t>BookTitle0233</t>
  </si>
  <si>
    <t>BookTitle0234</t>
  </si>
  <si>
    <t>BookTitle0237</t>
  </si>
  <si>
    <t>BookTitle0243</t>
  </si>
  <si>
    <t>BookTitle0244</t>
  </si>
  <si>
    <t>BookTitle0247</t>
  </si>
  <si>
    <t>BookTitle0249</t>
  </si>
  <si>
    <t>BookTitle0270</t>
  </si>
  <si>
    <t>BookTitle0296</t>
  </si>
  <si>
    <t>BookTitle0298</t>
  </si>
  <si>
    <t>BookTitle0310</t>
  </si>
  <si>
    <t>BookTitle0312</t>
  </si>
  <si>
    <t>BookTitle0005</t>
  </si>
  <si>
    <t>EMEA</t>
  </si>
  <si>
    <t>BookTitle0345</t>
  </si>
  <si>
    <t>BookTitle0362</t>
  </si>
  <si>
    <t>BookTitle0120</t>
  </si>
  <si>
    <t>BookTitle0129</t>
  </si>
  <si>
    <t>BookTitle0376</t>
  </si>
  <si>
    <t>BookTitle0405</t>
  </si>
  <si>
    <t>BookTitle0445</t>
  </si>
  <si>
    <t>BookTitle0452</t>
  </si>
  <si>
    <t>BookTitle0454</t>
  </si>
  <si>
    <t>BookTitle0465</t>
  </si>
  <si>
    <t>BookTitle0203</t>
  </si>
  <si>
    <t>BookTitle0272</t>
  </si>
  <si>
    <t>BookTitle0383</t>
  </si>
  <si>
    <t>BookTitle0462</t>
  </si>
  <si>
    <t>BookTitle0029</t>
  </si>
  <si>
    <t>BookTitle0051</t>
  </si>
  <si>
    <t>BookTitle0085</t>
  </si>
  <si>
    <t>BookTitle0185</t>
  </si>
  <si>
    <t>BookTitle0236</t>
  </si>
  <si>
    <t>BookTitle0002</t>
  </si>
  <si>
    <t>SF</t>
  </si>
  <si>
    <t>BookTitle0008</t>
  </si>
  <si>
    <t>BookTitle0015</t>
  </si>
  <si>
    <t>BookTitle0241</t>
  </si>
  <si>
    <t>BookTitle0016</t>
  </si>
  <si>
    <t>BookTitle0020</t>
  </si>
  <si>
    <t>BookTitle0245</t>
  </si>
  <si>
    <t>BookTitle0329</t>
  </si>
  <si>
    <t>BookTitle0031</t>
  </si>
  <si>
    <t>BookTitle0035</t>
  </si>
  <si>
    <t>BookTitle0343</t>
  </si>
  <si>
    <t>BookTitle0069</t>
  </si>
  <si>
    <t>BookTitle0071</t>
  </si>
  <si>
    <t>BookTitle0072</t>
  </si>
  <si>
    <t>BookTitle0135</t>
  </si>
  <si>
    <t>BookTitle0344</t>
  </si>
  <si>
    <t>BookTitle0364</t>
  </si>
  <si>
    <t>BookTitle0158</t>
  </si>
  <si>
    <t>BookTitle0170</t>
  </si>
  <si>
    <t>BookTitle0179</t>
  </si>
  <si>
    <t>BookTitle0021</t>
  </si>
  <si>
    <t>BookTitle0205</t>
  </si>
  <si>
    <t>BookTitle0217</t>
  </si>
  <si>
    <t>BookTitle0023</t>
  </si>
  <si>
    <t>BookTitle0250</t>
  </si>
  <si>
    <t>BookTitle0259</t>
  </si>
  <si>
    <t>BookTitle0265</t>
  </si>
  <si>
    <t>BookTitle0266</t>
  </si>
  <si>
    <t>BookTitle0269</t>
  </si>
  <si>
    <t>BookTitle0068</t>
  </si>
  <si>
    <t>BookTitle0283</t>
  </si>
  <si>
    <t>BookTitle0313</t>
  </si>
  <si>
    <t>BookTitle0145</t>
  </si>
  <si>
    <t>BookTitle0316</t>
  </si>
  <si>
    <t>BookTitle0177</t>
  </si>
  <si>
    <t>BookTitle0375</t>
  </si>
  <si>
    <t>BookTitle0392</t>
  </si>
  <si>
    <t>BookTitle0393</t>
  </si>
  <si>
    <t>BookTitle0408</t>
  </si>
  <si>
    <t>BookTitle0409</t>
  </si>
  <si>
    <t>BookTitle0410</t>
  </si>
  <si>
    <t>BookTitle0411</t>
  </si>
  <si>
    <t>BookTitle0415</t>
  </si>
  <si>
    <t>BookTitle0417</t>
  </si>
  <si>
    <t>BookTitle0419</t>
  </si>
  <si>
    <t>BookTitle0420</t>
  </si>
  <si>
    <t>BookTitle0423</t>
  </si>
  <si>
    <t>BookTitle0425</t>
  </si>
  <si>
    <t>BookTitle0426</t>
  </si>
  <si>
    <t>BookTitle0271</t>
  </si>
  <si>
    <t>BookTitle0432</t>
  </si>
  <si>
    <t>BookTitle0435</t>
  </si>
  <si>
    <t>BookTitle0438</t>
  </si>
  <si>
    <t>BookTitle0439</t>
  </si>
  <si>
    <t>BookTitle0449</t>
  </si>
  <si>
    <t>BookTitle0460</t>
  </si>
  <si>
    <t>BookTitle0365</t>
  </si>
  <si>
    <t>BookTitle0413</t>
  </si>
  <si>
    <t>BookTitle0429</t>
  </si>
  <si>
    <t>BookTitle0431</t>
  </si>
  <si>
    <t>BookTitle0461</t>
  </si>
  <si>
    <t>BookTitle0036</t>
  </si>
  <si>
    <t>Thriller</t>
  </si>
  <si>
    <t>BookTitle0042</t>
  </si>
  <si>
    <t>BookTitle0058</t>
  </si>
  <si>
    <t>BookTitle0059</t>
  </si>
  <si>
    <t>BookTitle0063</t>
  </si>
  <si>
    <t>BookTitle0070</t>
  </si>
  <si>
    <t>BookTitle0086</t>
  </si>
  <si>
    <t>BookTitle0091</t>
  </si>
  <si>
    <t>BookTitle0097</t>
  </si>
  <si>
    <t>BookTitle0109</t>
  </si>
  <si>
    <t>BookTitle0159</t>
  </si>
  <si>
    <t>BookTitle0172</t>
  </si>
  <si>
    <t>BookTitle0193</t>
  </si>
  <si>
    <t>BookTitle0194</t>
  </si>
  <si>
    <t>BookTitle0215</t>
  </si>
  <si>
    <t>BookTitle0225</t>
  </si>
  <si>
    <t>BookTitle0280</t>
  </si>
  <si>
    <t>BookTitle0281</t>
  </si>
  <si>
    <t>BookTitle0282</t>
  </si>
  <si>
    <t>BookTitle0297</t>
  </si>
  <si>
    <t>BookTitle0311</t>
  </si>
  <si>
    <t>BookTitle0315</t>
  </si>
  <si>
    <t>BookTitle0327</t>
  </si>
  <si>
    <t>BookTitle0332</t>
  </si>
  <si>
    <t>BookTitle0349</t>
  </si>
  <si>
    <t>BookTitle0354</t>
  </si>
  <si>
    <t>BookTitle0360</t>
  </si>
  <si>
    <t>BookTitle0385</t>
  </si>
  <si>
    <t>BookTitle0387</t>
  </si>
  <si>
    <t>BookTitle0446</t>
  </si>
  <si>
    <t>BookTitle0456</t>
  </si>
  <si>
    <t>BookTitle0463</t>
  </si>
  <si>
    <t>BookTitle0464</t>
  </si>
  <si>
    <t>Electronic</t>
  </si>
  <si>
    <t>BookTitle0009</t>
  </si>
  <si>
    <t>BookTitle0010</t>
  </si>
  <si>
    <t>BookTitle0017</t>
  </si>
  <si>
    <t>BookTitle0025</t>
  </si>
  <si>
    <t>BookTitle0039</t>
  </si>
  <si>
    <t>BookTitle0074</t>
  </si>
  <si>
    <t>BookTitle0077</t>
  </si>
  <si>
    <t>BookTitle0104</t>
  </si>
  <si>
    <t>BookTitle0106</t>
  </si>
  <si>
    <t>BookTitle0114</t>
  </si>
  <si>
    <t>BookTitle0115</t>
  </si>
  <si>
    <t>BookTitle0117</t>
  </si>
  <si>
    <t>BookTitle0118</t>
  </si>
  <si>
    <t>BookTitle0119</t>
  </si>
  <si>
    <t>BookTitle0121</t>
  </si>
  <si>
    <t>BookTitle0122</t>
  </si>
  <si>
    <t>BookTitle0126</t>
  </si>
  <si>
    <t>BookTitle0127</t>
  </si>
  <si>
    <t>BookTitle0131</t>
  </si>
  <si>
    <t>BookTitle0140</t>
  </si>
  <si>
    <t>BookTitle0146</t>
  </si>
  <si>
    <t>BookTitle0160</t>
  </si>
  <si>
    <t>BookTitle0165</t>
  </si>
  <si>
    <t>BookTitle0167</t>
  </si>
  <si>
    <t>BookTitle0168</t>
  </si>
  <si>
    <t>BookTitle0173</t>
  </si>
  <si>
    <t>BookTitle0178</t>
  </si>
  <si>
    <t>BookTitle0207</t>
  </si>
  <si>
    <t>BookTitle0226</t>
  </si>
  <si>
    <t>BookTitle0273</t>
  </si>
  <si>
    <t>BookTitle0274</t>
  </si>
  <si>
    <t>BookTitle0277</t>
  </si>
  <si>
    <t>BookTitle0308</t>
  </si>
  <si>
    <t>BookTitle0309</t>
  </si>
  <si>
    <t>BookTitle0341</t>
  </si>
  <si>
    <t>BookTitle0348</t>
  </si>
  <si>
    <t>BookTitle0350</t>
  </si>
  <si>
    <t>BookTitle0355</t>
  </si>
  <si>
    <t>BookTitle0357</t>
  </si>
  <si>
    <t>BookTitle0359</t>
  </si>
  <si>
    <t>BookTitle0448</t>
  </si>
  <si>
    <t>BookTitle0455</t>
  </si>
  <si>
    <t>BookTitle0468</t>
  </si>
  <si>
    <t>BookTitle0041</t>
  </si>
  <si>
    <t>BookTitle0056</t>
  </si>
  <si>
    <t>BookTitle0102</t>
  </si>
  <si>
    <t>BookTitle0153</t>
  </si>
  <si>
    <t>BookTitle0154</t>
  </si>
  <si>
    <t>BookTitle0212</t>
  </si>
  <si>
    <t>BookTitle0240</t>
  </si>
  <si>
    <t>BookTitle0246</t>
  </si>
  <si>
    <t>BookTitle0347</t>
  </si>
  <si>
    <t>BookTitle0038</t>
  </si>
  <si>
    <t>BookTitle0389</t>
  </si>
  <si>
    <t>BookTitle0050</t>
  </si>
  <si>
    <t>BookTitle0053</t>
  </si>
  <si>
    <t>BookTitle0436</t>
  </si>
  <si>
    <t>BookTitle0057</t>
  </si>
  <si>
    <t>BookTitle0080</t>
  </si>
  <si>
    <t>BookTitle0081</t>
  </si>
  <si>
    <t>BookTitle0084</t>
  </si>
  <si>
    <t>BookTitle0092</t>
  </si>
  <si>
    <t>BookTitle0022</t>
  </si>
  <si>
    <t>BookTitle0134</t>
  </si>
  <si>
    <t>BookTitle0142</t>
  </si>
  <si>
    <t>BookTitle0151</t>
  </si>
  <si>
    <t>BookTitle0155</t>
  </si>
  <si>
    <t>BookTitle0157</t>
  </si>
  <si>
    <t>BookTitle0164</t>
  </si>
  <si>
    <t>BookTitle0169</t>
  </si>
  <si>
    <t>BookTitle0195</t>
  </si>
  <si>
    <t>BookTitle0204</t>
  </si>
  <si>
    <t>BookTitle0216</t>
  </si>
  <si>
    <t>BookTitle0220</t>
  </si>
  <si>
    <t>BookTitle0228</t>
  </si>
  <si>
    <t>BookTitle0229</t>
  </si>
  <si>
    <t>BookTitle0231</t>
  </si>
  <si>
    <t>BookTitle0232</t>
  </si>
  <si>
    <t>BookTitle0235</t>
  </si>
  <si>
    <t>BookTitle0238</t>
  </si>
  <si>
    <t>BookTitle0239</t>
  </si>
  <si>
    <t>BookTitle0242</t>
  </si>
  <si>
    <t>BookTitle0352</t>
  </si>
  <si>
    <t>BookTitle0248</t>
  </si>
  <si>
    <t>BookTitle0267</t>
  </si>
  <si>
    <t>BookTitle0304</t>
  </si>
  <si>
    <t>BookTitle0346</t>
  </si>
  <si>
    <t>BookTitle0356</t>
  </si>
  <si>
    <t>BookTitle0351</t>
  </si>
  <si>
    <t>BookTitle0358</t>
  </si>
  <si>
    <t>BookTitle0361</t>
  </si>
  <si>
    <t>BookTitle0368</t>
  </si>
  <si>
    <t>BookTitle0374</t>
  </si>
  <si>
    <t>BookTitle0388</t>
  </si>
  <si>
    <t>BookTitle0407</t>
  </si>
  <si>
    <t>BookTitle0458</t>
  </si>
  <si>
    <t>BookTitle0422</t>
  </si>
  <si>
    <t>BookTitle0447</t>
  </si>
  <si>
    <t>BookTitle0088</t>
  </si>
  <si>
    <t>BookTitle0095</t>
  </si>
  <si>
    <t>BookTitle0130</t>
  </si>
  <si>
    <t>BookTitle0187</t>
  </si>
  <si>
    <t>BookTitle0221</t>
  </si>
  <si>
    <t>BookTitle0319</t>
  </si>
  <si>
    <t>BookTitle0001</t>
  </si>
  <si>
    <t>BookTitle0018</t>
  </si>
  <si>
    <t>BookTitle0019</t>
  </si>
  <si>
    <t>BookTitle0037</t>
  </si>
  <si>
    <t>BookTitle0067</t>
  </si>
  <si>
    <t>BookTitle0076</t>
  </si>
  <si>
    <t>BookTitle0083</t>
  </si>
  <si>
    <t>BookTitle0087</t>
  </si>
  <si>
    <t>BookTitle0090</t>
  </si>
  <si>
    <t>BookTitle0105</t>
  </si>
  <si>
    <t>BookTitle0211</t>
  </si>
  <si>
    <t>BookTitle0213</t>
  </si>
  <si>
    <t>BookTitle0214</t>
  </si>
  <si>
    <t>BookTitle0218</t>
  </si>
  <si>
    <t>BookTitle0258</t>
  </si>
  <si>
    <t>BookTitle0268</t>
  </si>
  <si>
    <t>BookTitle0275</t>
  </si>
  <si>
    <t>BookTitle0279</t>
  </si>
  <si>
    <t>BookTitle0342</t>
  </si>
  <si>
    <t>BookTitle0363</t>
  </si>
  <si>
    <t>BookTitle0391</t>
  </si>
  <si>
    <t>BookTitle0412</t>
  </si>
  <si>
    <t>BookTitle0414</t>
  </si>
  <si>
    <t>BookTitle0416</t>
  </si>
  <si>
    <t>BookTitle0428</t>
  </si>
  <si>
    <t>BookTitle0451</t>
  </si>
  <si>
    <t>BookTitle0467</t>
  </si>
  <si>
    <t>BookTitle0040</t>
  </si>
  <si>
    <t>BookTitle0075</t>
  </si>
  <si>
    <t>BookTitle0082</t>
  </si>
  <si>
    <t>BookTitle0096</t>
  </si>
  <si>
    <t>BookTitle0150</t>
  </si>
  <si>
    <t>BookTitle0162</t>
  </si>
  <si>
    <t>BookTitle0166</t>
  </si>
  <si>
    <t>BookTitle0186</t>
  </si>
  <si>
    <t>BookTitle0209</t>
  </si>
  <si>
    <t>BookTitle0264</t>
  </si>
  <si>
    <t>BookTitle0314</t>
  </si>
  <si>
    <t>BookTitle0328</t>
  </si>
  <si>
    <t>BookTitle0330</t>
  </si>
  <si>
    <t>BookTitle0353</t>
  </si>
  <si>
    <t>BookTitle0367</t>
  </si>
  <si>
    <t>BookTitle0382</t>
  </si>
  <si>
    <t>BookTitle0386</t>
  </si>
  <si>
    <t>BookTitle0401</t>
  </si>
  <si>
    <t>BookTitle0402</t>
  </si>
  <si>
    <t>BookTitle0403</t>
  </si>
  <si>
    <t>BookTitle0457</t>
  </si>
  <si>
    <t>Sales Per Market</t>
  </si>
  <si>
    <t>Units</t>
  </si>
  <si>
    <t>Total Sales</t>
  </si>
  <si>
    <t>Sales Per Genre</t>
  </si>
  <si>
    <t>Sports</t>
  </si>
  <si>
    <t>Nonfiction</t>
  </si>
  <si>
    <t>BookTitle0027</t>
  </si>
  <si>
    <t>BookTitle0028</t>
  </si>
  <si>
    <t>BookTitle0032</t>
  </si>
  <si>
    <t>BookTitle0033</t>
  </si>
  <si>
    <t>BookTitle0034</t>
  </si>
  <si>
    <t>BookTitle0044</t>
  </si>
  <si>
    <t>BookTitle0045</t>
  </si>
  <si>
    <t>BookTitle0046</t>
  </si>
  <si>
    <t>BookTitle0047</t>
  </si>
  <si>
    <t>BookTitle0048</t>
  </si>
  <si>
    <t>BookTitle0049</t>
  </si>
  <si>
    <t>BookTitle0054</t>
  </si>
  <si>
    <t>BookTitle0060</t>
  </si>
  <si>
    <t>BookTitle0061</t>
  </si>
  <si>
    <t>BookTitle0064</t>
  </si>
  <si>
    <t>BookTitle0065</t>
  </si>
  <si>
    <t>BookTitle0066</t>
  </si>
  <si>
    <t>BookTitle0098</t>
  </si>
  <si>
    <t>BookTitle0099</t>
  </si>
  <si>
    <t>BookTitle0100</t>
  </si>
  <si>
    <t>BookTitle0101</t>
  </si>
  <si>
    <t>BookTitle0103</t>
  </si>
  <si>
    <t>BookTitle0107</t>
  </si>
  <si>
    <t>BookTitle0108</t>
  </si>
  <si>
    <t>BookTitle0111</t>
  </si>
  <si>
    <t>BookTitle0112</t>
  </si>
  <si>
    <t>BookTitle0136</t>
  </si>
  <si>
    <t>BookTitle0137</t>
  </si>
  <si>
    <t>BookTitle0138</t>
  </si>
  <si>
    <t>BookTitle0139</t>
  </si>
  <si>
    <t>BookTitle0143</t>
  </si>
  <si>
    <t>BookTitle0144</t>
  </si>
  <si>
    <t>BookTitle0174</t>
  </si>
  <si>
    <t>BookTitle0175</t>
  </si>
  <si>
    <t>BookTitle0176</t>
  </si>
  <si>
    <t>BookTitle0180</t>
  </si>
  <si>
    <t>BookTitle0181</t>
  </si>
  <si>
    <t>BookTitle0182</t>
  </si>
  <si>
    <t>BookTitle0183</t>
  </si>
  <si>
    <t>BookTitle0184</t>
  </si>
  <si>
    <t>BookTitle0189</t>
  </si>
  <si>
    <t>BookTitle0190</t>
  </si>
  <si>
    <t>BookTitle0191</t>
  </si>
  <si>
    <t>BookTitle0192</t>
  </si>
  <si>
    <t>BookTitle0197</t>
  </si>
  <si>
    <t>BookTitle0198</t>
  </si>
  <si>
    <t>BookTitle0199</t>
  </si>
  <si>
    <t>BookTitle0200</t>
  </si>
  <si>
    <t>BookTitle0201</t>
  </si>
  <si>
    <t>BookTitle0202</t>
  </si>
  <si>
    <t>BookTitle0206</t>
  </si>
  <si>
    <t>BookTitle0223</t>
  </si>
  <si>
    <t>BookTitle0224</t>
  </si>
  <si>
    <t>BookTitle0251</t>
  </si>
  <si>
    <t>BookTitle0252</t>
  </si>
  <si>
    <t>BookTitle0253</t>
  </si>
  <si>
    <t>BookTitle0254</t>
  </si>
  <si>
    <t>BookTitle0255</t>
  </si>
  <si>
    <t>BookTitle0256</t>
  </si>
  <si>
    <t>BookTitle0257</t>
  </si>
  <si>
    <t>BookTitle0260</t>
  </si>
  <si>
    <t>BookTitle0261</t>
  </si>
  <si>
    <t>BookTitle0262</t>
  </si>
  <si>
    <t>BookTitle0263</t>
  </si>
  <si>
    <t>BookTitle0284</t>
  </si>
  <si>
    <t>BookTitle0285</t>
  </si>
  <si>
    <t>BookTitle0286</t>
  </si>
  <si>
    <t>BookTitle0287</t>
  </si>
  <si>
    <t>BookTitle0288</t>
  </si>
  <si>
    <t>BookTitle0289</t>
  </si>
  <si>
    <t>BookTitle0290</t>
  </si>
  <si>
    <t>BookTitle0291</t>
  </si>
  <si>
    <t>BookTitle0292</t>
  </si>
  <si>
    <t>BookTitle0293</t>
  </si>
  <si>
    <t>BookTitle0294</t>
  </si>
  <si>
    <t>BookTitle0295</t>
  </si>
  <si>
    <t>BookTitle0299</t>
  </si>
  <si>
    <t>BookTitle0300</t>
  </si>
  <si>
    <t>BookTitle0301</t>
  </si>
  <si>
    <t>BookTitle0302</t>
  </si>
  <si>
    <t>BookTitle0303</t>
  </si>
  <si>
    <t>BookTitle0306</t>
  </si>
  <si>
    <t>BookTitle0317</t>
  </si>
  <si>
    <t>BookTitle0318</t>
  </si>
  <si>
    <t>BookTitle0321</t>
  </si>
  <si>
    <t>BookTitle0322</t>
  </si>
  <si>
    <t>BookTitle0323</t>
  </si>
  <si>
    <t>BookTitle0324</t>
  </si>
  <si>
    <t>BookTitle0325</t>
  </si>
  <si>
    <t>BookTitle0326</t>
  </si>
  <si>
    <t>BookTitle0333</t>
  </si>
  <si>
    <t>BookTitle0334</t>
  </si>
  <si>
    <t>BookTitle0335</t>
  </si>
  <si>
    <t>BookTitle0336</t>
  </si>
  <si>
    <t>BookTitle0337</t>
  </si>
  <si>
    <t>BookTitle0338</t>
  </si>
  <si>
    <t>BookTitle0370</t>
  </si>
  <si>
    <t>BookTitle0371</t>
  </si>
  <si>
    <t>BookTitle0372</t>
  </si>
  <si>
    <t>BookTitle0373</t>
  </si>
  <si>
    <t>BookTitle0377</t>
  </si>
  <si>
    <t>BookTitle0378</t>
  </si>
  <si>
    <t>BookTitle0379</t>
  </si>
  <si>
    <t>BookTitle0380</t>
  </si>
  <si>
    <t>BookTitle0381</t>
  </si>
  <si>
    <t>BookTitle0384</t>
  </si>
  <si>
    <t>BookTitle0394</t>
  </si>
  <si>
    <t>BookTitle0395</t>
  </si>
  <si>
    <t>BookTitle0396</t>
  </si>
  <si>
    <t>BookTitle0397</t>
  </si>
  <si>
    <t>BookTitle0398</t>
  </si>
  <si>
    <t>BookTitle0399</t>
  </si>
  <si>
    <t>BookTitle0400</t>
  </si>
  <si>
    <t>BookTitle0418</t>
  </si>
  <si>
    <t>BookTitle0421</t>
  </si>
  <si>
    <t>BookTitle0424</t>
  </si>
  <si>
    <t>BookTitle0427</t>
  </si>
  <si>
    <t>BookTitle0430</t>
  </si>
  <si>
    <t>BookTitle0433</t>
  </si>
  <si>
    <t>BookTitle0434</t>
  </si>
  <si>
    <t>BookTitle0437</t>
  </si>
  <si>
    <t>BookTitle0440</t>
  </si>
  <si>
    <t>BookTitle0441</t>
  </si>
  <si>
    <t>BookTitle0442</t>
  </si>
  <si>
    <t>BookTitle0443</t>
  </si>
  <si>
    <t>BookTitle0444</t>
  </si>
  <si>
    <t>BookTitle0466</t>
  </si>
  <si>
    <t>BookTitle0469</t>
  </si>
  <si>
    <t>BookTitle0470</t>
  </si>
  <si>
    <t>BookTitle0471</t>
  </si>
  <si>
    <t>BookTitle0472</t>
  </si>
  <si>
    <t>BookTitle0473</t>
  </si>
  <si>
    <t>BookTitle0474</t>
  </si>
  <si>
    <t>BookTitle0475</t>
  </si>
  <si>
    <t>BookTitle0476</t>
  </si>
  <si>
    <t>BookTitle0477</t>
  </si>
  <si>
    <t>BookTitle0478</t>
  </si>
  <si>
    <t>BookTitle0479</t>
  </si>
  <si>
    <t>BookTitle0480</t>
  </si>
  <si>
    <t>BookTitle0481</t>
  </si>
  <si>
    <t>BookTitle0482</t>
  </si>
  <si>
    <t>BookTitle0483</t>
  </si>
  <si>
    <t>BookTitle0484</t>
  </si>
  <si>
    <t>BookTitle0485</t>
  </si>
  <si>
    <t>BookTitle0486</t>
  </si>
  <si>
    <t>BookTitle0487</t>
  </si>
  <si>
    <t>BookTitle0488</t>
  </si>
  <si>
    <t>BookTitle0489</t>
  </si>
  <si>
    <t>BookTitle0490</t>
  </si>
  <si>
    <t>BookTitle0491</t>
  </si>
  <si>
    <t>BookTitle0492</t>
  </si>
  <si>
    <t>BookTitle0493</t>
  </si>
  <si>
    <t>BookTitle0494</t>
  </si>
  <si>
    <t>BookTitle0495</t>
  </si>
  <si>
    <t>BookTitle0496</t>
  </si>
  <si>
    <t>BookTitle0497</t>
  </si>
  <si>
    <t>BookTitle0498</t>
  </si>
  <si>
    <t>BookTitle0499</t>
  </si>
  <si>
    <t>BookTitle0500</t>
  </si>
  <si>
    <t>BookTitle0501</t>
  </si>
  <si>
    <t>BookTitle0502</t>
  </si>
  <si>
    <t>BookTitle0503</t>
  </si>
  <si>
    <t>BookTitle0504</t>
  </si>
  <si>
    <t>BookTitle0505</t>
  </si>
  <si>
    <t>BookTitle0506</t>
  </si>
  <si>
    <t>BookTitle0507</t>
  </si>
  <si>
    <t>BookTitle0508</t>
  </si>
  <si>
    <t>BookTitle0509</t>
  </si>
  <si>
    <t>BookTitle0510</t>
  </si>
  <si>
    <t>BookTitle0511</t>
  </si>
  <si>
    <t>BookTitle0512</t>
  </si>
  <si>
    <t>BookTitle0513</t>
  </si>
  <si>
    <t>BookTitle0514</t>
  </si>
  <si>
    <t>BookTitle0515</t>
  </si>
  <si>
    <t>BookTitle0516</t>
  </si>
  <si>
    <t>BookTitle0517</t>
  </si>
  <si>
    <t>BookTitle0518</t>
  </si>
  <si>
    <t>BookTitle0519</t>
  </si>
  <si>
    <t>BookTitle0520</t>
  </si>
  <si>
    <t>BookTitle0521</t>
  </si>
  <si>
    <t>BookTitle0522</t>
  </si>
  <si>
    <t>BookTitle0523</t>
  </si>
  <si>
    <t>BookTitle0524</t>
  </si>
  <si>
    <t>BookTitle0525</t>
  </si>
  <si>
    <t>BookTitle0526</t>
  </si>
  <si>
    <t>BookTitle0527</t>
  </si>
  <si>
    <t>BookTitle0528</t>
  </si>
  <si>
    <t>BookTitle0529</t>
  </si>
  <si>
    <t>BookTitle0530</t>
  </si>
  <si>
    <t>BookTitle0531</t>
  </si>
  <si>
    <t>BookTitle0532</t>
  </si>
  <si>
    <t>BookTitle0533</t>
  </si>
  <si>
    <t>BookTitle0534</t>
  </si>
  <si>
    <t>BookTitle0535</t>
  </si>
  <si>
    <t>BookTitle0536</t>
  </si>
  <si>
    <t>BookTitle0537</t>
  </si>
  <si>
    <t>BookTitle0538</t>
  </si>
  <si>
    <t>BookTitle0539</t>
  </si>
  <si>
    <t>BookTitle0540</t>
  </si>
  <si>
    <t>BookTitle0541</t>
  </si>
  <si>
    <t>BookTitle0542</t>
  </si>
  <si>
    <t>BookTitle0543</t>
  </si>
  <si>
    <t>BookTitle0544</t>
  </si>
  <si>
    <t>BookTitle0545</t>
  </si>
  <si>
    <t>BookTitle0546</t>
  </si>
  <si>
    <t>BookTitle0547</t>
  </si>
  <si>
    <t>BookTitle0548</t>
  </si>
  <si>
    <t>BookTitle0549</t>
  </si>
  <si>
    <t>BookTitle0550</t>
  </si>
  <si>
    <t>BookTitle0551</t>
  </si>
  <si>
    <t>BookTitle0552</t>
  </si>
  <si>
    <t>BookTitle0553</t>
  </si>
  <si>
    <t>BookTitle0554</t>
  </si>
  <si>
    <t>BookTitle0555</t>
  </si>
  <si>
    <t>BookTitle0556</t>
  </si>
  <si>
    <t>BookTitle0557</t>
  </si>
  <si>
    <t>BookTitle0558</t>
  </si>
  <si>
    <t>BookTitle0559</t>
  </si>
  <si>
    <t>BookTitle0560</t>
  </si>
  <si>
    <t>BookTitle0561</t>
  </si>
  <si>
    <t>BookTitle0562</t>
  </si>
  <si>
    <t>BookTitle0563</t>
  </si>
  <si>
    <t>BookTitle0564</t>
  </si>
  <si>
    <t>BookTitle0565</t>
  </si>
  <si>
    <t>BookTitle0566</t>
  </si>
  <si>
    <t>BookTitle0567</t>
  </si>
  <si>
    <t>BookTitle0568</t>
  </si>
  <si>
    <t>BookTitle0569</t>
  </si>
  <si>
    <t>BookTitle0570</t>
  </si>
  <si>
    <t>BookTitle0571</t>
  </si>
  <si>
    <t>BookTitle0572</t>
  </si>
  <si>
    <t>BookTitle0573</t>
  </si>
  <si>
    <t>BookTitle0574</t>
  </si>
  <si>
    <t>BookTitle0575</t>
  </si>
  <si>
    <t>BookTitle0576</t>
  </si>
  <si>
    <t>BookTitle0577</t>
  </si>
  <si>
    <t>BookTitle0578</t>
  </si>
  <si>
    <t>BookTitle0579</t>
  </si>
  <si>
    <t>BookTitle0580</t>
  </si>
  <si>
    <t>BookTitle0581</t>
  </si>
  <si>
    <t>BookTitle0582</t>
  </si>
  <si>
    <t>BookTitle0583</t>
  </si>
  <si>
    <t>BookTitle0584</t>
  </si>
  <si>
    <t>BookTitle0585</t>
  </si>
  <si>
    <t>BookTitle0586</t>
  </si>
  <si>
    <t>BookTitle0587</t>
  </si>
  <si>
    <t>BookTitle0588</t>
  </si>
  <si>
    <t>BookTitle0589</t>
  </si>
  <si>
    <t>BookTitle0590</t>
  </si>
  <si>
    <t>BookTitle0591</t>
  </si>
  <si>
    <t>BookTitle0592</t>
  </si>
  <si>
    <t>BookTitle0593</t>
  </si>
  <si>
    <t>BookTitle0594</t>
  </si>
  <si>
    <t>BookTitle0595</t>
  </si>
  <si>
    <t>BookTitle0596</t>
  </si>
  <si>
    <t>BookTitle0597</t>
  </si>
  <si>
    <t>BookTitle0598</t>
  </si>
  <si>
    <t>BookTitle0599</t>
  </si>
  <si>
    <t>BookTitle0600</t>
  </si>
  <si>
    <t>BookTitle0601</t>
  </si>
  <si>
    <t>BookTitle0602</t>
  </si>
  <si>
    <t>BookTitle0603</t>
  </si>
  <si>
    <t>BookTitle0604</t>
  </si>
  <si>
    <t>BookTitle0605</t>
  </si>
  <si>
    <t>BookTitle0606</t>
  </si>
  <si>
    <t>BookTitle0607</t>
  </si>
  <si>
    <t>BookTitle0608</t>
  </si>
  <si>
    <t>BookTitle0609</t>
  </si>
  <si>
    <t>BookTitle0610</t>
  </si>
  <si>
    <t>BookTitle0611</t>
  </si>
  <si>
    <t>BookTitle0612</t>
  </si>
  <si>
    <t>BookTitle0613</t>
  </si>
  <si>
    <t>BookTitle0614</t>
  </si>
  <si>
    <t>BookTitle0615</t>
  </si>
  <si>
    <t>BookTitle0616</t>
  </si>
  <si>
    <t>BookTitle0617</t>
  </si>
  <si>
    <t>BookTitle0618</t>
  </si>
  <si>
    <t>BookTitle0619</t>
  </si>
  <si>
    <t>BookTitle0620</t>
  </si>
  <si>
    <t>BookTitle0621</t>
  </si>
  <si>
    <t>BookTitle0622</t>
  </si>
  <si>
    <t>BookTitle0623</t>
  </si>
  <si>
    <t>BookTitle0624</t>
  </si>
  <si>
    <t>BookTitle0625</t>
  </si>
  <si>
    <t>BookTitle0626</t>
  </si>
  <si>
    <t>BookTitle0627</t>
  </si>
  <si>
    <t>BookTitle0628</t>
  </si>
  <si>
    <t>BookTitle0629</t>
  </si>
  <si>
    <t>BookTitle0630</t>
  </si>
  <si>
    <t>BookTitle0631</t>
  </si>
  <si>
    <t>BookTitle0632</t>
  </si>
  <si>
    <t>BookTitle0633</t>
  </si>
  <si>
    <t>BookTitle0634</t>
  </si>
  <si>
    <t>BookTitle0635</t>
  </si>
  <si>
    <t>BookTitle0636</t>
  </si>
  <si>
    <t>BookTitle0637</t>
  </si>
  <si>
    <t>BookTitle0638</t>
  </si>
  <si>
    <t>BookTitle0639</t>
  </si>
  <si>
    <t>BookTitle0640</t>
  </si>
  <si>
    <t>BookTitle0641</t>
  </si>
  <si>
    <t>BookTitle0642</t>
  </si>
  <si>
    <t>BookTitle0643</t>
  </si>
  <si>
    <t>BookTitle0644</t>
  </si>
  <si>
    <t>BookTitle0645</t>
  </si>
  <si>
    <t>BookTitle0646</t>
  </si>
  <si>
    <t>BookTitle0647</t>
  </si>
  <si>
    <t>BookTitle0648</t>
  </si>
  <si>
    <t>BookTitle0649</t>
  </si>
  <si>
    <t>BookTitle0650</t>
  </si>
  <si>
    <t>BookTitle0651</t>
  </si>
  <si>
    <t>BookTitle0652</t>
  </si>
  <si>
    <t>BookTitle0653</t>
  </si>
  <si>
    <t>BookTitle0654</t>
  </si>
  <si>
    <t>BookTitle0655</t>
  </si>
  <si>
    <t>BookTitle0656</t>
  </si>
  <si>
    <t>BookTitle0657</t>
  </si>
  <si>
    <t>BookTitle0658</t>
  </si>
  <si>
    <t>BookTitle0659</t>
  </si>
  <si>
    <t>BookTitle0660</t>
  </si>
  <si>
    <t>BookTitle0661</t>
  </si>
  <si>
    <t>BookTitle0662</t>
  </si>
  <si>
    <t>BookTitle0663</t>
  </si>
  <si>
    <t>BookTitle0664</t>
  </si>
  <si>
    <t>BookTitle0665</t>
  </si>
  <si>
    <t>BookTitle0666</t>
  </si>
  <si>
    <t>BookTitle0667</t>
  </si>
  <si>
    <t>BookTitle0668</t>
  </si>
  <si>
    <t>BookTitle0669</t>
  </si>
  <si>
    <t>BookTitle0670</t>
  </si>
  <si>
    <t>BookTitle0671</t>
  </si>
  <si>
    <t>BookTitle0672</t>
  </si>
  <si>
    <t>BookTitle0673</t>
  </si>
  <si>
    <t>BookTitle0674</t>
  </si>
  <si>
    <t>BookTitle0675</t>
  </si>
  <si>
    <t>BookTitle0676</t>
  </si>
  <si>
    <t>BookTitle0677</t>
  </si>
  <si>
    <t>BookTitle0678</t>
  </si>
  <si>
    <t>BookTitle0679</t>
  </si>
  <si>
    <t>BookTitle0680</t>
  </si>
  <si>
    <t>BookTitle0681</t>
  </si>
  <si>
    <t>BookTitle0682</t>
  </si>
  <si>
    <t>BookTitle0683</t>
  </si>
  <si>
    <t>BookTitle0684</t>
  </si>
  <si>
    <t>BookTitle0685</t>
  </si>
  <si>
    <t>BookTitle0686</t>
  </si>
  <si>
    <t>BookTitle0687</t>
  </si>
  <si>
    <t>BookTitle0688</t>
  </si>
  <si>
    <t>BookTitle0689</t>
  </si>
  <si>
    <t>BookTitle0690</t>
  </si>
  <si>
    <t>BookTitle0691</t>
  </si>
  <si>
    <t>BookTitle0692</t>
  </si>
  <si>
    <t>BookTitle0693</t>
  </si>
  <si>
    <t>BookTitle0694</t>
  </si>
  <si>
    <t>BookTitle0695</t>
  </si>
  <si>
    <t>BookTitle0696</t>
  </si>
  <si>
    <t>BookTitle0697</t>
  </si>
  <si>
    <t>BookTitle0698</t>
  </si>
  <si>
    <t>BookTitle0699</t>
  </si>
  <si>
    <t>BookTitle0700</t>
  </si>
  <si>
    <t>BookTitle0701</t>
  </si>
  <si>
    <t>BookTitle0702</t>
  </si>
  <si>
    <t>BookTitle0703</t>
  </si>
  <si>
    <t>BookTitle0704</t>
  </si>
  <si>
    <t>BookTitle0705</t>
  </si>
  <si>
    <t>BookTitle0706</t>
  </si>
  <si>
    <t>BookTitle0707</t>
  </si>
  <si>
    <t>BookTitle0708</t>
  </si>
  <si>
    <t>BookTitle0709</t>
  </si>
  <si>
    <t>BookTitle0710</t>
  </si>
  <si>
    <t>BookTitle0711</t>
  </si>
  <si>
    <t>BookTitle0712</t>
  </si>
  <si>
    <t>BookTitle0713</t>
  </si>
  <si>
    <t>BookTitle0714</t>
  </si>
  <si>
    <t>BookTitle0715</t>
  </si>
  <si>
    <t>BookTitle0716</t>
  </si>
  <si>
    <t>BookTitle0717</t>
  </si>
  <si>
    <t>BookTitle0718</t>
  </si>
  <si>
    <t>BookTitle0719</t>
  </si>
  <si>
    <t>BookTitle0720</t>
  </si>
  <si>
    <t>BookTitle0721</t>
  </si>
  <si>
    <t>BookTitle0722</t>
  </si>
  <si>
    <t>BookTitle0723</t>
  </si>
  <si>
    <t>BookTitle0724</t>
  </si>
  <si>
    <t>BookTitle0725</t>
  </si>
  <si>
    <t>BookTitle0726</t>
  </si>
  <si>
    <t>BookTitle0727</t>
  </si>
  <si>
    <t>BookTitle0728</t>
  </si>
  <si>
    <t>BookTitle0729</t>
  </si>
  <si>
    <t>BookTitle0730</t>
  </si>
  <si>
    <t>BookTitle0731</t>
  </si>
  <si>
    <t>BookTitle0732</t>
  </si>
  <si>
    <t>BookTitle0733</t>
  </si>
  <si>
    <t>BookTitle0734</t>
  </si>
  <si>
    <t>BookTitle0735</t>
  </si>
  <si>
    <t>BookTitle0736</t>
  </si>
  <si>
    <t>BookTitle0737</t>
  </si>
  <si>
    <t>BookTitle0738</t>
  </si>
  <si>
    <t>BookTitle0739</t>
  </si>
  <si>
    <t>BookTitle0740</t>
  </si>
  <si>
    <t>BookTitle0741</t>
  </si>
  <si>
    <t>BookTitle0742</t>
  </si>
  <si>
    <t>BookTitle0743</t>
  </si>
  <si>
    <t>BookTitle0744</t>
  </si>
  <si>
    <t>BookTitle0745</t>
  </si>
  <si>
    <t>BookTitle0746</t>
  </si>
  <si>
    <t>BookTitle0747</t>
  </si>
  <si>
    <t>BookTitle0748</t>
  </si>
  <si>
    <t>BookTitle0749</t>
  </si>
  <si>
    <t>BookTitle0750</t>
  </si>
  <si>
    <t>BookTitle0751</t>
  </si>
  <si>
    <t>BookTitle0752</t>
  </si>
  <si>
    <t>BookTitle0753</t>
  </si>
  <si>
    <t>BookTitle0754</t>
  </si>
  <si>
    <t>BookTitle0755</t>
  </si>
  <si>
    <t>BookTitle0756</t>
  </si>
  <si>
    <t>BookTitle0757</t>
  </si>
  <si>
    <t>BookTitle0758</t>
  </si>
  <si>
    <t>BookTitle0759</t>
  </si>
  <si>
    <t>BookTitle0760</t>
  </si>
  <si>
    <t>BookTitle0761</t>
  </si>
  <si>
    <t>BookTitle0762</t>
  </si>
  <si>
    <t>BookTitle0763</t>
  </si>
  <si>
    <t>BookTitle0764</t>
  </si>
  <si>
    <t>BookTitle0765</t>
  </si>
  <si>
    <t>BookTitle0766</t>
  </si>
  <si>
    <t>BookTitle0767</t>
  </si>
  <si>
    <t>BookTitle0768</t>
  </si>
  <si>
    <t>BookTitle0769</t>
  </si>
  <si>
    <t>BookTitle0770</t>
  </si>
  <si>
    <t>BookTitle0771</t>
  </si>
  <si>
    <t>BookTitle0772</t>
  </si>
  <si>
    <t>BookTitle0773</t>
  </si>
  <si>
    <t>BookTitle0774</t>
  </si>
  <si>
    <t>BookTitle0775</t>
  </si>
  <si>
    <t>BookTitle0776</t>
  </si>
  <si>
    <t>BookTitle0777</t>
  </si>
  <si>
    <t>BookTitle0778</t>
  </si>
  <si>
    <t>BookTitle0779</t>
  </si>
  <si>
    <t>BookTitle0780</t>
  </si>
  <si>
    <t>BookTitle0781</t>
  </si>
  <si>
    <t>BookTitle0782</t>
  </si>
  <si>
    <t>BookTitle0783</t>
  </si>
  <si>
    <t>BookTitle0784</t>
  </si>
  <si>
    <t>BookTitle0785</t>
  </si>
  <si>
    <t>BookTitle0786</t>
  </si>
  <si>
    <t>BookTitle0787</t>
  </si>
  <si>
    <t>BookTitle0788</t>
  </si>
  <si>
    <t>BookTitle0789</t>
  </si>
  <si>
    <t>BookTitle0790</t>
  </si>
  <si>
    <t>BookTitle0791</t>
  </si>
  <si>
    <t>BookTitle0792</t>
  </si>
  <si>
    <t>BookTitle0793</t>
  </si>
  <si>
    <t>BookTitle0794</t>
  </si>
  <si>
    <t>BookTitle0795</t>
  </si>
  <si>
    <t>BookTitle0796</t>
  </si>
  <si>
    <t>BookTitle0797</t>
  </si>
  <si>
    <t>BookTitle0798</t>
  </si>
  <si>
    <t>BookTitle0799</t>
  </si>
  <si>
    <t>BookTitle0800</t>
  </si>
  <si>
    <t>BookTitle0801</t>
  </si>
  <si>
    <t>BookTitle0802</t>
  </si>
  <si>
    <t>BookTitle0803</t>
  </si>
  <si>
    <t>BookTitle0804</t>
  </si>
  <si>
    <t>BookTitle0805</t>
  </si>
  <si>
    <t>BookTitle0806</t>
  </si>
  <si>
    <t>BookTitle0807</t>
  </si>
  <si>
    <t>BookTitle0808</t>
  </si>
  <si>
    <t>BookTitle0809</t>
  </si>
  <si>
    <t>BookTitle0810</t>
  </si>
  <si>
    <t>BookTitle0811</t>
  </si>
  <si>
    <t>BookTitle0812</t>
  </si>
  <si>
    <t>BookTitle0813</t>
  </si>
  <si>
    <t>BookTitle0814</t>
  </si>
  <si>
    <t>BookTitle0815</t>
  </si>
  <si>
    <t>BookTitle0816</t>
  </si>
  <si>
    <t>BookTitle0817</t>
  </si>
  <si>
    <t>BookTitle0818</t>
  </si>
  <si>
    <t>BookTitle0819</t>
  </si>
  <si>
    <t>BookTitle0820</t>
  </si>
  <si>
    <t>BookTitle0821</t>
  </si>
  <si>
    <t>BookTitle0822</t>
  </si>
  <si>
    <t>BookTitle0823</t>
  </si>
  <si>
    <t>BookTitle0824</t>
  </si>
  <si>
    <t>BookTitle0825</t>
  </si>
  <si>
    <t>BookTitle0826</t>
  </si>
  <si>
    <t>BookTitle0827</t>
  </si>
  <si>
    <t>BookTitle0828</t>
  </si>
  <si>
    <t>BookTitle0829</t>
  </si>
  <si>
    <t>BookTitle0830</t>
  </si>
  <si>
    <t>BookTitle0831</t>
  </si>
  <si>
    <t>BookTitle0832</t>
  </si>
  <si>
    <t>BookTitle0833</t>
  </si>
  <si>
    <t>BookTitle0834</t>
  </si>
  <si>
    <t>BookTitle0835</t>
  </si>
  <si>
    <t>BookTitle0836</t>
  </si>
  <si>
    <t>BookTitle0837</t>
  </si>
  <si>
    <t>BookTitle0838</t>
  </si>
  <si>
    <t>BookTitle0839</t>
  </si>
  <si>
    <t>BookTitle0840</t>
  </si>
  <si>
    <t>BookTitle0841</t>
  </si>
  <si>
    <t>BookTitle0842</t>
  </si>
  <si>
    <t>BookTitle0843</t>
  </si>
  <si>
    <t>BookTitle0844</t>
  </si>
  <si>
    <t>BookTitle0845</t>
  </si>
  <si>
    <t>BookTitle0846</t>
  </si>
  <si>
    <t>BookTitle0847</t>
  </si>
  <si>
    <t>BookTitle0848</t>
  </si>
  <si>
    <t>BookTitle0849</t>
  </si>
  <si>
    <t>BookTitle0850</t>
  </si>
  <si>
    <t>BookTitle0851</t>
  </si>
  <si>
    <t>BookTitle0852</t>
  </si>
  <si>
    <t>BookTitle0853</t>
  </si>
  <si>
    <t>BookTitle0854</t>
  </si>
  <si>
    <t>BookTitle0855</t>
  </si>
  <si>
    <t>BookTitle0856</t>
  </si>
  <si>
    <t>BookTitle0857</t>
  </si>
  <si>
    <t>BookTitle0858</t>
  </si>
  <si>
    <t>BookTitle0859</t>
  </si>
  <si>
    <t>BookTitle0860</t>
  </si>
  <si>
    <t>BookTitle0861</t>
  </si>
  <si>
    <t>BookTitle0862</t>
  </si>
  <si>
    <t>BookTitle0863</t>
  </si>
  <si>
    <t>BookTitle0864</t>
  </si>
  <si>
    <t>BookTitle0865</t>
  </si>
  <si>
    <t>BookTitle0866</t>
  </si>
  <si>
    <t>BookTitle0867</t>
  </si>
  <si>
    <t>BookTitle0868</t>
  </si>
  <si>
    <t>BookTitle0869</t>
  </si>
  <si>
    <t>BookTitle0870</t>
  </si>
  <si>
    <t>BookTitle0871</t>
  </si>
  <si>
    <t>BookTitle0872</t>
  </si>
  <si>
    <t>BookTitle0873</t>
  </si>
  <si>
    <t>BookTitle0874</t>
  </si>
  <si>
    <t>BookTitle0875</t>
  </si>
  <si>
    <t>BookTitle0876</t>
  </si>
  <si>
    <t>BookTitle0877</t>
  </si>
  <si>
    <t>BookTitle0878</t>
  </si>
  <si>
    <t>BookTitle0879</t>
  </si>
  <si>
    <t>BookTitle0880</t>
  </si>
  <si>
    <t>BookTitle0881</t>
  </si>
  <si>
    <t>BookTitle0882</t>
  </si>
  <si>
    <t>BookTitle0883</t>
  </si>
  <si>
    <t>BookTitle0884</t>
  </si>
  <si>
    <t>BookTitle0885</t>
  </si>
  <si>
    <t>BookTitle0886</t>
  </si>
  <si>
    <t>BookTitle0887</t>
  </si>
  <si>
    <t>BookTitle0888</t>
  </si>
  <si>
    <t>BookTitle0889</t>
  </si>
  <si>
    <t>BookTitle0890</t>
  </si>
  <si>
    <t>BookTitle0891</t>
  </si>
  <si>
    <t>BookTitle0892</t>
  </si>
  <si>
    <t>BookTitle0893</t>
  </si>
  <si>
    <t>BookTitle0894</t>
  </si>
  <si>
    <t>BookTitle0895</t>
  </si>
  <si>
    <t>BookTitle0896</t>
  </si>
  <si>
    <t>BookTitle0897</t>
  </si>
  <si>
    <t>BookTitle0898</t>
  </si>
  <si>
    <t>BookTitle0899</t>
  </si>
  <si>
    <t>BookTitle0900</t>
  </si>
  <si>
    <t>BookTitle0901</t>
  </si>
  <si>
    <t>BookTitle0902</t>
  </si>
  <si>
    <t>BookTitle0903</t>
  </si>
  <si>
    <t>BookTitle0904</t>
  </si>
  <si>
    <t>BookTitle0905</t>
  </si>
  <si>
    <t>BookTitle0906</t>
  </si>
  <si>
    <t>BookTitle0907</t>
  </si>
  <si>
    <t>BookTitle0908</t>
  </si>
  <si>
    <t>BookTitle0909</t>
  </si>
  <si>
    <t>BookTitle0910</t>
  </si>
  <si>
    <t>BookTitle0911</t>
  </si>
  <si>
    <t>BookTitle0912</t>
  </si>
  <si>
    <t>BookTitle0913</t>
  </si>
  <si>
    <t>BookTitle0914</t>
  </si>
  <si>
    <t>BookTitle0915</t>
  </si>
  <si>
    <t>BookTitle0916</t>
  </si>
  <si>
    <t>BookTitle0917</t>
  </si>
  <si>
    <t>BookTitle0918</t>
  </si>
  <si>
    <t>BookTitle0919</t>
  </si>
  <si>
    <t>BookTitle0920</t>
  </si>
  <si>
    <t>BookTitle0921</t>
  </si>
  <si>
    <t>BookTitle0922</t>
  </si>
  <si>
    <t>BookTitle0923</t>
  </si>
  <si>
    <t>BookTitle0924</t>
  </si>
  <si>
    <t>BookTitle0925</t>
  </si>
  <si>
    <t>BookTitle0926</t>
  </si>
  <si>
    <t>BookTitle0927</t>
  </si>
  <si>
    <t>BookTitle0928</t>
  </si>
  <si>
    <t>BookTitle0929</t>
  </si>
  <si>
    <t>BookTitle0930</t>
  </si>
  <si>
    <t>BookTitle0931</t>
  </si>
  <si>
    <t>BookTitle0932</t>
  </si>
  <si>
    <t>BookTitle0933</t>
  </si>
  <si>
    <t>BookTitle0934</t>
  </si>
  <si>
    <t>BookTitle0935</t>
  </si>
  <si>
    <t>BookTitle0936</t>
  </si>
  <si>
    <t>BookTitle0937</t>
  </si>
  <si>
    <t>BookTitle0938</t>
  </si>
  <si>
    <t>BookTitle0939</t>
  </si>
  <si>
    <t>BookTitle0940</t>
  </si>
  <si>
    <t>BookTitle0941</t>
  </si>
  <si>
    <t>BookTitle0942</t>
  </si>
  <si>
    <t>BookTitle0943</t>
  </si>
  <si>
    <t>BookTitle0944</t>
  </si>
  <si>
    <t>BookTitle0945</t>
  </si>
  <si>
    <t>BookTitle0946</t>
  </si>
  <si>
    <t>BookTitle0947</t>
  </si>
  <si>
    <t>BookTitle0948</t>
  </si>
  <si>
    <t>BookTitle0949</t>
  </si>
  <si>
    <t>BookTitle0950</t>
  </si>
  <si>
    <t>BookTitle0951</t>
  </si>
  <si>
    <t>BookTitle0952</t>
  </si>
  <si>
    <t>BookTitle0953</t>
  </si>
  <si>
    <t>BookTitle0954</t>
  </si>
  <si>
    <t>BookTitle0955</t>
  </si>
  <si>
    <t>BookTitle0956</t>
  </si>
  <si>
    <t>BookTitle0957</t>
  </si>
  <si>
    <t>BookTitle0958</t>
  </si>
  <si>
    <t>BookTitle0959</t>
  </si>
  <si>
    <t>BookTitle0960</t>
  </si>
  <si>
    <t>BookTitle0961</t>
  </si>
  <si>
    <t>BookTitle0962</t>
  </si>
  <si>
    <t>BookTitle0963</t>
  </si>
  <si>
    <t>BookTitle0964</t>
  </si>
  <si>
    <t>BookTitle0965</t>
  </si>
  <si>
    <t>BookTitle0966</t>
  </si>
  <si>
    <t>BookTitle0967</t>
  </si>
  <si>
    <t>BookTitle0968</t>
  </si>
  <si>
    <t>BookTitle0969</t>
  </si>
  <si>
    <t>BookTitle0970</t>
  </si>
  <si>
    <t>BookTitle0971</t>
  </si>
  <si>
    <t>BookTitle0972</t>
  </si>
  <si>
    <t>BookTitle0973</t>
  </si>
  <si>
    <t>BookTitle0974</t>
  </si>
  <si>
    <t>BookTitle0975</t>
  </si>
  <si>
    <t>BookTitle0976</t>
  </si>
  <si>
    <t>BookTitle0977</t>
  </si>
  <si>
    <t>BookTitle0978</t>
  </si>
  <si>
    <t>BookTitle0979</t>
  </si>
  <si>
    <t>BookTitle0980</t>
  </si>
  <si>
    <t>BookTitle0981</t>
  </si>
  <si>
    <t>BookTitle0982</t>
  </si>
  <si>
    <t>BookTitle0983</t>
  </si>
  <si>
    <t>BookTitle0984</t>
  </si>
  <si>
    <t>BookTitle0985</t>
  </si>
  <si>
    <t>BookTitle0986</t>
  </si>
  <si>
    <t>BookTitle0987</t>
  </si>
  <si>
    <t>BookTitle0988</t>
  </si>
  <si>
    <t>BookTitle0989</t>
  </si>
  <si>
    <t>BookTitle0990</t>
  </si>
  <si>
    <t>BookTitle0991</t>
  </si>
  <si>
    <t>BookTitle0992</t>
  </si>
  <si>
    <t>BookTitle0993</t>
  </si>
  <si>
    <t>BookTitle0994</t>
  </si>
  <si>
    <t>BookTitle0995</t>
  </si>
  <si>
    <t>BookTitle0996</t>
  </si>
  <si>
    <t>BookTitle0997</t>
  </si>
  <si>
    <t>BookTitle0998</t>
  </si>
  <si>
    <t>BookTitle0999</t>
  </si>
  <si>
    <t>BookTitle1000</t>
  </si>
  <si>
    <t>BookTitle1001</t>
  </si>
  <si>
    <t>BookTitle1002</t>
  </si>
  <si>
    <t>BookTitle1003</t>
  </si>
  <si>
    <t>BookTitle1004</t>
  </si>
  <si>
    <t>BookTitle1005</t>
  </si>
  <si>
    <t>BookTitle1006</t>
  </si>
  <si>
    <t>BookTitle1007</t>
  </si>
  <si>
    <t>BookTitle1008</t>
  </si>
  <si>
    <t>BookTitle1009</t>
  </si>
  <si>
    <t>BookTitle1010</t>
  </si>
  <si>
    <t>BookTitle1011</t>
  </si>
  <si>
    <t>BookTitle1012</t>
  </si>
  <si>
    <t>BookTitle1013</t>
  </si>
  <si>
    <t>BookTitle1014</t>
  </si>
  <si>
    <t>BookTitle1015</t>
  </si>
  <si>
    <t>BookTitle1016</t>
  </si>
  <si>
    <t>BookTitle1017</t>
  </si>
  <si>
    <t>BookTitle1018</t>
  </si>
  <si>
    <t>BookTitle1019</t>
  </si>
  <si>
    <t>BookTitle1020</t>
  </si>
  <si>
    <t>BookTitle1021</t>
  </si>
  <si>
    <t>BookTitle1022</t>
  </si>
  <si>
    <t>BookTitle1023</t>
  </si>
  <si>
    <t>BookTitle1024</t>
  </si>
  <si>
    <t>BookTitle1025</t>
  </si>
  <si>
    <t>BookTitle1026</t>
  </si>
  <si>
    <t>BookTitle1027</t>
  </si>
  <si>
    <t>BookTitle1028</t>
  </si>
  <si>
    <t>BookTitle1029</t>
  </si>
  <si>
    <t>BookTitle1030</t>
  </si>
  <si>
    <t>BookTitle1031</t>
  </si>
  <si>
    <t>BookTitle1032</t>
  </si>
  <si>
    <t>BookTitle1033</t>
  </si>
  <si>
    <t>BookTitle1034</t>
  </si>
  <si>
    <t>BookTitle1035</t>
  </si>
  <si>
    <t>BookTitle1036</t>
  </si>
  <si>
    <t>BookTitle1037</t>
  </si>
  <si>
    <t>BookTitle1038</t>
  </si>
  <si>
    <t>BookTitle1039</t>
  </si>
  <si>
    <t>BookTitle1040</t>
  </si>
  <si>
    <t>BookTitle1041</t>
  </si>
  <si>
    <t>BookTitle1042</t>
  </si>
  <si>
    <t>BookTitle1043</t>
  </si>
  <si>
    <t>BookTitle1044</t>
  </si>
  <si>
    <t>BookTitle1045</t>
  </si>
  <si>
    <t>BookTitle1046</t>
  </si>
  <si>
    <t>BookTitle1047</t>
  </si>
  <si>
    <t>BookTitle1048</t>
  </si>
  <si>
    <t>BookTitle1049</t>
  </si>
  <si>
    <t>BookTitle1050</t>
  </si>
  <si>
    <t>BookTitle1051</t>
  </si>
  <si>
    <t>BookTitle1052</t>
  </si>
  <si>
    <t>BookTitle1053</t>
  </si>
  <si>
    <t>BookTitle1054</t>
  </si>
  <si>
    <t>BookTitle1055</t>
  </si>
  <si>
    <t>BookTitle1056</t>
  </si>
  <si>
    <t>BookTitle1057</t>
  </si>
  <si>
    <t>BookTitle1058</t>
  </si>
  <si>
    <t>BookTitle1059</t>
  </si>
  <si>
    <t>BookTitle1060</t>
  </si>
  <si>
    <t>BookTitle1061</t>
  </si>
  <si>
    <t>BookTitle1062</t>
  </si>
  <si>
    <t>BookTitle1063</t>
  </si>
  <si>
    <t>BookTitle1064</t>
  </si>
  <si>
    <t>BookTitle1065</t>
  </si>
  <si>
    <t>BookTitle1066</t>
  </si>
  <si>
    <t>BookTitle1067</t>
  </si>
  <si>
    <t>BookTitle1068</t>
  </si>
  <si>
    <t>BookTitle1069</t>
  </si>
  <si>
    <t>BookTitle1070</t>
  </si>
  <si>
    <t>BookTitle1071</t>
  </si>
  <si>
    <t>BookTitle1072</t>
  </si>
  <si>
    <t>BookTitle1073</t>
  </si>
  <si>
    <t>BookTitle1074</t>
  </si>
  <si>
    <t>BookTitle1075</t>
  </si>
  <si>
    <t>BookTitle1076</t>
  </si>
  <si>
    <t>BookTitle1077</t>
  </si>
  <si>
    <t>BookTitle1078</t>
  </si>
  <si>
    <t>BookTitle1079</t>
  </si>
  <si>
    <t>BookTitle1080</t>
  </si>
  <si>
    <t>BookTitle1081</t>
  </si>
  <si>
    <t>BookTitle1082</t>
  </si>
  <si>
    <t>BookTitle1083</t>
  </si>
  <si>
    <t>BookTitle1084</t>
  </si>
  <si>
    <t>BookTitle1085</t>
  </si>
  <si>
    <t>BookTitle1086</t>
  </si>
  <si>
    <t>BookTitle1087</t>
  </si>
  <si>
    <t>BookTitle1088</t>
  </si>
  <si>
    <t>BookTitle1089</t>
  </si>
  <si>
    <t>BookTitle1090</t>
  </si>
  <si>
    <t>BookTitle1091</t>
  </si>
  <si>
    <t>BookTitle1092</t>
  </si>
  <si>
    <t>BookTitle1093</t>
  </si>
  <si>
    <t>BookTitle1094</t>
  </si>
  <si>
    <t>BookTitle1095</t>
  </si>
  <si>
    <t>BookTitle1096</t>
  </si>
  <si>
    <t>BookTitle1097</t>
  </si>
  <si>
    <t>BookTitle1098</t>
  </si>
  <si>
    <t>BookTitle1099</t>
  </si>
  <si>
    <t>BookTitle1100</t>
  </si>
  <si>
    <t>BookTitle1101</t>
  </si>
  <si>
    <t>BookTitle1102</t>
  </si>
  <si>
    <t>BookTitle1103</t>
  </si>
  <si>
    <t>BookTitle1104</t>
  </si>
  <si>
    <t>BookTitle1105</t>
  </si>
  <si>
    <t>BookTitle1106</t>
  </si>
  <si>
    <t>BookTitle1107</t>
  </si>
  <si>
    <t>BookTitle1108</t>
  </si>
  <si>
    <t>BookTitle1109</t>
  </si>
  <si>
    <t>BookTitle1110</t>
  </si>
  <si>
    <t>BookTitle1111</t>
  </si>
  <si>
    <t>BookTitle1112</t>
  </si>
  <si>
    <t>BookTitle1113</t>
  </si>
  <si>
    <t>BookTitle1114</t>
  </si>
  <si>
    <t>BookTitle1115</t>
  </si>
  <si>
    <t>BookTitle1116</t>
  </si>
  <si>
    <t>BookTitle1117</t>
  </si>
  <si>
    <t>BookTitle1118</t>
  </si>
  <si>
    <t>BookTitle1119</t>
  </si>
  <si>
    <t>BookTitle1120</t>
  </si>
  <si>
    <t>BookTitle1121</t>
  </si>
  <si>
    <t>BookTitle1122</t>
  </si>
  <si>
    <t>BookTitle1123</t>
  </si>
  <si>
    <t>BookTitle1124</t>
  </si>
  <si>
    <t>BookTitle1125</t>
  </si>
  <si>
    <t>BookTitle1126</t>
  </si>
  <si>
    <t>BookTitle1127</t>
  </si>
  <si>
    <t>BookTitle1128</t>
  </si>
  <si>
    <t>BookTitle1129</t>
  </si>
  <si>
    <t>BookTitle1130</t>
  </si>
  <si>
    <t>BookTitle1131</t>
  </si>
  <si>
    <t>BookTitle1132</t>
  </si>
  <si>
    <t>BookTitle1133</t>
  </si>
  <si>
    <t>BookTitle1134</t>
  </si>
  <si>
    <t>BookTitle1135</t>
  </si>
  <si>
    <t>BookTitle1136</t>
  </si>
  <si>
    <t>BookTitle1137</t>
  </si>
  <si>
    <t>BookTitle1138</t>
  </si>
  <si>
    <t>BookTitle1139</t>
  </si>
  <si>
    <t>BookTitle1140</t>
  </si>
  <si>
    <t>BookTitle1141</t>
  </si>
  <si>
    <t>BookTitle1142</t>
  </si>
  <si>
    <t>BookTitle1143</t>
  </si>
  <si>
    <t>BookTitle1144</t>
  </si>
  <si>
    <t>BookTitle1145</t>
  </si>
  <si>
    <t>BookTitle1146</t>
  </si>
  <si>
    <t>BookTitle1147</t>
  </si>
  <si>
    <t>BookTitle1148</t>
  </si>
  <si>
    <t>BookTitle1149</t>
  </si>
  <si>
    <t>BookTitle1150</t>
  </si>
  <si>
    <t>BookTitle1151</t>
  </si>
  <si>
    <t>BookTitle1152</t>
  </si>
  <si>
    <t>BookTitle1153</t>
  </si>
  <si>
    <t>BookTitle1154</t>
  </si>
  <si>
    <t>BookTitle1155</t>
  </si>
  <si>
    <t>BookTitle1156</t>
  </si>
  <si>
    <t>BookTitle1157</t>
  </si>
  <si>
    <t>BookTitle1158</t>
  </si>
  <si>
    <t>BookTitle1159</t>
  </si>
  <si>
    <t>BookTitle1160</t>
  </si>
  <si>
    <t>BookTitle1161</t>
  </si>
  <si>
    <t>BookTitle1162</t>
  </si>
  <si>
    <t>BookTitle1163</t>
  </si>
  <si>
    <t>BookTitle1164</t>
  </si>
  <si>
    <t>BookTitle1165</t>
  </si>
  <si>
    <t>BookTitle1166</t>
  </si>
  <si>
    <t>BookTitle1167</t>
  </si>
  <si>
    <t>BookTitle1168</t>
  </si>
  <si>
    <t>BookTitle1169</t>
  </si>
  <si>
    <t>BookTitle1170</t>
  </si>
  <si>
    <t>BookTitle1171</t>
  </si>
  <si>
    <t>BookTitle1172</t>
  </si>
  <si>
    <t>BookTitle1173</t>
  </si>
  <si>
    <t>BookTitle1174</t>
  </si>
  <si>
    <t>BookTitle1175</t>
  </si>
  <si>
    <t>BookTitle1176</t>
  </si>
  <si>
    <t>BookTitle1177</t>
  </si>
  <si>
    <t>BookTitle1178</t>
  </si>
  <si>
    <t>BookTitle1179</t>
  </si>
  <si>
    <t>BookTitle1180</t>
  </si>
  <si>
    <t>BookTitle1181</t>
  </si>
  <si>
    <t>BookTitle1182</t>
  </si>
  <si>
    <t>BookTitle1183</t>
  </si>
  <si>
    <t>BookTitle1184</t>
  </si>
  <si>
    <t>BookTitle1185</t>
  </si>
  <si>
    <t>BookTitle1186</t>
  </si>
  <si>
    <t>BookTitle1187</t>
  </si>
  <si>
    <t>BookTitle1188</t>
  </si>
  <si>
    <t>BookTitle1189</t>
  </si>
  <si>
    <t>BookTitle1190</t>
  </si>
  <si>
    <t>BookTitle1191</t>
  </si>
  <si>
    <t>BookTitle1192</t>
  </si>
  <si>
    <t>BookTitle1193</t>
  </si>
  <si>
    <t>BookTitle1194</t>
  </si>
  <si>
    <t>BookTitle1195</t>
  </si>
  <si>
    <t>BookTitle1196</t>
  </si>
  <si>
    <t>BookTitle1197</t>
  </si>
  <si>
    <t>BookTitle1198</t>
  </si>
  <si>
    <t>BookTitle1199</t>
  </si>
  <si>
    <t>BookTitle1200</t>
  </si>
  <si>
    <t>BookTitle1201</t>
  </si>
  <si>
    <t>BookTitle1202</t>
  </si>
  <si>
    <t>BookTitle1203</t>
  </si>
  <si>
    <t>BookTitle1204</t>
  </si>
  <si>
    <t>BookTitle1205</t>
  </si>
  <si>
    <t>BookTitle1206</t>
  </si>
  <si>
    <t>BookTitle1207</t>
  </si>
  <si>
    <t>BookTitle1208</t>
  </si>
  <si>
    <t>BookTitle1209</t>
  </si>
  <si>
    <t>BookTitle1210</t>
  </si>
  <si>
    <t>BookTitle1211</t>
  </si>
  <si>
    <t>BookTitle1212</t>
  </si>
  <si>
    <t>BookTitle1213</t>
  </si>
  <si>
    <t>BookTitle1214</t>
  </si>
  <si>
    <t>BookTitle1215</t>
  </si>
  <si>
    <t>BookTitle1216</t>
  </si>
  <si>
    <t>BookTitle1217</t>
  </si>
  <si>
    <t>BookTitle1218</t>
  </si>
  <si>
    <t>BookTitle1219</t>
  </si>
  <si>
    <t>BookTitle1220</t>
  </si>
  <si>
    <t>BookTitle1221</t>
  </si>
  <si>
    <t>BookTitle1222</t>
  </si>
  <si>
    <t>BookTitle1223</t>
  </si>
  <si>
    <t>BookTitle1224</t>
  </si>
  <si>
    <t>BookTitle1225</t>
  </si>
  <si>
    <t>BookTitle1226</t>
  </si>
  <si>
    <t>BookTitle1227</t>
  </si>
  <si>
    <t>BookTitle1228</t>
  </si>
  <si>
    <t>BookTitle1229</t>
  </si>
  <si>
    <t>BookTitle1230</t>
  </si>
  <si>
    <t>BookTitle1231</t>
  </si>
  <si>
    <t>BookTitle1232</t>
  </si>
  <si>
    <t>BookTitle1233</t>
  </si>
  <si>
    <t>BookTitle1234</t>
  </si>
  <si>
    <t>BookTitle1235</t>
  </si>
  <si>
    <t>BookTitle1236</t>
  </si>
  <si>
    <t>BookTitle1237</t>
  </si>
  <si>
    <t>BookTitle1238</t>
  </si>
  <si>
    <t>BookTitle1239</t>
  </si>
  <si>
    <t>BookTitle1240</t>
  </si>
  <si>
    <t>BookTitle1241</t>
  </si>
  <si>
    <t>BookTitle1242</t>
  </si>
  <si>
    <t>BookTitle1243</t>
  </si>
  <si>
    <t>BookTitle1244</t>
  </si>
  <si>
    <t>BookTitle1245</t>
  </si>
  <si>
    <t>BookTitle1246</t>
  </si>
  <si>
    <t>BookTitle1247</t>
  </si>
  <si>
    <t>BookTitle1248</t>
  </si>
  <si>
    <t>BookTitle1249</t>
  </si>
  <si>
    <t>BookTitle1250</t>
  </si>
  <si>
    <t>BookTitle1251</t>
  </si>
  <si>
    <t>BookTitle1252</t>
  </si>
  <si>
    <t>BookTitle1253</t>
  </si>
  <si>
    <t>BookTitle1254</t>
  </si>
  <si>
    <t>BookTitle1255</t>
  </si>
  <si>
    <t>BookTitle1256</t>
  </si>
  <si>
    <t>BookTitle1257</t>
  </si>
  <si>
    <t>BookTitle1258</t>
  </si>
  <si>
    <t>BookTitle1259</t>
  </si>
  <si>
    <t>BookTitle1260</t>
  </si>
  <si>
    <t>BookTitle1261</t>
  </si>
  <si>
    <t>BookTitle1262</t>
  </si>
  <si>
    <t>BookTitle1263</t>
  </si>
  <si>
    <t>BookTitle1264</t>
  </si>
  <si>
    <t>BookTitle1265</t>
  </si>
  <si>
    <t>BookTitle1266</t>
  </si>
  <si>
    <t>BookTitle1267</t>
  </si>
  <si>
    <t>BookTitle1268</t>
  </si>
  <si>
    <t>BookTitle1269</t>
  </si>
  <si>
    <t>BookTitle1270</t>
  </si>
  <si>
    <t>BookTitle1271</t>
  </si>
  <si>
    <t>BookTitle1272</t>
  </si>
  <si>
    <t>BookTitle1273</t>
  </si>
  <si>
    <t>BookTitle1274</t>
  </si>
  <si>
    <t>BookTitle1275</t>
  </si>
  <si>
    <t>BookTitle1276</t>
  </si>
  <si>
    <t>BookTitle1277</t>
  </si>
  <si>
    <t>BookTitle1278</t>
  </si>
  <si>
    <t>BookTitle1279</t>
  </si>
  <si>
    <t>BookTitle1280</t>
  </si>
  <si>
    <t>BookTitle1281</t>
  </si>
  <si>
    <t>BookTitle1282</t>
  </si>
  <si>
    <t>BookTitle1283</t>
  </si>
  <si>
    <t>BookTitle1284</t>
  </si>
  <si>
    <t>BookTitle1285</t>
  </si>
  <si>
    <t>BookTitle1286</t>
  </si>
  <si>
    <t>BookTitle1287</t>
  </si>
  <si>
    <t>BookTitle1288</t>
  </si>
  <si>
    <t>BookTitle1289</t>
  </si>
  <si>
    <t>BookTitle1290</t>
  </si>
  <si>
    <t>BookTitle1291</t>
  </si>
  <si>
    <t>BookTitle1292</t>
  </si>
  <si>
    <t>BookTitle1293</t>
  </si>
  <si>
    <t>BookTitle1294</t>
  </si>
  <si>
    <t>BookTitle1295</t>
  </si>
  <si>
    <t>BookTitle1296</t>
  </si>
  <si>
    <t>BookTitle1297</t>
  </si>
  <si>
    <t>BookTitle1298</t>
  </si>
  <si>
    <t>BookTitle1299</t>
  </si>
  <si>
    <t>BookTitle1300</t>
  </si>
  <si>
    <t>BookTitle1301</t>
  </si>
  <si>
    <t>BookTitle1302</t>
  </si>
  <si>
    <t>BookTitle1303</t>
  </si>
  <si>
    <t>BookTitle1304</t>
  </si>
  <si>
    <t>BookTitle1305</t>
  </si>
  <si>
    <t>BookTitle1306</t>
  </si>
  <si>
    <t>BookTitle1307</t>
  </si>
  <si>
    <t>BookTitle1308</t>
  </si>
  <si>
    <t>BookTitle1309</t>
  </si>
  <si>
    <t>BookTitle1310</t>
  </si>
  <si>
    <t>BookTitle1311</t>
  </si>
  <si>
    <t>BookTitle1312</t>
  </si>
  <si>
    <t>BookTitle1313</t>
  </si>
  <si>
    <t>BookTitle1314</t>
  </si>
  <si>
    <t>BookTitle1315</t>
  </si>
  <si>
    <t>BookTitle1316</t>
  </si>
  <si>
    <t>BookTitle1317</t>
  </si>
  <si>
    <t>BookTitle1318</t>
  </si>
  <si>
    <t>BookTitle1319</t>
  </si>
  <si>
    <t>BookTitle1320</t>
  </si>
  <si>
    <t>BookTitle1321</t>
  </si>
  <si>
    <t>BookTitle1322</t>
  </si>
  <si>
    <t>BookTitle1323</t>
  </si>
  <si>
    <t>BookTitle1324</t>
  </si>
  <si>
    <t>BookTitle1325</t>
  </si>
  <si>
    <t>BookTitle1326</t>
  </si>
  <si>
    <t>BookTitle1327</t>
  </si>
  <si>
    <t>BookTitle1328</t>
  </si>
  <si>
    <t>BookTitle1329</t>
  </si>
  <si>
    <t>BookTitle1330</t>
  </si>
  <si>
    <t>BookTitle1331</t>
  </si>
  <si>
    <t>BookTitle1332</t>
  </si>
  <si>
    <t>BookTitle1333</t>
  </si>
  <si>
    <t>BookTitle1334</t>
  </si>
  <si>
    <t>BookTitle1335</t>
  </si>
  <si>
    <t>BookTitle1336</t>
  </si>
  <si>
    <t>BookTitle1337</t>
  </si>
  <si>
    <t>BookTitle1338</t>
  </si>
  <si>
    <t>BookTitle1339</t>
  </si>
  <si>
    <t>BookTitle1340</t>
  </si>
  <si>
    <t>BookTitle1341</t>
  </si>
  <si>
    <t>BookTitle1342</t>
  </si>
  <si>
    <t>BookTitle1343</t>
  </si>
  <si>
    <t>BookTitle1344</t>
  </si>
  <si>
    <t>BookTitle1345</t>
  </si>
  <si>
    <t>BookTitle1346</t>
  </si>
  <si>
    <t>BookTitle1347</t>
  </si>
  <si>
    <t>BookTitle1348</t>
  </si>
  <si>
    <t>BookTitle1349</t>
  </si>
  <si>
    <t>BookTitle1350</t>
  </si>
  <si>
    <t>BookTitle1351</t>
  </si>
  <si>
    <t>BookTitle1352</t>
  </si>
  <si>
    <t>BookTitle1353</t>
  </si>
  <si>
    <t>BookTitle1354</t>
  </si>
  <si>
    <t>BookTitle1355</t>
  </si>
  <si>
    <t>BookTitle1356</t>
  </si>
  <si>
    <t>BookTitle1357</t>
  </si>
  <si>
    <t>BookTitle1358</t>
  </si>
  <si>
    <t>BookTitle1359</t>
  </si>
  <si>
    <t>BookTitle1360</t>
  </si>
  <si>
    <t>BookTitle1361</t>
  </si>
  <si>
    <t>BookTitle1362</t>
  </si>
  <si>
    <t>BookTitle1363</t>
  </si>
  <si>
    <t>BookTitle1364</t>
  </si>
  <si>
    <t>BookTitle1365</t>
  </si>
  <si>
    <t>BookTitle1366</t>
  </si>
  <si>
    <t>BookTitle1367</t>
  </si>
  <si>
    <t>BookTitle1368</t>
  </si>
  <si>
    <t>BookTitle1369</t>
  </si>
  <si>
    <t>BookTitle1370</t>
  </si>
  <si>
    <t>BookTitle1371</t>
  </si>
  <si>
    <t>BookTitle1372</t>
  </si>
  <si>
    <t>BookTitle1373</t>
  </si>
  <si>
    <t>BookTitle1374</t>
  </si>
  <si>
    <t>BookTitle1375</t>
  </si>
  <si>
    <t>BookTitle1376</t>
  </si>
  <si>
    <t>BookTitle1377</t>
  </si>
  <si>
    <t>BookTitle1378</t>
  </si>
  <si>
    <t>BookTitle1379</t>
  </si>
  <si>
    <t>BookTitle1380</t>
  </si>
  <si>
    <t>BookTitle1381</t>
  </si>
  <si>
    <t>BookTitle1382</t>
  </si>
  <si>
    <t>BookTitle1383</t>
  </si>
  <si>
    <t>BookTitle1384</t>
  </si>
  <si>
    <t>BookTitle1385</t>
  </si>
  <si>
    <t>BookTitle1386</t>
  </si>
  <si>
    <t>BookTitle1387</t>
  </si>
  <si>
    <t>BookTitle1388</t>
  </si>
  <si>
    <t>BookTitle1389</t>
  </si>
  <si>
    <t>BookTitle1390</t>
  </si>
  <si>
    <t>BookTitle1391</t>
  </si>
  <si>
    <t>BookTitle1392</t>
  </si>
  <si>
    <t>BookTitle1393</t>
  </si>
  <si>
    <t>BookTitle1394</t>
  </si>
  <si>
    <t>BookTitle1395</t>
  </si>
  <si>
    <t>BookTitle1396</t>
  </si>
  <si>
    <t>BookTitle1397</t>
  </si>
  <si>
    <t>BookTitle1398</t>
  </si>
  <si>
    <t>BookTitle1399</t>
  </si>
  <si>
    <t>BookTitle1400</t>
  </si>
  <si>
    <t>BookTitle1401</t>
  </si>
  <si>
    <t>BookTitle1402</t>
  </si>
  <si>
    <t>BookTitle1403</t>
  </si>
  <si>
    <t>BookTitle1404</t>
  </si>
  <si>
    <t>BookTitle1405</t>
  </si>
  <si>
    <t>BookTitle1406</t>
  </si>
  <si>
    <t>BookTitle1407</t>
  </si>
  <si>
    <t>BookTitle1408</t>
  </si>
  <si>
    <t>BookTitle1409</t>
  </si>
  <si>
    <t>BookTitle1410</t>
  </si>
  <si>
    <t>BookTitle1411</t>
  </si>
  <si>
    <t>BookTitle1412</t>
  </si>
  <si>
    <t>BookTitle1413</t>
  </si>
  <si>
    <t>BookTitle1414</t>
  </si>
  <si>
    <t>BookTitle1415</t>
  </si>
  <si>
    <t>BookTitle1416</t>
  </si>
  <si>
    <t>BookTitle1417</t>
  </si>
  <si>
    <t>BookTitle1418</t>
  </si>
  <si>
    <t>BookTitle1419</t>
  </si>
  <si>
    <t>BookTitle1420</t>
  </si>
  <si>
    <t>BookTitle1421</t>
  </si>
  <si>
    <t>BookTitle1422</t>
  </si>
  <si>
    <t>BookTitle1423</t>
  </si>
  <si>
    <t>BookTitle1424</t>
  </si>
  <si>
    <t>BookTitle1425</t>
  </si>
  <si>
    <t>BookTitle1426</t>
  </si>
  <si>
    <t>BookTitle1427</t>
  </si>
  <si>
    <t>BookTitle1428</t>
  </si>
  <si>
    <t>BookTitle1429</t>
  </si>
  <si>
    <t>BookTitle1430</t>
  </si>
  <si>
    <t>BookTitle1431</t>
  </si>
  <si>
    <t>BookTitle1432</t>
  </si>
  <si>
    <t>BookTitle1433</t>
  </si>
  <si>
    <t>BookTitle1434</t>
  </si>
  <si>
    <t>BookTitle1435</t>
  </si>
  <si>
    <t>BookTitle1436</t>
  </si>
  <si>
    <t>BookTitle1437</t>
  </si>
  <si>
    <t>BookTitle1438</t>
  </si>
  <si>
    <t>BookTitle1439</t>
  </si>
  <si>
    <t>BookTitle1440</t>
  </si>
  <si>
    <t>BookTitle1441</t>
  </si>
  <si>
    <t>BookTitle1442</t>
  </si>
  <si>
    <t>BookTitle1443</t>
  </si>
  <si>
    <t>BookTitle1444</t>
  </si>
  <si>
    <t>BookTitle1445</t>
  </si>
  <si>
    <t>BookTitle1446</t>
  </si>
  <si>
    <t>BookTitle1447</t>
  </si>
  <si>
    <t>BookTitle1448</t>
  </si>
  <si>
    <t>BookTitle1449</t>
  </si>
  <si>
    <t>BookTitle1450</t>
  </si>
  <si>
    <t>BookTitle1451</t>
  </si>
  <si>
    <t>BookTitle1452</t>
  </si>
  <si>
    <t>BookTitle1453</t>
  </si>
  <si>
    <t>BookTitle1454</t>
  </si>
  <si>
    <t>BookTitle1455</t>
  </si>
  <si>
    <t>BookTitle1456</t>
  </si>
  <si>
    <t>BookTitle1457</t>
  </si>
  <si>
    <t>BookTitle1458</t>
  </si>
  <si>
    <t>BookTitle1459</t>
  </si>
  <si>
    <t>BookTitle1460</t>
  </si>
  <si>
    <t>BookTitle1461</t>
  </si>
  <si>
    <t>BookTitle1462</t>
  </si>
  <si>
    <t>BookTitle1463</t>
  </si>
  <si>
    <t>BookTitle1464</t>
  </si>
  <si>
    <t>BookTitle1465</t>
  </si>
  <si>
    <t>BookTitle1466</t>
  </si>
  <si>
    <t>BookTitle1467</t>
  </si>
  <si>
    <t>BookTitle1468</t>
  </si>
  <si>
    <t>BookTitle1469</t>
  </si>
  <si>
    <t>BookTitle1470</t>
  </si>
  <si>
    <t>BookTitle1471</t>
  </si>
  <si>
    <t>BookTitle1472</t>
  </si>
  <si>
    <t>BookTitle1473</t>
  </si>
  <si>
    <t>BookTitle1474</t>
  </si>
  <si>
    <t>BookTitle1475</t>
  </si>
  <si>
    <t>BookTitle1476</t>
  </si>
  <si>
    <t>BookTitle1477</t>
  </si>
  <si>
    <t>BookTitle1478</t>
  </si>
  <si>
    <t>BookTitle1479</t>
  </si>
  <si>
    <t>BookTitle1480</t>
  </si>
  <si>
    <t>BookTitle1481</t>
  </si>
  <si>
    <t>BookTitle1482</t>
  </si>
  <si>
    <t>BookTitle1483</t>
  </si>
  <si>
    <t>BookTitle1484</t>
  </si>
  <si>
    <t>BookTitle1485</t>
  </si>
  <si>
    <t>BookTitle1486</t>
  </si>
  <si>
    <t>BookTitle1487</t>
  </si>
  <si>
    <t>BookTitle1488</t>
  </si>
  <si>
    <t>BookTitle1489</t>
  </si>
  <si>
    <t>BookTitle1490</t>
  </si>
  <si>
    <t>BookTitle1491</t>
  </si>
  <si>
    <t>BookTitle1492</t>
  </si>
  <si>
    <t>BookTitle1493</t>
  </si>
  <si>
    <t>BookTitle1494</t>
  </si>
  <si>
    <t>BookTitle1495</t>
  </si>
  <si>
    <t>BookTitle1496</t>
  </si>
  <si>
    <t>BookTitle1497</t>
  </si>
  <si>
    <t>BookTitle1498</t>
  </si>
  <si>
    <t>BookTitle1499</t>
  </si>
  <si>
    <t>BookTitle1500</t>
  </si>
  <si>
    <t>BookTitle1501</t>
  </si>
  <si>
    <t>BookTitle1502</t>
  </si>
  <si>
    <t>BookTitle1503</t>
  </si>
  <si>
    <t>BookTitle1504</t>
  </si>
  <si>
    <t>BookTitle1505</t>
  </si>
  <si>
    <t>BookTitle1506</t>
  </si>
  <si>
    <t>BookTitle1507</t>
  </si>
  <si>
    <t>BookTitle1508</t>
  </si>
  <si>
    <t>BookTitle1509</t>
  </si>
  <si>
    <t>BookTitle1510</t>
  </si>
  <si>
    <t>BookTitle1511</t>
  </si>
  <si>
    <t>BookTitle1512</t>
  </si>
  <si>
    <t>BookTitle1513</t>
  </si>
  <si>
    <t>BookTitle1514</t>
  </si>
  <si>
    <t>BookTitle1515</t>
  </si>
  <si>
    <t>BookTitle1516</t>
  </si>
  <si>
    <t>BookTitle1517</t>
  </si>
  <si>
    <t>BookTitle1518</t>
  </si>
  <si>
    <t>BookTitle1519</t>
  </si>
  <si>
    <t>BookTitle1520</t>
  </si>
  <si>
    <t>BookTitle1521</t>
  </si>
  <si>
    <t>BookTitle1522</t>
  </si>
  <si>
    <t>BookTitle1523</t>
  </si>
  <si>
    <t>BookTitle1524</t>
  </si>
  <si>
    <t>BookTitle1525</t>
  </si>
  <si>
    <t>BookTitle1526</t>
  </si>
  <si>
    <t>BookTitle1527</t>
  </si>
  <si>
    <t>BookTitle1528</t>
  </si>
  <si>
    <t>BookTitle1529</t>
  </si>
  <si>
    <t>BookTitle1530</t>
  </si>
  <si>
    <t>BookTitle1531</t>
  </si>
  <si>
    <t>BookTitle1532</t>
  </si>
  <si>
    <t>BookTitle1533</t>
  </si>
  <si>
    <t>BookTitle1534</t>
  </si>
  <si>
    <t>BookTitle1535</t>
  </si>
  <si>
    <t>BookTitle1536</t>
  </si>
  <si>
    <t>BookTitle1537</t>
  </si>
  <si>
    <t>BookTitle1538</t>
  </si>
  <si>
    <t>BookTitle1539</t>
  </si>
  <si>
    <t>BookTitle1540</t>
  </si>
  <si>
    <t>BookTitle1541</t>
  </si>
  <si>
    <t>BookTitle1542</t>
  </si>
  <si>
    <t>BookTitle1543</t>
  </si>
  <si>
    <t>BookTitle1544</t>
  </si>
  <si>
    <t>BookTitle1545</t>
  </si>
  <si>
    <t>BookTitle1546</t>
  </si>
  <si>
    <t>BookTitle1547</t>
  </si>
  <si>
    <t>BookTitle1548</t>
  </si>
  <si>
    <t>BookTitle1549</t>
  </si>
  <si>
    <t>BookTitle1550</t>
  </si>
  <si>
    <t>BookTitle1551</t>
  </si>
  <si>
    <t>BookTitle1552</t>
  </si>
  <si>
    <t>BookTitle1553</t>
  </si>
  <si>
    <t>BookTitle1554</t>
  </si>
  <si>
    <t>BookTitle1555</t>
  </si>
  <si>
    <t>BookTitle1556</t>
  </si>
  <si>
    <t>BookTitle1557</t>
  </si>
  <si>
    <t>BookTitle1558</t>
  </si>
  <si>
    <t>BookTitle1559</t>
  </si>
  <si>
    <t>BookTitle1560</t>
  </si>
  <si>
    <t>BookTitle1561</t>
  </si>
  <si>
    <t>BookTitle1562</t>
  </si>
  <si>
    <t>BookTitle1563</t>
  </si>
  <si>
    <t>BookTitle1564</t>
  </si>
  <si>
    <t>BookTitle1565</t>
  </si>
  <si>
    <t>BookTitle1566</t>
  </si>
  <si>
    <t>BookTitle1567</t>
  </si>
  <si>
    <t>BookTitle1568</t>
  </si>
  <si>
    <t>BookTitle1569</t>
  </si>
  <si>
    <t>BookTitle1570</t>
  </si>
  <si>
    <t>BookTitle1571</t>
  </si>
  <si>
    <t>BookTitle1572</t>
  </si>
  <si>
    <t>BookTitle1573</t>
  </si>
  <si>
    <t>BookTitle1574</t>
  </si>
  <si>
    <t>BookTitle1575</t>
  </si>
  <si>
    <t>BookTitle1576</t>
  </si>
  <si>
    <t>BookTitle1577</t>
  </si>
  <si>
    <t>BookTitle1578</t>
  </si>
  <si>
    <t>BookTitle1579</t>
  </si>
  <si>
    <t>BookTitle1580</t>
  </si>
  <si>
    <t>BookTitle1581</t>
  </si>
  <si>
    <t>BookTitle1582</t>
  </si>
  <si>
    <t>BookTitle1583</t>
  </si>
  <si>
    <t>BookTitle1584</t>
  </si>
  <si>
    <t>BookTitle1585</t>
  </si>
  <si>
    <t>BookTitle1586</t>
  </si>
  <si>
    <t>BookTitle1587</t>
  </si>
  <si>
    <t>BookTitle1588</t>
  </si>
  <si>
    <t>BookTitle1589</t>
  </si>
  <si>
    <t>BookTitle1590</t>
  </si>
  <si>
    <t>BookTitle1591</t>
  </si>
  <si>
    <t>BookTitle1592</t>
  </si>
  <si>
    <t>BookTitle1593</t>
  </si>
  <si>
    <t>BookTitle1594</t>
  </si>
  <si>
    <t>BookTitle1595</t>
  </si>
  <si>
    <t>BookTitle1596</t>
  </si>
  <si>
    <t>BookTitle1597</t>
  </si>
  <si>
    <t>BookTitle1598</t>
  </si>
  <si>
    <t>BookTitle1599</t>
  </si>
  <si>
    <t>BookTitle1600</t>
  </si>
  <si>
    <t>BookTitle1601</t>
  </si>
  <si>
    <t>BookTitle1602</t>
  </si>
  <si>
    <t>BookTitle1603</t>
  </si>
  <si>
    <t>BookTitle1604</t>
  </si>
  <si>
    <t>BookTitle1605</t>
  </si>
  <si>
    <t>BookTitle1606</t>
  </si>
  <si>
    <t>BookTitle1607</t>
  </si>
  <si>
    <t>BookTitle1608</t>
  </si>
  <si>
    <t>BookTitle1609</t>
  </si>
  <si>
    <t>BookTitle1610</t>
  </si>
  <si>
    <t>BookTitle1611</t>
  </si>
  <si>
    <t>BookTitle1612</t>
  </si>
  <si>
    <t>BookTitle1613</t>
  </si>
  <si>
    <t>BookTitle1614</t>
  </si>
  <si>
    <t>BookTitle1615</t>
  </si>
  <si>
    <t>BookTitle1616</t>
  </si>
  <si>
    <t>BookTitle1617</t>
  </si>
  <si>
    <t>BookTitle1618</t>
  </si>
  <si>
    <t>BookTitle1619</t>
  </si>
  <si>
    <t>BookTitle1620</t>
  </si>
  <si>
    <t>BookTitle1621</t>
  </si>
  <si>
    <t>BookTitle1622</t>
  </si>
  <si>
    <t>BookTitle1623</t>
  </si>
  <si>
    <t>BookTitle1624</t>
  </si>
  <si>
    <t>BookTitle1625</t>
  </si>
  <si>
    <t>BookTitle1626</t>
  </si>
  <si>
    <t>BookTitle1627</t>
  </si>
  <si>
    <t>BookTitle1628</t>
  </si>
  <si>
    <t>BookTitle1629</t>
  </si>
  <si>
    <t>BookTitle1630</t>
  </si>
  <si>
    <t>BookTitle1631</t>
  </si>
  <si>
    <t>BookTitle1632</t>
  </si>
  <si>
    <t>BookTitle1633</t>
  </si>
  <si>
    <t>BookTitle1634</t>
  </si>
  <si>
    <t>BookTitle1635</t>
  </si>
  <si>
    <t>BookTitle1636</t>
  </si>
  <si>
    <t>BookTitle1637</t>
  </si>
  <si>
    <t>BookTitle1638</t>
  </si>
  <si>
    <t>BookTitle1639</t>
  </si>
  <si>
    <t>BookTitle1640</t>
  </si>
  <si>
    <t>BookTitle1641</t>
  </si>
  <si>
    <t>BookTitle1642</t>
  </si>
  <si>
    <t>BookTitle1643</t>
  </si>
  <si>
    <t>BookTitle1644</t>
  </si>
  <si>
    <t>BookTitle1645</t>
  </si>
  <si>
    <t>BookTitle1646</t>
  </si>
  <si>
    <t>BookTitle1647</t>
  </si>
  <si>
    <t>BookTitle1648</t>
  </si>
  <si>
    <t>BookTitle1649</t>
  </si>
  <si>
    <t>BookTitle1650</t>
  </si>
  <si>
    <t>BookTitle1651</t>
  </si>
  <si>
    <t>BookTitle1652</t>
  </si>
  <si>
    <t>BookTitle1653</t>
  </si>
  <si>
    <t>BookTitle1654</t>
  </si>
  <si>
    <t>BookTitle1655</t>
  </si>
  <si>
    <t>BookTitle1656</t>
  </si>
  <si>
    <t>BookTitle1657</t>
  </si>
  <si>
    <t>BookTitle1658</t>
  </si>
  <si>
    <t>BookTitle1659</t>
  </si>
  <si>
    <t>BookTitle1660</t>
  </si>
  <si>
    <t>BookTitle1661</t>
  </si>
  <si>
    <t>BookTitle1662</t>
  </si>
  <si>
    <t>BookTitle1663</t>
  </si>
  <si>
    <t>BookTitle1664</t>
  </si>
  <si>
    <t>BookTitle1665</t>
  </si>
  <si>
    <t>BookTitle1666</t>
  </si>
  <si>
    <t>BookTitle1667</t>
  </si>
  <si>
    <t>BookTitle1668</t>
  </si>
  <si>
    <t>BookTitle1669</t>
  </si>
  <si>
    <t>BookTitle1670</t>
  </si>
  <si>
    <t>BookTitle1671</t>
  </si>
  <si>
    <t>BookTitle1672</t>
  </si>
  <si>
    <t>BookTitle1673</t>
  </si>
  <si>
    <t>BookTitle1674</t>
  </si>
  <si>
    <t>BookTitle1675</t>
  </si>
  <si>
    <t>BookTitle1676</t>
  </si>
  <si>
    <t>BookTitle1677</t>
  </si>
  <si>
    <t>BookTitle1678</t>
  </si>
  <si>
    <t>BookTitle1679</t>
  </si>
  <si>
    <t>BookTitle1680</t>
  </si>
  <si>
    <t>BookTitle1681</t>
  </si>
  <si>
    <t>BookTitle1682</t>
  </si>
  <si>
    <t>BookTitle1683</t>
  </si>
  <si>
    <t>BookTitle1684</t>
  </si>
  <si>
    <t>BookTitle1685</t>
  </si>
  <si>
    <t>BookTitle1686</t>
  </si>
  <si>
    <t>BookTitle1687</t>
  </si>
  <si>
    <t>BookTitle1688</t>
  </si>
  <si>
    <t>BookTitle1689</t>
  </si>
  <si>
    <t>BookTitle1690</t>
  </si>
  <si>
    <t>BookTitle1691</t>
  </si>
  <si>
    <t>BookTitle1692</t>
  </si>
  <si>
    <t>BookTitle1693</t>
  </si>
  <si>
    <t>BookTitle1694</t>
  </si>
  <si>
    <t>BookTitle1695</t>
  </si>
  <si>
    <t>BookTitle1696</t>
  </si>
  <si>
    <t>BookTitle1697</t>
  </si>
  <si>
    <t>BookTitle1698</t>
  </si>
  <si>
    <t>BookTitle1699</t>
  </si>
  <si>
    <t>BookTitle1700</t>
  </si>
  <si>
    <t>BookTitle1701</t>
  </si>
  <si>
    <t>BookTitle1702</t>
  </si>
  <si>
    <t>BookTitle1703</t>
  </si>
  <si>
    <t>BookTitle1704</t>
  </si>
  <si>
    <t>BookTitle1705</t>
  </si>
  <si>
    <t>BookTitle1706</t>
  </si>
  <si>
    <t>BookTitle1707</t>
  </si>
  <si>
    <t>BookTitle1708</t>
  </si>
  <si>
    <t>BookTitle1709</t>
  </si>
  <si>
    <t>BookTitle1710</t>
  </si>
  <si>
    <t>BookTitle1711</t>
  </si>
  <si>
    <t>BookTitle1712</t>
  </si>
  <si>
    <t>BookTitle1713</t>
  </si>
  <si>
    <t>BookTitle1714</t>
  </si>
  <si>
    <t>BookTitle1715</t>
  </si>
  <si>
    <t>BookTitle1716</t>
  </si>
  <si>
    <t>BookTitle1717</t>
  </si>
  <si>
    <t>BookTitle1718</t>
  </si>
  <si>
    <t>BookTitle1719</t>
  </si>
  <si>
    <t>BookTitle1720</t>
  </si>
  <si>
    <t>BookTitle1721</t>
  </si>
  <si>
    <t>BookTitle1722</t>
  </si>
  <si>
    <t>BookTitle1723</t>
  </si>
  <si>
    <t>BookTitle1724</t>
  </si>
  <si>
    <t>BookTitle1725</t>
  </si>
  <si>
    <t>BookTitle1726</t>
  </si>
  <si>
    <t>BookTitle1727</t>
  </si>
  <si>
    <t>BookTitle1728</t>
  </si>
  <si>
    <t>BookTitle1729</t>
  </si>
  <si>
    <t>BookTitle1730</t>
  </si>
  <si>
    <t>BookTitle1731</t>
  </si>
  <si>
    <t>BookTitle1732</t>
  </si>
  <si>
    <t>BookTitle1733</t>
  </si>
  <si>
    <t>BookTitle1734</t>
  </si>
  <si>
    <t>BookTitle1735</t>
  </si>
  <si>
    <t>BookTitle1736</t>
  </si>
  <si>
    <t>Sales Per Format</t>
  </si>
  <si>
    <t>Sales by Year</t>
  </si>
  <si>
    <t>Year</t>
  </si>
  <si>
    <t>Total Copies Sold</t>
  </si>
  <si>
    <t>Total Revenue</t>
  </si>
  <si>
    <t>Copies/Year</t>
  </si>
  <si>
    <t>Sales Averages</t>
  </si>
  <si>
    <t>Average/Genre</t>
  </si>
  <si>
    <t>Average/FY</t>
  </si>
  <si>
    <t>Average/Format</t>
  </si>
  <si>
    <t>Average/Market</t>
  </si>
  <si>
    <t>Lookup Author Sales</t>
  </si>
  <si>
    <t>Author ID</t>
  </si>
  <si>
    <t>Author IDs</t>
  </si>
  <si>
    <t>Price Points</t>
  </si>
  <si>
    <t>Automatic Contract Extension?</t>
  </si>
  <si>
    <t>Extension?</t>
  </si>
  <si>
    <t>Unit Sales Analysis</t>
  </si>
  <si>
    <t>Unit Sales</t>
  </si>
  <si>
    <t>Target</t>
  </si>
  <si>
    <t>7% increase</t>
  </si>
  <si>
    <t>6% increase</t>
  </si>
  <si>
    <t>Multiplier</t>
  </si>
  <si>
    <t>Price Analysis</t>
  </si>
  <si>
    <t>80% of Average</t>
  </si>
  <si>
    <t>90% of Average</t>
  </si>
  <si>
    <t>110% of Average</t>
  </si>
  <si>
    <t>120% of Average</t>
  </si>
  <si>
    <t>Avg. Copies/Year</t>
  </si>
  <si>
    <t>Sales Scenarios</t>
  </si>
  <si>
    <t>FY 2013</t>
  </si>
  <si>
    <t>Average Royalty Rate</t>
  </si>
  <si>
    <t>Royalty Payment</t>
  </si>
  <si>
    <t>Net Sales</t>
  </si>
  <si>
    <t>LA Sales Inc. Target</t>
  </si>
  <si>
    <t>LA % Inc. Target</t>
  </si>
  <si>
    <t>Fy 2012</t>
  </si>
  <si>
    <t>% of Sales</t>
  </si>
  <si>
    <t>FY Sales</t>
  </si>
  <si>
    <t>Total Available Hours</t>
  </si>
  <si>
    <t>Units Sold</t>
  </si>
  <si>
    <t>Min # of $11.99 Titles</t>
  </si>
  <si>
    <t>Units Produced/Hour</t>
  </si>
  <si>
    <t>Production Hours</t>
  </si>
  <si>
    <t>Top Title Sales FY 2013</t>
  </si>
  <si>
    <t>Max % of Any Title</t>
  </si>
  <si>
    <t>Production Levels</t>
  </si>
  <si>
    <t>FY 2013 Unit Production Target</t>
  </si>
  <si>
    <t>Per-Title Total Units Analysis</t>
  </si>
  <si>
    <t>Per-Title Total Earnings Analysis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</si>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</sst>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/>
    <xf numFmtId="0" fontId="1" fillId="2" borderId="0" xfId="1"/>
    <xf numFmtId="3" fontId="0" fillId="0" borderId="0" xfId="0" applyNumberFormat="1"/>
    <xf numFmtId="0" fontId="0" fillId="0" borderId="0" xfId="0" applyNumberFormat="1"/>
    <xf numFmtId="164" fontId="2" fillId="0" borderId="1" xfId="2" applyNumberFormat="1"/>
    <xf numFmtId="9" fontId="0" fillId="0" borderId="0" xfId="0" applyNumberFormat="1"/>
    <xf numFmtId="164" fontId="1" fillId="2" borderId="0" xfId="1" applyNumberFormat="1"/>
    <xf numFmtId="10" fontId="0" fillId="0" borderId="0" xfId="0" applyNumberFormat="1"/>
    <xf numFmtId="2" fontId="0" fillId="0" borderId="0" xfId="0" applyNumberFormat="1"/>
    <xf numFmtId="0" fontId="1" fillId="3" borderId="0" xfId="3"/>
    <xf numFmtId="0" fontId="1" fillId="4" borderId="0" xfId="4"/>
    <xf numFmtId="0" fontId="2" fillId="0" borderId="1" xfId="2"/>
    <xf numFmtId="2" fontId="2" fillId="0" borderId="1" xfId="2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Continuous"/>
    </xf>
    <xf numFmtId="0" fontId="3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5">
    <cellStyle name="Accent2" xfId="1" builtinId="33"/>
    <cellStyle name="Accent3" xfId="3" builtinId="37"/>
    <cellStyle name="Accent4" xfId="4" builtinId="41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sqref="A1:B1"/>
    </sheetView>
  </sheetViews>
  <sheetFormatPr defaultRowHeight="15" x14ac:dyDescent="0.25"/>
  <cols>
    <col min="2" max="2" width="14.85546875" bestFit="1" customWidth="1"/>
    <col min="3" max="3" width="17.5703125" bestFit="1" customWidth="1"/>
    <col min="5" max="5" width="15.5703125" bestFit="1" customWidth="1"/>
    <col min="6" max="6" width="16.42578125" bestFit="1" customWidth="1"/>
    <col min="7" max="7" width="17.5703125" bestFit="1" customWidth="1"/>
    <col min="9" max="9" width="20" bestFit="1" customWidth="1"/>
    <col min="10" max="10" width="16.42578125" bestFit="1" customWidth="1"/>
    <col min="12" max="12" width="9.85546875" bestFit="1" customWidth="1"/>
    <col min="13" max="13" width="12" bestFit="1" customWidth="1"/>
  </cols>
  <sheetData>
    <row r="1" spans="1:13" x14ac:dyDescent="0.25">
      <c r="A1" s="18" t="s">
        <v>372</v>
      </c>
      <c r="B1" s="18"/>
      <c r="E1" s="18" t="s">
        <v>375</v>
      </c>
      <c r="F1" s="18"/>
      <c r="I1" s="18" t="s">
        <v>1790</v>
      </c>
      <c r="J1" s="18"/>
      <c r="K1" s="2"/>
      <c r="L1" s="2"/>
      <c r="M1" s="2"/>
    </row>
    <row r="2" spans="1:13" x14ac:dyDescent="0.25">
      <c r="I2" s="2"/>
      <c r="J2" s="2"/>
      <c r="K2" s="2"/>
      <c r="L2" s="2"/>
      <c r="M2" s="2"/>
    </row>
    <row r="3" spans="1:13" x14ac:dyDescent="0.25">
      <c r="A3" s="3" t="s">
        <v>4</v>
      </c>
      <c r="B3" s="3" t="s">
        <v>373</v>
      </c>
      <c r="C3" s="3" t="s">
        <v>374</v>
      </c>
      <c r="E3" s="3" t="s">
        <v>2</v>
      </c>
      <c r="F3" s="3" t="s">
        <v>373</v>
      </c>
      <c r="G3" s="3" t="s">
        <v>374</v>
      </c>
      <c r="I3" s="19" t="s">
        <v>22</v>
      </c>
      <c r="J3" s="19"/>
      <c r="K3" s="2"/>
      <c r="L3" s="19" t="s">
        <v>377</v>
      </c>
      <c r="M3" s="19"/>
    </row>
    <row r="4" spans="1:13" x14ac:dyDescent="0.25">
      <c r="A4" s="2" t="s">
        <v>24</v>
      </c>
      <c r="B4">
        <f>SUMIF(Market,Sales_Dashboard!A4,Total_Units__to_Date)</f>
        <v>613923937</v>
      </c>
      <c r="C4" s="1">
        <f>SUMIF(Market,A4,Total_Earnings_to_Date)</f>
        <v>4191476479.1299987</v>
      </c>
      <c r="E4" s="2" t="s">
        <v>22</v>
      </c>
      <c r="F4" s="2">
        <f t="shared" ref="F4:F9" si="0">SUMIF(Genre,E4,Total_Units__to_Date)</f>
        <v>536788036</v>
      </c>
      <c r="G4" s="1">
        <f t="shared" ref="G4:G9" si="1">SUMIF(Genre,E4,Total_Earnings_to_Date)</f>
        <v>3941779665.6399994</v>
      </c>
      <c r="I4" s="5"/>
      <c r="J4" s="2"/>
      <c r="K4" s="2"/>
      <c r="L4" s="2"/>
      <c r="M4" s="2"/>
    </row>
    <row r="5" spans="1:13" x14ac:dyDescent="0.25">
      <c r="A5" s="2" t="s">
        <v>103</v>
      </c>
      <c r="B5" s="2">
        <f>SUMIF(Market,Sales_Dashboard!A5,Total_Units__to_Date)</f>
        <v>401292441</v>
      </c>
      <c r="C5" s="1">
        <f>SUMIF(Market,A5,Total_Earnings_to_Date)</f>
        <v>2231921794.5899997</v>
      </c>
      <c r="E5" s="2" t="s">
        <v>377</v>
      </c>
      <c r="F5" s="2">
        <f t="shared" si="0"/>
        <v>132727848</v>
      </c>
      <c r="G5" s="1">
        <f t="shared" si="1"/>
        <v>998042586.51999986</v>
      </c>
      <c r="I5" s="3" t="s">
        <v>1791</v>
      </c>
      <c r="J5" s="5">
        <f>F4</f>
        <v>536788036</v>
      </c>
      <c r="K5" s="2"/>
      <c r="L5" s="3" t="s">
        <v>1791</v>
      </c>
      <c r="M5" s="5">
        <f>F5</f>
        <v>132727848</v>
      </c>
    </row>
    <row r="6" spans="1:13" x14ac:dyDescent="0.25">
      <c r="A6" s="2" t="s">
        <v>25</v>
      </c>
      <c r="B6" s="2">
        <f>SUMIF(Market,Sales_Dashboard!A6,Total_Units__to_Date)</f>
        <v>457135548</v>
      </c>
      <c r="C6" s="1">
        <f>SUMIF(Market,A6,Total_Earnings_to_Date)</f>
        <v>3496748765.519999</v>
      </c>
      <c r="E6" s="2" t="s">
        <v>73</v>
      </c>
      <c r="F6" s="2">
        <f t="shared" si="0"/>
        <v>519625571</v>
      </c>
      <c r="G6" s="1">
        <f t="shared" si="1"/>
        <v>4140268260.7900009</v>
      </c>
      <c r="I6" s="3" t="s">
        <v>1792</v>
      </c>
      <c r="J6" s="7" t="s">
        <v>1793</v>
      </c>
      <c r="K6" s="2"/>
      <c r="L6" s="3" t="s">
        <v>1792</v>
      </c>
      <c r="M6" s="2" t="s">
        <v>1794</v>
      </c>
    </row>
    <row r="7" spans="1:13" x14ac:dyDescent="0.25">
      <c r="A7" s="2" t="s">
        <v>26</v>
      </c>
      <c r="B7" s="2">
        <f>SUMIF(Market,Sales_Dashboard!A7,Total_Units__to_Date)</f>
        <v>642888319</v>
      </c>
      <c r="C7" s="1">
        <f>SUMIF(Market,A7,Total_Earnings_to_Date)</f>
        <v>6101211924.8100042</v>
      </c>
      <c r="E7" s="2" t="s">
        <v>124</v>
      </c>
      <c r="F7" s="2">
        <f t="shared" si="0"/>
        <v>372807790</v>
      </c>
      <c r="G7" s="1">
        <f t="shared" si="1"/>
        <v>2618395605.599999</v>
      </c>
      <c r="I7" s="3" t="s">
        <v>1795</v>
      </c>
      <c r="J7" s="2">
        <v>1.07</v>
      </c>
      <c r="K7" s="2"/>
      <c r="L7" s="3" t="s">
        <v>1795</v>
      </c>
      <c r="M7" s="2">
        <v>1.06</v>
      </c>
    </row>
    <row r="8" spans="1:13" x14ac:dyDescent="0.25">
      <c r="A8" s="2"/>
      <c r="B8" s="2"/>
      <c r="C8" s="1"/>
      <c r="E8" s="2" t="s">
        <v>376</v>
      </c>
      <c r="F8" s="2">
        <f t="shared" si="0"/>
        <v>230734932</v>
      </c>
      <c r="G8" s="1">
        <f t="shared" si="1"/>
        <v>1742516574.6800003</v>
      </c>
    </row>
    <row r="9" spans="1:13" x14ac:dyDescent="0.25">
      <c r="E9" s="2" t="s">
        <v>186</v>
      </c>
      <c r="F9" s="2">
        <f t="shared" si="0"/>
        <v>302258794</v>
      </c>
      <c r="G9" s="1">
        <f t="shared" si="1"/>
        <v>2531095748.0599999</v>
      </c>
      <c r="J9">
        <f>J5*J7</f>
        <v>574363198.51999998</v>
      </c>
      <c r="M9">
        <f>M5*M7</f>
        <v>140691518.88</v>
      </c>
    </row>
    <row r="10" spans="1:13" x14ac:dyDescent="0.25">
      <c r="I10" s="3">
        <v>1.04</v>
      </c>
      <c r="J10">
        <f t="dataTable" ref="J10:J15" dt2D="0" dtr="0" r1="J7"/>
        <v>558259557.44000006</v>
      </c>
      <c r="L10" s="3">
        <v>1.03</v>
      </c>
      <c r="M10">
        <f t="dataTable" ref="M10:M15" dt2D="0" dtr="0" r1="M7"/>
        <v>136709683.44</v>
      </c>
    </row>
    <row r="11" spans="1:13" x14ac:dyDescent="0.25">
      <c r="A11" s="18" t="s">
        <v>1774</v>
      </c>
      <c r="B11" s="18"/>
      <c r="C11" s="2"/>
      <c r="E11" s="18" t="s">
        <v>1773</v>
      </c>
      <c r="F11" s="18"/>
      <c r="G11" s="2"/>
      <c r="I11" s="3">
        <v>1.05</v>
      </c>
      <c r="J11">
        <v>563627437.80000007</v>
      </c>
      <c r="L11" s="3">
        <v>1.04</v>
      </c>
      <c r="M11">
        <v>138036961.92000002</v>
      </c>
    </row>
    <row r="12" spans="1:13" x14ac:dyDescent="0.25">
      <c r="A12" s="2"/>
      <c r="B12" s="2"/>
      <c r="C12" s="2"/>
      <c r="E12" s="2"/>
      <c r="F12" s="2"/>
      <c r="G12" s="2"/>
      <c r="I12" s="3">
        <v>1.06</v>
      </c>
      <c r="J12">
        <v>568995318.16000009</v>
      </c>
      <c r="L12" s="3">
        <v>1.05</v>
      </c>
      <c r="M12">
        <v>139364240.40000001</v>
      </c>
    </row>
    <row r="13" spans="1:13" x14ac:dyDescent="0.25">
      <c r="A13" s="3" t="s">
        <v>1775</v>
      </c>
      <c r="B13" s="3" t="s">
        <v>373</v>
      </c>
      <c r="C13" s="3" t="s">
        <v>374</v>
      </c>
      <c r="E13" s="3" t="s">
        <v>3</v>
      </c>
      <c r="F13" s="3" t="s">
        <v>373</v>
      </c>
      <c r="G13" s="3" t="s">
        <v>374</v>
      </c>
      <c r="I13" s="3">
        <v>1.08</v>
      </c>
      <c r="J13">
        <v>579731078.88</v>
      </c>
      <c r="L13" s="3">
        <v>1.07</v>
      </c>
      <c r="M13">
        <v>142018797.36000001</v>
      </c>
    </row>
    <row r="14" spans="1:13" x14ac:dyDescent="0.25">
      <c r="A14" s="2" t="s">
        <v>5</v>
      </c>
      <c r="B14">
        <f>SUM(FY_2000)</f>
        <v>21883826</v>
      </c>
      <c r="C14" s="1">
        <f t="array" ref="C14">SUM(FY_2000*Sell_Price)</f>
        <v>159093554.74000001</v>
      </c>
      <c r="E14" t="s">
        <v>219</v>
      </c>
      <c r="F14">
        <f>SUMIF(Format,E14,Total_Units__to_Date)</f>
        <v>1069461361</v>
      </c>
      <c r="G14" s="1">
        <f>SUMIF(Format,E14,Total_Earnings_to_Date)</f>
        <v>2476286309.8899994</v>
      </c>
      <c r="I14" s="3">
        <v>1.0900000000000001</v>
      </c>
      <c r="J14">
        <v>585098959.24000001</v>
      </c>
      <c r="L14" s="3">
        <v>1.08</v>
      </c>
      <c r="M14">
        <v>143346075.84</v>
      </c>
    </row>
    <row r="15" spans="1:13" x14ac:dyDescent="0.25">
      <c r="A15" s="2" t="s">
        <v>6</v>
      </c>
      <c r="B15" s="2">
        <f>SUM(FY_2001)</f>
        <v>56929669</v>
      </c>
      <c r="C15" s="1">
        <f t="array" ref="C15">SUM(FY_2001*Sell_Price)</f>
        <v>403943622.80999994</v>
      </c>
      <c r="E15" t="s">
        <v>23</v>
      </c>
      <c r="F15" s="2">
        <f>SUMIF(Format,E15,Total_Units__to_Date)</f>
        <v>1045778884</v>
      </c>
      <c r="G15" s="1">
        <f>SUMIF(Format,E15,Total_Earnings_to_Date)</f>
        <v>13545072654.160007</v>
      </c>
      <c r="I15" s="3">
        <v>1.1000000000000001</v>
      </c>
      <c r="J15">
        <v>590466839.60000002</v>
      </c>
      <c r="L15" s="3">
        <v>1.0900000000000001</v>
      </c>
      <c r="M15">
        <v>144673354.32000002</v>
      </c>
    </row>
    <row r="16" spans="1:13" x14ac:dyDescent="0.25">
      <c r="A16" s="2" t="s">
        <v>7</v>
      </c>
      <c r="B16" s="2">
        <f>SUM(FY_2002)</f>
        <v>56424579</v>
      </c>
      <c r="C16" s="1">
        <f t="array" ref="C16">SUM(FY_2002*Sell_Price)</f>
        <v>419862964.70999968</v>
      </c>
    </row>
    <row r="17" spans="1:10" x14ac:dyDescent="0.25">
      <c r="A17" s="2" t="s">
        <v>8</v>
      </c>
      <c r="B17" s="2">
        <f>SUM(FY_2003)</f>
        <v>83067183</v>
      </c>
      <c r="C17" s="1">
        <f t="array" ref="C17">SUM(FY_2003*Sell_Price)</f>
        <v>584345615.66999984</v>
      </c>
      <c r="E17" s="18" t="s">
        <v>1779</v>
      </c>
      <c r="F17" s="18"/>
      <c r="I17" s="18" t="s">
        <v>1802</v>
      </c>
      <c r="J17" s="18"/>
    </row>
    <row r="18" spans="1:10" x14ac:dyDescent="0.25">
      <c r="A18" s="2" t="s">
        <v>9</v>
      </c>
      <c r="B18" s="2">
        <f>SUM(FY_2004)</f>
        <v>92360234</v>
      </c>
      <c r="C18" s="1">
        <f t="array" ref="C18">SUM(FY_2004*Sell_Price)</f>
        <v>693376150.15999985</v>
      </c>
      <c r="E18" t="s">
        <v>1780</v>
      </c>
      <c r="F18" s="1">
        <f>$C$27/COUNTIF(E4:E9,"&lt;&gt;")</f>
        <v>2670226494.0083303</v>
      </c>
    </row>
    <row r="19" spans="1:10" x14ac:dyDescent="0.25">
      <c r="A19" s="2" t="s">
        <v>10</v>
      </c>
      <c r="B19" s="2">
        <f>SUM(FY_2005)</f>
        <v>97661139</v>
      </c>
      <c r="C19" s="1">
        <f t="array" ref="C19">SUM(FY_2005*Sell_Price)</f>
        <v>744491057.61000049</v>
      </c>
      <c r="E19" t="s">
        <v>1781</v>
      </c>
      <c r="F19" s="1">
        <f>$C$27/COUNTIF(A14:A26,"&lt;&gt;")</f>
        <v>1232412228.0038447</v>
      </c>
      <c r="I19" s="3" t="s">
        <v>17</v>
      </c>
      <c r="J19" s="1">
        <f>C26</f>
        <v>3378022456.4799919</v>
      </c>
    </row>
    <row r="20" spans="1:10" x14ac:dyDescent="0.25">
      <c r="A20" s="2" t="s">
        <v>11</v>
      </c>
      <c r="B20" s="2">
        <f>SUM(FY_2006)</f>
        <v>113670824</v>
      </c>
      <c r="C20" s="1">
        <f t="array" ref="C20">SUM(FY_2006*Sell_Price)</f>
        <v>865619973.25999963</v>
      </c>
      <c r="E20" t="s">
        <v>1782</v>
      </c>
      <c r="F20" s="1">
        <f>$C$27/COUNTIF(E14:E15,"&lt;&gt;")</f>
        <v>8010679482.024991</v>
      </c>
    </row>
    <row r="21" spans="1:10" x14ac:dyDescent="0.25">
      <c r="A21" s="2" t="s">
        <v>12</v>
      </c>
      <c r="B21" s="2">
        <f>SUM(FY_2007)</f>
        <v>150840271</v>
      </c>
      <c r="C21" s="1">
        <f t="array" ref="C21">SUM(FY_2007*Sell_Price)</f>
        <v>1249985932.79</v>
      </c>
      <c r="E21" t="s">
        <v>1783</v>
      </c>
      <c r="F21" s="1">
        <f>$C$27/COUNTIF(A4:A7,"&lt;&gt;")</f>
        <v>4005339741.0124955</v>
      </c>
      <c r="I21" s="3" t="s">
        <v>1803</v>
      </c>
      <c r="J21" s="1">
        <f>J19*1.07</f>
        <v>3614484028.4335914</v>
      </c>
    </row>
    <row r="22" spans="1:10" x14ac:dyDescent="0.25">
      <c r="A22" s="2" t="s">
        <v>13</v>
      </c>
      <c r="B22" s="2">
        <f>SUM(FY_2008)</f>
        <v>161715826</v>
      </c>
      <c r="C22" s="1">
        <f t="array" ref="C22">SUM(FY_2008*Sell_Price)</f>
        <v>1239102391.2399998</v>
      </c>
      <c r="I22" s="3" t="s">
        <v>1804</v>
      </c>
      <c r="J22" s="7">
        <v>0.14522102747909421</v>
      </c>
    </row>
    <row r="23" spans="1:10" x14ac:dyDescent="0.25">
      <c r="A23" s="2" t="s">
        <v>14</v>
      </c>
      <c r="B23" s="2">
        <f>SUM(FY_2009)</f>
        <v>221867022</v>
      </c>
      <c r="C23" s="1">
        <f t="array" ref="C23">SUM(FY_2009*Sell_Price)</f>
        <v>1690064212.2799962</v>
      </c>
      <c r="E23" s="18" t="s">
        <v>1788</v>
      </c>
      <c r="F23" s="18"/>
      <c r="I23" s="3" t="s">
        <v>1805</v>
      </c>
      <c r="J23" s="1">
        <f>J21*J22</f>
        <v>524899084.41590172</v>
      </c>
    </row>
    <row r="24" spans="1:10" x14ac:dyDescent="0.25">
      <c r="A24" s="2" t="s">
        <v>15</v>
      </c>
      <c r="B24" s="2">
        <f>SUM(FY_2010)</f>
        <v>273151241</v>
      </c>
      <c r="C24" s="1">
        <f t="array" ref="C24">SUM(FY_2010*Sell_Price)</f>
        <v>2080385543.5899973</v>
      </c>
      <c r="E24" t="s">
        <v>1785</v>
      </c>
      <c r="F24">
        <v>1005</v>
      </c>
      <c r="I24" s="3" t="s">
        <v>1806</v>
      </c>
      <c r="J24" s="1">
        <f>J21-J23</f>
        <v>3089584944.0176897</v>
      </c>
    </row>
    <row r="25" spans="1:10" x14ac:dyDescent="0.25">
      <c r="A25" s="2" t="s">
        <v>16</v>
      </c>
      <c r="B25" s="2">
        <f>SUM(FY_2011)</f>
        <v>329357879</v>
      </c>
      <c r="C25" s="1">
        <f t="array" ref="C25">SUM(FY_2011*Sell_Price)</f>
        <v>2513065488.7099972</v>
      </c>
      <c r="E25" t="s">
        <v>1789</v>
      </c>
      <c r="F25" t="str">
        <f>IF(AVERAGEIF(Author,F24,Total_Earnings_to_Date)&gt;4000000,"Yes","Negotiate")</f>
        <v>Yes</v>
      </c>
    </row>
    <row r="26" spans="1:10" x14ac:dyDescent="0.25">
      <c r="A26" s="2" t="s">
        <v>17</v>
      </c>
      <c r="B26" s="2">
        <f>SUM(FY_2012)</f>
        <v>456310552</v>
      </c>
      <c r="C26" s="1">
        <f t="array" ref="C26">SUM(FY_2012*Sell_Price)</f>
        <v>3378022456.4799919</v>
      </c>
    </row>
    <row r="27" spans="1:10" ht="15.75" thickBot="1" x14ac:dyDescent="0.3">
      <c r="C27" s="6">
        <f>SUM(C14:C26)</f>
        <v>16021358964.049982</v>
      </c>
    </row>
    <row r="28" spans="1:10" ht="15.75" thickTop="1" x14ac:dyDescent="0.25"/>
    <row r="29" spans="1:10" x14ac:dyDescent="0.25">
      <c r="A29" s="18" t="s">
        <v>1807</v>
      </c>
      <c r="B29" s="18"/>
    </row>
    <row r="31" spans="1:10" x14ac:dyDescent="0.25">
      <c r="A31" s="3" t="s">
        <v>4</v>
      </c>
      <c r="B31" s="3" t="s">
        <v>17</v>
      </c>
      <c r="C31" s="3" t="s">
        <v>1803</v>
      </c>
    </row>
    <row r="32" spans="1:10" x14ac:dyDescent="0.25">
      <c r="A32" s="2" t="s">
        <v>24</v>
      </c>
      <c r="B32" s="1">
        <f>SUMIF(Market,A32,FY_2012)</f>
        <v>123886421</v>
      </c>
      <c r="C32" s="1">
        <f>B32*1.03</f>
        <v>127603013.63000001</v>
      </c>
    </row>
    <row r="33" spans="1:3" x14ac:dyDescent="0.25">
      <c r="A33" s="2" t="s">
        <v>103</v>
      </c>
      <c r="B33" s="1">
        <f>SUMIF(Market,A33,FY_2012)</f>
        <v>93754216</v>
      </c>
      <c r="C33" s="1">
        <f>B33*1.03</f>
        <v>96566842.480000004</v>
      </c>
    </row>
    <row r="34" spans="1:3" x14ac:dyDescent="0.25">
      <c r="A34" s="2" t="s">
        <v>25</v>
      </c>
      <c r="B34" s="1">
        <f>SUMIF(Market,A34,FY_2012)</f>
        <v>99520867</v>
      </c>
      <c r="C34" s="1">
        <v>122506624.45000003</v>
      </c>
    </row>
    <row r="35" spans="1:3" x14ac:dyDescent="0.25">
      <c r="A35" s="2" t="s">
        <v>26</v>
      </c>
      <c r="B35" s="1">
        <f>SUMIF(Market,A35,FY_2012)</f>
        <v>139149048</v>
      </c>
      <c r="C35" s="1">
        <f>B35*1.03</f>
        <v>143323519.44</v>
      </c>
    </row>
    <row r="36" spans="1:3" ht="15.75" thickBot="1" x14ac:dyDescent="0.3">
      <c r="C36" s="6">
        <f>SUM(C32:C35)</f>
        <v>490000000.00000006</v>
      </c>
    </row>
    <row r="37" spans="1:3" ht="15.75" thickTop="1" x14ac:dyDescent="0.25"/>
    <row r="38" spans="1:3" x14ac:dyDescent="0.25">
      <c r="B38" s="3" t="s">
        <v>1808</v>
      </c>
      <c r="C38" s="9">
        <f>(C34-B34)/B34</f>
        <v>0.23096420020135106</v>
      </c>
    </row>
  </sheetData>
  <scenarios current="0">
    <scenario name="Original Baseline Figures" locked="1" count="2" user="R Toner" comment="Created by R Toner on 2/5/2014">
      <inputCells r="J21" val="3614484028.43359"/>
      <inputCells r="J22" val="0.145221027479094"/>
    </scenario>
  </scenarios>
  <sortState ref="E4:E9">
    <sortCondition ref="E4"/>
  </sortState>
  <mergeCells count="11">
    <mergeCell ref="L3:M3"/>
    <mergeCell ref="A1:B1"/>
    <mergeCell ref="A11:B11"/>
    <mergeCell ref="E11:F11"/>
    <mergeCell ref="I17:J17"/>
    <mergeCell ref="E17:F17"/>
    <mergeCell ref="E23:F23"/>
    <mergeCell ref="E1:F1"/>
    <mergeCell ref="I1:J1"/>
    <mergeCell ref="I3:J3"/>
    <mergeCell ref="A29:B2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errorStyle="information" allowBlank="1" showErrorMessage="1">
          <x14:formula1>
            <xm:f>Supplemental_Info!$A$2:$A$64</xm:f>
          </x14:formula1>
          <xm:sqref>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defaultRowHeight="15" x14ac:dyDescent="0.25"/>
  <cols>
    <col min="1" max="1" width="16.140625" bestFit="1" customWidth="1"/>
    <col min="2" max="2" width="16.28515625" bestFit="1" customWidth="1"/>
    <col min="3" max="3" width="16.28515625" style="2" customWidth="1"/>
    <col min="4" max="4" width="13.85546875" customWidth="1"/>
    <col min="5" max="5" width="15" bestFit="1" customWidth="1"/>
    <col min="6" max="8" width="13.85546875" bestFit="1" customWidth="1"/>
    <col min="9" max="9" width="14.5703125" customWidth="1"/>
    <col min="10" max="10" width="14.85546875" bestFit="1" customWidth="1"/>
    <col min="11" max="11" width="11.42578125" customWidth="1"/>
    <col min="12" max="12" width="28.28515625" bestFit="1" customWidth="1"/>
    <col min="13" max="13" width="14.85546875" bestFit="1" customWidth="1"/>
    <col min="14" max="14" width="13.85546875" bestFit="1" customWidth="1"/>
    <col min="15" max="16" width="14.85546875" bestFit="1" customWidth="1"/>
  </cols>
  <sheetData>
    <row r="1" spans="1:16" x14ac:dyDescent="0.25">
      <c r="A1" s="3" t="s">
        <v>1</v>
      </c>
      <c r="B1" s="3" t="s">
        <v>1776</v>
      </c>
      <c r="C1" s="3" t="s">
        <v>1778</v>
      </c>
      <c r="D1" s="3" t="s">
        <v>19</v>
      </c>
      <c r="E1" s="3" t="s">
        <v>1777</v>
      </c>
      <c r="G1" s="3" t="s">
        <v>1</v>
      </c>
      <c r="H1" s="3" t="s">
        <v>19</v>
      </c>
      <c r="I1" s="3" t="s">
        <v>1813</v>
      </c>
      <c r="J1" s="3" t="s">
        <v>1809</v>
      </c>
      <c r="L1" s="18" t="s">
        <v>1819</v>
      </c>
      <c r="M1" s="18"/>
    </row>
    <row r="2" spans="1:16" x14ac:dyDescent="0.25">
      <c r="A2" t="s">
        <v>599</v>
      </c>
      <c r="B2" s="4">
        <f>SUM(Raw_Book_Sales!F564:R564)</f>
        <v>14212021</v>
      </c>
      <c r="C2" s="4">
        <f>B2/COUNTIF(Raw_Book_Sales!F564:R564,"&gt;0")</f>
        <v>1184335.0833333333</v>
      </c>
      <c r="D2" s="1">
        <f>VLOOKUP(A2,Raw_Book_Sales!$B$2:$U$1737,19)</f>
        <v>11.99</v>
      </c>
      <c r="E2" s="1">
        <f>B2*D2</f>
        <v>170402131.78999999</v>
      </c>
      <c r="G2" s="2" t="s">
        <v>599</v>
      </c>
      <c r="H2" s="1">
        <f>VLOOKUP(G2,Raw_Book_Sales!$B$2:$U$1737,19)</f>
        <v>11.99</v>
      </c>
      <c r="I2" s="2">
        <f>VLOOKUP(G2,Raw_Book_Sales!B2:R1737,17)</f>
        <v>1831915</v>
      </c>
      <c r="J2" s="1">
        <f>H2*I2</f>
        <v>21964660.850000001</v>
      </c>
    </row>
    <row r="3" spans="1:16" x14ac:dyDescent="0.25">
      <c r="A3" t="s">
        <v>995</v>
      </c>
      <c r="B3" s="4">
        <f>SUM(Raw_Book_Sales!F960:R960)</f>
        <v>15713692</v>
      </c>
      <c r="C3" s="4">
        <f>B3/COUNTIF(Raw_Book_Sales!F960:R960,"&gt;0")</f>
        <v>1208745.5384615385</v>
      </c>
      <c r="D3" s="1">
        <f>VLOOKUP(A3,Raw_Book_Sales!$B$2:$U$1737,19)</f>
        <v>12.99</v>
      </c>
      <c r="E3" s="1">
        <f t="shared" ref="E3:E12" si="0">B3*D3</f>
        <v>204120859.08000001</v>
      </c>
      <c r="G3" s="2" t="s">
        <v>995</v>
      </c>
      <c r="H3" s="1">
        <f>VLOOKUP(G3,Raw_Book_Sales!$B$2:$U$1737,19)</f>
        <v>12.99</v>
      </c>
      <c r="I3" s="2">
        <f>VLOOKUP(G3,Raw_Book_Sales!B3:R1738,17)</f>
        <v>1545813</v>
      </c>
      <c r="J3" s="1">
        <f t="shared" ref="J3:J12" si="1">H3*I3</f>
        <v>20080110.870000001</v>
      </c>
      <c r="L3" s="3" t="s">
        <v>19</v>
      </c>
      <c r="M3" s="1">
        <v>11.99</v>
      </c>
      <c r="N3" s="1">
        <v>12.99</v>
      </c>
      <c r="O3" s="1">
        <v>15.99</v>
      </c>
    </row>
    <row r="4" spans="1:16" x14ac:dyDescent="0.25">
      <c r="A4" t="s">
        <v>1059</v>
      </c>
      <c r="B4" s="4">
        <f>SUM(Raw_Book_Sales!F1024:R1024)</f>
        <v>12524474</v>
      </c>
      <c r="C4" s="4">
        <f>B4/COUNTIF(Raw_Book_Sales!F1024:R1024,"&gt;0")</f>
        <v>963421.07692307688</v>
      </c>
      <c r="D4" s="1">
        <f>VLOOKUP(A4,Raw_Book_Sales!$B$2:$U$1737,19)</f>
        <v>15.99</v>
      </c>
      <c r="E4" s="1">
        <f t="shared" si="0"/>
        <v>200266339.25999999</v>
      </c>
      <c r="G4" s="2" t="s">
        <v>1059</v>
      </c>
      <c r="H4" s="1">
        <f>VLOOKUP(G4,Raw_Book_Sales!$B$2:$U$1737,19)</f>
        <v>15.99</v>
      </c>
      <c r="I4" s="2">
        <f>VLOOKUP(G4,Raw_Book_Sales!B4:R1739,17)</f>
        <v>1957599</v>
      </c>
      <c r="J4" s="1">
        <f t="shared" si="1"/>
        <v>31302008.010000002</v>
      </c>
      <c r="L4" s="3" t="s">
        <v>1815</v>
      </c>
      <c r="M4">
        <v>8000</v>
      </c>
      <c r="N4">
        <v>7320</v>
      </c>
      <c r="O4">
        <v>6550</v>
      </c>
    </row>
    <row r="5" spans="1:16" ht="15.75" thickBot="1" x14ac:dyDescent="0.3">
      <c r="A5" t="s">
        <v>1078</v>
      </c>
      <c r="B5" s="4">
        <f>SUM(Raw_Book_Sales!F1043:R1043)</f>
        <v>15732506</v>
      </c>
      <c r="C5" s="4">
        <f>B5/COUNTIF(Raw_Book_Sales!F1043:R1043,"&gt;0")</f>
        <v>1210192.7692307692</v>
      </c>
      <c r="D5" s="1">
        <f>VLOOKUP(A5,Raw_Book_Sales!$B$2:$U$1737,19)</f>
        <v>11.99</v>
      </c>
      <c r="E5" s="1">
        <f t="shared" si="0"/>
        <v>188632746.94</v>
      </c>
      <c r="G5" s="2" t="s">
        <v>1078</v>
      </c>
      <c r="H5" s="1">
        <f>VLOOKUP(G5,Raw_Book_Sales!$B$2:$U$1737,19)</f>
        <v>11.99</v>
      </c>
      <c r="I5" s="2">
        <f>VLOOKUP(G5,Raw_Book_Sales!B5:R1740,17)</f>
        <v>1980715</v>
      </c>
      <c r="J5" s="1">
        <f t="shared" si="1"/>
        <v>23748772.850000001</v>
      </c>
      <c r="L5" s="12" t="s">
        <v>1820</v>
      </c>
      <c r="M5" s="10">
        <v>6772146.3095897408</v>
      </c>
      <c r="N5" s="10">
        <v>5267224.9074586863</v>
      </c>
      <c r="O5" s="10">
        <v>6772146.3095897408</v>
      </c>
      <c r="P5" s="14">
        <f>SUM(M5:O5)</f>
        <v>18811517.526638169</v>
      </c>
    </row>
    <row r="6" spans="1:16" ht="16.5" thickTop="1" thickBot="1" x14ac:dyDescent="0.3">
      <c r="A6" t="s">
        <v>1155</v>
      </c>
      <c r="B6" s="4">
        <f>SUM(Raw_Book_Sales!F1120:R1120)</f>
        <v>16334608</v>
      </c>
      <c r="C6" s="4">
        <f>B6/COUNTIF(Raw_Book_Sales!F1120:R1120,"&gt;0")</f>
        <v>1256508.3076923077</v>
      </c>
      <c r="D6" s="1">
        <f>VLOOKUP(A6,Raw_Book_Sales!$B$2:$U$1737,19)</f>
        <v>15.99</v>
      </c>
      <c r="E6" s="1">
        <f t="shared" si="0"/>
        <v>261190381.92000002</v>
      </c>
      <c r="G6" s="2" t="s">
        <v>1155</v>
      </c>
      <c r="H6" s="1">
        <f>VLOOKUP(G6,Raw_Book_Sales!$B$2:$U$1737,19)</f>
        <v>15.99</v>
      </c>
      <c r="I6" s="2">
        <f>VLOOKUP(G6,Raw_Book_Sales!B6:R1741,17)</f>
        <v>1052569</v>
      </c>
      <c r="J6" s="1">
        <f t="shared" si="1"/>
        <v>16830578.309999999</v>
      </c>
      <c r="L6" s="3" t="s">
        <v>1816</v>
      </c>
      <c r="M6">
        <f>M5/M4</f>
        <v>846.51828869871758</v>
      </c>
      <c r="N6" s="2">
        <f t="shared" ref="N6:O6" si="2">N5/N4</f>
        <v>719.56624418834508</v>
      </c>
      <c r="O6" s="2">
        <f t="shared" si="2"/>
        <v>1033.9154671129374</v>
      </c>
      <c r="P6" s="13">
        <f>SUM(M6:O6)</f>
        <v>2600</v>
      </c>
    </row>
    <row r="7" spans="1:16" ht="15.75" thickTop="1" x14ac:dyDescent="0.25">
      <c r="A7" t="s">
        <v>1330</v>
      </c>
      <c r="B7" s="4">
        <f>SUM(Raw_Book_Sales!F1295:R1295)</f>
        <v>14212021</v>
      </c>
      <c r="C7" s="4">
        <f>B7/COUNTIF(Raw_Book_Sales!F1295:R1295,"&gt;0")</f>
        <v>1292001.9090909092</v>
      </c>
      <c r="D7" s="1">
        <f>VLOOKUP(A7,Raw_Book_Sales!$B$2:$U$1737,19)</f>
        <v>11.99</v>
      </c>
      <c r="E7" s="1">
        <f t="shared" si="0"/>
        <v>170402131.78999999</v>
      </c>
      <c r="G7" s="2" t="s">
        <v>1330</v>
      </c>
      <c r="H7" s="1">
        <f>VLOOKUP(G7,Raw_Book_Sales!$B$2:$U$1737,19)</f>
        <v>11.99</v>
      </c>
      <c r="I7" s="2">
        <f>VLOOKUP(G7,Raw_Book_Sales!B7:R1742,17)</f>
        <v>1831915</v>
      </c>
      <c r="J7" s="1">
        <f t="shared" si="1"/>
        <v>21964660.850000001</v>
      </c>
    </row>
    <row r="8" spans="1:16" ht="15.75" thickBot="1" x14ac:dyDescent="0.3">
      <c r="A8" t="s">
        <v>1374</v>
      </c>
      <c r="B8" s="4">
        <f>SUM(Raw_Book_Sales!F1339:R1339)</f>
        <v>11687155</v>
      </c>
      <c r="C8" s="4">
        <f>B8/COUNTIF(Raw_Book_Sales!F1339:R1339,"&gt;0")</f>
        <v>899011.92307692312</v>
      </c>
      <c r="D8" s="1">
        <f>VLOOKUP(A8,Raw_Book_Sales!$B$2:$U$1737,19)</f>
        <v>15.99</v>
      </c>
      <c r="E8" s="1">
        <f t="shared" si="0"/>
        <v>186877608.44999999</v>
      </c>
      <c r="G8" s="2" t="s">
        <v>1374</v>
      </c>
      <c r="H8" s="1">
        <f>VLOOKUP(G8,Raw_Book_Sales!$B$2:$U$1737,19)</f>
        <v>15.99</v>
      </c>
      <c r="I8" s="2">
        <f>VLOOKUP(G8,Raw_Book_Sales!B8:R1743,17)</f>
        <v>349659</v>
      </c>
      <c r="J8" s="1">
        <f t="shared" si="1"/>
        <v>5591047.4100000001</v>
      </c>
      <c r="L8" s="3" t="s">
        <v>1817</v>
      </c>
      <c r="M8" s="1">
        <f>M3*M5</f>
        <v>81198034.25198099</v>
      </c>
      <c r="N8" s="1">
        <f t="shared" ref="N8:O8" si="3">N3*N5</f>
        <v>68421251.547888339</v>
      </c>
      <c r="O8" s="1">
        <f t="shared" si="3"/>
        <v>108286619.49033995</v>
      </c>
      <c r="P8" s="6">
        <f>SUM(M8:O8)</f>
        <v>257905905.29020929</v>
      </c>
    </row>
    <row r="9" spans="1:16" ht="15.75" thickTop="1" x14ac:dyDescent="0.25">
      <c r="A9" t="s">
        <v>1450</v>
      </c>
      <c r="B9" s="4">
        <f>SUM(Raw_Book_Sales!F1415:R1415)</f>
        <v>15732506</v>
      </c>
      <c r="C9" s="4">
        <f>B9/COUNTIF(Raw_Book_Sales!F1415:R1415,"&gt;0")</f>
        <v>1210192.7692307692</v>
      </c>
      <c r="D9" s="1">
        <f>VLOOKUP(A9,Raw_Book_Sales!$B$2:$U$1737,19)</f>
        <v>12.99</v>
      </c>
      <c r="E9" s="1">
        <f t="shared" si="0"/>
        <v>204365252.94</v>
      </c>
      <c r="G9" s="2" t="s">
        <v>1450</v>
      </c>
      <c r="H9" s="1">
        <f>VLOOKUP(G9,Raw_Book_Sales!$B$2:$U$1737,19)</f>
        <v>12.99</v>
      </c>
      <c r="I9" s="2">
        <f>VLOOKUP(G9,Raw_Book_Sales!B9:R1744,17)</f>
        <v>1980715</v>
      </c>
      <c r="J9" s="1">
        <f t="shared" si="1"/>
        <v>25729487.850000001</v>
      </c>
    </row>
    <row r="10" spans="1:16" x14ac:dyDescent="0.25">
      <c r="A10" t="s">
        <v>1544</v>
      </c>
      <c r="B10" s="4">
        <f>SUM(Raw_Book_Sales!F1509:R1509)</f>
        <v>17493550</v>
      </c>
      <c r="C10" s="4">
        <f>B10/COUNTIF(Raw_Book_Sales!F1509:R1509,"&gt;0")</f>
        <v>1345657.6923076923</v>
      </c>
      <c r="D10" s="1">
        <f>VLOOKUP(A10,Raw_Book_Sales!$B$2:$U$1737,19)</f>
        <v>12.99</v>
      </c>
      <c r="E10" s="1">
        <f t="shared" si="0"/>
        <v>227241214.5</v>
      </c>
      <c r="G10" s="2" t="s">
        <v>1544</v>
      </c>
      <c r="H10" s="1">
        <f>VLOOKUP(G10,Raw_Book_Sales!$B$2:$U$1737,19)</f>
        <v>12.99</v>
      </c>
      <c r="I10" s="2">
        <f>VLOOKUP(G10,Raw_Book_Sales!B10:R1745,17)</f>
        <v>2183566</v>
      </c>
      <c r="J10" s="1">
        <f t="shared" si="1"/>
        <v>28364522.34</v>
      </c>
      <c r="L10" s="11" t="s">
        <v>1814</v>
      </c>
      <c r="M10" s="2">
        <v>6000000</v>
      </c>
    </row>
    <row r="11" spans="1:16" x14ac:dyDescent="0.25">
      <c r="A11" t="s">
        <v>1649</v>
      </c>
      <c r="B11" s="4">
        <f>SUM(Raw_Book_Sales!F1614:R1614)</f>
        <v>14224005</v>
      </c>
      <c r="C11" s="4">
        <f>B11/COUNTIF(Raw_Book_Sales!F1614:R1614,"&gt;0")</f>
        <v>1094154.2307692308</v>
      </c>
      <c r="D11" s="1">
        <f>VLOOKUP(A11,Raw_Book_Sales!$B$2:$U$1737,19)</f>
        <v>15.99</v>
      </c>
      <c r="E11" s="1">
        <f t="shared" si="0"/>
        <v>227441839.95000002</v>
      </c>
      <c r="G11" s="2" t="s">
        <v>1649</v>
      </c>
      <c r="H11" s="1">
        <f>VLOOKUP(G11,Raw_Book_Sales!$B$2:$U$1737,19)</f>
        <v>15.99</v>
      </c>
      <c r="I11" s="2">
        <f>VLOOKUP(G11,Raw_Book_Sales!B11:R1746,17)</f>
        <v>1547930</v>
      </c>
      <c r="J11" s="1">
        <f t="shared" si="1"/>
        <v>24751400.699999999</v>
      </c>
      <c r="L11" s="11" t="s">
        <v>1812</v>
      </c>
      <c r="M11" s="2">
        <v>2600</v>
      </c>
    </row>
    <row r="12" spans="1:16" x14ac:dyDescent="0.25">
      <c r="A12" t="s">
        <v>1738</v>
      </c>
      <c r="B12" s="4">
        <f>SUM(Raw_Book_Sales!F1703:R1703)</f>
        <v>15237992</v>
      </c>
      <c r="C12" s="4">
        <f>B12/COUNTIF(Raw_Book_Sales!F1703:R1703,"&gt;0")</f>
        <v>1172153.2307692308</v>
      </c>
      <c r="D12" s="1">
        <f>VLOOKUP(A12,Raw_Book_Sales!$B$2:$U$1737,19)</f>
        <v>15.99</v>
      </c>
      <c r="E12" s="1">
        <f t="shared" si="0"/>
        <v>243655492.08000001</v>
      </c>
      <c r="G12" s="2" t="s">
        <v>1738</v>
      </c>
      <c r="H12" s="1">
        <f>VLOOKUP(G12,Raw_Book_Sales!$B$2:$U$1737,19)</f>
        <v>15.99</v>
      </c>
      <c r="I12" s="2">
        <f>VLOOKUP(G12,Raw_Book_Sales!B12:R1747,17)</f>
        <v>402169</v>
      </c>
      <c r="J12" s="1">
        <f t="shared" si="1"/>
        <v>6430682.3100000005</v>
      </c>
      <c r="L12" s="11" t="s">
        <v>1818</v>
      </c>
      <c r="M12" s="9">
        <v>0.36</v>
      </c>
    </row>
    <row r="13" spans="1:16" ht="15.75" thickBot="1" x14ac:dyDescent="0.3">
      <c r="J13" s="6">
        <f>SUM(J2:J12)</f>
        <v>226757932.34999999</v>
      </c>
    </row>
    <row r="14" spans="1:16" ht="15.75" thickTop="1" x14ac:dyDescent="0.25">
      <c r="A14" s="18" t="s">
        <v>1796</v>
      </c>
      <c r="B14" s="18"/>
      <c r="C14" s="18"/>
      <c r="D14" s="18"/>
      <c r="E14" s="18"/>
    </row>
    <row r="15" spans="1:16" x14ac:dyDescent="0.25">
      <c r="A15" s="2"/>
      <c r="B15" s="2"/>
      <c r="D15" s="2"/>
      <c r="E15" s="2"/>
      <c r="I15" s="3" t="s">
        <v>1811</v>
      </c>
      <c r="J15" s="1">
        <f>SUM(FY_2012)</f>
        <v>456310552</v>
      </c>
    </row>
    <row r="16" spans="1:16" x14ac:dyDescent="0.25">
      <c r="A16" s="3" t="s">
        <v>1</v>
      </c>
      <c r="B16" t="s">
        <v>599</v>
      </c>
      <c r="D16" s="2"/>
      <c r="E16" s="2"/>
      <c r="I16" s="3" t="s">
        <v>1810</v>
      </c>
      <c r="J16" s="9">
        <f>(J13/J15)</f>
        <v>0.49693773539999136</v>
      </c>
    </row>
    <row r="17" spans="1:8" x14ac:dyDescent="0.25">
      <c r="A17" s="3" t="s">
        <v>19</v>
      </c>
      <c r="B17" s="1">
        <f>VLOOKUP(B16,Top_Titles,4)</f>
        <v>11.99</v>
      </c>
      <c r="D17" s="2"/>
      <c r="E17" s="2"/>
    </row>
    <row r="18" spans="1:8" x14ac:dyDescent="0.25">
      <c r="A18" s="3" t="s">
        <v>1801</v>
      </c>
      <c r="B18" s="2">
        <f>VLOOKUP(B16,Top_Titles,3)</f>
        <v>1184335.0833333333</v>
      </c>
      <c r="D18" s="2"/>
      <c r="E18" s="2"/>
    </row>
    <row r="20" spans="1:8" x14ac:dyDescent="0.25">
      <c r="B20" s="1">
        <f>B17*B18</f>
        <v>14200177.649166666</v>
      </c>
      <c r="C20" s="8">
        <v>8.99</v>
      </c>
      <c r="D20" s="8">
        <v>9.99</v>
      </c>
      <c r="E20" s="8">
        <v>10.99</v>
      </c>
      <c r="F20" s="8">
        <v>12.99</v>
      </c>
      <c r="G20" s="8">
        <v>13.99</v>
      </c>
      <c r="H20" s="8">
        <v>14.99</v>
      </c>
    </row>
    <row r="21" spans="1:8" x14ac:dyDescent="0.25">
      <c r="A21" s="3" t="s">
        <v>1797</v>
      </c>
      <c r="B21">
        <v>947468.06666666665</v>
      </c>
      <c r="C21" s="1">
        <f t="dataTable" ref="C21:H24" dt2D="1" dtr="1" r1="B17" r2="B18"/>
        <v>8517737.9193333331</v>
      </c>
      <c r="D21" s="1">
        <v>9465205.9859999996</v>
      </c>
      <c r="E21" s="1">
        <v>10412674.052666666</v>
      </c>
      <c r="F21" s="1">
        <v>12307610.186000001</v>
      </c>
      <c r="G21" s="1">
        <v>13255078.252666667</v>
      </c>
      <c r="H21" s="1">
        <v>14202546.319333334</v>
      </c>
    </row>
    <row r="22" spans="1:8" x14ac:dyDescent="0.25">
      <c r="A22" s="3" t="s">
        <v>1798</v>
      </c>
      <c r="B22">
        <v>1065901.575</v>
      </c>
      <c r="C22" s="1">
        <v>9582455.1592500005</v>
      </c>
      <c r="D22" s="1">
        <v>10648356.73425</v>
      </c>
      <c r="E22" s="1">
        <v>11714258.309249999</v>
      </c>
      <c r="F22" s="1">
        <v>13846061.459249999</v>
      </c>
      <c r="G22" s="1">
        <v>14911963.03425</v>
      </c>
      <c r="H22" s="1">
        <v>15977864.60925</v>
      </c>
    </row>
    <row r="23" spans="1:8" x14ac:dyDescent="0.25">
      <c r="A23" s="3" t="s">
        <v>1799</v>
      </c>
      <c r="B23">
        <v>1302768.5916666668</v>
      </c>
      <c r="C23" s="1">
        <v>11711889.639083335</v>
      </c>
      <c r="D23" s="1">
        <v>13014658.230750002</v>
      </c>
      <c r="E23" s="1">
        <v>14317426.822416669</v>
      </c>
      <c r="F23" s="1">
        <v>16922964.00575</v>
      </c>
      <c r="G23" s="1">
        <v>18225732.597416669</v>
      </c>
      <c r="H23" s="1">
        <v>19528501.189083334</v>
      </c>
    </row>
    <row r="24" spans="1:8" x14ac:dyDescent="0.25">
      <c r="A24" s="3" t="s">
        <v>1800</v>
      </c>
      <c r="B24">
        <v>1421202.0999999999</v>
      </c>
      <c r="C24" s="1">
        <v>12776606.878999999</v>
      </c>
      <c r="D24" s="1">
        <v>14197808.978999998</v>
      </c>
      <c r="E24" s="1">
        <v>15619011.078999998</v>
      </c>
      <c r="F24" s="1">
        <v>18461415.278999999</v>
      </c>
      <c r="G24" s="1">
        <v>19882617.378999997</v>
      </c>
      <c r="H24" s="1">
        <v>21303819.478999998</v>
      </c>
    </row>
  </sheetData>
  <mergeCells count="2">
    <mergeCell ref="A14:E14"/>
    <mergeCell ref="L1:M1"/>
  </mergeCells>
  <dataValidations disablePrompts="1" count="2">
    <dataValidation type="list" errorStyle="information" allowBlank="1" showDropDown="1" showErrorMessage="1" sqref="D2:D12">
      <formula1>".99,1.49,1.99,3.99,9.99,11.99,12.99,15.99"</formula1>
    </dataValidation>
    <dataValidation type="list" allowBlank="1" showInputMessage="1" showErrorMessage="1" sqref="B16">
      <formula1>$A$2:$A$12</formula1>
    </dataValidation>
  </dataValidations>
  <pageMargins left="0.7" right="0.7" top="0.75" bottom="0.75" header="0.3" footer="0.3"/>
  <pageSetup orientation="portrait" r:id="rId1"/>
  <cellWatches>
    <cellWatch r="D3"/>
  </cellWatch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3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customWidth="1"/>
    <col min="2" max="2" width="13.5703125" bestFit="1" customWidth="1"/>
    <col min="3" max="3" width="10.42578125" bestFit="1" customWidth="1"/>
    <col min="4" max="4" width="9.7109375" bestFit="1" customWidth="1"/>
    <col min="5" max="5" width="9.5703125" customWidth="1"/>
    <col min="6" max="18" width="9.7109375" customWidth="1"/>
    <col min="19" max="19" width="18.7109375" bestFit="1" customWidth="1"/>
    <col min="20" max="20" width="11.28515625" customWidth="1"/>
    <col min="21" max="21" width="21.7109375" bestFit="1" customWidth="1"/>
    <col min="23" max="23" width="19.28515625" bestFit="1" customWidth="1"/>
    <col min="24" max="24" width="13.85546875" bestFit="1" customWidth="1"/>
    <col min="26" max="26" width="22.85546875" customWidth="1"/>
    <col min="27" max="27" width="16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7" x14ac:dyDescent="0.25">
      <c r="A2">
        <v>1007</v>
      </c>
      <c r="B2" t="s">
        <v>324</v>
      </c>
      <c r="C2" t="s">
        <v>73</v>
      </c>
      <c r="D2" t="s">
        <v>219</v>
      </c>
      <c r="E2" t="s">
        <v>25</v>
      </c>
      <c r="F2">
        <v>0</v>
      </c>
      <c r="G2">
        <v>45586</v>
      </c>
      <c r="H2">
        <v>50685</v>
      </c>
      <c r="I2">
        <v>21462</v>
      </c>
      <c r="J2">
        <v>1636</v>
      </c>
      <c r="K2">
        <v>10852</v>
      </c>
      <c r="L2">
        <v>31803</v>
      </c>
      <c r="M2">
        <v>17589</v>
      </c>
      <c r="N2">
        <v>69911</v>
      </c>
      <c r="O2">
        <v>99323</v>
      </c>
      <c r="P2">
        <v>76158</v>
      </c>
      <c r="Q2">
        <v>47676</v>
      </c>
      <c r="R2">
        <v>18373</v>
      </c>
      <c r="S2">
        <f t="shared" ref="S2:S65" si="0">SUM(F2:R2)</f>
        <v>491054</v>
      </c>
      <c r="T2" s="1">
        <v>1.99</v>
      </c>
      <c r="U2" s="1">
        <f>S2*T2</f>
        <v>977197.46</v>
      </c>
      <c r="W2" s="3" t="s">
        <v>1784</v>
      </c>
      <c r="X2" s="3"/>
    </row>
    <row r="3" spans="1:27" x14ac:dyDescent="0.25">
      <c r="A3">
        <v>1038</v>
      </c>
      <c r="B3" t="s">
        <v>123</v>
      </c>
      <c r="C3" t="s">
        <v>73</v>
      </c>
      <c r="D3" t="s">
        <v>23</v>
      </c>
      <c r="E3" t="s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91743</v>
      </c>
      <c r="M3">
        <v>71807</v>
      </c>
      <c r="N3">
        <v>10844</v>
      </c>
      <c r="O3">
        <v>63295</v>
      </c>
      <c r="P3">
        <v>103279</v>
      </c>
      <c r="Q3">
        <v>36000</v>
      </c>
      <c r="R3">
        <v>92427</v>
      </c>
      <c r="S3">
        <f t="shared" si="0"/>
        <v>469395</v>
      </c>
      <c r="T3" s="1">
        <v>15.99</v>
      </c>
      <c r="U3" s="1">
        <f t="shared" ref="U3:U65" si="1">S3*T3</f>
        <v>7505626.0499999998</v>
      </c>
      <c r="W3" t="s">
        <v>1785</v>
      </c>
      <c r="X3">
        <v>1027</v>
      </c>
    </row>
    <row r="4" spans="1:27" x14ac:dyDescent="0.25">
      <c r="A4">
        <v>1030</v>
      </c>
      <c r="B4" t="s">
        <v>21</v>
      </c>
      <c r="C4" t="s">
        <v>22</v>
      </c>
      <c r="D4" t="s">
        <v>219</v>
      </c>
      <c r="E4" t="s">
        <v>103</v>
      </c>
      <c r="F4">
        <v>0</v>
      </c>
      <c r="G4">
        <v>66315</v>
      </c>
      <c r="H4">
        <v>34662</v>
      </c>
      <c r="I4">
        <v>48675</v>
      </c>
      <c r="J4">
        <v>72882</v>
      </c>
      <c r="K4">
        <v>26244</v>
      </c>
      <c r="L4">
        <v>73315</v>
      </c>
      <c r="M4">
        <v>41665</v>
      </c>
      <c r="N4">
        <v>93230</v>
      </c>
      <c r="O4">
        <v>89699</v>
      </c>
      <c r="P4">
        <v>59904</v>
      </c>
      <c r="Q4">
        <v>56426</v>
      </c>
      <c r="R4">
        <v>15742</v>
      </c>
      <c r="S4">
        <f t="shared" si="0"/>
        <v>678759</v>
      </c>
      <c r="T4" s="1">
        <v>0.99</v>
      </c>
      <c r="U4" s="1">
        <f t="shared" si="1"/>
        <v>671971.41</v>
      </c>
      <c r="W4" t="s">
        <v>374</v>
      </c>
      <c r="X4" s="1">
        <f>SUMIF(Author,X3,Total_Earnings_to_Date)</f>
        <v>16461684.58</v>
      </c>
    </row>
    <row r="5" spans="1:27" x14ac:dyDescent="0.25">
      <c r="A5">
        <v>1021</v>
      </c>
      <c r="B5" t="s">
        <v>27</v>
      </c>
      <c r="C5" t="s">
        <v>124</v>
      </c>
      <c r="D5" t="s">
        <v>23</v>
      </c>
      <c r="E5" t="s">
        <v>26</v>
      </c>
      <c r="F5">
        <v>0</v>
      </c>
      <c r="G5">
        <v>85331</v>
      </c>
      <c r="H5">
        <v>2856</v>
      </c>
      <c r="I5">
        <v>42382</v>
      </c>
      <c r="J5">
        <v>23548</v>
      </c>
      <c r="K5">
        <v>98756</v>
      </c>
      <c r="L5">
        <v>8145</v>
      </c>
      <c r="M5">
        <v>49781</v>
      </c>
      <c r="N5">
        <v>52158</v>
      </c>
      <c r="O5">
        <v>24314</v>
      </c>
      <c r="P5">
        <v>34036</v>
      </c>
      <c r="Q5">
        <v>104821</v>
      </c>
      <c r="R5">
        <v>63350</v>
      </c>
      <c r="S5">
        <f t="shared" si="0"/>
        <v>589478</v>
      </c>
      <c r="T5" s="1">
        <v>15.99</v>
      </c>
      <c r="U5" s="1">
        <f t="shared" si="1"/>
        <v>9425753.2200000007</v>
      </c>
    </row>
    <row r="6" spans="1:27" ht="15.75" thickBot="1" x14ac:dyDescent="0.3">
      <c r="A6">
        <v>1024</v>
      </c>
      <c r="B6" t="s">
        <v>102</v>
      </c>
      <c r="C6" t="s">
        <v>22</v>
      </c>
      <c r="D6" t="s">
        <v>23</v>
      </c>
      <c r="E6" t="s">
        <v>25</v>
      </c>
      <c r="F6">
        <v>0</v>
      </c>
      <c r="G6">
        <v>0</v>
      </c>
      <c r="H6">
        <v>79891</v>
      </c>
      <c r="I6">
        <v>94867</v>
      </c>
      <c r="J6">
        <v>24577</v>
      </c>
      <c r="K6">
        <v>52641</v>
      </c>
      <c r="L6">
        <v>37828</v>
      </c>
      <c r="M6">
        <v>52886</v>
      </c>
      <c r="N6">
        <v>76744</v>
      </c>
      <c r="O6">
        <v>18277</v>
      </c>
      <c r="P6">
        <v>100934</v>
      </c>
      <c r="Q6">
        <v>75992</v>
      </c>
      <c r="R6">
        <v>28345</v>
      </c>
      <c r="S6">
        <f t="shared" si="0"/>
        <v>642982</v>
      </c>
      <c r="T6" s="1">
        <v>12.99</v>
      </c>
      <c r="U6" s="1">
        <f t="shared" si="1"/>
        <v>8352336.1799999997</v>
      </c>
      <c r="W6" s="3" t="s">
        <v>1821</v>
      </c>
      <c r="X6" s="3"/>
      <c r="Z6" s="3" t="s">
        <v>1822</v>
      </c>
      <c r="AA6" s="3"/>
    </row>
    <row r="7" spans="1:27" x14ac:dyDescent="0.25">
      <c r="A7">
        <v>1062</v>
      </c>
      <c r="B7" t="s">
        <v>28</v>
      </c>
      <c r="C7" t="s">
        <v>73</v>
      </c>
      <c r="D7" t="s">
        <v>23</v>
      </c>
      <c r="E7" t="s">
        <v>24</v>
      </c>
      <c r="F7">
        <v>0</v>
      </c>
      <c r="G7">
        <v>0</v>
      </c>
      <c r="H7">
        <v>504</v>
      </c>
      <c r="I7">
        <v>87252</v>
      </c>
      <c r="J7">
        <v>793</v>
      </c>
      <c r="K7">
        <v>36800</v>
      </c>
      <c r="L7">
        <v>84801</v>
      </c>
      <c r="M7">
        <v>68120</v>
      </c>
      <c r="N7">
        <v>79304</v>
      </c>
      <c r="O7">
        <v>9714</v>
      </c>
      <c r="P7">
        <v>95781</v>
      </c>
      <c r="Q7">
        <v>113522</v>
      </c>
      <c r="R7">
        <v>77076</v>
      </c>
      <c r="S7">
        <f t="shared" si="0"/>
        <v>653667</v>
      </c>
      <c r="T7" s="1">
        <v>11.99</v>
      </c>
      <c r="U7" s="1">
        <f t="shared" si="1"/>
        <v>7837467.3300000001</v>
      </c>
      <c r="W7" s="17" t="s">
        <v>1823</v>
      </c>
      <c r="X7" s="17"/>
      <c r="Z7" s="17" t="s">
        <v>1823</v>
      </c>
      <c r="AA7" s="17"/>
    </row>
    <row r="8" spans="1:27" x14ac:dyDescent="0.25">
      <c r="A8">
        <v>1040</v>
      </c>
      <c r="B8" t="s">
        <v>29</v>
      </c>
      <c r="C8" t="s">
        <v>186</v>
      </c>
      <c r="D8" t="s">
        <v>23</v>
      </c>
      <c r="E8" t="s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103954</v>
      </c>
      <c r="P8">
        <v>304633</v>
      </c>
      <c r="Q8">
        <v>324118</v>
      </c>
      <c r="R8">
        <v>369359</v>
      </c>
      <c r="S8">
        <f t="shared" si="0"/>
        <v>1102064</v>
      </c>
      <c r="T8" s="1">
        <v>11.99</v>
      </c>
      <c r="U8" s="1">
        <f t="shared" si="1"/>
        <v>13213747.359999999</v>
      </c>
      <c r="W8" s="15"/>
      <c r="X8" s="15"/>
      <c r="Z8" s="15"/>
      <c r="AA8" s="15"/>
    </row>
    <row r="9" spans="1:27" x14ac:dyDescent="0.25">
      <c r="A9">
        <v>1062</v>
      </c>
      <c r="B9" t="s">
        <v>125</v>
      </c>
      <c r="C9" t="s">
        <v>73</v>
      </c>
      <c r="D9" t="s">
        <v>23</v>
      </c>
      <c r="E9" t="s">
        <v>103</v>
      </c>
      <c r="F9">
        <v>0</v>
      </c>
      <c r="G9">
        <v>60071</v>
      </c>
      <c r="H9">
        <v>30470</v>
      </c>
      <c r="I9">
        <v>45287</v>
      </c>
      <c r="J9">
        <v>52005</v>
      </c>
      <c r="K9">
        <v>53472</v>
      </c>
      <c r="L9">
        <v>32288</v>
      </c>
      <c r="M9">
        <v>96739</v>
      </c>
      <c r="N9">
        <v>18019</v>
      </c>
      <c r="O9">
        <v>38600</v>
      </c>
      <c r="P9">
        <v>28718</v>
      </c>
      <c r="Q9">
        <v>24742</v>
      </c>
      <c r="R9">
        <v>45654</v>
      </c>
      <c r="S9">
        <f t="shared" si="0"/>
        <v>526065</v>
      </c>
      <c r="T9" s="1">
        <v>9.99</v>
      </c>
      <c r="U9" s="1">
        <f t="shared" si="1"/>
        <v>5255389.3500000006</v>
      </c>
      <c r="W9" s="15" t="s">
        <v>1824</v>
      </c>
      <c r="X9" s="15">
        <v>1218456.362327189</v>
      </c>
      <c r="Z9" s="15" t="s">
        <v>1824</v>
      </c>
      <c r="AA9" s="15">
        <v>9228893.412471205</v>
      </c>
    </row>
    <row r="10" spans="1:27" x14ac:dyDescent="0.25">
      <c r="A10">
        <v>1012</v>
      </c>
      <c r="B10" t="s">
        <v>220</v>
      </c>
      <c r="C10" t="s">
        <v>377</v>
      </c>
      <c r="D10" t="s">
        <v>23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585271</v>
      </c>
      <c r="S10">
        <f t="shared" si="0"/>
        <v>585271</v>
      </c>
      <c r="T10" s="1">
        <v>15.99</v>
      </c>
      <c r="U10" s="1">
        <f t="shared" si="1"/>
        <v>9358483.290000001</v>
      </c>
      <c r="W10" s="15" t="s">
        <v>1825</v>
      </c>
      <c r="X10" s="15">
        <v>62187.056310016073</v>
      </c>
      <c r="Z10" s="15" t="s">
        <v>1825</v>
      </c>
      <c r="AA10" s="15">
        <v>580559.61164029036</v>
      </c>
    </row>
    <row r="11" spans="1:27" x14ac:dyDescent="0.25">
      <c r="A11">
        <v>1021</v>
      </c>
      <c r="B11" t="s">
        <v>221</v>
      </c>
      <c r="C11" t="s">
        <v>22</v>
      </c>
      <c r="D11" t="s">
        <v>23</v>
      </c>
      <c r="E11" t="s">
        <v>26</v>
      </c>
      <c r="F11">
        <v>0</v>
      </c>
      <c r="G11">
        <v>29695</v>
      </c>
      <c r="H11">
        <v>22492</v>
      </c>
      <c r="I11">
        <v>16166</v>
      </c>
      <c r="J11">
        <v>46644</v>
      </c>
      <c r="K11">
        <v>43629</v>
      </c>
      <c r="L11">
        <v>19299</v>
      </c>
      <c r="M11">
        <v>94652</v>
      </c>
      <c r="N11">
        <v>30304</v>
      </c>
      <c r="O11">
        <v>15559</v>
      </c>
      <c r="P11">
        <v>101478</v>
      </c>
      <c r="Q11">
        <v>36104</v>
      </c>
      <c r="R11">
        <v>92747</v>
      </c>
      <c r="S11">
        <f t="shared" si="0"/>
        <v>548769</v>
      </c>
      <c r="T11" s="1">
        <v>15.99</v>
      </c>
      <c r="U11" s="1">
        <f t="shared" si="1"/>
        <v>8774816.3100000005</v>
      </c>
      <c r="W11" s="15" t="s">
        <v>1826</v>
      </c>
      <c r="X11" s="15">
        <v>332541</v>
      </c>
      <c r="Z11" s="15" t="s">
        <v>1826</v>
      </c>
      <c r="AA11" s="15">
        <v>2191100.5350000001</v>
      </c>
    </row>
    <row r="12" spans="1:27" x14ac:dyDescent="0.25">
      <c r="A12">
        <v>1042</v>
      </c>
      <c r="B12" t="s">
        <v>30</v>
      </c>
      <c r="C12" t="s">
        <v>377</v>
      </c>
      <c r="D12" t="s">
        <v>23</v>
      </c>
      <c r="E12" t="s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179093</v>
      </c>
      <c r="P12">
        <v>444788</v>
      </c>
      <c r="Q12">
        <v>412227</v>
      </c>
      <c r="R12">
        <v>405853</v>
      </c>
      <c r="S12">
        <f t="shared" si="0"/>
        <v>1441961</v>
      </c>
      <c r="T12" s="1">
        <v>12.99</v>
      </c>
      <c r="U12" s="1">
        <f t="shared" si="1"/>
        <v>18731073.390000001</v>
      </c>
      <c r="W12" s="15" t="s">
        <v>1827</v>
      </c>
      <c r="X12" s="15">
        <v>17938</v>
      </c>
      <c r="Z12" s="15" t="s">
        <v>1827</v>
      </c>
      <c r="AA12" s="15">
        <v>2766530.7</v>
      </c>
    </row>
    <row r="13" spans="1:27" x14ac:dyDescent="0.25">
      <c r="A13">
        <v>1010</v>
      </c>
      <c r="B13" t="s">
        <v>31</v>
      </c>
      <c r="C13" t="s">
        <v>22</v>
      </c>
      <c r="D13" t="s">
        <v>219</v>
      </c>
      <c r="E13" t="s">
        <v>26</v>
      </c>
      <c r="F13">
        <v>0</v>
      </c>
      <c r="G13">
        <v>6936</v>
      </c>
      <c r="H13">
        <v>81405</v>
      </c>
      <c r="I13">
        <v>49918</v>
      </c>
      <c r="J13">
        <v>57109</v>
      </c>
      <c r="K13">
        <v>39732</v>
      </c>
      <c r="L13">
        <v>73082</v>
      </c>
      <c r="M13">
        <v>30638</v>
      </c>
      <c r="N13">
        <v>52044</v>
      </c>
      <c r="O13">
        <v>75092</v>
      </c>
      <c r="P13">
        <v>47899</v>
      </c>
      <c r="Q13">
        <v>35389</v>
      </c>
      <c r="R13">
        <v>90864</v>
      </c>
      <c r="S13">
        <f t="shared" si="0"/>
        <v>640108</v>
      </c>
      <c r="T13" s="1">
        <v>3.99</v>
      </c>
      <c r="U13" s="1">
        <f t="shared" si="1"/>
        <v>2554030.92</v>
      </c>
      <c r="W13" s="15" t="s">
        <v>1828</v>
      </c>
      <c r="X13" s="15">
        <v>2591044.4288488901</v>
      </c>
      <c r="Z13" s="15" t="s">
        <v>1828</v>
      </c>
      <c r="AA13" s="15">
        <v>24189209.726477578</v>
      </c>
    </row>
    <row r="14" spans="1:27" x14ac:dyDescent="0.25">
      <c r="A14">
        <v>1036</v>
      </c>
      <c r="B14" t="s">
        <v>32</v>
      </c>
      <c r="C14" t="s">
        <v>73</v>
      </c>
      <c r="D14" t="s">
        <v>219</v>
      </c>
      <c r="E14" t="s">
        <v>103</v>
      </c>
      <c r="F14">
        <v>0</v>
      </c>
      <c r="G14">
        <v>0</v>
      </c>
      <c r="H14">
        <v>95120</v>
      </c>
      <c r="I14">
        <v>80954</v>
      </c>
      <c r="J14">
        <v>42690</v>
      </c>
      <c r="K14">
        <v>70039</v>
      </c>
      <c r="L14">
        <v>83666</v>
      </c>
      <c r="M14">
        <v>20414</v>
      </c>
      <c r="N14">
        <v>96365</v>
      </c>
      <c r="O14">
        <v>11104</v>
      </c>
      <c r="P14">
        <v>48039</v>
      </c>
      <c r="Q14">
        <v>16607</v>
      </c>
      <c r="R14">
        <v>29244</v>
      </c>
      <c r="S14">
        <f t="shared" si="0"/>
        <v>594242</v>
      </c>
      <c r="T14" s="1">
        <v>0.99</v>
      </c>
      <c r="U14" s="1">
        <f t="shared" si="1"/>
        <v>588299.57999999996</v>
      </c>
      <c r="W14" s="15" t="s">
        <v>1829</v>
      </c>
      <c r="X14" s="15">
        <v>6713511232268.8711</v>
      </c>
      <c r="Z14" s="15" t="s">
        <v>1829</v>
      </c>
      <c r="AA14" s="15">
        <v>585117867191517.5</v>
      </c>
    </row>
    <row r="15" spans="1:27" x14ac:dyDescent="0.25">
      <c r="A15">
        <v>1055</v>
      </c>
      <c r="B15" t="s">
        <v>33</v>
      </c>
      <c r="C15" t="s">
        <v>186</v>
      </c>
      <c r="D15" t="s">
        <v>23</v>
      </c>
      <c r="E15" t="s">
        <v>26</v>
      </c>
      <c r="F15">
        <v>0</v>
      </c>
      <c r="G15">
        <v>0</v>
      </c>
      <c r="H15">
        <v>14571</v>
      </c>
      <c r="I15">
        <v>77229</v>
      </c>
      <c r="J15">
        <v>20542</v>
      </c>
      <c r="K15">
        <v>45784</v>
      </c>
      <c r="L15">
        <v>30600</v>
      </c>
      <c r="M15">
        <v>80961</v>
      </c>
      <c r="N15">
        <v>43434</v>
      </c>
      <c r="O15">
        <v>50921</v>
      </c>
      <c r="P15">
        <v>81721</v>
      </c>
      <c r="Q15">
        <v>37863</v>
      </c>
      <c r="R15">
        <v>66101</v>
      </c>
      <c r="S15">
        <f t="shared" si="0"/>
        <v>549727</v>
      </c>
      <c r="T15" s="1">
        <v>15.99</v>
      </c>
      <c r="U15" s="1">
        <f t="shared" si="1"/>
        <v>8790134.7300000004</v>
      </c>
      <c r="W15" s="15" t="s">
        <v>1830</v>
      </c>
      <c r="X15" s="15">
        <v>17.004808889467789</v>
      </c>
      <c r="Z15" s="15" t="s">
        <v>1830</v>
      </c>
      <c r="AA15" s="15">
        <v>38.836183490601613</v>
      </c>
    </row>
    <row r="16" spans="1:27" x14ac:dyDescent="0.25">
      <c r="A16">
        <v>1021</v>
      </c>
      <c r="B16" t="s">
        <v>126</v>
      </c>
      <c r="C16" t="s">
        <v>377</v>
      </c>
      <c r="D16" t="s">
        <v>23</v>
      </c>
      <c r="E16" t="s">
        <v>26</v>
      </c>
      <c r="F16">
        <v>0</v>
      </c>
      <c r="G16">
        <v>0</v>
      </c>
      <c r="H16">
        <v>56098</v>
      </c>
      <c r="I16">
        <v>95205</v>
      </c>
      <c r="J16">
        <v>39099</v>
      </c>
      <c r="K16">
        <v>89435</v>
      </c>
      <c r="L16">
        <v>19023</v>
      </c>
      <c r="M16">
        <v>15757</v>
      </c>
      <c r="N16">
        <v>19396</v>
      </c>
      <c r="O16">
        <v>79475</v>
      </c>
      <c r="P16">
        <v>6957</v>
      </c>
      <c r="Q16">
        <v>42783</v>
      </c>
      <c r="R16">
        <v>28296</v>
      </c>
      <c r="S16">
        <f t="shared" si="0"/>
        <v>491524</v>
      </c>
      <c r="T16" s="1">
        <v>15.99</v>
      </c>
      <c r="U16" s="1">
        <f t="shared" si="1"/>
        <v>7859468.7599999998</v>
      </c>
      <c r="W16" s="15" t="s">
        <v>1831</v>
      </c>
      <c r="X16" s="15">
        <v>3.9722252414044266</v>
      </c>
      <c r="Z16" s="15" t="s">
        <v>1831</v>
      </c>
      <c r="AA16" s="15">
        <v>5.653238786117166</v>
      </c>
    </row>
    <row r="17" spans="1:27" x14ac:dyDescent="0.25">
      <c r="A17">
        <v>1045</v>
      </c>
      <c r="B17" t="s">
        <v>128</v>
      </c>
      <c r="C17" t="s">
        <v>186</v>
      </c>
      <c r="D17" t="s">
        <v>23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44960</v>
      </c>
      <c r="K17">
        <v>35594</v>
      </c>
      <c r="L17">
        <v>45759</v>
      </c>
      <c r="M17">
        <v>1089</v>
      </c>
      <c r="N17">
        <v>90896</v>
      </c>
      <c r="O17">
        <v>48110</v>
      </c>
      <c r="P17">
        <v>88547</v>
      </c>
      <c r="Q17">
        <v>112528</v>
      </c>
      <c r="R17">
        <v>85745</v>
      </c>
      <c r="S17">
        <f t="shared" si="0"/>
        <v>553228</v>
      </c>
      <c r="T17" s="1">
        <v>15.99</v>
      </c>
      <c r="U17" s="1">
        <f t="shared" si="1"/>
        <v>8846115.7200000007</v>
      </c>
      <c r="W17" s="15" t="s">
        <v>1832</v>
      </c>
      <c r="X17" s="15">
        <v>17476489</v>
      </c>
      <c r="Z17" s="15" t="s">
        <v>1832</v>
      </c>
      <c r="AA17" s="15">
        <v>261172623.30000001</v>
      </c>
    </row>
    <row r="18" spans="1:27" x14ac:dyDescent="0.25">
      <c r="A18">
        <v>1044</v>
      </c>
      <c r="B18" t="s">
        <v>222</v>
      </c>
      <c r="C18" t="s">
        <v>377</v>
      </c>
      <c r="D18" t="s">
        <v>23</v>
      </c>
      <c r="E18" t="s">
        <v>26</v>
      </c>
      <c r="F18">
        <v>0</v>
      </c>
      <c r="G18">
        <v>76937</v>
      </c>
      <c r="H18">
        <v>80426</v>
      </c>
      <c r="I18">
        <v>94693</v>
      </c>
      <c r="J18">
        <v>46115</v>
      </c>
      <c r="K18">
        <v>15248</v>
      </c>
      <c r="L18">
        <v>61275</v>
      </c>
      <c r="M18">
        <v>21538</v>
      </c>
      <c r="N18">
        <v>61746</v>
      </c>
      <c r="O18">
        <v>38347</v>
      </c>
      <c r="P18">
        <v>36326</v>
      </c>
      <c r="Q18">
        <v>6217</v>
      </c>
      <c r="R18">
        <v>8622</v>
      </c>
      <c r="S18">
        <f t="shared" si="0"/>
        <v>547490</v>
      </c>
      <c r="T18" s="1">
        <v>15.99</v>
      </c>
      <c r="U18" s="1">
        <f t="shared" si="1"/>
        <v>8754365.0999999996</v>
      </c>
      <c r="W18" s="15" t="s">
        <v>1833</v>
      </c>
      <c r="X18" s="15">
        <v>17061</v>
      </c>
      <c r="Z18" s="15" t="s">
        <v>1833</v>
      </c>
      <c r="AA18" s="15">
        <v>17758.62</v>
      </c>
    </row>
    <row r="19" spans="1:27" x14ac:dyDescent="0.25">
      <c r="A19">
        <v>1008</v>
      </c>
      <c r="B19" t="s">
        <v>325</v>
      </c>
      <c r="C19" t="s">
        <v>124</v>
      </c>
      <c r="D19" t="s">
        <v>23</v>
      </c>
      <c r="E19" t="s">
        <v>103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34746</v>
      </c>
      <c r="O19">
        <v>71901</v>
      </c>
      <c r="P19">
        <v>89096</v>
      </c>
      <c r="Q19">
        <v>138957</v>
      </c>
      <c r="R19">
        <v>191215</v>
      </c>
      <c r="S19">
        <f t="shared" si="0"/>
        <v>525915</v>
      </c>
      <c r="T19" s="1">
        <v>9.99</v>
      </c>
      <c r="U19" s="1">
        <f t="shared" si="1"/>
        <v>5253890.8500000006</v>
      </c>
      <c r="W19" s="15" t="s">
        <v>1834</v>
      </c>
      <c r="X19" s="15">
        <v>17493550</v>
      </c>
      <c r="Z19" s="15" t="s">
        <v>1834</v>
      </c>
      <c r="AA19" s="15">
        <v>261190381.92000002</v>
      </c>
    </row>
    <row r="20" spans="1:27" x14ac:dyDescent="0.25">
      <c r="A20">
        <v>1017</v>
      </c>
      <c r="B20" t="s">
        <v>326</v>
      </c>
      <c r="C20" t="s">
        <v>73</v>
      </c>
      <c r="D20" t="s">
        <v>23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262358</v>
      </c>
      <c r="Q20">
        <v>196431</v>
      </c>
      <c r="R20">
        <v>98687</v>
      </c>
      <c r="S20">
        <f t="shared" si="0"/>
        <v>557476</v>
      </c>
      <c r="T20" s="1">
        <v>11.99</v>
      </c>
      <c r="U20" s="1">
        <f t="shared" si="1"/>
        <v>6684137.2400000002</v>
      </c>
      <c r="W20" s="15" t="s">
        <v>1835</v>
      </c>
      <c r="X20" s="15">
        <v>2115240245</v>
      </c>
      <c r="Z20" s="15" t="s">
        <v>1835</v>
      </c>
      <c r="AA20" s="15">
        <v>16021358964.050011</v>
      </c>
    </row>
    <row r="21" spans="1:27" ht="15.75" thickBot="1" x14ac:dyDescent="0.3">
      <c r="A21">
        <v>1039</v>
      </c>
      <c r="B21" t="s">
        <v>129</v>
      </c>
      <c r="C21" t="s">
        <v>376</v>
      </c>
      <c r="D21" t="s">
        <v>23</v>
      </c>
      <c r="E21" t="s">
        <v>24</v>
      </c>
      <c r="F21">
        <v>0</v>
      </c>
      <c r="G21">
        <v>47540</v>
      </c>
      <c r="H21">
        <v>34761</v>
      </c>
      <c r="I21">
        <v>45961</v>
      </c>
      <c r="J21">
        <v>22459</v>
      </c>
      <c r="K21">
        <v>83895</v>
      </c>
      <c r="L21">
        <v>62613</v>
      </c>
      <c r="M21">
        <v>50307</v>
      </c>
      <c r="N21">
        <v>31892</v>
      </c>
      <c r="O21">
        <v>83350</v>
      </c>
      <c r="P21">
        <v>9773</v>
      </c>
      <c r="Q21">
        <v>11444</v>
      </c>
      <c r="R21">
        <v>21407</v>
      </c>
      <c r="S21">
        <f t="shared" si="0"/>
        <v>505402</v>
      </c>
      <c r="T21" s="1">
        <v>11.99</v>
      </c>
      <c r="U21" s="1">
        <f t="shared" si="1"/>
        <v>6059769.9800000004</v>
      </c>
      <c r="W21" s="16" t="s">
        <v>1836</v>
      </c>
      <c r="X21" s="16">
        <v>1736</v>
      </c>
      <c r="Z21" s="16" t="s">
        <v>1836</v>
      </c>
      <c r="AA21" s="16">
        <v>1736</v>
      </c>
    </row>
    <row r="22" spans="1:27" x14ac:dyDescent="0.25">
      <c r="A22">
        <v>1027</v>
      </c>
      <c r="B22" t="s">
        <v>144</v>
      </c>
      <c r="C22" t="s">
        <v>73</v>
      </c>
      <c r="D22" t="s">
        <v>219</v>
      </c>
      <c r="E22" t="s">
        <v>24</v>
      </c>
      <c r="F22">
        <v>0</v>
      </c>
      <c r="G22">
        <v>0</v>
      </c>
      <c r="H22">
        <v>76387</v>
      </c>
      <c r="I22">
        <v>26339</v>
      </c>
      <c r="J22">
        <v>91243</v>
      </c>
      <c r="K22">
        <v>17250</v>
      </c>
      <c r="L22">
        <v>47768</v>
      </c>
      <c r="M22">
        <v>10761</v>
      </c>
      <c r="N22">
        <v>49649</v>
      </c>
      <c r="O22">
        <v>89925</v>
      </c>
      <c r="P22">
        <v>97100</v>
      </c>
      <c r="Q22">
        <v>54189</v>
      </c>
      <c r="R22">
        <v>20898</v>
      </c>
      <c r="S22">
        <f t="shared" si="0"/>
        <v>581509</v>
      </c>
      <c r="T22" s="1">
        <v>1.49</v>
      </c>
      <c r="U22" s="1">
        <f t="shared" si="1"/>
        <v>866448.41</v>
      </c>
    </row>
    <row r="23" spans="1:27" x14ac:dyDescent="0.25">
      <c r="A23">
        <v>1014</v>
      </c>
      <c r="B23" t="s">
        <v>282</v>
      </c>
      <c r="C23" t="s">
        <v>186</v>
      </c>
      <c r="D23" t="s">
        <v>219</v>
      </c>
      <c r="E23" t="s">
        <v>26</v>
      </c>
      <c r="F23">
        <v>0</v>
      </c>
      <c r="G23">
        <v>33561</v>
      </c>
      <c r="H23">
        <v>95542</v>
      </c>
      <c r="I23">
        <v>8850</v>
      </c>
      <c r="J23">
        <v>37290</v>
      </c>
      <c r="K23">
        <v>94143</v>
      </c>
      <c r="L23">
        <v>26408</v>
      </c>
      <c r="M23">
        <v>3216</v>
      </c>
      <c r="N23">
        <v>73131</v>
      </c>
      <c r="O23">
        <v>68338</v>
      </c>
      <c r="P23">
        <v>32618</v>
      </c>
      <c r="Q23">
        <v>102866</v>
      </c>
      <c r="R23">
        <v>73591</v>
      </c>
      <c r="S23">
        <f t="shared" si="0"/>
        <v>649554</v>
      </c>
      <c r="T23" s="1">
        <v>3.99</v>
      </c>
      <c r="U23" s="1">
        <f t="shared" si="1"/>
        <v>2591720.46</v>
      </c>
    </row>
    <row r="24" spans="1:27" x14ac:dyDescent="0.25">
      <c r="A24">
        <v>1048</v>
      </c>
      <c r="B24" t="s">
        <v>147</v>
      </c>
      <c r="C24" t="s">
        <v>376</v>
      </c>
      <c r="D24" t="s">
        <v>219</v>
      </c>
      <c r="E24" t="s">
        <v>24</v>
      </c>
      <c r="F24">
        <v>0</v>
      </c>
      <c r="G24">
        <v>0</v>
      </c>
      <c r="H24">
        <v>0</v>
      </c>
      <c r="I24">
        <v>0</v>
      </c>
      <c r="J24">
        <v>0</v>
      </c>
      <c r="K24">
        <v>9076</v>
      </c>
      <c r="L24">
        <v>13165</v>
      </c>
      <c r="M24">
        <v>18101</v>
      </c>
      <c r="N24">
        <v>36634</v>
      </c>
      <c r="O24">
        <v>70360</v>
      </c>
      <c r="P24">
        <v>68133</v>
      </c>
      <c r="Q24">
        <v>169271</v>
      </c>
      <c r="R24">
        <v>220212</v>
      </c>
      <c r="S24">
        <f t="shared" si="0"/>
        <v>604952</v>
      </c>
      <c r="T24" s="1">
        <v>1.49</v>
      </c>
      <c r="U24" s="1">
        <f t="shared" si="1"/>
        <v>901378.48</v>
      </c>
    </row>
    <row r="25" spans="1:27" x14ac:dyDescent="0.25">
      <c r="A25">
        <v>1018</v>
      </c>
      <c r="B25" t="s">
        <v>34</v>
      </c>
      <c r="C25" t="s">
        <v>22</v>
      </c>
      <c r="D25" t="s">
        <v>23</v>
      </c>
      <c r="E25" t="s">
        <v>24</v>
      </c>
      <c r="F25">
        <v>0</v>
      </c>
      <c r="G25">
        <v>86256</v>
      </c>
      <c r="H25">
        <v>12896</v>
      </c>
      <c r="I25">
        <v>21074</v>
      </c>
      <c r="J25">
        <v>20790</v>
      </c>
      <c r="K25">
        <v>74648</v>
      </c>
      <c r="L25">
        <v>87397</v>
      </c>
      <c r="M25">
        <v>79733</v>
      </c>
      <c r="N25">
        <v>99894</v>
      </c>
      <c r="O25">
        <v>27827</v>
      </c>
      <c r="P25">
        <v>15598</v>
      </c>
      <c r="Q25">
        <v>25522</v>
      </c>
      <c r="R25">
        <v>7050</v>
      </c>
      <c r="S25">
        <f t="shared" si="0"/>
        <v>558685</v>
      </c>
      <c r="T25" s="1">
        <v>11.99</v>
      </c>
      <c r="U25" s="1">
        <f t="shared" si="1"/>
        <v>6698633.1500000004</v>
      </c>
    </row>
    <row r="26" spans="1:27" x14ac:dyDescent="0.25">
      <c r="A26">
        <v>1053</v>
      </c>
      <c r="B26" t="s">
        <v>223</v>
      </c>
      <c r="C26" t="s">
        <v>186</v>
      </c>
      <c r="D26" t="s">
        <v>23</v>
      </c>
      <c r="E26" t="s">
        <v>103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493993</v>
      </c>
      <c r="S26">
        <f t="shared" si="0"/>
        <v>493993</v>
      </c>
      <c r="T26" s="1">
        <v>9.99</v>
      </c>
      <c r="U26" s="1">
        <f t="shared" si="1"/>
        <v>4934990.07</v>
      </c>
    </row>
    <row r="27" spans="1:27" x14ac:dyDescent="0.25">
      <c r="A27">
        <v>1027</v>
      </c>
      <c r="B27" t="s">
        <v>72</v>
      </c>
      <c r="C27" t="s">
        <v>73</v>
      </c>
      <c r="D27" t="s">
        <v>219</v>
      </c>
      <c r="E27" t="s">
        <v>103</v>
      </c>
      <c r="F27">
        <v>0</v>
      </c>
      <c r="G27">
        <v>0</v>
      </c>
      <c r="H27">
        <v>0</v>
      </c>
      <c r="I27">
        <v>0</v>
      </c>
      <c r="J27">
        <v>78266</v>
      </c>
      <c r="K27">
        <v>62682</v>
      </c>
      <c r="L27">
        <v>70636</v>
      </c>
      <c r="M27">
        <v>20443</v>
      </c>
      <c r="N27">
        <v>98104</v>
      </c>
      <c r="O27">
        <v>80266</v>
      </c>
      <c r="P27">
        <v>84548</v>
      </c>
      <c r="Q27">
        <v>89576</v>
      </c>
      <c r="R27">
        <v>54349</v>
      </c>
      <c r="S27">
        <f t="shared" si="0"/>
        <v>638870</v>
      </c>
      <c r="T27" s="1">
        <v>0.99</v>
      </c>
      <c r="U27" s="1">
        <f t="shared" si="1"/>
        <v>632481.30000000005</v>
      </c>
    </row>
    <row r="28" spans="1:27" x14ac:dyDescent="0.25">
      <c r="A28">
        <v>1033</v>
      </c>
      <c r="B28" t="s">
        <v>378</v>
      </c>
      <c r="C28" t="s">
        <v>73</v>
      </c>
      <c r="D28" t="s">
        <v>23</v>
      </c>
      <c r="E28" t="s">
        <v>103</v>
      </c>
      <c r="F28">
        <v>0</v>
      </c>
      <c r="G28">
        <v>9994</v>
      </c>
      <c r="H28">
        <v>20385</v>
      </c>
      <c r="I28">
        <v>76715</v>
      </c>
      <c r="J28">
        <v>65551</v>
      </c>
      <c r="K28">
        <v>57836</v>
      </c>
      <c r="L28">
        <v>63934</v>
      </c>
      <c r="M28">
        <v>84948</v>
      </c>
      <c r="N28">
        <v>19164</v>
      </c>
      <c r="O28">
        <v>64382</v>
      </c>
      <c r="P28">
        <v>26304</v>
      </c>
      <c r="Q28">
        <v>29814</v>
      </c>
      <c r="R28">
        <v>13192</v>
      </c>
      <c r="S28">
        <f t="shared" si="0"/>
        <v>532219</v>
      </c>
      <c r="T28" s="1">
        <v>9.99</v>
      </c>
      <c r="U28" s="1">
        <f t="shared" si="1"/>
        <v>5316867.8100000005</v>
      </c>
    </row>
    <row r="29" spans="1:27" x14ac:dyDescent="0.25">
      <c r="A29">
        <v>1055</v>
      </c>
      <c r="B29" t="s">
        <v>379</v>
      </c>
      <c r="C29" t="s">
        <v>186</v>
      </c>
      <c r="D29" t="s">
        <v>23</v>
      </c>
      <c r="E29" t="s">
        <v>25</v>
      </c>
      <c r="F29">
        <v>0</v>
      </c>
      <c r="G29">
        <v>0</v>
      </c>
      <c r="H29">
        <v>74718</v>
      </c>
      <c r="I29">
        <v>80582</v>
      </c>
      <c r="J29">
        <v>96434</v>
      </c>
      <c r="K29">
        <v>2747</v>
      </c>
      <c r="L29">
        <v>27683</v>
      </c>
      <c r="M29">
        <v>21179</v>
      </c>
      <c r="N29">
        <v>36665</v>
      </c>
      <c r="O29">
        <v>6987</v>
      </c>
      <c r="P29">
        <v>72234</v>
      </c>
      <c r="Q29">
        <v>54170</v>
      </c>
      <c r="R29">
        <v>17521</v>
      </c>
      <c r="S29">
        <f t="shared" si="0"/>
        <v>490920</v>
      </c>
      <c r="T29" s="1">
        <v>12.99</v>
      </c>
      <c r="U29" s="1">
        <f t="shared" si="1"/>
        <v>6377050.7999999998</v>
      </c>
    </row>
    <row r="30" spans="1:27" x14ac:dyDescent="0.25">
      <c r="A30">
        <v>1009</v>
      </c>
      <c r="B30" t="s">
        <v>118</v>
      </c>
      <c r="C30" t="s">
        <v>124</v>
      </c>
      <c r="D30" t="s">
        <v>219</v>
      </c>
      <c r="E30" t="s">
        <v>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27813</v>
      </c>
      <c r="O30">
        <v>50507</v>
      </c>
      <c r="P30">
        <v>88325</v>
      </c>
      <c r="Q30">
        <v>152209</v>
      </c>
      <c r="R30">
        <v>296293</v>
      </c>
      <c r="S30">
        <f t="shared" si="0"/>
        <v>615147</v>
      </c>
      <c r="T30" s="1">
        <v>1.99</v>
      </c>
      <c r="U30" s="1">
        <f t="shared" si="1"/>
        <v>1224142.53</v>
      </c>
    </row>
    <row r="31" spans="1:27" x14ac:dyDescent="0.25">
      <c r="A31">
        <v>1012</v>
      </c>
      <c r="B31" t="s">
        <v>74</v>
      </c>
      <c r="C31" t="s">
        <v>376</v>
      </c>
      <c r="D31" t="s">
        <v>219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49600</v>
      </c>
      <c r="L31">
        <v>93660</v>
      </c>
      <c r="M31">
        <v>93158</v>
      </c>
      <c r="N31">
        <v>29979</v>
      </c>
      <c r="O31">
        <v>39268</v>
      </c>
      <c r="P31">
        <v>97719</v>
      </c>
      <c r="Q31">
        <v>26789</v>
      </c>
      <c r="R31">
        <v>33093</v>
      </c>
      <c r="S31">
        <f t="shared" si="0"/>
        <v>463266</v>
      </c>
      <c r="T31" s="1">
        <v>1.49</v>
      </c>
      <c r="U31" s="1">
        <f t="shared" si="1"/>
        <v>690266.34</v>
      </c>
    </row>
    <row r="32" spans="1:27" x14ac:dyDescent="0.25">
      <c r="A32">
        <v>1067</v>
      </c>
      <c r="B32" t="s">
        <v>132</v>
      </c>
      <c r="C32" t="s">
        <v>22</v>
      </c>
      <c r="D32" t="s">
        <v>23</v>
      </c>
      <c r="E32" t="s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445259</v>
      </c>
      <c r="S32">
        <f t="shared" si="0"/>
        <v>445259</v>
      </c>
      <c r="T32" s="1">
        <v>15.99</v>
      </c>
      <c r="U32" s="1">
        <f t="shared" si="1"/>
        <v>7119691.4100000001</v>
      </c>
    </row>
    <row r="33" spans="1:21" x14ac:dyDescent="0.25">
      <c r="A33">
        <v>1045</v>
      </c>
      <c r="B33" t="s">
        <v>380</v>
      </c>
      <c r="C33" t="s">
        <v>22</v>
      </c>
      <c r="D33" t="s">
        <v>23</v>
      </c>
      <c r="E33" t="s">
        <v>25</v>
      </c>
      <c r="F33">
        <v>0</v>
      </c>
      <c r="G33">
        <v>0</v>
      </c>
      <c r="H33">
        <v>38948</v>
      </c>
      <c r="I33">
        <v>43280</v>
      </c>
      <c r="J33">
        <v>42559</v>
      </c>
      <c r="K33">
        <v>50796</v>
      </c>
      <c r="L33">
        <v>82162</v>
      </c>
      <c r="M33">
        <v>14205</v>
      </c>
      <c r="N33">
        <v>74192</v>
      </c>
      <c r="O33">
        <v>52156</v>
      </c>
      <c r="P33">
        <v>25892</v>
      </c>
      <c r="Q33">
        <v>6377</v>
      </c>
      <c r="R33">
        <v>4848</v>
      </c>
      <c r="S33">
        <f t="shared" si="0"/>
        <v>435415</v>
      </c>
      <c r="T33" s="1">
        <v>12.99</v>
      </c>
      <c r="U33" s="1">
        <f t="shared" si="1"/>
        <v>5656040.8499999996</v>
      </c>
    </row>
    <row r="34" spans="1:21" x14ac:dyDescent="0.25">
      <c r="A34">
        <v>1050</v>
      </c>
      <c r="B34" t="s">
        <v>381</v>
      </c>
      <c r="C34" t="s">
        <v>377</v>
      </c>
      <c r="D34" t="s">
        <v>23</v>
      </c>
      <c r="E34" t="s">
        <v>103</v>
      </c>
      <c r="F34">
        <v>0</v>
      </c>
      <c r="G34">
        <v>0</v>
      </c>
      <c r="H34">
        <v>0</v>
      </c>
      <c r="I34">
        <v>968</v>
      </c>
      <c r="J34">
        <v>47374</v>
      </c>
      <c r="K34">
        <v>58646</v>
      </c>
      <c r="L34">
        <v>24363</v>
      </c>
      <c r="M34">
        <v>61797</v>
      </c>
      <c r="N34">
        <v>25259</v>
      </c>
      <c r="O34">
        <v>63561</v>
      </c>
      <c r="P34">
        <v>37222</v>
      </c>
      <c r="Q34">
        <v>47750</v>
      </c>
      <c r="R34">
        <v>73059</v>
      </c>
      <c r="S34">
        <f t="shared" si="0"/>
        <v>439999</v>
      </c>
      <c r="T34" s="1">
        <v>9.99</v>
      </c>
      <c r="U34" s="1">
        <f t="shared" si="1"/>
        <v>4395590.01</v>
      </c>
    </row>
    <row r="35" spans="1:21" x14ac:dyDescent="0.25">
      <c r="A35">
        <v>1033</v>
      </c>
      <c r="B35" t="s">
        <v>382</v>
      </c>
      <c r="C35" t="s">
        <v>22</v>
      </c>
      <c r="D35" t="s">
        <v>23</v>
      </c>
      <c r="E35" t="s">
        <v>24</v>
      </c>
      <c r="F35">
        <v>0</v>
      </c>
      <c r="G35">
        <v>0</v>
      </c>
      <c r="H35">
        <v>0</v>
      </c>
      <c r="I35">
        <v>0</v>
      </c>
      <c r="J35">
        <v>34920</v>
      </c>
      <c r="K35">
        <v>38427</v>
      </c>
      <c r="L35">
        <v>79307</v>
      </c>
      <c r="M35">
        <v>69158</v>
      </c>
      <c r="N35">
        <v>81472</v>
      </c>
      <c r="O35">
        <v>23241</v>
      </c>
      <c r="P35">
        <v>59793</v>
      </c>
      <c r="Q35">
        <v>35459</v>
      </c>
      <c r="R35">
        <v>26539</v>
      </c>
      <c r="S35">
        <f t="shared" si="0"/>
        <v>448316</v>
      </c>
      <c r="T35" s="1">
        <v>11.99</v>
      </c>
      <c r="U35" s="1">
        <f t="shared" si="1"/>
        <v>5375308.8399999999</v>
      </c>
    </row>
    <row r="36" spans="1:21" x14ac:dyDescent="0.25">
      <c r="A36">
        <v>1017</v>
      </c>
      <c r="B36" t="s">
        <v>133</v>
      </c>
      <c r="C36" t="s">
        <v>124</v>
      </c>
      <c r="D36" t="s">
        <v>219</v>
      </c>
      <c r="E36" t="s">
        <v>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299315</v>
      </c>
      <c r="Q36">
        <v>359022</v>
      </c>
      <c r="R36">
        <v>443540</v>
      </c>
      <c r="S36">
        <f t="shared" si="0"/>
        <v>1101877</v>
      </c>
      <c r="T36" s="1">
        <v>3.99</v>
      </c>
      <c r="U36" s="1">
        <f t="shared" si="1"/>
        <v>4396489.2300000004</v>
      </c>
    </row>
    <row r="37" spans="1:21" x14ac:dyDescent="0.25">
      <c r="A37">
        <v>1043</v>
      </c>
      <c r="B37" t="s">
        <v>185</v>
      </c>
      <c r="C37" t="s">
        <v>73</v>
      </c>
      <c r="D37" t="s">
        <v>23</v>
      </c>
      <c r="E37" t="s">
        <v>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63104</v>
      </c>
      <c r="Q37">
        <v>62662</v>
      </c>
      <c r="R37">
        <v>31533</v>
      </c>
      <c r="S37">
        <f t="shared" si="0"/>
        <v>157299</v>
      </c>
      <c r="T37" s="1">
        <v>15.99</v>
      </c>
      <c r="U37" s="1">
        <f t="shared" si="1"/>
        <v>2515211.0100000002</v>
      </c>
    </row>
    <row r="38" spans="1:21" x14ac:dyDescent="0.25">
      <c r="A38">
        <v>1013</v>
      </c>
      <c r="B38" t="s">
        <v>327</v>
      </c>
      <c r="C38" t="s">
        <v>73</v>
      </c>
      <c r="D38" t="s">
        <v>219</v>
      </c>
      <c r="E38" t="s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172756</v>
      </c>
      <c r="Q38">
        <v>189218</v>
      </c>
      <c r="R38">
        <v>233145</v>
      </c>
      <c r="S38">
        <f t="shared" si="0"/>
        <v>595119</v>
      </c>
      <c r="T38" s="1">
        <v>1.49</v>
      </c>
      <c r="U38" s="1">
        <f t="shared" si="1"/>
        <v>886727.30999999994</v>
      </c>
    </row>
    <row r="39" spans="1:21" x14ac:dyDescent="0.25">
      <c r="A39">
        <v>1022</v>
      </c>
      <c r="B39" t="s">
        <v>272</v>
      </c>
      <c r="C39" t="s">
        <v>22</v>
      </c>
      <c r="D39" t="s">
        <v>23</v>
      </c>
      <c r="E39" t="s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71039</v>
      </c>
      <c r="P39">
        <v>103757</v>
      </c>
      <c r="Q39">
        <v>225359</v>
      </c>
      <c r="R39">
        <v>293938</v>
      </c>
      <c r="S39">
        <f t="shared" si="0"/>
        <v>694093</v>
      </c>
      <c r="T39" s="1">
        <v>11.99</v>
      </c>
      <c r="U39" s="1">
        <f t="shared" si="1"/>
        <v>8322175.0700000003</v>
      </c>
    </row>
    <row r="40" spans="1:21" x14ac:dyDescent="0.25">
      <c r="A40">
        <v>1056</v>
      </c>
      <c r="B40" t="s">
        <v>224</v>
      </c>
      <c r="C40" t="s">
        <v>22</v>
      </c>
      <c r="D40" t="s">
        <v>23</v>
      </c>
      <c r="E40" t="s">
        <v>26</v>
      </c>
      <c r="F40">
        <v>0</v>
      </c>
      <c r="G40">
        <v>0</v>
      </c>
      <c r="H40">
        <v>0</v>
      </c>
      <c r="I40">
        <v>3052</v>
      </c>
      <c r="J40">
        <v>5094</v>
      </c>
      <c r="K40">
        <v>7205</v>
      </c>
      <c r="L40">
        <v>13180</v>
      </c>
      <c r="M40">
        <v>20897</v>
      </c>
      <c r="N40">
        <v>42078</v>
      </c>
      <c r="O40">
        <v>71796</v>
      </c>
      <c r="P40">
        <v>88883</v>
      </c>
      <c r="Q40">
        <v>110086</v>
      </c>
      <c r="R40">
        <v>259598</v>
      </c>
      <c r="S40">
        <f t="shared" si="0"/>
        <v>621869</v>
      </c>
      <c r="T40" s="1">
        <v>15.99</v>
      </c>
      <c r="U40" s="1">
        <f t="shared" si="1"/>
        <v>9943685.3100000005</v>
      </c>
    </row>
    <row r="41" spans="1:21" x14ac:dyDescent="0.25">
      <c r="A41">
        <v>1053</v>
      </c>
      <c r="B41" t="s">
        <v>351</v>
      </c>
      <c r="C41" t="s">
        <v>22</v>
      </c>
      <c r="D41" t="s">
        <v>23</v>
      </c>
      <c r="E41" t="s">
        <v>103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28512</v>
      </c>
      <c r="M41">
        <v>43488</v>
      </c>
      <c r="N41">
        <v>53964</v>
      </c>
      <c r="O41">
        <v>94923</v>
      </c>
      <c r="P41">
        <v>225790</v>
      </c>
      <c r="Q41">
        <v>348248</v>
      </c>
      <c r="R41">
        <v>591209</v>
      </c>
      <c r="S41">
        <f t="shared" si="0"/>
        <v>1386134</v>
      </c>
      <c r="T41" s="1">
        <v>9.99</v>
      </c>
      <c r="U41" s="1">
        <f t="shared" si="1"/>
        <v>13847478.66</v>
      </c>
    </row>
    <row r="42" spans="1:21" x14ac:dyDescent="0.25">
      <c r="A42">
        <v>1066</v>
      </c>
      <c r="B42" t="s">
        <v>263</v>
      </c>
      <c r="C42" t="s">
        <v>73</v>
      </c>
      <c r="D42" t="s">
        <v>219</v>
      </c>
      <c r="E42" t="s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564979</v>
      </c>
      <c r="S42">
        <f t="shared" si="0"/>
        <v>564979</v>
      </c>
      <c r="T42" s="1">
        <v>1.49</v>
      </c>
      <c r="U42" s="1">
        <f t="shared" si="1"/>
        <v>841818.71</v>
      </c>
    </row>
    <row r="43" spans="1:21" x14ac:dyDescent="0.25">
      <c r="A43">
        <v>1062</v>
      </c>
      <c r="B43" t="s">
        <v>187</v>
      </c>
      <c r="C43" t="s">
        <v>22</v>
      </c>
      <c r="D43" t="s">
        <v>219</v>
      </c>
      <c r="E43" t="s">
        <v>26</v>
      </c>
      <c r="F43">
        <v>0</v>
      </c>
      <c r="G43">
        <v>0</v>
      </c>
      <c r="H43">
        <v>0</v>
      </c>
      <c r="I43">
        <v>0</v>
      </c>
      <c r="J43">
        <v>4404</v>
      </c>
      <c r="K43">
        <v>10069</v>
      </c>
      <c r="L43">
        <v>12311</v>
      </c>
      <c r="M43">
        <v>20224</v>
      </c>
      <c r="N43">
        <v>38941</v>
      </c>
      <c r="O43">
        <v>50741</v>
      </c>
      <c r="P43">
        <v>106658</v>
      </c>
      <c r="Q43">
        <v>261233</v>
      </c>
      <c r="R43">
        <v>869685</v>
      </c>
      <c r="S43">
        <f t="shared" si="0"/>
        <v>1374266</v>
      </c>
      <c r="T43" s="1">
        <v>3.99</v>
      </c>
      <c r="U43" s="1">
        <f t="shared" si="1"/>
        <v>5483321.3399999999</v>
      </c>
    </row>
    <row r="44" spans="1:21" x14ac:dyDescent="0.25">
      <c r="A44">
        <v>1065</v>
      </c>
      <c r="B44" t="s">
        <v>35</v>
      </c>
      <c r="C44" t="s">
        <v>73</v>
      </c>
      <c r="D44" t="s">
        <v>219</v>
      </c>
      <c r="E44" t="s">
        <v>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110547</v>
      </c>
      <c r="R44">
        <v>142011</v>
      </c>
      <c r="S44">
        <f t="shared" si="0"/>
        <v>252558</v>
      </c>
      <c r="T44" s="1">
        <v>1.99</v>
      </c>
      <c r="U44" s="1">
        <f t="shared" si="1"/>
        <v>502590.42</v>
      </c>
    </row>
    <row r="45" spans="1:21" x14ac:dyDescent="0.25">
      <c r="A45">
        <v>1038</v>
      </c>
      <c r="B45" t="s">
        <v>383</v>
      </c>
      <c r="C45" t="s">
        <v>377</v>
      </c>
      <c r="D45" t="s">
        <v>219</v>
      </c>
      <c r="E45" t="s">
        <v>26</v>
      </c>
      <c r="F45">
        <v>0</v>
      </c>
      <c r="G45">
        <v>0</v>
      </c>
      <c r="H45">
        <v>0</v>
      </c>
      <c r="I45">
        <v>0</v>
      </c>
      <c r="J45">
        <v>40667</v>
      </c>
      <c r="K45">
        <v>91175</v>
      </c>
      <c r="L45">
        <v>84026</v>
      </c>
      <c r="M45">
        <v>93595</v>
      </c>
      <c r="N45">
        <v>65966</v>
      </c>
      <c r="O45">
        <v>30573</v>
      </c>
      <c r="P45">
        <v>60831</v>
      </c>
      <c r="Q45">
        <v>20130</v>
      </c>
      <c r="R45">
        <v>2284</v>
      </c>
      <c r="S45">
        <f t="shared" si="0"/>
        <v>489247</v>
      </c>
      <c r="T45" s="1">
        <v>3.99</v>
      </c>
      <c r="U45" s="1">
        <f t="shared" si="1"/>
        <v>1952095.53</v>
      </c>
    </row>
    <row r="46" spans="1:21" x14ac:dyDescent="0.25">
      <c r="A46">
        <v>1059</v>
      </c>
      <c r="B46" t="s">
        <v>384</v>
      </c>
      <c r="C46" t="s">
        <v>124</v>
      </c>
      <c r="D46" t="s">
        <v>219</v>
      </c>
      <c r="E46" t="s">
        <v>103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12904</v>
      </c>
      <c r="M46">
        <v>17816</v>
      </c>
      <c r="N46">
        <v>27234</v>
      </c>
      <c r="O46">
        <v>65954</v>
      </c>
      <c r="P46">
        <v>92622</v>
      </c>
      <c r="Q46">
        <v>207343</v>
      </c>
      <c r="R46">
        <v>327854</v>
      </c>
      <c r="S46">
        <f t="shared" si="0"/>
        <v>751727</v>
      </c>
      <c r="T46" s="1">
        <v>0.99</v>
      </c>
      <c r="U46" s="1">
        <f t="shared" si="1"/>
        <v>744209.73</v>
      </c>
    </row>
    <row r="47" spans="1:21" x14ac:dyDescent="0.25">
      <c r="A47">
        <v>1039</v>
      </c>
      <c r="B47" t="s">
        <v>385</v>
      </c>
      <c r="C47" t="s">
        <v>376</v>
      </c>
      <c r="D47" t="s">
        <v>23</v>
      </c>
      <c r="E47" t="s">
        <v>103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44841</v>
      </c>
      <c r="N47">
        <v>61623</v>
      </c>
      <c r="O47">
        <v>78969</v>
      </c>
      <c r="P47">
        <v>156641</v>
      </c>
      <c r="Q47">
        <v>193120</v>
      </c>
      <c r="R47">
        <v>177995</v>
      </c>
      <c r="S47">
        <f t="shared" si="0"/>
        <v>713189</v>
      </c>
      <c r="T47" s="1">
        <v>9.99</v>
      </c>
      <c r="U47" s="1">
        <f t="shared" si="1"/>
        <v>7124758.1100000003</v>
      </c>
    </row>
    <row r="48" spans="1:21" x14ac:dyDescent="0.25">
      <c r="A48">
        <v>1065</v>
      </c>
      <c r="B48" t="s">
        <v>386</v>
      </c>
      <c r="C48" t="s">
        <v>22</v>
      </c>
      <c r="D48" t="s">
        <v>219</v>
      </c>
      <c r="E48" t="s">
        <v>25</v>
      </c>
      <c r="F48">
        <v>0</v>
      </c>
      <c r="G48">
        <v>0</v>
      </c>
      <c r="H48">
        <v>0</v>
      </c>
      <c r="I48">
        <v>0</v>
      </c>
      <c r="J48">
        <v>14675</v>
      </c>
      <c r="K48">
        <v>17700</v>
      </c>
      <c r="L48">
        <v>29384</v>
      </c>
      <c r="M48">
        <v>44387</v>
      </c>
      <c r="N48">
        <v>51981</v>
      </c>
      <c r="O48">
        <v>97297</v>
      </c>
      <c r="P48">
        <v>168211</v>
      </c>
      <c r="Q48">
        <v>390997</v>
      </c>
      <c r="R48">
        <v>521872</v>
      </c>
      <c r="S48">
        <f t="shared" si="0"/>
        <v>1336504</v>
      </c>
      <c r="T48" s="1">
        <v>1.99</v>
      </c>
      <c r="U48" s="1">
        <f t="shared" si="1"/>
        <v>2659642.96</v>
      </c>
    </row>
    <row r="49" spans="1:21" x14ac:dyDescent="0.25">
      <c r="A49">
        <v>1039</v>
      </c>
      <c r="B49" t="s">
        <v>387</v>
      </c>
      <c r="C49" t="s">
        <v>73</v>
      </c>
      <c r="D49" t="s">
        <v>219</v>
      </c>
      <c r="E49" t="s">
        <v>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41164</v>
      </c>
      <c r="N49">
        <v>50757</v>
      </c>
      <c r="O49">
        <v>95957</v>
      </c>
      <c r="P49">
        <v>205646</v>
      </c>
      <c r="Q49">
        <v>336987</v>
      </c>
      <c r="R49">
        <v>648333</v>
      </c>
      <c r="S49">
        <f t="shared" si="0"/>
        <v>1378844</v>
      </c>
      <c r="T49" s="1">
        <v>1.99</v>
      </c>
      <c r="U49" s="1">
        <f t="shared" si="1"/>
        <v>2743899.56</v>
      </c>
    </row>
    <row r="50" spans="1:21" x14ac:dyDescent="0.25">
      <c r="A50">
        <v>1066</v>
      </c>
      <c r="B50" t="s">
        <v>388</v>
      </c>
      <c r="C50" t="s">
        <v>376</v>
      </c>
      <c r="D50" t="s">
        <v>23</v>
      </c>
      <c r="E50" t="s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259733</v>
      </c>
      <c r="Q50">
        <v>282127</v>
      </c>
      <c r="R50">
        <v>129308</v>
      </c>
      <c r="S50">
        <f t="shared" si="0"/>
        <v>671168</v>
      </c>
      <c r="T50" s="1">
        <v>11.99</v>
      </c>
      <c r="U50" s="1">
        <f t="shared" si="1"/>
        <v>8047304.3200000003</v>
      </c>
    </row>
    <row r="51" spans="1:21" x14ac:dyDescent="0.25">
      <c r="A51">
        <v>1024</v>
      </c>
      <c r="B51" t="s">
        <v>274</v>
      </c>
      <c r="C51" t="s">
        <v>124</v>
      </c>
      <c r="D51" t="s">
        <v>23</v>
      </c>
      <c r="E51" t="s">
        <v>26</v>
      </c>
      <c r="F51">
        <v>0</v>
      </c>
      <c r="G51">
        <v>0</v>
      </c>
      <c r="H51">
        <v>79945</v>
      </c>
      <c r="I51">
        <v>15647</v>
      </c>
      <c r="J51">
        <v>66705</v>
      </c>
      <c r="K51">
        <v>42157</v>
      </c>
      <c r="L51">
        <v>69162</v>
      </c>
      <c r="M51">
        <v>88104</v>
      </c>
      <c r="N51">
        <v>90289</v>
      </c>
      <c r="O51">
        <v>84541</v>
      </c>
      <c r="P51">
        <v>2396</v>
      </c>
      <c r="Q51">
        <v>32140</v>
      </c>
      <c r="R51">
        <v>76673</v>
      </c>
      <c r="S51">
        <f t="shared" si="0"/>
        <v>647759</v>
      </c>
      <c r="T51" s="1">
        <v>15.99</v>
      </c>
      <c r="U51" s="1">
        <f t="shared" si="1"/>
        <v>10357666.41</v>
      </c>
    </row>
    <row r="52" spans="1:21" x14ac:dyDescent="0.25">
      <c r="A52">
        <v>1038</v>
      </c>
      <c r="B52" t="s">
        <v>119</v>
      </c>
      <c r="C52" t="s">
        <v>73</v>
      </c>
      <c r="D52" t="s">
        <v>23</v>
      </c>
      <c r="E52" t="s">
        <v>26</v>
      </c>
      <c r="F52">
        <v>0</v>
      </c>
      <c r="G52">
        <v>0</v>
      </c>
      <c r="H52">
        <v>44155</v>
      </c>
      <c r="I52">
        <v>57665</v>
      </c>
      <c r="J52">
        <v>59776</v>
      </c>
      <c r="K52">
        <v>43316</v>
      </c>
      <c r="L52">
        <v>67509</v>
      </c>
      <c r="M52">
        <v>93328</v>
      </c>
      <c r="N52">
        <v>65571</v>
      </c>
      <c r="O52">
        <v>84151</v>
      </c>
      <c r="P52">
        <v>51764</v>
      </c>
      <c r="Q52">
        <v>17276</v>
      </c>
      <c r="R52">
        <v>32339</v>
      </c>
      <c r="S52">
        <f t="shared" si="0"/>
        <v>616850</v>
      </c>
      <c r="T52" s="1">
        <v>15.99</v>
      </c>
      <c r="U52" s="1">
        <f t="shared" si="1"/>
        <v>9863431.5</v>
      </c>
    </row>
    <row r="53" spans="1:21" x14ac:dyDescent="0.25">
      <c r="A53">
        <v>1007</v>
      </c>
      <c r="B53" t="s">
        <v>75</v>
      </c>
      <c r="C53" t="s">
        <v>124</v>
      </c>
      <c r="D53" t="s">
        <v>219</v>
      </c>
      <c r="E53" t="s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228176</v>
      </c>
      <c r="P53">
        <v>228826</v>
      </c>
      <c r="Q53">
        <v>288703</v>
      </c>
      <c r="R53">
        <v>297843</v>
      </c>
      <c r="S53">
        <f t="shared" si="0"/>
        <v>1043548</v>
      </c>
      <c r="T53" s="1">
        <v>1.49</v>
      </c>
      <c r="U53" s="1">
        <f t="shared" si="1"/>
        <v>1554886.52</v>
      </c>
    </row>
    <row r="54" spans="1:21" x14ac:dyDescent="0.25">
      <c r="A54">
        <v>1027</v>
      </c>
      <c r="B54" t="s">
        <v>275</v>
      </c>
      <c r="C54" t="s">
        <v>22</v>
      </c>
      <c r="D54" t="s">
        <v>219</v>
      </c>
      <c r="E54" t="s">
        <v>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299315</v>
      </c>
      <c r="Q54">
        <v>359022</v>
      </c>
      <c r="R54">
        <v>443540</v>
      </c>
      <c r="S54">
        <f t="shared" si="0"/>
        <v>1101877</v>
      </c>
      <c r="T54" s="1">
        <v>3.99</v>
      </c>
      <c r="U54" s="1">
        <f t="shared" si="1"/>
        <v>4396489.2300000004</v>
      </c>
    </row>
    <row r="55" spans="1:21" x14ac:dyDescent="0.25">
      <c r="A55">
        <v>1011</v>
      </c>
      <c r="B55" t="s">
        <v>389</v>
      </c>
      <c r="C55" t="s">
        <v>73</v>
      </c>
      <c r="D55" t="s">
        <v>23</v>
      </c>
      <c r="E55" t="s">
        <v>103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933101</v>
      </c>
      <c r="S55">
        <f t="shared" si="0"/>
        <v>933101</v>
      </c>
      <c r="T55" s="1">
        <v>9.99</v>
      </c>
      <c r="U55" s="1">
        <f t="shared" si="1"/>
        <v>9321678.9900000002</v>
      </c>
    </row>
    <row r="56" spans="1:21" x14ac:dyDescent="0.25">
      <c r="A56">
        <v>1058</v>
      </c>
      <c r="B56" t="s">
        <v>76</v>
      </c>
      <c r="C56" t="s">
        <v>73</v>
      </c>
      <c r="D56" t="s">
        <v>23</v>
      </c>
      <c r="E56" t="s">
        <v>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350186</v>
      </c>
      <c r="Q56">
        <v>298526</v>
      </c>
      <c r="R56">
        <v>162401</v>
      </c>
      <c r="S56">
        <f t="shared" si="0"/>
        <v>811113</v>
      </c>
      <c r="T56" s="1">
        <v>15.99</v>
      </c>
      <c r="U56" s="1">
        <f t="shared" si="1"/>
        <v>12969696.870000001</v>
      </c>
    </row>
    <row r="57" spans="1:21" x14ac:dyDescent="0.25">
      <c r="A57">
        <v>1064</v>
      </c>
      <c r="B57" t="s">
        <v>264</v>
      </c>
      <c r="C57" t="s">
        <v>377</v>
      </c>
      <c r="D57" t="s">
        <v>219</v>
      </c>
      <c r="E57" t="s">
        <v>26</v>
      </c>
      <c r="F57">
        <v>0</v>
      </c>
      <c r="G57">
        <v>0</v>
      </c>
      <c r="H57">
        <v>1321</v>
      </c>
      <c r="I57">
        <v>2857</v>
      </c>
      <c r="J57">
        <v>6911</v>
      </c>
      <c r="K57">
        <v>9803</v>
      </c>
      <c r="L57">
        <v>11474</v>
      </c>
      <c r="M57">
        <v>17403</v>
      </c>
      <c r="N57">
        <v>41885</v>
      </c>
      <c r="O57">
        <v>68039</v>
      </c>
      <c r="P57">
        <v>87367</v>
      </c>
      <c r="Q57">
        <v>186408</v>
      </c>
      <c r="R57">
        <v>646451</v>
      </c>
      <c r="S57">
        <f t="shared" si="0"/>
        <v>1079919</v>
      </c>
      <c r="T57" s="1">
        <v>3.99</v>
      </c>
      <c r="U57" s="1">
        <f t="shared" si="1"/>
        <v>4308876.8100000005</v>
      </c>
    </row>
    <row r="58" spans="1:21" x14ac:dyDescent="0.25">
      <c r="A58">
        <v>1048</v>
      </c>
      <c r="B58" t="s">
        <v>277</v>
      </c>
      <c r="C58" t="s">
        <v>22</v>
      </c>
      <c r="D58" t="s">
        <v>23</v>
      </c>
      <c r="E58" t="s">
        <v>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86247</v>
      </c>
      <c r="Q58">
        <v>176450</v>
      </c>
      <c r="R58">
        <v>517115</v>
      </c>
      <c r="S58">
        <f t="shared" si="0"/>
        <v>779812</v>
      </c>
      <c r="T58" s="1">
        <v>15.99</v>
      </c>
      <c r="U58" s="1">
        <f t="shared" si="1"/>
        <v>12469193.880000001</v>
      </c>
    </row>
    <row r="59" spans="1:21" x14ac:dyDescent="0.25">
      <c r="A59">
        <v>1033</v>
      </c>
      <c r="B59" t="s">
        <v>188</v>
      </c>
      <c r="C59" t="s">
        <v>186</v>
      </c>
      <c r="D59" t="s">
        <v>219</v>
      </c>
      <c r="E59" t="s">
        <v>103</v>
      </c>
      <c r="F59">
        <v>0</v>
      </c>
      <c r="G59">
        <v>0</v>
      </c>
      <c r="H59">
        <v>0</v>
      </c>
      <c r="I59">
        <v>0</v>
      </c>
      <c r="J59">
        <v>4662</v>
      </c>
      <c r="K59">
        <v>9478</v>
      </c>
      <c r="L59">
        <v>12207</v>
      </c>
      <c r="M59">
        <v>23454</v>
      </c>
      <c r="N59">
        <v>27979</v>
      </c>
      <c r="O59">
        <v>48865</v>
      </c>
      <c r="P59">
        <v>103954</v>
      </c>
      <c r="Q59">
        <v>278512</v>
      </c>
      <c r="R59">
        <v>533990</v>
      </c>
      <c r="S59">
        <f t="shared" si="0"/>
        <v>1043101</v>
      </c>
      <c r="T59" s="1">
        <v>0.99</v>
      </c>
      <c r="U59" s="1">
        <f t="shared" si="1"/>
        <v>1032669.99</v>
      </c>
    </row>
    <row r="60" spans="1:21" x14ac:dyDescent="0.25">
      <c r="A60">
        <v>1064</v>
      </c>
      <c r="B60" t="s">
        <v>189</v>
      </c>
      <c r="C60" t="s">
        <v>22</v>
      </c>
      <c r="D60" t="s">
        <v>219</v>
      </c>
      <c r="E60" t="s">
        <v>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464920</v>
      </c>
      <c r="R60">
        <v>568013</v>
      </c>
      <c r="S60">
        <f t="shared" si="0"/>
        <v>1032933</v>
      </c>
      <c r="T60" s="1">
        <v>3.99</v>
      </c>
      <c r="U60" s="1">
        <f t="shared" si="1"/>
        <v>4121402.6700000004</v>
      </c>
    </row>
    <row r="61" spans="1:21" x14ac:dyDescent="0.25">
      <c r="A61">
        <v>1020</v>
      </c>
      <c r="B61" t="s">
        <v>390</v>
      </c>
      <c r="C61" t="s">
        <v>22</v>
      </c>
      <c r="D61" t="s">
        <v>23</v>
      </c>
      <c r="E61" t="s">
        <v>26</v>
      </c>
      <c r="F61">
        <v>0</v>
      </c>
      <c r="G61">
        <v>36202</v>
      </c>
      <c r="H61">
        <v>90535</v>
      </c>
      <c r="I61">
        <v>42433</v>
      </c>
      <c r="J61">
        <v>85229</v>
      </c>
      <c r="K61">
        <v>85920</v>
      </c>
      <c r="L61">
        <v>60924</v>
      </c>
      <c r="M61">
        <v>18086</v>
      </c>
      <c r="N61">
        <v>89452</v>
      </c>
      <c r="O61">
        <v>2599</v>
      </c>
      <c r="P61">
        <v>35458</v>
      </c>
      <c r="Q61">
        <v>63761</v>
      </c>
      <c r="R61">
        <v>55525</v>
      </c>
      <c r="S61">
        <f t="shared" si="0"/>
        <v>666124</v>
      </c>
      <c r="T61" s="1">
        <v>15.99</v>
      </c>
      <c r="U61" s="1">
        <f t="shared" si="1"/>
        <v>10651322.76</v>
      </c>
    </row>
    <row r="62" spans="1:21" x14ac:dyDescent="0.25">
      <c r="A62">
        <v>1056</v>
      </c>
      <c r="B62" t="s">
        <v>391</v>
      </c>
      <c r="C62" t="s">
        <v>124</v>
      </c>
      <c r="D62" t="s">
        <v>23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663019</v>
      </c>
      <c r="S62">
        <f t="shared" si="0"/>
        <v>663019</v>
      </c>
      <c r="T62" s="1">
        <v>11.99</v>
      </c>
      <c r="U62" s="1">
        <f t="shared" si="1"/>
        <v>7949597.8100000005</v>
      </c>
    </row>
    <row r="63" spans="1:21" x14ac:dyDescent="0.25">
      <c r="A63">
        <v>1063</v>
      </c>
      <c r="B63" t="s">
        <v>36</v>
      </c>
      <c r="C63" t="s">
        <v>124</v>
      </c>
      <c r="D63" t="s">
        <v>219</v>
      </c>
      <c r="E63" t="s">
        <v>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686755</v>
      </c>
      <c r="S63">
        <f t="shared" si="0"/>
        <v>686755</v>
      </c>
      <c r="T63" s="1">
        <v>1.99</v>
      </c>
      <c r="U63" s="1">
        <f t="shared" si="1"/>
        <v>1366642.45</v>
      </c>
    </row>
    <row r="64" spans="1:21" x14ac:dyDescent="0.25">
      <c r="A64">
        <v>1060</v>
      </c>
      <c r="B64" t="s">
        <v>190</v>
      </c>
      <c r="C64" t="s">
        <v>377</v>
      </c>
      <c r="D64" t="s">
        <v>23</v>
      </c>
      <c r="E64" t="s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16348</v>
      </c>
      <c r="N64">
        <v>41673</v>
      </c>
      <c r="O64">
        <v>57070</v>
      </c>
      <c r="P64">
        <v>98772</v>
      </c>
      <c r="Q64">
        <v>199364</v>
      </c>
      <c r="R64">
        <v>201632</v>
      </c>
      <c r="S64">
        <f t="shared" si="0"/>
        <v>614859</v>
      </c>
      <c r="T64" s="1">
        <v>15.99</v>
      </c>
      <c r="U64" s="1">
        <f t="shared" si="1"/>
        <v>9831595.4100000001</v>
      </c>
    </row>
    <row r="65" spans="1:21" x14ac:dyDescent="0.25">
      <c r="A65">
        <v>1018</v>
      </c>
      <c r="B65" t="s">
        <v>392</v>
      </c>
      <c r="C65" t="s">
        <v>124</v>
      </c>
      <c r="D65" t="s">
        <v>219</v>
      </c>
      <c r="E65" t="s">
        <v>24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197444</v>
      </c>
      <c r="P65">
        <v>465142</v>
      </c>
      <c r="Q65">
        <v>638497</v>
      </c>
      <c r="R65">
        <v>1199412</v>
      </c>
      <c r="S65">
        <f t="shared" si="0"/>
        <v>2500495</v>
      </c>
      <c r="T65" s="1">
        <v>1.49</v>
      </c>
      <c r="U65" s="1">
        <f t="shared" si="1"/>
        <v>3725737.55</v>
      </c>
    </row>
    <row r="66" spans="1:21" x14ac:dyDescent="0.25">
      <c r="A66">
        <v>1061</v>
      </c>
      <c r="B66" t="s">
        <v>393</v>
      </c>
      <c r="C66" t="s">
        <v>22</v>
      </c>
      <c r="D66" t="s">
        <v>23</v>
      </c>
      <c r="E66" t="s">
        <v>103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204090</v>
      </c>
      <c r="P66">
        <v>141378</v>
      </c>
      <c r="Q66">
        <v>477226</v>
      </c>
      <c r="R66">
        <v>376281</v>
      </c>
      <c r="S66">
        <f t="shared" ref="S66:S129" si="2">SUM(F66:R66)</f>
        <v>1198975</v>
      </c>
      <c r="T66" s="1">
        <v>9.99</v>
      </c>
      <c r="U66" s="1">
        <f t="shared" ref="U66:U129" si="3">S66*T66</f>
        <v>11977760.25</v>
      </c>
    </row>
    <row r="67" spans="1:21" x14ac:dyDescent="0.25">
      <c r="A67">
        <v>1065</v>
      </c>
      <c r="B67" t="s">
        <v>394</v>
      </c>
      <c r="C67" t="s">
        <v>377</v>
      </c>
      <c r="D67" t="s">
        <v>219</v>
      </c>
      <c r="E67" t="s">
        <v>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145413</v>
      </c>
      <c r="P67">
        <v>551950</v>
      </c>
      <c r="Q67">
        <v>493740</v>
      </c>
      <c r="R67">
        <v>1067142</v>
      </c>
      <c r="S67">
        <f t="shared" si="2"/>
        <v>2258245</v>
      </c>
      <c r="T67" s="1">
        <v>1.99</v>
      </c>
      <c r="U67" s="1">
        <f t="shared" si="3"/>
        <v>4493907.55</v>
      </c>
    </row>
    <row r="68" spans="1:21" x14ac:dyDescent="0.25">
      <c r="A68">
        <v>1007</v>
      </c>
      <c r="B68" t="s">
        <v>328</v>
      </c>
      <c r="C68" t="s">
        <v>73</v>
      </c>
      <c r="D68" t="s">
        <v>219</v>
      </c>
      <c r="E68" t="s">
        <v>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244100</v>
      </c>
      <c r="P68">
        <v>466534</v>
      </c>
      <c r="Q68">
        <v>492094</v>
      </c>
      <c r="R68">
        <v>1155817</v>
      </c>
      <c r="S68">
        <f t="shared" si="2"/>
        <v>2358545</v>
      </c>
      <c r="T68" s="1">
        <v>1.49</v>
      </c>
      <c r="U68" s="1">
        <f t="shared" si="3"/>
        <v>3514232.05</v>
      </c>
    </row>
    <row r="69" spans="1:21" x14ac:dyDescent="0.25">
      <c r="A69">
        <v>1013</v>
      </c>
      <c r="B69" t="s">
        <v>153</v>
      </c>
      <c r="C69" t="s">
        <v>73</v>
      </c>
      <c r="D69" t="s">
        <v>23</v>
      </c>
      <c r="E69" t="s">
        <v>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103954</v>
      </c>
      <c r="P69">
        <v>304633</v>
      </c>
      <c r="Q69">
        <v>324118</v>
      </c>
      <c r="R69">
        <v>369359</v>
      </c>
      <c r="S69">
        <f t="shared" si="2"/>
        <v>1102064</v>
      </c>
      <c r="T69" s="1">
        <v>9.99</v>
      </c>
      <c r="U69" s="1">
        <f t="shared" si="3"/>
        <v>11009619.359999999</v>
      </c>
    </row>
    <row r="70" spans="1:21" x14ac:dyDescent="0.25">
      <c r="A70">
        <v>1048</v>
      </c>
      <c r="B70" t="s">
        <v>135</v>
      </c>
      <c r="C70" t="s">
        <v>377</v>
      </c>
      <c r="D70" t="s">
        <v>23</v>
      </c>
      <c r="E70" t="s">
        <v>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133905</v>
      </c>
      <c r="P70">
        <v>446955</v>
      </c>
      <c r="Q70">
        <v>474323</v>
      </c>
      <c r="R70">
        <v>337910</v>
      </c>
      <c r="S70">
        <f t="shared" si="2"/>
        <v>1393093</v>
      </c>
      <c r="T70" s="1">
        <v>11.99</v>
      </c>
      <c r="U70" s="1">
        <f t="shared" si="3"/>
        <v>16703185.07</v>
      </c>
    </row>
    <row r="71" spans="1:21" x14ac:dyDescent="0.25">
      <c r="A71">
        <v>1007</v>
      </c>
      <c r="B71" t="s">
        <v>191</v>
      </c>
      <c r="C71" t="s">
        <v>376</v>
      </c>
      <c r="D71" t="s">
        <v>23</v>
      </c>
      <c r="E71" t="s">
        <v>103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228176</v>
      </c>
      <c r="P71">
        <v>228826</v>
      </c>
      <c r="Q71">
        <v>288703</v>
      </c>
      <c r="R71">
        <v>297843</v>
      </c>
      <c r="S71">
        <f t="shared" si="2"/>
        <v>1043548</v>
      </c>
      <c r="T71" s="1">
        <v>9.99</v>
      </c>
      <c r="U71" s="1">
        <f t="shared" si="3"/>
        <v>10425044.52</v>
      </c>
    </row>
    <row r="72" spans="1:21" x14ac:dyDescent="0.25">
      <c r="A72">
        <v>1046</v>
      </c>
      <c r="B72" t="s">
        <v>136</v>
      </c>
      <c r="C72" t="s">
        <v>377</v>
      </c>
      <c r="D72" t="s">
        <v>23</v>
      </c>
      <c r="E72" t="s">
        <v>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221047</v>
      </c>
      <c r="P72">
        <v>232897</v>
      </c>
      <c r="Q72">
        <v>367919</v>
      </c>
      <c r="R72">
        <v>286465</v>
      </c>
      <c r="S72">
        <f t="shared" si="2"/>
        <v>1108328</v>
      </c>
      <c r="T72" s="1">
        <v>12.99</v>
      </c>
      <c r="U72" s="1">
        <f t="shared" si="3"/>
        <v>14397180.720000001</v>
      </c>
    </row>
    <row r="73" spans="1:21" x14ac:dyDescent="0.25">
      <c r="A73">
        <v>1023</v>
      </c>
      <c r="B73" t="s">
        <v>137</v>
      </c>
      <c r="C73" t="s">
        <v>124</v>
      </c>
      <c r="D73" t="s">
        <v>23</v>
      </c>
      <c r="E73" t="s">
        <v>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211460</v>
      </c>
      <c r="P73">
        <v>437368</v>
      </c>
      <c r="Q73">
        <v>290554</v>
      </c>
      <c r="R73">
        <v>332891</v>
      </c>
      <c r="S73">
        <f t="shared" si="2"/>
        <v>1272273</v>
      </c>
      <c r="T73" s="1">
        <v>11.99</v>
      </c>
      <c r="U73" s="1">
        <f t="shared" si="3"/>
        <v>15254553.27</v>
      </c>
    </row>
    <row r="74" spans="1:21" x14ac:dyDescent="0.25">
      <c r="A74">
        <v>1055</v>
      </c>
      <c r="B74" t="s">
        <v>37</v>
      </c>
      <c r="C74" t="s">
        <v>124</v>
      </c>
      <c r="D74" t="s">
        <v>23</v>
      </c>
      <c r="E74" t="s">
        <v>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179093</v>
      </c>
      <c r="P74">
        <v>444788</v>
      </c>
      <c r="Q74">
        <v>412227</v>
      </c>
      <c r="R74">
        <v>405853</v>
      </c>
      <c r="S74">
        <f t="shared" si="2"/>
        <v>1441961</v>
      </c>
      <c r="T74" s="1">
        <v>12.99</v>
      </c>
      <c r="U74" s="1">
        <f t="shared" si="3"/>
        <v>18731073.390000001</v>
      </c>
    </row>
    <row r="75" spans="1:21" x14ac:dyDescent="0.25">
      <c r="A75">
        <v>1036</v>
      </c>
      <c r="B75" t="s">
        <v>225</v>
      </c>
      <c r="C75" t="s">
        <v>124</v>
      </c>
      <c r="D75" t="s">
        <v>219</v>
      </c>
      <c r="E75" t="s">
        <v>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1220314</v>
      </c>
      <c r="S75">
        <f t="shared" si="2"/>
        <v>1220314</v>
      </c>
      <c r="T75" s="1">
        <v>1.49</v>
      </c>
      <c r="U75" s="1">
        <f t="shared" si="3"/>
        <v>1818267.86</v>
      </c>
    </row>
    <row r="76" spans="1:21" x14ac:dyDescent="0.25">
      <c r="A76">
        <v>1007</v>
      </c>
      <c r="B76" t="s">
        <v>352</v>
      </c>
      <c r="C76" t="s">
        <v>73</v>
      </c>
      <c r="D76" t="s">
        <v>219</v>
      </c>
      <c r="E76" t="s">
        <v>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458002</v>
      </c>
      <c r="P76">
        <v>303193</v>
      </c>
      <c r="Q76">
        <v>258824</v>
      </c>
      <c r="R76">
        <v>165254</v>
      </c>
      <c r="S76">
        <f t="shared" si="2"/>
        <v>1185273</v>
      </c>
      <c r="T76" s="1">
        <v>1.49</v>
      </c>
      <c r="U76" s="1">
        <f t="shared" si="3"/>
        <v>1766056.77</v>
      </c>
    </row>
    <row r="77" spans="1:21" x14ac:dyDescent="0.25">
      <c r="A77">
        <v>1016</v>
      </c>
      <c r="B77" t="s">
        <v>329</v>
      </c>
      <c r="C77" t="s">
        <v>73</v>
      </c>
      <c r="D77" t="s">
        <v>219</v>
      </c>
      <c r="E77" t="s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204090</v>
      </c>
      <c r="P77">
        <v>141378</v>
      </c>
      <c r="Q77">
        <v>477226</v>
      </c>
      <c r="R77">
        <v>376281</v>
      </c>
      <c r="S77">
        <f t="shared" si="2"/>
        <v>1198975</v>
      </c>
      <c r="T77" s="1">
        <v>1.49</v>
      </c>
      <c r="U77" s="1">
        <f t="shared" si="3"/>
        <v>1786472.75</v>
      </c>
    </row>
    <row r="78" spans="1:21" x14ac:dyDescent="0.25">
      <c r="A78">
        <v>1065</v>
      </c>
      <c r="B78" t="s">
        <v>226</v>
      </c>
      <c r="C78" t="s">
        <v>22</v>
      </c>
      <c r="D78" t="s">
        <v>219</v>
      </c>
      <c r="E78" t="s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211460</v>
      </c>
      <c r="P78">
        <v>437368</v>
      </c>
      <c r="Q78">
        <v>290554</v>
      </c>
      <c r="R78">
        <v>332891</v>
      </c>
      <c r="S78">
        <f t="shared" si="2"/>
        <v>1272273</v>
      </c>
      <c r="T78" s="1">
        <v>3.99</v>
      </c>
      <c r="U78" s="1">
        <f t="shared" si="3"/>
        <v>5076369.2700000005</v>
      </c>
    </row>
    <row r="79" spans="1:21" x14ac:dyDescent="0.25">
      <c r="A79">
        <v>1046</v>
      </c>
      <c r="B79" t="s">
        <v>38</v>
      </c>
      <c r="C79" t="s">
        <v>73</v>
      </c>
      <c r="D79" t="s">
        <v>23</v>
      </c>
      <c r="E79" t="s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918151</v>
      </c>
      <c r="S79">
        <f t="shared" si="2"/>
        <v>918151</v>
      </c>
      <c r="T79" s="1">
        <v>11.99</v>
      </c>
      <c r="U79" s="1">
        <f t="shared" si="3"/>
        <v>11008630.49</v>
      </c>
    </row>
    <row r="80" spans="1:21" x14ac:dyDescent="0.25">
      <c r="A80">
        <v>1011</v>
      </c>
      <c r="B80" t="s">
        <v>77</v>
      </c>
      <c r="C80" t="s">
        <v>73</v>
      </c>
      <c r="D80" t="s">
        <v>23</v>
      </c>
      <c r="E80" t="s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27612</v>
      </c>
      <c r="L80">
        <v>31025</v>
      </c>
      <c r="M80">
        <v>35972</v>
      </c>
      <c r="N80">
        <v>37957</v>
      </c>
      <c r="O80">
        <v>45202</v>
      </c>
      <c r="P80">
        <v>43025</v>
      </c>
      <c r="Q80">
        <v>38281</v>
      </c>
      <c r="R80">
        <v>20925</v>
      </c>
      <c r="S80">
        <f t="shared" si="2"/>
        <v>279999</v>
      </c>
      <c r="T80" s="1">
        <v>15.99</v>
      </c>
      <c r="U80" s="1">
        <f t="shared" si="3"/>
        <v>4477184.01</v>
      </c>
    </row>
    <row r="81" spans="1:21" x14ac:dyDescent="0.25">
      <c r="A81">
        <v>1029</v>
      </c>
      <c r="B81" t="s">
        <v>278</v>
      </c>
      <c r="C81" t="s">
        <v>22</v>
      </c>
      <c r="D81" t="s">
        <v>219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30269</v>
      </c>
      <c r="M81">
        <v>37098</v>
      </c>
      <c r="N81">
        <v>39151</v>
      </c>
      <c r="O81">
        <v>46470</v>
      </c>
      <c r="P81">
        <v>54900</v>
      </c>
      <c r="Q81">
        <v>63012</v>
      </c>
      <c r="R81">
        <v>63954</v>
      </c>
      <c r="S81">
        <f t="shared" si="2"/>
        <v>334854</v>
      </c>
      <c r="T81" s="1">
        <v>1.49</v>
      </c>
      <c r="U81" s="1">
        <f t="shared" si="3"/>
        <v>498932.46</v>
      </c>
    </row>
    <row r="82" spans="1:21" x14ac:dyDescent="0.25">
      <c r="A82">
        <v>1059</v>
      </c>
      <c r="B82" t="s">
        <v>279</v>
      </c>
      <c r="C82" t="s">
        <v>73</v>
      </c>
      <c r="D82" t="s">
        <v>219</v>
      </c>
      <c r="E82" t="s">
        <v>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30875</v>
      </c>
      <c r="M82">
        <v>36665</v>
      </c>
      <c r="N82">
        <v>37782</v>
      </c>
      <c r="O82">
        <v>45232</v>
      </c>
      <c r="P82">
        <v>55271</v>
      </c>
      <c r="Q82">
        <v>59196</v>
      </c>
      <c r="R82">
        <v>61066</v>
      </c>
      <c r="S82">
        <f t="shared" si="2"/>
        <v>326087</v>
      </c>
      <c r="T82" s="1">
        <v>1.49</v>
      </c>
      <c r="U82" s="1">
        <f t="shared" si="3"/>
        <v>485869.63</v>
      </c>
    </row>
    <row r="83" spans="1:21" x14ac:dyDescent="0.25">
      <c r="A83">
        <v>1034</v>
      </c>
      <c r="B83" t="s">
        <v>353</v>
      </c>
      <c r="C83" t="s">
        <v>124</v>
      </c>
      <c r="D83" t="s">
        <v>219</v>
      </c>
      <c r="E83" t="s">
        <v>26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384823</v>
      </c>
      <c r="Q83">
        <v>491096</v>
      </c>
      <c r="R83">
        <v>436679</v>
      </c>
      <c r="S83">
        <f t="shared" si="2"/>
        <v>1312598</v>
      </c>
      <c r="T83" s="1">
        <v>3.99</v>
      </c>
      <c r="U83" s="1">
        <f t="shared" si="3"/>
        <v>5237266.0200000005</v>
      </c>
    </row>
    <row r="84" spans="1:21" x14ac:dyDescent="0.25">
      <c r="A84">
        <v>1057</v>
      </c>
      <c r="B84" t="s">
        <v>330</v>
      </c>
      <c r="C84" t="s">
        <v>377</v>
      </c>
      <c r="D84" t="s">
        <v>219</v>
      </c>
      <c r="E84" t="s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10257</v>
      </c>
      <c r="L84">
        <v>12506</v>
      </c>
      <c r="M84">
        <v>22667</v>
      </c>
      <c r="N84">
        <v>36344</v>
      </c>
      <c r="O84">
        <v>62704</v>
      </c>
      <c r="P84">
        <v>98539</v>
      </c>
      <c r="Q84">
        <v>216129</v>
      </c>
      <c r="R84">
        <v>850598</v>
      </c>
      <c r="S84">
        <f t="shared" si="2"/>
        <v>1309744</v>
      </c>
      <c r="T84" s="1">
        <v>1.49</v>
      </c>
      <c r="U84" s="1">
        <f t="shared" si="3"/>
        <v>1951518.56</v>
      </c>
    </row>
    <row r="85" spans="1:21" x14ac:dyDescent="0.25">
      <c r="A85">
        <v>1042</v>
      </c>
      <c r="B85" t="s">
        <v>280</v>
      </c>
      <c r="C85" t="s">
        <v>124</v>
      </c>
      <c r="D85" t="s">
        <v>219</v>
      </c>
      <c r="E85" t="s">
        <v>25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35553</v>
      </c>
      <c r="N85">
        <v>41846</v>
      </c>
      <c r="O85">
        <v>45943</v>
      </c>
      <c r="P85">
        <v>54163</v>
      </c>
      <c r="Q85">
        <v>60088</v>
      </c>
      <c r="R85">
        <v>62228</v>
      </c>
      <c r="S85">
        <f t="shared" si="2"/>
        <v>299821</v>
      </c>
      <c r="T85" s="1">
        <v>1.99</v>
      </c>
      <c r="U85" s="1">
        <f t="shared" si="3"/>
        <v>596643.79</v>
      </c>
    </row>
    <row r="86" spans="1:21" x14ac:dyDescent="0.25">
      <c r="A86">
        <v>1059</v>
      </c>
      <c r="B86" t="s">
        <v>120</v>
      </c>
      <c r="C86" t="s">
        <v>124</v>
      </c>
      <c r="D86" t="s">
        <v>23</v>
      </c>
      <c r="E86" t="s">
        <v>103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39854</v>
      </c>
      <c r="N86">
        <v>40428</v>
      </c>
      <c r="O86">
        <v>45001</v>
      </c>
      <c r="P86">
        <v>43309</v>
      </c>
      <c r="Q86">
        <v>36187</v>
      </c>
      <c r="R86">
        <v>18772</v>
      </c>
      <c r="S86">
        <f t="shared" si="2"/>
        <v>223551</v>
      </c>
      <c r="T86" s="1">
        <v>9.99</v>
      </c>
      <c r="U86" s="1">
        <f t="shared" si="3"/>
        <v>2233274.4900000002</v>
      </c>
    </row>
    <row r="87" spans="1:21" x14ac:dyDescent="0.25">
      <c r="A87">
        <v>1057</v>
      </c>
      <c r="B87" t="s">
        <v>192</v>
      </c>
      <c r="C87" t="s">
        <v>124</v>
      </c>
      <c r="D87" t="s">
        <v>23</v>
      </c>
      <c r="E87" t="s">
        <v>26</v>
      </c>
      <c r="F87">
        <v>0</v>
      </c>
      <c r="G87">
        <v>0</v>
      </c>
      <c r="H87">
        <v>0</v>
      </c>
      <c r="I87">
        <v>0</v>
      </c>
      <c r="J87">
        <v>0</v>
      </c>
      <c r="K87">
        <v>17685</v>
      </c>
      <c r="L87">
        <v>31505</v>
      </c>
      <c r="M87">
        <v>42923</v>
      </c>
      <c r="N87">
        <v>56711</v>
      </c>
      <c r="O87">
        <v>82746</v>
      </c>
      <c r="P87">
        <v>221052</v>
      </c>
      <c r="Q87">
        <v>216574</v>
      </c>
      <c r="R87">
        <v>194082</v>
      </c>
      <c r="S87">
        <f t="shared" si="2"/>
        <v>863278</v>
      </c>
      <c r="T87" s="1">
        <v>15.99</v>
      </c>
      <c r="U87" s="1">
        <f t="shared" si="3"/>
        <v>13803815.220000001</v>
      </c>
    </row>
    <row r="88" spans="1:21" x14ac:dyDescent="0.25">
      <c r="A88">
        <v>1064</v>
      </c>
      <c r="B88" t="s">
        <v>331</v>
      </c>
      <c r="C88" t="s">
        <v>22</v>
      </c>
      <c r="D88" t="s">
        <v>219</v>
      </c>
      <c r="E88" t="s">
        <v>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1111437</v>
      </c>
      <c r="S88">
        <f t="shared" si="2"/>
        <v>1111437</v>
      </c>
      <c r="T88" s="1">
        <v>3.99</v>
      </c>
      <c r="U88" s="1">
        <f t="shared" si="3"/>
        <v>4434633.63</v>
      </c>
    </row>
    <row r="89" spans="1:21" x14ac:dyDescent="0.25">
      <c r="A89">
        <v>1027</v>
      </c>
      <c r="B89" t="s">
        <v>318</v>
      </c>
      <c r="C89" t="s">
        <v>73</v>
      </c>
      <c r="D89" t="s">
        <v>219</v>
      </c>
      <c r="E89" t="s">
        <v>103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399781</v>
      </c>
      <c r="Q89">
        <v>375589</v>
      </c>
      <c r="R89">
        <v>339083</v>
      </c>
      <c r="S89">
        <f t="shared" si="2"/>
        <v>1114453</v>
      </c>
      <c r="T89" s="1">
        <v>0.99</v>
      </c>
      <c r="U89" s="1">
        <f t="shared" si="3"/>
        <v>1103308.47</v>
      </c>
    </row>
    <row r="90" spans="1:21" x14ac:dyDescent="0.25">
      <c r="A90">
        <v>1063</v>
      </c>
      <c r="B90" t="s">
        <v>78</v>
      </c>
      <c r="C90" t="s">
        <v>186</v>
      </c>
      <c r="D90" t="s">
        <v>23</v>
      </c>
      <c r="E90" t="s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45531</v>
      </c>
      <c r="P90">
        <v>44390</v>
      </c>
      <c r="Q90">
        <v>35992</v>
      </c>
      <c r="R90">
        <v>21899</v>
      </c>
      <c r="S90">
        <f t="shared" si="2"/>
        <v>147812</v>
      </c>
      <c r="T90" s="1">
        <v>15.99</v>
      </c>
      <c r="U90" s="1">
        <f t="shared" si="3"/>
        <v>2363513.88</v>
      </c>
    </row>
    <row r="91" spans="1:21" x14ac:dyDescent="0.25">
      <c r="A91">
        <v>1059</v>
      </c>
      <c r="B91" t="s">
        <v>332</v>
      </c>
      <c r="C91" t="s">
        <v>22</v>
      </c>
      <c r="D91" t="s">
        <v>219</v>
      </c>
      <c r="E91" t="s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221047</v>
      </c>
      <c r="P91">
        <v>232897</v>
      </c>
      <c r="Q91">
        <v>367919</v>
      </c>
      <c r="R91">
        <v>286465</v>
      </c>
      <c r="S91">
        <f t="shared" si="2"/>
        <v>1108328</v>
      </c>
      <c r="T91" s="1">
        <v>3.99</v>
      </c>
      <c r="U91" s="1">
        <f t="shared" si="3"/>
        <v>4422228.7200000007</v>
      </c>
    </row>
    <row r="92" spans="1:21" x14ac:dyDescent="0.25">
      <c r="A92">
        <v>1052</v>
      </c>
      <c r="B92" t="s">
        <v>193</v>
      </c>
      <c r="C92" t="s">
        <v>22</v>
      </c>
      <c r="D92" t="s">
        <v>23</v>
      </c>
      <c r="E92" t="s">
        <v>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689140</v>
      </c>
      <c r="S92">
        <f t="shared" si="2"/>
        <v>689140</v>
      </c>
      <c r="T92" s="1">
        <v>12.99</v>
      </c>
      <c r="U92" s="1">
        <f t="shared" si="3"/>
        <v>8951928.5999999996</v>
      </c>
    </row>
    <row r="93" spans="1:21" x14ac:dyDescent="0.25">
      <c r="A93">
        <v>1032</v>
      </c>
      <c r="B93" t="s">
        <v>281</v>
      </c>
      <c r="C93" t="s">
        <v>73</v>
      </c>
      <c r="D93" t="s">
        <v>219</v>
      </c>
      <c r="E93" t="s">
        <v>24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46673</v>
      </c>
      <c r="P93">
        <v>53025</v>
      </c>
      <c r="Q93">
        <v>60132</v>
      </c>
      <c r="R93">
        <v>60312</v>
      </c>
      <c r="S93">
        <f t="shared" si="2"/>
        <v>220142</v>
      </c>
      <c r="T93" s="1">
        <v>1.49</v>
      </c>
      <c r="U93" s="1">
        <f t="shared" si="3"/>
        <v>328011.58</v>
      </c>
    </row>
    <row r="94" spans="1:21" x14ac:dyDescent="0.25">
      <c r="A94">
        <v>1043</v>
      </c>
      <c r="B94" t="s">
        <v>39</v>
      </c>
      <c r="C94" t="s">
        <v>376</v>
      </c>
      <c r="D94" t="s">
        <v>23</v>
      </c>
      <c r="E94" t="s">
        <v>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112418</v>
      </c>
      <c r="M94">
        <v>341228</v>
      </c>
      <c r="N94">
        <v>360074</v>
      </c>
      <c r="O94">
        <v>386223</v>
      </c>
      <c r="P94">
        <v>374099</v>
      </c>
      <c r="Q94">
        <v>301040</v>
      </c>
      <c r="R94">
        <v>153987</v>
      </c>
      <c r="S94">
        <f t="shared" si="2"/>
        <v>2029069</v>
      </c>
      <c r="T94" s="1">
        <v>11.99</v>
      </c>
      <c r="U94" s="1">
        <f t="shared" si="3"/>
        <v>24328537.309999999</v>
      </c>
    </row>
    <row r="95" spans="1:21" x14ac:dyDescent="0.25">
      <c r="A95">
        <v>1045</v>
      </c>
      <c r="B95" t="s">
        <v>40</v>
      </c>
      <c r="C95" t="s">
        <v>73</v>
      </c>
      <c r="D95" t="s">
        <v>23</v>
      </c>
      <c r="E95" t="s">
        <v>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280340</v>
      </c>
      <c r="N95">
        <v>359860</v>
      </c>
      <c r="O95">
        <v>375038</v>
      </c>
      <c r="P95">
        <v>366522</v>
      </c>
      <c r="Q95">
        <v>298678</v>
      </c>
      <c r="R95">
        <v>157404</v>
      </c>
      <c r="S95">
        <f t="shared" si="2"/>
        <v>1837842</v>
      </c>
      <c r="T95" s="1">
        <v>11.99</v>
      </c>
      <c r="U95" s="1">
        <f t="shared" si="3"/>
        <v>22035725.580000002</v>
      </c>
    </row>
    <row r="96" spans="1:21" x14ac:dyDescent="0.25">
      <c r="A96">
        <v>1052</v>
      </c>
      <c r="B96" t="s">
        <v>319</v>
      </c>
      <c r="C96" t="s">
        <v>376</v>
      </c>
      <c r="D96" t="s">
        <v>219</v>
      </c>
      <c r="E96" t="s">
        <v>103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548041</v>
      </c>
      <c r="O96">
        <v>590496</v>
      </c>
      <c r="P96">
        <v>770128</v>
      </c>
      <c r="Q96">
        <v>1424044</v>
      </c>
      <c r="R96">
        <v>2233964</v>
      </c>
      <c r="S96">
        <f t="shared" si="2"/>
        <v>5566673</v>
      </c>
      <c r="T96" s="1">
        <v>0.99</v>
      </c>
      <c r="U96" s="1">
        <f t="shared" si="3"/>
        <v>5511006.2699999996</v>
      </c>
    </row>
    <row r="97" spans="1:21" x14ac:dyDescent="0.25">
      <c r="A97">
        <v>1017</v>
      </c>
      <c r="B97" t="s">
        <v>354</v>
      </c>
      <c r="C97" t="s">
        <v>22</v>
      </c>
      <c r="D97" t="s">
        <v>219</v>
      </c>
      <c r="E97" t="s">
        <v>24</v>
      </c>
      <c r="F97">
        <v>0</v>
      </c>
      <c r="G97">
        <v>76702</v>
      </c>
      <c r="H97">
        <v>69712</v>
      </c>
      <c r="I97">
        <v>62623</v>
      </c>
      <c r="J97">
        <v>39615</v>
      </c>
      <c r="K97">
        <v>25887</v>
      </c>
      <c r="L97">
        <v>2247</v>
      </c>
      <c r="M97">
        <v>43340</v>
      </c>
      <c r="N97">
        <v>97788</v>
      </c>
      <c r="O97">
        <v>29979</v>
      </c>
      <c r="P97">
        <v>38377</v>
      </c>
      <c r="Q97">
        <v>101959</v>
      </c>
      <c r="R97">
        <v>69048</v>
      </c>
      <c r="S97">
        <f t="shared" si="2"/>
        <v>657277</v>
      </c>
      <c r="T97" s="1">
        <v>1.49</v>
      </c>
      <c r="U97" s="1">
        <f t="shared" si="3"/>
        <v>979342.73</v>
      </c>
    </row>
    <row r="98" spans="1:21" x14ac:dyDescent="0.25">
      <c r="A98">
        <v>1016</v>
      </c>
      <c r="B98" t="s">
        <v>194</v>
      </c>
      <c r="C98" t="s">
        <v>73</v>
      </c>
      <c r="D98" t="s">
        <v>219</v>
      </c>
      <c r="E98" t="s">
        <v>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464920</v>
      </c>
      <c r="R98">
        <v>568013</v>
      </c>
      <c r="S98">
        <f t="shared" si="2"/>
        <v>1032933</v>
      </c>
      <c r="T98" s="1">
        <v>3.99</v>
      </c>
      <c r="U98" s="1">
        <f t="shared" si="3"/>
        <v>4121402.6700000004</v>
      </c>
    </row>
    <row r="99" spans="1:21" x14ac:dyDescent="0.25">
      <c r="A99">
        <v>1009</v>
      </c>
      <c r="B99" t="s">
        <v>395</v>
      </c>
      <c r="C99" t="s">
        <v>73</v>
      </c>
      <c r="D99" t="s">
        <v>219</v>
      </c>
      <c r="E99" t="s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760465</v>
      </c>
      <c r="S99">
        <f t="shared" si="2"/>
        <v>760465</v>
      </c>
      <c r="T99" s="1">
        <v>1.49</v>
      </c>
      <c r="U99" s="1">
        <f t="shared" si="3"/>
        <v>1133092.8500000001</v>
      </c>
    </row>
    <row r="100" spans="1:21" x14ac:dyDescent="0.25">
      <c r="A100">
        <v>1028</v>
      </c>
      <c r="B100" t="s">
        <v>396</v>
      </c>
      <c r="C100" t="s">
        <v>73</v>
      </c>
      <c r="D100" t="s">
        <v>23</v>
      </c>
      <c r="E100" t="s">
        <v>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68243</v>
      </c>
      <c r="Q100">
        <v>166494</v>
      </c>
      <c r="R100">
        <v>165975</v>
      </c>
      <c r="S100">
        <f t="shared" si="2"/>
        <v>400712</v>
      </c>
      <c r="T100" s="1">
        <v>11.99</v>
      </c>
      <c r="U100" s="1">
        <f t="shared" si="3"/>
        <v>4804536.88</v>
      </c>
    </row>
    <row r="101" spans="1:21" x14ac:dyDescent="0.25">
      <c r="A101">
        <v>1062</v>
      </c>
      <c r="B101" t="s">
        <v>397</v>
      </c>
      <c r="C101" t="s">
        <v>22</v>
      </c>
      <c r="D101" t="s">
        <v>219</v>
      </c>
      <c r="E101" t="s">
        <v>26</v>
      </c>
      <c r="F101">
        <v>0</v>
      </c>
      <c r="G101">
        <v>0</v>
      </c>
      <c r="H101">
        <v>88088</v>
      </c>
      <c r="I101">
        <v>93210</v>
      </c>
      <c r="J101">
        <v>69829</v>
      </c>
      <c r="K101">
        <v>38142</v>
      </c>
      <c r="L101">
        <v>18627</v>
      </c>
      <c r="M101">
        <v>3283</v>
      </c>
      <c r="N101">
        <v>41879</v>
      </c>
      <c r="O101">
        <v>49964</v>
      </c>
      <c r="P101">
        <v>25959</v>
      </c>
      <c r="Q101">
        <v>18382</v>
      </c>
      <c r="R101">
        <v>19085</v>
      </c>
      <c r="S101">
        <f t="shared" si="2"/>
        <v>466448</v>
      </c>
      <c r="T101" s="1">
        <v>3.99</v>
      </c>
      <c r="U101" s="1">
        <f t="shared" si="3"/>
        <v>1861127.52</v>
      </c>
    </row>
    <row r="102" spans="1:21" x14ac:dyDescent="0.25">
      <c r="A102">
        <v>1057</v>
      </c>
      <c r="B102" t="s">
        <v>398</v>
      </c>
      <c r="C102" t="s">
        <v>22</v>
      </c>
      <c r="D102" t="s">
        <v>219</v>
      </c>
      <c r="E102" t="s">
        <v>103</v>
      </c>
      <c r="F102">
        <v>0</v>
      </c>
      <c r="G102">
        <v>0</v>
      </c>
      <c r="H102">
        <v>52763</v>
      </c>
      <c r="I102">
        <v>25158</v>
      </c>
      <c r="J102">
        <v>72281</v>
      </c>
      <c r="K102">
        <v>35933</v>
      </c>
      <c r="L102">
        <v>28682</v>
      </c>
      <c r="M102">
        <v>37902</v>
      </c>
      <c r="N102">
        <v>23895</v>
      </c>
      <c r="O102">
        <v>9742</v>
      </c>
      <c r="P102">
        <v>75848</v>
      </c>
      <c r="Q102">
        <v>114809</v>
      </c>
      <c r="R102">
        <v>4172</v>
      </c>
      <c r="S102">
        <f t="shared" si="2"/>
        <v>481185</v>
      </c>
      <c r="T102" s="1">
        <v>0.99</v>
      </c>
      <c r="U102" s="1">
        <f t="shared" si="3"/>
        <v>476373.15</v>
      </c>
    </row>
    <row r="103" spans="1:21" x14ac:dyDescent="0.25">
      <c r="A103">
        <v>1045</v>
      </c>
      <c r="B103" t="s">
        <v>265</v>
      </c>
      <c r="C103" t="s">
        <v>124</v>
      </c>
      <c r="D103" t="s">
        <v>219</v>
      </c>
      <c r="E103" t="s">
        <v>103</v>
      </c>
      <c r="F103">
        <v>0</v>
      </c>
      <c r="G103">
        <v>0</v>
      </c>
      <c r="H103">
        <v>87157</v>
      </c>
      <c r="I103">
        <v>84453</v>
      </c>
      <c r="J103">
        <v>95737</v>
      </c>
      <c r="K103">
        <v>97725</v>
      </c>
      <c r="L103">
        <v>6458</v>
      </c>
      <c r="M103">
        <v>71751</v>
      </c>
      <c r="N103">
        <v>85248</v>
      </c>
      <c r="O103">
        <v>91299</v>
      </c>
      <c r="P103">
        <v>53017</v>
      </c>
      <c r="Q103">
        <v>29616</v>
      </c>
      <c r="R103">
        <v>7895</v>
      </c>
      <c r="S103">
        <f t="shared" si="2"/>
        <v>710356</v>
      </c>
      <c r="T103" s="1">
        <v>0.99</v>
      </c>
      <c r="U103" s="1">
        <f t="shared" si="3"/>
        <v>703252.44</v>
      </c>
    </row>
    <row r="104" spans="1:21" x14ac:dyDescent="0.25">
      <c r="A104">
        <v>1034</v>
      </c>
      <c r="B104" t="s">
        <v>399</v>
      </c>
      <c r="C104" t="s">
        <v>376</v>
      </c>
      <c r="D104" t="s">
        <v>219</v>
      </c>
      <c r="E104" t="s">
        <v>25</v>
      </c>
      <c r="F104">
        <v>0</v>
      </c>
      <c r="G104">
        <v>74831</v>
      </c>
      <c r="H104">
        <v>85541</v>
      </c>
      <c r="I104">
        <v>14589</v>
      </c>
      <c r="J104">
        <v>76066</v>
      </c>
      <c r="K104">
        <v>45699</v>
      </c>
      <c r="L104">
        <v>42070</v>
      </c>
      <c r="M104">
        <v>30381</v>
      </c>
      <c r="N104">
        <v>42576</v>
      </c>
      <c r="O104">
        <v>77354</v>
      </c>
      <c r="P104">
        <v>64545</v>
      </c>
      <c r="Q104">
        <v>51124</v>
      </c>
      <c r="R104">
        <v>75549</v>
      </c>
      <c r="S104">
        <f t="shared" si="2"/>
        <v>680325</v>
      </c>
      <c r="T104" s="1">
        <v>1.99</v>
      </c>
      <c r="U104" s="1">
        <f t="shared" si="3"/>
        <v>1353846.75</v>
      </c>
    </row>
    <row r="105" spans="1:21" x14ac:dyDescent="0.25">
      <c r="A105">
        <v>1062</v>
      </c>
      <c r="B105" t="s">
        <v>227</v>
      </c>
      <c r="C105" t="s">
        <v>186</v>
      </c>
      <c r="D105" t="s">
        <v>219</v>
      </c>
      <c r="E105" t="s">
        <v>24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213851</v>
      </c>
      <c r="M105">
        <v>275476</v>
      </c>
      <c r="N105">
        <v>306629</v>
      </c>
      <c r="O105">
        <v>501449</v>
      </c>
      <c r="P105">
        <v>622287</v>
      </c>
      <c r="Q105">
        <v>578277</v>
      </c>
      <c r="R105">
        <v>627068</v>
      </c>
      <c r="S105">
        <f t="shared" si="2"/>
        <v>3125037</v>
      </c>
      <c r="T105" s="1">
        <v>1.49</v>
      </c>
      <c r="U105" s="1">
        <f t="shared" si="3"/>
        <v>4656305.13</v>
      </c>
    </row>
    <row r="106" spans="1:21" x14ac:dyDescent="0.25">
      <c r="A106">
        <v>1044</v>
      </c>
      <c r="B106" t="s">
        <v>333</v>
      </c>
      <c r="C106" t="s">
        <v>73</v>
      </c>
      <c r="D106" t="s">
        <v>23</v>
      </c>
      <c r="E106" t="s">
        <v>103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186314</v>
      </c>
      <c r="S106">
        <f t="shared" si="2"/>
        <v>186314</v>
      </c>
      <c r="T106" s="1">
        <v>9.99</v>
      </c>
      <c r="U106" s="1">
        <f t="shared" si="3"/>
        <v>1861276.86</v>
      </c>
    </row>
    <row r="107" spans="1:21" x14ac:dyDescent="0.25">
      <c r="A107">
        <v>1029</v>
      </c>
      <c r="B107" t="s">
        <v>228</v>
      </c>
      <c r="C107" t="s">
        <v>124</v>
      </c>
      <c r="D107" t="s">
        <v>23</v>
      </c>
      <c r="E107" t="s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514120</v>
      </c>
      <c r="S107">
        <f t="shared" si="2"/>
        <v>514120</v>
      </c>
      <c r="T107" s="1">
        <v>15.99</v>
      </c>
      <c r="U107" s="1">
        <f t="shared" si="3"/>
        <v>8220778.7999999998</v>
      </c>
    </row>
    <row r="108" spans="1:21" x14ac:dyDescent="0.25">
      <c r="A108">
        <v>1035</v>
      </c>
      <c r="B108" t="s">
        <v>400</v>
      </c>
      <c r="C108" t="s">
        <v>376</v>
      </c>
      <c r="D108" t="s">
        <v>23</v>
      </c>
      <c r="E108" t="s">
        <v>103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94575</v>
      </c>
      <c r="M108">
        <v>91872</v>
      </c>
      <c r="N108">
        <v>79207</v>
      </c>
      <c r="O108">
        <v>62742</v>
      </c>
      <c r="P108">
        <v>17954</v>
      </c>
      <c r="Q108">
        <v>84534</v>
      </c>
      <c r="R108">
        <v>89648</v>
      </c>
      <c r="S108">
        <f t="shared" si="2"/>
        <v>520532</v>
      </c>
      <c r="T108" s="1">
        <v>9.99</v>
      </c>
      <c r="U108" s="1">
        <f t="shared" si="3"/>
        <v>5200114.68</v>
      </c>
    </row>
    <row r="109" spans="1:21" x14ac:dyDescent="0.25">
      <c r="A109">
        <v>1023</v>
      </c>
      <c r="B109" t="s">
        <v>401</v>
      </c>
      <c r="C109" t="s">
        <v>186</v>
      </c>
      <c r="D109" t="s">
        <v>23</v>
      </c>
      <c r="E109" t="s">
        <v>25</v>
      </c>
      <c r="F109">
        <v>0</v>
      </c>
      <c r="G109">
        <v>0</v>
      </c>
      <c r="H109">
        <v>0</v>
      </c>
      <c r="I109">
        <v>66064</v>
      </c>
      <c r="J109">
        <v>27106</v>
      </c>
      <c r="K109">
        <v>90039</v>
      </c>
      <c r="L109">
        <v>41900</v>
      </c>
      <c r="M109">
        <v>18673</v>
      </c>
      <c r="N109">
        <v>97761</v>
      </c>
      <c r="O109">
        <v>28506</v>
      </c>
      <c r="P109">
        <v>74239</v>
      </c>
      <c r="Q109">
        <v>57396</v>
      </c>
      <c r="R109">
        <v>1157</v>
      </c>
      <c r="S109">
        <f t="shared" si="2"/>
        <v>502841</v>
      </c>
      <c r="T109" s="1">
        <v>12.99</v>
      </c>
      <c r="U109" s="1">
        <f t="shared" si="3"/>
        <v>6531904.5899999999</v>
      </c>
    </row>
    <row r="110" spans="1:21" x14ac:dyDescent="0.25">
      <c r="A110">
        <v>1008</v>
      </c>
      <c r="B110" t="s">
        <v>195</v>
      </c>
      <c r="C110" t="s">
        <v>377</v>
      </c>
      <c r="D110" t="s">
        <v>23</v>
      </c>
      <c r="E110" t="s">
        <v>24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41493</v>
      </c>
      <c r="M110">
        <v>94075</v>
      </c>
      <c r="N110">
        <v>16134</v>
      </c>
      <c r="O110">
        <v>87712</v>
      </c>
      <c r="P110">
        <v>102373</v>
      </c>
      <c r="Q110">
        <v>100308</v>
      </c>
      <c r="R110">
        <v>63501</v>
      </c>
      <c r="S110">
        <f t="shared" si="2"/>
        <v>505596</v>
      </c>
      <c r="T110" s="1">
        <v>11.99</v>
      </c>
      <c r="U110" s="1">
        <f t="shared" si="3"/>
        <v>6062096.04</v>
      </c>
    </row>
    <row r="111" spans="1:21" x14ac:dyDescent="0.25">
      <c r="A111">
        <v>1042</v>
      </c>
      <c r="B111" t="s">
        <v>79</v>
      </c>
      <c r="C111" t="s">
        <v>124</v>
      </c>
      <c r="D111" t="s">
        <v>219</v>
      </c>
      <c r="E111" t="s">
        <v>103</v>
      </c>
      <c r="F111">
        <v>0</v>
      </c>
      <c r="G111">
        <v>0</v>
      </c>
      <c r="H111">
        <v>0</v>
      </c>
      <c r="I111">
        <v>0</v>
      </c>
      <c r="J111">
        <v>42371</v>
      </c>
      <c r="K111">
        <v>63608</v>
      </c>
      <c r="L111">
        <v>13222</v>
      </c>
      <c r="M111">
        <v>91219</v>
      </c>
      <c r="N111">
        <v>61028</v>
      </c>
      <c r="O111">
        <v>36826</v>
      </c>
      <c r="P111">
        <v>24216</v>
      </c>
      <c r="Q111">
        <v>29772</v>
      </c>
      <c r="R111">
        <v>97344</v>
      </c>
      <c r="S111">
        <f t="shared" si="2"/>
        <v>459606</v>
      </c>
      <c r="T111" s="1">
        <v>0.99</v>
      </c>
      <c r="U111" s="1">
        <f t="shared" si="3"/>
        <v>455009.94</v>
      </c>
    </row>
    <row r="112" spans="1:21" x14ac:dyDescent="0.25">
      <c r="A112">
        <v>1061</v>
      </c>
      <c r="B112" t="s">
        <v>402</v>
      </c>
      <c r="C112" t="s">
        <v>186</v>
      </c>
      <c r="D112" t="s">
        <v>219</v>
      </c>
      <c r="E112" t="s">
        <v>25</v>
      </c>
      <c r="F112">
        <v>0</v>
      </c>
      <c r="G112">
        <v>0</v>
      </c>
      <c r="H112">
        <v>1321</v>
      </c>
      <c r="I112">
        <v>2857</v>
      </c>
      <c r="J112">
        <v>6911</v>
      </c>
      <c r="K112">
        <v>9803</v>
      </c>
      <c r="L112">
        <v>11474</v>
      </c>
      <c r="M112">
        <v>17403</v>
      </c>
      <c r="N112">
        <v>41885</v>
      </c>
      <c r="O112">
        <v>68039</v>
      </c>
      <c r="P112">
        <v>87367</v>
      </c>
      <c r="Q112">
        <v>186408</v>
      </c>
      <c r="R112">
        <v>646451</v>
      </c>
      <c r="S112">
        <f t="shared" si="2"/>
        <v>1079919</v>
      </c>
      <c r="T112" s="1">
        <v>1.99</v>
      </c>
      <c r="U112" s="1">
        <f t="shared" si="3"/>
        <v>2149038.81</v>
      </c>
    </row>
    <row r="113" spans="1:21" x14ac:dyDescent="0.25">
      <c r="A113">
        <v>1029</v>
      </c>
      <c r="B113" t="s">
        <v>403</v>
      </c>
      <c r="C113" t="s">
        <v>73</v>
      </c>
      <c r="D113" t="s">
        <v>23</v>
      </c>
      <c r="E113" t="s">
        <v>25</v>
      </c>
      <c r="F113">
        <v>0</v>
      </c>
      <c r="G113">
        <v>0</v>
      </c>
      <c r="H113">
        <v>0</v>
      </c>
      <c r="I113">
        <v>3052</v>
      </c>
      <c r="J113">
        <v>5094</v>
      </c>
      <c r="K113">
        <v>7205</v>
      </c>
      <c r="L113">
        <v>13180</v>
      </c>
      <c r="M113">
        <v>20897</v>
      </c>
      <c r="N113">
        <v>42078</v>
      </c>
      <c r="O113">
        <v>71796</v>
      </c>
      <c r="P113">
        <v>88883</v>
      </c>
      <c r="Q113">
        <v>110086</v>
      </c>
      <c r="R113">
        <v>259598</v>
      </c>
      <c r="S113">
        <f t="shared" si="2"/>
        <v>621869</v>
      </c>
      <c r="T113" s="1">
        <v>12.99</v>
      </c>
      <c r="U113" s="1">
        <f t="shared" si="3"/>
        <v>8078078.3100000005</v>
      </c>
    </row>
    <row r="114" spans="1:21" x14ac:dyDescent="0.25">
      <c r="A114">
        <v>1020</v>
      </c>
      <c r="B114" t="s">
        <v>41</v>
      </c>
      <c r="C114" t="s">
        <v>22</v>
      </c>
      <c r="D114" t="s">
        <v>219</v>
      </c>
      <c r="E114" t="s">
        <v>103</v>
      </c>
      <c r="F114">
        <v>0</v>
      </c>
      <c r="G114">
        <v>0</v>
      </c>
      <c r="H114">
        <v>0</v>
      </c>
      <c r="I114">
        <v>0</v>
      </c>
      <c r="J114">
        <v>4404</v>
      </c>
      <c r="K114">
        <v>10069</v>
      </c>
      <c r="L114">
        <v>12311</v>
      </c>
      <c r="M114">
        <v>20224</v>
      </c>
      <c r="N114">
        <v>38941</v>
      </c>
      <c r="O114">
        <v>50741</v>
      </c>
      <c r="P114">
        <v>106658</v>
      </c>
      <c r="Q114">
        <v>261233</v>
      </c>
      <c r="R114">
        <v>869685</v>
      </c>
      <c r="S114">
        <f t="shared" si="2"/>
        <v>1374266</v>
      </c>
      <c r="T114" s="1">
        <v>0.99</v>
      </c>
      <c r="U114" s="1">
        <f t="shared" si="3"/>
        <v>1360523.34</v>
      </c>
    </row>
    <row r="115" spans="1:21" x14ac:dyDescent="0.25">
      <c r="A115">
        <v>1027</v>
      </c>
      <c r="B115" t="s">
        <v>229</v>
      </c>
      <c r="C115" t="s">
        <v>377</v>
      </c>
      <c r="D115" t="s">
        <v>219</v>
      </c>
      <c r="E115" t="s">
        <v>103</v>
      </c>
      <c r="F115">
        <v>0</v>
      </c>
      <c r="G115">
        <v>0</v>
      </c>
      <c r="H115">
        <v>0</v>
      </c>
      <c r="I115">
        <v>0</v>
      </c>
      <c r="J115">
        <v>4662</v>
      </c>
      <c r="K115">
        <v>9478</v>
      </c>
      <c r="L115">
        <v>12207</v>
      </c>
      <c r="M115">
        <v>23454</v>
      </c>
      <c r="N115">
        <v>27979</v>
      </c>
      <c r="O115">
        <v>48865</v>
      </c>
      <c r="P115">
        <v>103954</v>
      </c>
      <c r="Q115">
        <v>278512</v>
      </c>
      <c r="R115">
        <v>533990</v>
      </c>
      <c r="S115">
        <f t="shared" si="2"/>
        <v>1043101</v>
      </c>
      <c r="T115" s="1">
        <v>0.99</v>
      </c>
      <c r="U115" s="1">
        <f t="shared" si="3"/>
        <v>1032669.99</v>
      </c>
    </row>
    <row r="116" spans="1:21" x14ac:dyDescent="0.25">
      <c r="A116">
        <v>1028</v>
      </c>
      <c r="B116" t="s">
        <v>230</v>
      </c>
      <c r="C116" t="s">
        <v>377</v>
      </c>
      <c r="D116" t="s">
        <v>219</v>
      </c>
      <c r="E116" t="s">
        <v>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10257</v>
      </c>
      <c r="L116">
        <v>12506</v>
      </c>
      <c r="M116">
        <v>22667</v>
      </c>
      <c r="N116">
        <v>36344</v>
      </c>
      <c r="O116">
        <v>62704</v>
      </c>
      <c r="P116">
        <v>98539</v>
      </c>
      <c r="Q116">
        <v>216129</v>
      </c>
      <c r="R116">
        <v>850598</v>
      </c>
      <c r="S116">
        <f t="shared" si="2"/>
        <v>1309744</v>
      </c>
      <c r="T116" s="1">
        <v>3.99</v>
      </c>
      <c r="U116" s="1">
        <f t="shared" si="3"/>
        <v>5225878.5600000005</v>
      </c>
    </row>
    <row r="117" spans="1:21" x14ac:dyDescent="0.25">
      <c r="A117">
        <v>1032</v>
      </c>
      <c r="B117" t="s">
        <v>42</v>
      </c>
      <c r="C117" t="s">
        <v>73</v>
      </c>
      <c r="D117" t="s">
        <v>23</v>
      </c>
      <c r="E117" t="s">
        <v>103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9076</v>
      </c>
      <c r="L117">
        <v>13165</v>
      </c>
      <c r="M117">
        <v>18101</v>
      </c>
      <c r="N117">
        <v>36634</v>
      </c>
      <c r="O117">
        <v>70360</v>
      </c>
      <c r="P117">
        <v>68133</v>
      </c>
      <c r="Q117">
        <v>169271</v>
      </c>
      <c r="R117">
        <v>220212</v>
      </c>
      <c r="S117">
        <f t="shared" si="2"/>
        <v>604952</v>
      </c>
      <c r="T117" s="1">
        <v>9.99</v>
      </c>
      <c r="U117" s="1">
        <f t="shared" si="3"/>
        <v>6043470.4800000004</v>
      </c>
    </row>
    <row r="118" spans="1:21" x14ac:dyDescent="0.25">
      <c r="A118">
        <v>1008</v>
      </c>
      <c r="B118" t="s">
        <v>231</v>
      </c>
      <c r="C118" t="s">
        <v>22</v>
      </c>
      <c r="D118" t="s">
        <v>219</v>
      </c>
      <c r="E118" t="s">
        <v>26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12904</v>
      </c>
      <c r="M118">
        <v>17816</v>
      </c>
      <c r="N118">
        <v>27234</v>
      </c>
      <c r="O118">
        <v>65954</v>
      </c>
      <c r="P118">
        <v>92622</v>
      </c>
      <c r="Q118">
        <v>207343</v>
      </c>
      <c r="R118">
        <v>327854</v>
      </c>
      <c r="S118">
        <f t="shared" si="2"/>
        <v>751727</v>
      </c>
      <c r="T118" s="1">
        <v>3.99</v>
      </c>
      <c r="U118" s="1">
        <f t="shared" si="3"/>
        <v>2999390.73</v>
      </c>
    </row>
    <row r="119" spans="1:21" x14ac:dyDescent="0.25">
      <c r="A119">
        <v>1017</v>
      </c>
      <c r="B119" t="s">
        <v>232</v>
      </c>
      <c r="C119" t="s">
        <v>124</v>
      </c>
      <c r="D119" t="s">
        <v>219</v>
      </c>
      <c r="E119" t="s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16348</v>
      </c>
      <c r="N119">
        <v>41673</v>
      </c>
      <c r="O119">
        <v>57070</v>
      </c>
      <c r="P119">
        <v>98772</v>
      </c>
      <c r="Q119">
        <v>199364</v>
      </c>
      <c r="R119">
        <v>201632</v>
      </c>
      <c r="S119">
        <f t="shared" si="2"/>
        <v>614859</v>
      </c>
      <c r="T119" s="1">
        <v>3.99</v>
      </c>
      <c r="U119" s="1">
        <f t="shared" si="3"/>
        <v>2453287.41</v>
      </c>
    </row>
    <row r="120" spans="1:21" x14ac:dyDescent="0.25">
      <c r="A120">
        <v>1020</v>
      </c>
      <c r="B120" t="s">
        <v>233</v>
      </c>
      <c r="C120" t="s">
        <v>22</v>
      </c>
      <c r="D120" t="s">
        <v>23</v>
      </c>
      <c r="E120" t="s">
        <v>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17718</v>
      </c>
      <c r="N120">
        <v>25620</v>
      </c>
      <c r="O120">
        <v>61747</v>
      </c>
      <c r="P120">
        <v>81403</v>
      </c>
      <c r="Q120">
        <v>130390</v>
      </c>
      <c r="R120">
        <v>284083</v>
      </c>
      <c r="S120">
        <f t="shared" si="2"/>
        <v>600961</v>
      </c>
      <c r="T120" s="1">
        <v>15.99</v>
      </c>
      <c r="U120" s="1">
        <f t="shared" si="3"/>
        <v>9609366.3900000006</v>
      </c>
    </row>
    <row r="121" spans="1:21" x14ac:dyDescent="0.25">
      <c r="A121">
        <v>1027</v>
      </c>
      <c r="B121" t="s">
        <v>106</v>
      </c>
      <c r="C121" t="s">
        <v>186</v>
      </c>
      <c r="D121" t="s">
        <v>23</v>
      </c>
      <c r="E121" t="s">
        <v>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27813</v>
      </c>
      <c r="O121">
        <v>50507</v>
      </c>
      <c r="P121">
        <v>88325</v>
      </c>
      <c r="Q121">
        <v>152209</v>
      </c>
      <c r="R121">
        <v>296293</v>
      </c>
      <c r="S121">
        <f t="shared" si="2"/>
        <v>615147</v>
      </c>
      <c r="T121" s="1">
        <v>12.99</v>
      </c>
      <c r="U121" s="1">
        <f t="shared" si="3"/>
        <v>7990759.5300000003</v>
      </c>
    </row>
    <row r="122" spans="1:21" x14ac:dyDescent="0.25">
      <c r="A122">
        <v>1009</v>
      </c>
      <c r="B122" t="s">
        <v>234</v>
      </c>
      <c r="C122" t="s">
        <v>124</v>
      </c>
      <c r="D122" t="s">
        <v>23</v>
      </c>
      <c r="E122" t="s">
        <v>24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34746</v>
      </c>
      <c r="O122">
        <v>71901</v>
      </c>
      <c r="P122">
        <v>89096</v>
      </c>
      <c r="Q122">
        <v>138957</v>
      </c>
      <c r="R122">
        <v>191215</v>
      </c>
      <c r="S122">
        <f t="shared" si="2"/>
        <v>525915</v>
      </c>
      <c r="T122" s="1">
        <v>11.99</v>
      </c>
      <c r="U122" s="1">
        <f t="shared" si="3"/>
        <v>6305720.8500000006</v>
      </c>
    </row>
    <row r="123" spans="1:21" x14ac:dyDescent="0.25">
      <c r="A123">
        <v>1009</v>
      </c>
      <c r="B123" t="s">
        <v>235</v>
      </c>
      <c r="C123" t="s">
        <v>22</v>
      </c>
      <c r="D123" t="s">
        <v>219</v>
      </c>
      <c r="E123" t="s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71039</v>
      </c>
      <c r="P123">
        <v>103757</v>
      </c>
      <c r="Q123">
        <v>225359</v>
      </c>
      <c r="R123">
        <v>293938</v>
      </c>
      <c r="S123">
        <f t="shared" si="2"/>
        <v>694093</v>
      </c>
      <c r="T123" s="1">
        <v>1.99</v>
      </c>
      <c r="U123" s="1">
        <f t="shared" si="3"/>
        <v>1381245.07</v>
      </c>
    </row>
    <row r="124" spans="1:21" x14ac:dyDescent="0.25">
      <c r="A124">
        <v>1024</v>
      </c>
      <c r="B124" t="s">
        <v>43</v>
      </c>
      <c r="C124" t="s">
        <v>22</v>
      </c>
      <c r="D124" t="s">
        <v>219</v>
      </c>
      <c r="E124" t="s">
        <v>103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86247</v>
      </c>
      <c r="Q124">
        <v>176450</v>
      </c>
      <c r="R124">
        <v>517115</v>
      </c>
      <c r="S124">
        <f t="shared" si="2"/>
        <v>779812</v>
      </c>
      <c r="T124" s="1">
        <v>0.99</v>
      </c>
      <c r="U124" s="1">
        <f t="shared" si="3"/>
        <v>772013.88</v>
      </c>
    </row>
    <row r="125" spans="1:21" x14ac:dyDescent="0.25">
      <c r="A125">
        <v>1048</v>
      </c>
      <c r="B125" t="s">
        <v>44</v>
      </c>
      <c r="C125" t="s">
        <v>124</v>
      </c>
      <c r="D125" t="s">
        <v>23</v>
      </c>
      <c r="E125" t="s">
        <v>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142825</v>
      </c>
      <c r="R125">
        <v>170219</v>
      </c>
      <c r="S125">
        <f t="shared" si="2"/>
        <v>313044</v>
      </c>
      <c r="T125" s="1">
        <v>15.99</v>
      </c>
      <c r="U125" s="1">
        <f t="shared" si="3"/>
        <v>5005573.5600000005</v>
      </c>
    </row>
    <row r="126" spans="1:21" x14ac:dyDescent="0.25">
      <c r="A126">
        <v>1043</v>
      </c>
      <c r="B126" t="s">
        <v>45</v>
      </c>
      <c r="C126" t="s">
        <v>73</v>
      </c>
      <c r="D126" t="s">
        <v>23</v>
      </c>
      <c r="E126" t="s">
        <v>103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276930</v>
      </c>
      <c r="S126">
        <f t="shared" si="2"/>
        <v>276930</v>
      </c>
      <c r="T126" s="1">
        <v>9.99</v>
      </c>
      <c r="U126" s="1">
        <f t="shared" si="3"/>
        <v>2766530.7</v>
      </c>
    </row>
    <row r="127" spans="1:21" x14ac:dyDescent="0.25">
      <c r="A127">
        <v>1013</v>
      </c>
      <c r="B127" t="s">
        <v>236</v>
      </c>
      <c r="C127" t="s">
        <v>22</v>
      </c>
      <c r="D127" t="s">
        <v>219</v>
      </c>
      <c r="E127" t="s">
        <v>103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84172</v>
      </c>
      <c r="R127">
        <v>43731</v>
      </c>
      <c r="S127">
        <f t="shared" si="2"/>
        <v>127903</v>
      </c>
      <c r="T127" s="1">
        <v>0.99</v>
      </c>
      <c r="U127" s="1">
        <f t="shared" si="3"/>
        <v>126623.97</v>
      </c>
    </row>
    <row r="128" spans="1:21" x14ac:dyDescent="0.25">
      <c r="A128">
        <v>1010</v>
      </c>
      <c r="B128" t="s">
        <v>237</v>
      </c>
      <c r="C128" t="s">
        <v>22</v>
      </c>
      <c r="D128" t="s">
        <v>219</v>
      </c>
      <c r="E128" t="s">
        <v>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103487</v>
      </c>
      <c r="R128">
        <v>71345</v>
      </c>
      <c r="S128">
        <f t="shared" si="2"/>
        <v>174832</v>
      </c>
      <c r="T128" s="1">
        <v>1.99</v>
      </c>
      <c r="U128" s="1">
        <f t="shared" si="3"/>
        <v>347915.68</v>
      </c>
    </row>
    <row r="129" spans="1:21" x14ac:dyDescent="0.25">
      <c r="A129">
        <v>1050</v>
      </c>
      <c r="B129" t="s">
        <v>46</v>
      </c>
      <c r="C129" t="s">
        <v>376</v>
      </c>
      <c r="D129" t="s">
        <v>23</v>
      </c>
      <c r="E129" t="s">
        <v>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295421</v>
      </c>
      <c r="N129">
        <v>399838</v>
      </c>
      <c r="O129">
        <v>491274</v>
      </c>
      <c r="P129">
        <v>320565</v>
      </c>
      <c r="Q129">
        <v>452298</v>
      </c>
      <c r="R129">
        <v>387119</v>
      </c>
      <c r="S129">
        <f t="shared" si="2"/>
        <v>2346515</v>
      </c>
      <c r="T129" s="1">
        <v>11.99</v>
      </c>
      <c r="U129" s="1">
        <f t="shared" si="3"/>
        <v>28134714.850000001</v>
      </c>
    </row>
    <row r="130" spans="1:21" x14ac:dyDescent="0.25">
      <c r="A130">
        <v>1060</v>
      </c>
      <c r="B130" t="s">
        <v>107</v>
      </c>
      <c r="C130" t="s">
        <v>186</v>
      </c>
      <c r="D130" t="s">
        <v>23</v>
      </c>
      <c r="E130" t="s">
        <v>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2020461</v>
      </c>
      <c r="S130">
        <f t="shared" ref="S130:S193" si="4">SUM(F130:R130)</f>
        <v>2020461</v>
      </c>
      <c r="T130" s="1">
        <v>11.99</v>
      </c>
      <c r="U130" s="1">
        <f t="shared" ref="U130:U193" si="5">S130*T130</f>
        <v>24225327.390000001</v>
      </c>
    </row>
    <row r="131" spans="1:21" x14ac:dyDescent="0.25">
      <c r="A131">
        <v>1056</v>
      </c>
      <c r="B131" t="s">
        <v>320</v>
      </c>
      <c r="C131" t="s">
        <v>73</v>
      </c>
      <c r="D131" t="s">
        <v>219</v>
      </c>
      <c r="E131" t="s">
        <v>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75200</v>
      </c>
      <c r="R131">
        <v>77111</v>
      </c>
      <c r="S131">
        <f t="shared" si="4"/>
        <v>152311</v>
      </c>
      <c r="T131" s="1">
        <v>1.49</v>
      </c>
      <c r="U131" s="1">
        <f t="shared" si="5"/>
        <v>226943.38999999998</v>
      </c>
    </row>
    <row r="132" spans="1:21" x14ac:dyDescent="0.25">
      <c r="A132">
        <v>1052</v>
      </c>
      <c r="B132" t="s">
        <v>238</v>
      </c>
      <c r="C132" t="s">
        <v>73</v>
      </c>
      <c r="D132" t="s">
        <v>23</v>
      </c>
      <c r="E132" t="s">
        <v>103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271958</v>
      </c>
      <c r="O132">
        <v>473775</v>
      </c>
      <c r="P132">
        <v>390143</v>
      </c>
      <c r="Q132">
        <v>528111</v>
      </c>
      <c r="R132">
        <v>320124</v>
      </c>
      <c r="S132">
        <f t="shared" si="4"/>
        <v>1984111</v>
      </c>
      <c r="T132" s="1">
        <v>9.99</v>
      </c>
      <c r="U132" s="1">
        <f t="shared" si="5"/>
        <v>19821268.890000001</v>
      </c>
    </row>
    <row r="133" spans="1:21" x14ac:dyDescent="0.25">
      <c r="A133">
        <v>1013</v>
      </c>
      <c r="B133" t="s">
        <v>47</v>
      </c>
      <c r="C133" t="s">
        <v>376</v>
      </c>
      <c r="D133" t="s">
        <v>219</v>
      </c>
      <c r="E133" t="s">
        <v>103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114616</v>
      </c>
      <c r="R133">
        <v>74409</v>
      </c>
      <c r="S133">
        <f t="shared" si="4"/>
        <v>189025</v>
      </c>
      <c r="T133" s="1">
        <v>0.99</v>
      </c>
      <c r="U133" s="1">
        <f t="shared" si="5"/>
        <v>187134.75</v>
      </c>
    </row>
    <row r="134" spans="1:21" x14ac:dyDescent="0.25">
      <c r="A134">
        <v>1017</v>
      </c>
      <c r="B134" t="s">
        <v>48</v>
      </c>
      <c r="C134" t="s">
        <v>73</v>
      </c>
      <c r="D134" t="s">
        <v>23</v>
      </c>
      <c r="E134" t="s">
        <v>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133905</v>
      </c>
      <c r="P134">
        <v>446955</v>
      </c>
      <c r="Q134">
        <v>474323</v>
      </c>
      <c r="R134">
        <v>337910</v>
      </c>
      <c r="S134">
        <f t="shared" si="4"/>
        <v>1393093</v>
      </c>
      <c r="T134" s="1">
        <v>11.99</v>
      </c>
      <c r="U134" s="1">
        <f t="shared" si="5"/>
        <v>16703185.07</v>
      </c>
    </row>
    <row r="135" spans="1:21" x14ac:dyDescent="0.25">
      <c r="A135">
        <v>1013</v>
      </c>
      <c r="B135" t="s">
        <v>283</v>
      </c>
      <c r="C135" t="s">
        <v>22</v>
      </c>
      <c r="D135" t="s">
        <v>23</v>
      </c>
      <c r="E135" t="s">
        <v>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283030</v>
      </c>
      <c r="M135">
        <v>354472</v>
      </c>
      <c r="N135">
        <v>413938</v>
      </c>
      <c r="O135">
        <v>252135</v>
      </c>
      <c r="P135">
        <v>513436</v>
      </c>
      <c r="Q135">
        <v>335890</v>
      </c>
      <c r="R135">
        <v>385396</v>
      </c>
      <c r="S135">
        <f t="shared" si="4"/>
        <v>2538297</v>
      </c>
      <c r="T135" s="1">
        <v>12.99</v>
      </c>
      <c r="U135" s="1">
        <f t="shared" si="5"/>
        <v>32972478.030000001</v>
      </c>
    </row>
    <row r="136" spans="1:21" x14ac:dyDescent="0.25">
      <c r="A136">
        <v>1067</v>
      </c>
      <c r="B136" t="s">
        <v>138</v>
      </c>
      <c r="C136" t="s">
        <v>376</v>
      </c>
      <c r="D136" t="s">
        <v>219</v>
      </c>
      <c r="E136" t="s">
        <v>26</v>
      </c>
      <c r="F136">
        <v>0</v>
      </c>
      <c r="G136">
        <v>0</v>
      </c>
      <c r="H136">
        <v>79945</v>
      </c>
      <c r="I136">
        <v>15647</v>
      </c>
      <c r="J136">
        <v>66705</v>
      </c>
      <c r="K136">
        <v>42157</v>
      </c>
      <c r="L136">
        <v>69162</v>
      </c>
      <c r="M136">
        <v>88104</v>
      </c>
      <c r="N136">
        <v>90289</v>
      </c>
      <c r="O136">
        <v>84541</v>
      </c>
      <c r="P136">
        <v>2396</v>
      </c>
      <c r="Q136">
        <v>32140</v>
      </c>
      <c r="R136">
        <v>76673</v>
      </c>
      <c r="S136">
        <f t="shared" si="4"/>
        <v>647759</v>
      </c>
      <c r="T136" s="1">
        <v>3.99</v>
      </c>
      <c r="U136" s="1">
        <f t="shared" si="5"/>
        <v>2584558.41</v>
      </c>
    </row>
    <row r="137" spans="1:21" x14ac:dyDescent="0.25">
      <c r="A137">
        <v>1018</v>
      </c>
      <c r="B137" t="s">
        <v>404</v>
      </c>
      <c r="C137" t="s">
        <v>124</v>
      </c>
      <c r="D137" t="s">
        <v>23</v>
      </c>
      <c r="E137" t="s">
        <v>24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72670</v>
      </c>
      <c r="M137">
        <v>96351</v>
      </c>
      <c r="N137">
        <v>4915</v>
      </c>
      <c r="O137">
        <v>62917</v>
      </c>
      <c r="P137">
        <v>60974</v>
      </c>
      <c r="Q137">
        <v>58227</v>
      </c>
      <c r="R137">
        <v>14915</v>
      </c>
      <c r="S137">
        <f t="shared" si="4"/>
        <v>370969</v>
      </c>
      <c r="T137" s="1">
        <v>11.99</v>
      </c>
      <c r="U137" s="1">
        <f t="shared" si="5"/>
        <v>4447918.3100000005</v>
      </c>
    </row>
    <row r="138" spans="1:21" x14ac:dyDescent="0.25">
      <c r="A138">
        <v>1045</v>
      </c>
      <c r="B138" t="s">
        <v>405</v>
      </c>
      <c r="C138" t="s">
        <v>186</v>
      </c>
      <c r="D138" t="s">
        <v>219</v>
      </c>
      <c r="E138" t="s">
        <v>26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89830</v>
      </c>
      <c r="M138">
        <v>14047</v>
      </c>
      <c r="N138">
        <v>28385</v>
      </c>
      <c r="O138">
        <v>74230</v>
      </c>
      <c r="P138">
        <v>101559</v>
      </c>
      <c r="Q138">
        <v>83743</v>
      </c>
      <c r="R138">
        <v>34827</v>
      </c>
      <c r="S138">
        <f t="shared" si="4"/>
        <v>426621</v>
      </c>
      <c r="T138" s="1">
        <v>3.99</v>
      </c>
      <c r="U138" s="1">
        <f t="shared" si="5"/>
        <v>1702217.79</v>
      </c>
    </row>
    <row r="139" spans="1:21" x14ac:dyDescent="0.25">
      <c r="A139">
        <v>1036</v>
      </c>
      <c r="B139" t="s">
        <v>406</v>
      </c>
      <c r="C139" t="s">
        <v>186</v>
      </c>
      <c r="D139" t="s">
        <v>219</v>
      </c>
      <c r="E139" t="s">
        <v>24</v>
      </c>
      <c r="F139">
        <v>0</v>
      </c>
      <c r="G139">
        <v>0</v>
      </c>
      <c r="H139">
        <v>26879</v>
      </c>
      <c r="I139">
        <v>27698</v>
      </c>
      <c r="J139">
        <v>32822</v>
      </c>
      <c r="K139">
        <v>38924</v>
      </c>
      <c r="L139">
        <v>77141</v>
      </c>
      <c r="M139">
        <v>78069</v>
      </c>
      <c r="N139">
        <v>20159</v>
      </c>
      <c r="O139">
        <v>87667</v>
      </c>
      <c r="P139">
        <v>10058</v>
      </c>
      <c r="Q139">
        <v>92022</v>
      </c>
      <c r="R139">
        <v>97171</v>
      </c>
      <c r="S139">
        <f t="shared" si="4"/>
        <v>588610</v>
      </c>
      <c r="T139" s="1">
        <v>1.49</v>
      </c>
      <c r="U139" s="1">
        <f t="shared" si="5"/>
        <v>877028.9</v>
      </c>
    </row>
    <row r="140" spans="1:21" x14ac:dyDescent="0.25">
      <c r="A140">
        <v>1032</v>
      </c>
      <c r="B140" t="s">
        <v>407</v>
      </c>
      <c r="C140" t="s">
        <v>376</v>
      </c>
      <c r="D140" t="s">
        <v>23</v>
      </c>
      <c r="E140" t="s">
        <v>103</v>
      </c>
      <c r="F140">
        <v>0</v>
      </c>
      <c r="G140">
        <v>0</v>
      </c>
      <c r="H140">
        <v>32750</v>
      </c>
      <c r="I140">
        <v>47834</v>
      </c>
      <c r="J140">
        <v>77447</v>
      </c>
      <c r="K140">
        <v>93338</v>
      </c>
      <c r="L140">
        <v>2808</v>
      </c>
      <c r="M140">
        <v>86496</v>
      </c>
      <c r="N140">
        <v>25149</v>
      </c>
      <c r="O140">
        <v>13026</v>
      </c>
      <c r="P140">
        <v>8507</v>
      </c>
      <c r="Q140">
        <v>22422</v>
      </c>
      <c r="R140">
        <v>12644</v>
      </c>
      <c r="S140">
        <f t="shared" si="4"/>
        <v>422421</v>
      </c>
      <c r="T140" s="1">
        <v>9.99</v>
      </c>
      <c r="U140" s="1">
        <f t="shared" si="5"/>
        <v>4219985.79</v>
      </c>
    </row>
    <row r="141" spans="1:21" x14ac:dyDescent="0.25">
      <c r="A141">
        <v>1059</v>
      </c>
      <c r="B141" t="s">
        <v>239</v>
      </c>
      <c r="C141" t="s">
        <v>22</v>
      </c>
      <c r="D141" t="s">
        <v>219</v>
      </c>
      <c r="E141" t="s">
        <v>103</v>
      </c>
      <c r="F141">
        <v>0</v>
      </c>
      <c r="G141">
        <v>0</v>
      </c>
      <c r="H141">
        <v>39700</v>
      </c>
      <c r="I141">
        <v>55875</v>
      </c>
      <c r="J141">
        <v>55169</v>
      </c>
      <c r="K141">
        <v>33705</v>
      </c>
      <c r="L141">
        <v>66210</v>
      </c>
      <c r="M141">
        <v>17406</v>
      </c>
      <c r="N141">
        <v>88602</v>
      </c>
      <c r="O141">
        <v>87707</v>
      </c>
      <c r="P141">
        <v>27006</v>
      </c>
      <c r="Q141">
        <v>56513</v>
      </c>
      <c r="R141">
        <v>55155</v>
      </c>
      <c r="S141">
        <f t="shared" si="4"/>
        <v>583048</v>
      </c>
      <c r="T141" s="1">
        <v>0.99</v>
      </c>
      <c r="U141" s="1">
        <f t="shared" si="5"/>
        <v>577217.52</v>
      </c>
    </row>
    <row r="142" spans="1:21" x14ac:dyDescent="0.25">
      <c r="A142">
        <v>1058</v>
      </c>
      <c r="B142" t="s">
        <v>49</v>
      </c>
      <c r="C142" t="s">
        <v>186</v>
      </c>
      <c r="D142" t="s">
        <v>23</v>
      </c>
      <c r="E142" t="s">
        <v>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78853</v>
      </c>
      <c r="N142">
        <v>25699</v>
      </c>
      <c r="O142">
        <v>58903</v>
      </c>
      <c r="P142">
        <v>28543</v>
      </c>
      <c r="Q142">
        <v>40076</v>
      </c>
      <c r="R142">
        <v>19987</v>
      </c>
      <c r="S142">
        <f t="shared" si="4"/>
        <v>252061</v>
      </c>
      <c r="T142" s="1">
        <v>11.99</v>
      </c>
      <c r="U142" s="1">
        <f t="shared" si="5"/>
        <v>3022211.39</v>
      </c>
    </row>
    <row r="143" spans="1:21" x14ac:dyDescent="0.25">
      <c r="A143">
        <v>1057</v>
      </c>
      <c r="B143" t="s">
        <v>284</v>
      </c>
      <c r="C143" t="s">
        <v>186</v>
      </c>
      <c r="D143" t="s">
        <v>23</v>
      </c>
      <c r="E143" t="s">
        <v>26</v>
      </c>
      <c r="F143">
        <v>0</v>
      </c>
      <c r="G143">
        <v>0</v>
      </c>
      <c r="H143">
        <v>44155</v>
      </c>
      <c r="I143">
        <v>57665</v>
      </c>
      <c r="J143">
        <v>59776</v>
      </c>
      <c r="K143">
        <v>43316</v>
      </c>
      <c r="L143">
        <v>67509</v>
      </c>
      <c r="M143">
        <v>93328</v>
      </c>
      <c r="N143">
        <v>65571</v>
      </c>
      <c r="O143">
        <v>84151</v>
      </c>
      <c r="P143">
        <v>51764</v>
      </c>
      <c r="Q143">
        <v>17276</v>
      </c>
      <c r="R143">
        <v>32339</v>
      </c>
      <c r="S143">
        <f t="shared" si="4"/>
        <v>616850</v>
      </c>
      <c r="T143" s="1">
        <v>15.99</v>
      </c>
      <c r="U143" s="1">
        <f t="shared" si="5"/>
        <v>9863431.5</v>
      </c>
    </row>
    <row r="144" spans="1:21" x14ac:dyDescent="0.25">
      <c r="A144">
        <v>1019</v>
      </c>
      <c r="B144" t="s">
        <v>408</v>
      </c>
      <c r="C144" t="s">
        <v>22</v>
      </c>
      <c r="D144" t="s">
        <v>23</v>
      </c>
      <c r="E144" t="s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280340</v>
      </c>
      <c r="N144">
        <v>359860</v>
      </c>
      <c r="O144">
        <v>375038</v>
      </c>
      <c r="P144">
        <v>366522</v>
      </c>
      <c r="Q144">
        <v>298678</v>
      </c>
      <c r="R144">
        <v>157404</v>
      </c>
      <c r="S144">
        <f t="shared" si="4"/>
        <v>1837842</v>
      </c>
      <c r="T144" s="1">
        <v>15.99</v>
      </c>
      <c r="U144" s="1">
        <f t="shared" si="5"/>
        <v>29387093.580000002</v>
      </c>
    </row>
    <row r="145" spans="1:21" x14ac:dyDescent="0.25">
      <c r="A145">
        <v>1046</v>
      </c>
      <c r="B145" t="s">
        <v>409</v>
      </c>
      <c r="C145" t="s">
        <v>124</v>
      </c>
      <c r="D145" t="s">
        <v>219</v>
      </c>
      <c r="E145" t="s">
        <v>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68990</v>
      </c>
      <c r="M145">
        <v>11327</v>
      </c>
      <c r="N145">
        <v>8467</v>
      </c>
      <c r="O145">
        <v>57582</v>
      </c>
      <c r="P145">
        <v>80334</v>
      </c>
      <c r="Q145">
        <v>26641</v>
      </c>
      <c r="R145">
        <v>27160</v>
      </c>
      <c r="S145">
        <f t="shared" si="4"/>
        <v>280501</v>
      </c>
      <c r="T145" s="1">
        <v>1.99</v>
      </c>
      <c r="U145" s="1">
        <f t="shared" si="5"/>
        <v>558196.99</v>
      </c>
    </row>
    <row r="146" spans="1:21" x14ac:dyDescent="0.25">
      <c r="A146">
        <v>1044</v>
      </c>
      <c r="B146" t="s">
        <v>156</v>
      </c>
      <c r="C146" t="s">
        <v>186</v>
      </c>
      <c r="D146" t="s">
        <v>219</v>
      </c>
      <c r="E146" t="s">
        <v>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91919</v>
      </c>
      <c r="M146">
        <v>58524</v>
      </c>
      <c r="N146">
        <v>45061</v>
      </c>
      <c r="O146">
        <v>80018</v>
      </c>
      <c r="P146">
        <v>58831</v>
      </c>
      <c r="Q146">
        <v>66666</v>
      </c>
      <c r="R146">
        <v>33377</v>
      </c>
      <c r="S146">
        <f t="shared" si="4"/>
        <v>434396</v>
      </c>
      <c r="T146" s="1">
        <v>1.99</v>
      </c>
      <c r="U146" s="1">
        <f t="shared" si="5"/>
        <v>864448.04</v>
      </c>
    </row>
    <row r="147" spans="1:21" x14ac:dyDescent="0.25">
      <c r="A147">
        <v>1021</v>
      </c>
      <c r="B147" t="s">
        <v>240</v>
      </c>
      <c r="C147" t="s">
        <v>124</v>
      </c>
      <c r="D147" t="s">
        <v>23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73781</v>
      </c>
      <c r="M147">
        <v>83663</v>
      </c>
      <c r="N147">
        <v>9603</v>
      </c>
      <c r="O147">
        <v>35164</v>
      </c>
      <c r="P147">
        <v>64947</v>
      </c>
      <c r="Q147">
        <v>23341</v>
      </c>
      <c r="R147">
        <v>17334</v>
      </c>
      <c r="S147">
        <f t="shared" si="4"/>
        <v>307833</v>
      </c>
      <c r="T147" s="1">
        <v>11.99</v>
      </c>
      <c r="U147" s="1">
        <f t="shared" si="5"/>
        <v>3690917.67</v>
      </c>
    </row>
    <row r="148" spans="1:21" x14ac:dyDescent="0.25">
      <c r="A148">
        <v>1039</v>
      </c>
      <c r="B148" t="s">
        <v>80</v>
      </c>
      <c r="C148" t="s">
        <v>377</v>
      </c>
      <c r="D148" t="s">
        <v>219</v>
      </c>
      <c r="E148" t="s">
        <v>103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80719</v>
      </c>
      <c r="M148">
        <v>45080</v>
      </c>
      <c r="N148">
        <v>18957</v>
      </c>
      <c r="O148">
        <v>13365</v>
      </c>
      <c r="P148">
        <v>2484</v>
      </c>
      <c r="Q148">
        <v>113817</v>
      </c>
      <c r="R148">
        <v>39643</v>
      </c>
      <c r="S148">
        <f t="shared" si="4"/>
        <v>314065</v>
      </c>
      <c r="T148" s="1">
        <v>0.99</v>
      </c>
      <c r="U148" s="1">
        <f t="shared" si="5"/>
        <v>310924.34999999998</v>
      </c>
    </row>
    <row r="149" spans="1:21" x14ac:dyDescent="0.25">
      <c r="A149">
        <v>1063</v>
      </c>
      <c r="B149" t="s">
        <v>50</v>
      </c>
      <c r="C149" t="s">
        <v>73</v>
      </c>
      <c r="D149" t="s">
        <v>219</v>
      </c>
      <c r="E149" t="s">
        <v>103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91743</v>
      </c>
      <c r="M149">
        <v>71807</v>
      </c>
      <c r="N149">
        <v>10844</v>
      </c>
      <c r="O149">
        <v>63295</v>
      </c>
      <c r="P149">
        <v>103279</v>
      </c>
      <c r="Q149">
        <v>36000</v>
      </c>
      <c r="R149">
        <v>92427</v>
      </c>
      <c r="S149">
        <f t="shared" si="4"/>
        <v>469395</v>
      </c>
      <c r="T149" s="1">
        <v>0.99</v>
      </c>
      <c r="U149" s="1">
        <f t="shared" si="5"/>
        <v>464701.05</v>
      </c>
    </row>
    <row r="150" spans="1:21" x14ac:dyDescent="0.25">
      <c r="A150">
        <v>1023</v>
      </c>
      <c r="B150" t="s">
        <v>81</v>
      </c>
      <c r="C150" t="s">
        <v>22</v>
      </c>
      <c r="D150" t="s">
        <v>219</v>
      </c>
      <c r="E150" t="s">
        <v>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26332</v>
      </c>
      <c r="M150">
        <v>1613</v>
      </c>
      <c r="N150">
        <v>71488</v>
      </c>
      <c r="O150">
        <v>46267</v>
      </c>
      <c r="P150">
        <v>84489</v>
      </c>
      <c r="Q150">
        <v>33510</v>
      </c>
      <c r="R150">
        <v>22786</v>
      </c>
      <c r="S150">
        <f t="shared" si="4"/>
        <v>286485</v>
      </c>
      <c r="T150" s="1">
        <v>1.99</v>
      </c>
      <c r="U150" s="1">
        <f t="shared" si="5"/>
        <v>570105.15</v>
      </c>
    </row>
    <row r="151" spans="1:21" x14ac:dyDescent="0.25">
      <c r="A151">
        <v>1033</v>
      </c>
      <c r="B151" t="s">
        <v>355</v>
      </c>
      <c r="C151" t="s">
        <v>73</v>
      </c>
      <c r="D151" t="s">
        <v>23</v>
      </c>
      <c r="E151" t="s">
        <v>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37960</v>
      </c>
      <c r="M151">
        <v>28783</v>
      </c>
      <c r="N151">
        <v>24813</v>
      </c>
      <c r="O151">
        <v>87542</v>
      </c>
      <c r="P151">
        <v>73763</v>
      </c>
      <c r="Q151">
        <v>54739</v>
      </c>
      <c r="R151">
        <v>24941</v>
      </c>
      <c r="S151">
        <f t="shared" si="4"/>
        <v>332541</v>
      </c>
      <c r="T151" s="1">
        <v>11.99</v>
      </c>
      <c r="U151" s="1">
        <f t="shared" si="5"/>
        <v>3987166.59</v>
      </c>
    </row>
    <row r="152" spans="1:21" x14ac:dyDescent="0.25">
      <c r="A152">
        <v>1030</v>
      </c>
      <c r="B152" t="s">
        <v>285</v>
      </c>
      <c r="C152" t="s">
        <v>73</v>
      </c>
      <c r="D152" t="s">
        <v>219</v>
      </c>
      <c r="E152" t="s">
        <v>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41493</v>
      </c>
      <c r="M152">
        <v>94075</v>
      </c>
      <c r="N152">
        <v>16134</v>
      </c>
      <c r="O152">
        <v>87712</v>
      </c>
      <c r="P152">
        <v>102373</v>
      </c>
      <c r="Q152">
        <v>100308</v>
      </c>
      <c r="R152">
        <v>63501</v>
      </c>
      <c r="S152">
        <f t="shared" si="4"/>
        <v>505596</v>
      </c>
      <c r="T152" s="1">
        <v>1.99</v>
      </c>
      <c r="U152" s="1">
        <f t="shared" si="5"/>
        <v>1006136.04</v>
      </c>
    </row>
    <row r="153" spans="1:21" x14ac:dyDescent="0.25">
      <c r="A153">
        <v>1005</v>
      </c>
      <c r="B153" t="s">
        <v>82</v>
      </c>
      <c r="C153" t="s">
        <v>73</v>
      </c>
      <c r="D153" t="s">
        <v>23</v>
      </c>
      <c r="E153" t="s">
        <v>26</v>
      </c>
      <c r="F153">
        <v>0</v>
      </c>
      <c r="G153">
        <v>0</v>
      </c>
      <c r="H153">
        <v>32750</v>
      </c>
      <c r="I153">
        <v>47834</v>
      </c>
      <c r="J153">
        <v>77447</v>
      </c>
      <c r="K153">
        <v>93338</v>
      </c>
      <c r="L153">
        <v>2808</v>
      </c>
      <c r="M153">
        <v>86496</v>
      </c>
      <c r="N153">
        <v>25149</v>
      </c>
      <c r="O153">
        <v>13026</v>
      </c>
      <c r="P153">
        <v>8507</v>
      </c>
      <c r="Q153">
        <v>22422</v>
      </c>
      <c r="R153">
        <v>12644</v>
      </c>
      <c r="S153">
        <f t="shared" si="4"/>
        <v>422421</v>
      </c>
      <c r="T153" s="1">
        <v>15.99</v>
      </c>
      <c r="U153" s="1">
        <f t="shared" si="5"/>
        <v>6754511.79</v>
      </c>
    </row>
    <row r="154" spans="1:21" x14ac:dyDescent="0.25">
      <c r="A154">
        <v>1056</v>
      </c>
      <c r="B154" t="s">
        <v>266</v>
      </c>
      <c r="C154" t="s">
        <v>22</v>
      </c>
      <c r="D154" t="s">
        <v>23</v>
      </c>
      <c r="E154" t="s">
        <v>24</v>
      </c>
      <c r="F154">
        <v>0</v>
      </c>
      <c r="G154">
        <v>2986</v>
      </c>
      <c r="H154">
        <v>3386</v>
      </c>
      <c r="I154">
        <v>4168</v>
      </c>
      <c r="J154">
        <v>5431</v>
      </c>
      <c r="K154">
        <v>8773</v>
      </c>
      <c r="L154">
        <v>11678</v>
      </c>
      <c r="M154">
        <v>15449</v>
      </c>
      <c r="N154">
        <v>17664</v>
      </c>
      <c r="O154">
        <v>28933</v>
      </c>
      <c r="P154">
        <v>27743</v>
      </c>
      <c r="Q154">
        <v>35111</v>
      </c>
      <c r="R154">
        <v>20629</v>
      </c>
      <c r="S154">
        <f t="shared" si="4"/>
        <v>181951</v>
      </c>
      <c r="T154" s="1">
        <v>11.99</v>
      </c>
      <c r="U154" s="1">
        <f t="shared" si="5"/>
        <v>2181592.4900000002</v>
      </c>
    </row>
    <row r="155" spans="1:21" x14ac:dyDescent="0.25">
      <c r="A155">
        <v>1014</v>
      </c>
      <c r="B155" t="s">
        <v>267</v>
      </c>
      <c r="C155" t="s">
        <v>73</v>
      </c>
      <c r="D155" t="s">
        <v>219</v>
      </c>
      <c r="E155" t="s">
        <v>24</v>
      </c>
      <c r="F155">
        <v>0</v>
      </c>
      <c r="G155">
        <v>0</v>
      </c>
      <c r="H155">
        <v>0</v>
      </c>
      <c r="I155">
        <v>4689</v>
      </c>
      <c r="J155">
        <v>5574</v>
      </c>
      <c r="K155">
        <v>9926</v>
      </c>
      <c r="L155">
        <v>14173</v>
      </c>
      <c r="M155">
        <v>16302</v>
      </c>
      <c r="N155">
        <v>19609</v>
      </c>
      <c r="O155">
        <v>29950</v>
      </c>
      <c r="P155">
        <v>37525</v>
      </c>
      <c r="Q155">
        <v>59263</v>
      </c>
      <c r="R155">
        <v>71167</v>
      </c>
      <c r="S155">
        <f t="shared" si="4"/>
        <v>268178</v>
      </c>
      <c r="T155" s="1">
        <v>1.49</v>
      </c>
      <c r="U155" s="1">
        <f t="shared" si="5"/>
        <v>399585.22</v>
      </c>
    </row>
    <row r="156" spans="1:21" x14ac:dyDescent="0.25">
      <c r="A156">
        <v>1044</v>
      </c>
      <c r="B156" t="s">
        <v>286</v>
      </c>
      <c r="C156" t="s">
        <v>73</v>
      </c>
      <c r="D156" t="s">
        <v>23</v>
      </c>
      <c r="E156" t="s">
        <v>26</v>
      </c>
      <c r="F156">
        <v>0</v>
      </c>
      <c r="G156">
        <v>0</v>
      </c>
      <c r="H156">
        <v>0</v>
      </c>
      <c r="I156">
        <v>4014</v>
      </c>
      <c r="J156">
        <v>5593</v>
      </c>
      <c r="K156">
        <v>8476</v>
      </c>
      <c r="L156">
        <v>12038</v>
      </c>
      <c r="M156">
        <v>16174</v>
      </c>
      <c r="N156">
        <v>18098</v>
      </c>
      <c r="O156">
        <v>28304</v>
      </c>
      <c r="P156">
        <v>28692</v>
      </c>
      <c r="Q156">
        <v>41705</v>
      </c>
      <c r="R156">
        <v>24239</v>
      </c>
      <c r="S156">
        <f t="shared" si="4"/>
        <v>187333</v>
      </c>
      <c r="T156" s="1">
        <v>15.99</v>
      </c>
      <c r="U156" s="1">
        <f t="shared" si="5"/>
        <v>2995454.67</v>
      </c>
    </row>
    <row r="157" spans="1:21" x14ac:dyDescent="0.25">
      <c r="A157">
        <v>1062</v>
      </c>
      <c r="B157" t="s">
        <v>83</v>
      </c>
      <c r="C157" t="s">
        <v>73</v>
      </c>
      <c r="D157" t="s">
        <v>219</v>
      </c>
      <c r="E157" t="s">
        <v>26</v>
      </c>
      <c r="F157">
        <v>0</v>
      </c>
      <c r="G157">
        <v>0</v>
      </c>
      <c r="H157">
        <v>0</v>
      </c>
      <c r="I157">
        <v>4136</v>
      </c>
      <c r="J157">
        <v>5902</v>
      </c>
      <c r="K157">
        <v>9285</v>
      </c>
      <c r="L157">
        <v>10051</v>
      </c>
      <c r="M157">
        <v>15925</v>
      </c>
      <c r="N157">
        <v>19311</v>
      </c>
      <c r="O157">
        <v>26245</v>
      </c>
      <c r="P157">
        <v>40403</v>
      </c>
      <c r="Q157">
        <v>55140</v>
      </c>
      <c r="R157">
        <v>64891</v>
      </c>
      <c r="S157">
        <f t="shared" si="4"/>
        <v>251289</v>
      </c>
      <c r="T157" s="1">
        <v>3.99</v>
      </c>
      <c r="U157" s="1">
        <f t="shared" si="5"/>
        <v>1002643.1100000001</v>
      </c>
    </row>
    <row r="158" spans="1:21" x14ac:dyDescent="0.25">
      <c r="A158">
        <v>1035</v>
      </c>
      <c r="B158" t="s">
        <v>287</v>
      </c>
      <c r="C158" t="s">
        <v>22</v>
      </c>
      <c r="D158" t="s">
        <v>23</v>
      </c>
      <c r="E158" t="s">
        <v>26</v>
      </c>
      <c r="F158">
        <v>0</v>
      </c>
      <c r="G158">
        <v>0</v>
      </c>
      <c r="H158">
        <v>0</v>
      </c>
      <c r="I158">
        <v>0</v>
      </c>
      <c r="J158">
        <v>5941</v>
      </c>
      <c r="K158">
        <v>7613</v>
      </c>
      <c r="L158">
        <v>12419</v>
      </c>
      <c r="M158">
        <v>15377</v>
      </c>
      <c r="N158">
        <v>19133</v>
      </c>
      <c r="O158">
        <v>29472</v>
      </c>
      <c r="P158">
        <v>33983</v>
      </c>
      <c r="Q158">
        <v>36885</v>
      </c>
      <c r="R158">
        <v>24746</v>
      </c>
      <c r="S158">
        <f t="shared" si="4"/>
        <v>185569</v>
      </c>
      <c r="T158" s="1">
        <v>15.99</v>
      </c>
      <c r="U158" s="1">
        <f t="shared" si="5"/>
        <v>2967248.31</v>
      </c>
    </row>
    <row r="159" spans="1:21" x14ac:dyDescent="0.25">
      <c r="A159">
        <v>1033</v>
      </c>
      <c r="B159" t="s">
        <v>141</v>
      </c>
      <c r="C159" t="s">
        <v>124</v>
      </c>
      <c r="D159" t="s">
        <v>219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5951</v>
      </c>
      <c r="K159">
        <v>9276</v>
      </c>
      <c r="L159">
        <v>12254</v>
      </c>
      <c r="M159">
        <v>16140</v>
      </c>
      <c r="N159">
        <v>18543</v>
      </c>
      <c r="O159">
        <v>25037</v>
      </c>
      <c r="P159">
        <v>38614</v>
      </c>
      <c r="Q159">
        <v>51691</v>
      </c>
      <c r="R159">
        <v>64237</v>
      </c>
      <c r="S159">
        <f t="shared" si="4"/>
        <v>241743</v>
      </c>
      <c r="T159" s="1">
        <v>3.99</v>
      </c>
      <c r="U159" s="1">
        <f t="shared" si="5"/>
        <v>964554.57000000007</v>
      </c>
    </row>
    <row r="160" spans="1:21" x14ac:dyDescent="0.25">
      <c r="A160">
        <v>1038</v>
      </c>
      <c r="B160" t="s">
        <v>196</v>
      </c>
      <c r="C160" t="s">
        <v>124</v>
      </c>
      <c r="D160" t="s">
        <v>219</v>
      </c>
      <c r="E160" t="s">
        <v>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9021</v>
      </c>
      <c r="L160">
        <v>13148</v>
      </c>
      <c r="M160">
        <v>15187</v>
      </c>
      <c r="N160">
        <v>18205</v>
      </c>
      <c r="O160">
        <v>26326</v>
      </c>
      <c r="P160">
        <v>36762</v>
      </c>
      <c r="Q160">
        <v>66209</v>
      </c>
      <c r="R160">
        <v>60325</v>
      </c>
      <c r="S160">
        <f t="shared" si="4"/>
        <v>245183</v>
      </c>
      <c r="T160" s="1">
        <v>3.99</v>
      </c>
      <c r="U160" s="1">
        <f t="shared" si="5"/>
        <v>978280.17</v>
      </c>
    </row>
    <row r="161" spans="1:21" x14ac:dyDescent="0.25">
      <c r="A161">
        <v>1032</v>
      </c>
      <c r="B161" t="s">
        <v>241</v>
      </c>
      <c r="C161" t="s">
        <v>377</v>
      </c>
      <c r="D161" t="s">
        <v>219</v>
      </c>
      <c r="E161" t="s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9007</v>
      </c>
      <c r="L161">
        <v>11459</v>
      </c>
      <c r="M161">
        <v>16581</v>
      </c>
      <c r="N161">
        <v>17716</v>
      </c>
      <c r="O161">
        <v>26215</v>
      </c>
      <c r="P161">
        <v>35130</v>
      </c>
      <c r="Q161">
        <v>66519</v>
      </c>
      <c r="R161">
        <v>72571</v>
      </c>
      <c r="S161">
        <f t="shared" si="4"/>
        <v>255198</v>
      </c>
      <c r="T161" s="1">
        <v>1.99</v>
      </c>
      <c r="U161" s="1">
        <f t="shared" si="5"/>
        <v>507844.02</v>
      </c>
    </row>
    <row r="162" spans="1:21" x14ac:dyDescent="0.25">
      <c r="A162">
        <v>1065</v>
      </c>
      <c r="B162" t="s">
        <v>84</v>
      </c>
      <c r="C162" t="s">
        <v>376</v>
      </c>
      <c r="D162" t="s">
        <v>219</v>
      </c>
      <c r="E162" t="s">
        <v>103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10062</v>
      </c>
      <c r="M162">
        <v>15425</v>
      </c>
      <c r="N162">
        <v>17304</v>
      </c>
      <c r="O162">
        <v>25440</v>
      </c>
      <c r="P162">
        <v>37480</v>
      </c>
      <c r="Q162">
        <v>60833</v>
      </c>
      <c r="R162">
        <v>69629</v>
      </c>
      <c r="S162">
        <f t="shared" si="4"/>
        <v>236173</v>
      </c>
      <c r="T162" s="1">
        <v>0.99</v>
      </c>
      <c r="U162" s="1">
        <f t="shared" si="5"/>
        <v>233811.27</v>
      </c>
    </row>
    <row r="163" spans="1:21" x14ac:dyDescent="0.25">
      <c r="A163">
        <v>1014</v>
      </c>
      <c r="B163" t="s">
        <v>356</v>
      </c>
      <c r="C163" t="s">
        <v>73</v>
      </c>
      <c r="D163" t="s">
        <v>219</v>
      </c>
      <c r="E163" t="s">
        <v>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12492</v>
      </c>
      <c r="M163">
        <v>15818</v>
      </c>
      <c r="N163">
        <v>17484</v>
      </c>
      <c r="O163">
        <v>29841</v>
      </c>
      <c r="P163">
        <v>40700</v>
      </c>
      <c r="Q163">
        <v>56286</v>
      </c>
      <c r="R163">
        <v>60912</v>
      </c>
      <c r="S163">
        <f t="shared" si="4"/>
        <v>233533</v>
      </c>
      <c r="T163" s="1">
        <v>1.49</v>
      </c>
      <c r="U163" s="1">
        <f t="shared" si="5"/>
        <v>347964.17</v>
      </c>
    </row>
    <row r="164" spans="1:21" x14ac:dyDescent="0.25">
      <c r="A164">
        <v>1039</v>
      </c>
      <c r="B164" t="s">
        <v>51</v>
      </c>
      <c r="C164" t="s">
        <v>124</v>
      </c>
      <c r="D164" t="s">
        <v>219</v>
      </c>
      <c r="E164" t="s">
        <v>24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12255</v>
      </c>
      <c r="M164">
        <v>16542</v>
      </c>
      <c r="N164">
        <v>18867</v>
      </c>
      <c r="O164">
        <v>27431</v>
      </c>
      <c r="P164">
        <v>42484</v>
      </c>
      <c r="Q164">
        <v>52979</v>
      </c>
      <c r="R164">
        <v>64934</v>
      </c>
      <c r="S164">
        <f t="shared" si="4"/>
        <v>235492</v>
      </c>
      <c r="T164" s="1">
        <v>1.49</v>
      </c>
      <c r="U164" s="1">
        <f t="shared" si="5"/>
        <v>350883.08</v>
      </c>
    </row>
    <row r="165" spans="1:21" x14ac:dyDescent="0.25">
      <c r="A165">
        <v>1044</v>
      </c>
      <c r="B165" t="s">
        <v>288</v>
      </c>
      <c r="C165" t="s">
        <v>376</v>
      </c>
      <c r="D165" t="s">
        <v>23</v>
      </c>
      <c r="E165" t="s">
        <v>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14698</v>
      </c>
      <c r="M165">
        <v>15914</v>
      </c>
      <c r="N165">
        <v>19443</v>
      </c>
      <c r="O165">
        <v>27888</v>
      </c>
      <c r="P165">
        <v>27685</v>
      </c>
      <c r="Q165">
        <v>37471</v>
      </c>
      <c r="R165">
        <v>23231</v>
      </c>
      <c r="S165">
        <f t="shared" si="4"/>
        <v>166330</v>
      </c>
      <c r="T165" s="1">
        <v>12.99</v>
      </c>
      <c r="U165" s="1">
        <f t="shared" si="5"/>
        <v>2160626.7000000002</v>
      </c>
    </row>
    <row r="166" spans="1:21" x14ac:dyDescent="0.25">
      <c r="A166">
        <v>1064</v>
      </c>
      <c r="B166" t="s">
        <v>242</v>
      </c>
      <c r="C166" t="s">
        <v>124</v>
      </c>
      <c r="D166" t="s">
        <v>23</v>
      </c>
      <c r="E166" t="s">
        <v>24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13160</v>
      </c>
      <c r="M166">
        <v>16435</v>
      </c>
      <c r="N166">
        <v>18119</v>
      </c>
      <c r="O166">
        <v>28041</v>
      </c>
      <c r="P166">
        <v>30253</v>
      </c>
      <c r="Q166">
        <v>29021</v>
      </c>
      <c r="R166">
        <v>23121</v>
      </c>
      <c r="S166">
        <f t="shared" si="4"/>
        <v>158150</v>
      </c>
      <c r="T166" s="1">
        <v>11.99</v>
      </c>
      <c r="U166" s="1">
        <f t="shared" si="5"/>
        <v>1896218.5</v>
      </c>
    </row>
    <row r="167" spans="1:21" x14ac:dyDescent="0.25">
      <c r="A167">
        <v>1012</v>
      </c>
      <c r="B167" t="s">
        <v>357</v>
      </c>
      <c r="C167" t="s">
        <v>73</v>
      </c>
      <c r="D167" t="s">
        <v>23</v>
      </c>
      <c r="E167" t="s">
        <v>24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16714</v>
      </c>
      <c r="N167">
        <v>19064</v>
      </c>
      <c r="O167">
        <v>29361</v>
      </c>
      <c r="P167">
        <v>28966</v>
      </c>
      <c r="Q167">
        <v>40796</v>
      </c>
      <c r="R167">
        <v>25019</v>
      </c>
      <c r="S167">
        <f t="shared" si="4"/>
        <v>159920</v>
      </c>
      <c r="T167" s="1">
        <v>11.99</v>
      </c>
      <c r="U167" s="1">
        <f t="shared" si="5"/>
        <v>1917440.8</v>
      </c>
    </row>
    <row r="168" spans="1:21" x14ac:dyDescent="0.25">
      <c r="A168">
        <v>1061</v>
      </c>
      <c r="B168" t="s">
        <v>243</v>
      </c>
      <c r="C168" t="s">
        <v>22</v>
      </c>
      <c r="D168" t="s">
        <v>219</v>
      </c>
      <c r="E168" t="s">
        <v>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16117</v>
      </c>
      <c r="N168">
        <v>17432</v>
      </c>
      <c r="O168">
        <v>27953</v>
      </c>
      <c r="P168">
        <v>38243</v>
      </c>
      <c r="Q168">
        <v>65757</v>
      </c>
      <c r="R168">
        <v>67076</v>
      </c>
      <c r="S168">
        <f t="shared" si="4"/>
        <v>232578</v>
      </c>
      <c r="T168" s="1">
        <v>1.99</v>
      </c>
      <c r="U168" s="1">
        <f t="shared" si="5"/>
        <v>462830.22</v>
      </c>
    </row>
    <row r="169" spans="1:21" x14ac:dyDescent="0.25">
      <c r="A169">
        <v>1047</v>
      </c>
      <c r="B169" t="s">
        <v>244</v>
      </c>
      <c r="C169" t="s">
        <v>376</v>
      </c>
      <c r="D169" t="s">
        <v>219</v>
      </c>
      <c r="E169" t="s">
        <v>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18398</v>
      </c>
      <c r="O169">
        <v>28403</v>
      </c>
      <c r="P169">
        <v>43804</v>
      </c>
      <c r="Q169">
        <v>51534</v>
      </c>
      <c r="R169">
        <v>70316</v>
      </c>
      <c r="S169">
        <f t="shared" si="4"/>
        <v>212455</v>
      </c>
      <c r="T169" s="1">
        <v>1.49</v>
      </c>
      <c r="U169" s="1">
        <f t="shared" si="5"/>
        <v>316557.95</v>
      </c>
    </row>
    <row r="170" spans="1:21" x14ac:dyDescent="0.25">
      <c r="A170">
        <v>1006</v>
      </c>
      <c r="B170" t="s">
        <v>289</v>
      </c>
      <c r="C170" t="s">
        <v>124</v>
      </c>
      <c r="D170" t="s">
        <v>219</v>
      </c>
      <c r="E170" t="s">
        <v>103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15404</v>
      </c>
      <c r="N170">
        <v>19588</v>
      </c>
      <c r="O170">
        <v>26779</v>
      </c>
      <c r="P170">
        <v>41409</v>
      </c>
      <c r="Q170">
        <v>64098</v>
      </c>
      <c r="R170">
        <v>69657</v>
      </c>
      <c r="S170">
        <f t="shared" si="4"/>
        <v>236935</v>
      </c>
      <c r="T170" s="1">
        <v>0.99</v>
      </c>
      <c r="U170" s="1">
        <f t="shared" si="5"/>
        <v>234565.65</v>
      </c>
    </row>
    <row r="171" spans="1:21" x14ac:dyDescent="0.25">
      <c r="A171">
        <v>1010</v>
      </c>
      <c r="B171" t="s">
        <v>142</v>
      </c>
      <c r="C171" t="s">
        <v>186</v>
      </c>
      <c r="D171" t="s">
        <v>23</v>
      </c>
      <c r="E171" t="s">
        <v>103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17487</v>
      </c>
      <c r="O171">
        <v>27781</v>
      </c>
      <c r="P171">
        <v>29981</v>
      </c>
      <c r="Q171">
        <v>36472</v>
      </c>
      <c r="R171">
        <v>25206</v>
      </c>
      <c r="S171">
        <f t="shared" si="4"/>
        <v>136927</v>
      </c>
      <c r="T171" s="1">
        <v>9.99</v>
      </c>
      <c r="U171" s="1">
        <f t="shared" si="5"/>
        <v>1367900.73</v>
      </c>
    </row>
    <row r="172" spans="1:21" x14ac:dyDescent="0.25">
      <c r="A172">
        <v>1041</v>
      </c>
      <c r="B172" t="s">
        <v>52</v>
      </c>
      <c r="C172" t="s">
        <v>186</v>
      </c>
      <c r="D172" t="s">
        <v>219</v>
      </c>
      <c r="E172" t="s">
        <v>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18970</v>
      </c>
      <c r="O172">
        <v>27041</v>
      </c>
      <c r="P172">
        <v>43604</v>
      </c>
      <c r="Q172">
        <v>51218</v>
      </c>
      <c r="R172">
        <v>68416</v>
      </c>
      <c r="S172">
        <f t="shared" si="4"/>
        <v>209249</v>
      </c>
      <c r="T172" s="1">
        <v>3.99</v>
      </c>
      <c r="U172" s="1">
        <f t="shared" si="5"/>
        <v>834903.51</v>
      </c>
    </row>
    <row r="173" spans="1:21" x14ac:dyDescent="0.25">
      <c r="A173">
        <v>1022</v>
      </c>
      <c r="B173" t="s">
        <v>197</v>
      </c>
      <c r="C173" t="s">
        <v>73</v>
      </c>
      <c r="D173" t="s">
        <v>23</v>
      </c>
      <c r="E173" t="s">
        <v>103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25030</v>
      </c>
      <c r="P173">
        <v>33736</v>
      </c>
      <c r="Q173">
        <v>40403</v>
      </c>
      <c r="R173">
        <v>21537</v>
      </c>
      <c r="S173">
        <f t="shared" si="4"/>
        <v>120706</v>
      </c>
      <c r="T173" s="1">
        <v>9.99</v>
      </c>
      <c r="U173" s="1">
        <f t="shared" si="5"/>
        <v>1205852.94</v>
      </c>
    </row>
    <row r="174" spans="1:21" x14ac:dyDescent="0.25">
      <c r="A174">
        <v>1049</v>
      </c>
      <c r="B174" t="s">
        <v>245</v>
      </c>
      <c r="C174" t="s">
        <v>124</v>
      </c>
      <c r="D174" t="s">
        <v>23</v>
      </c>
      <c r="E174" t="s">
        <v>26</v>
      </c>
      <c r="F174">
        <v>0</v>
      </c>
      <c r="G174">
        <v>0</v>
      </c>
      <c r="H174">
        <v>19034</v>
      </c>
      <c r="I174">
        <v>56576</v>
      </c>
      <c r="J174">
        <v>86263</v>
      </c>
      <c r="K174">
        <v>132474</v>
      </c>
      <c r="L174">
        <v>160122</v>
      </c>
      <c r="M174">
        <v>203458</v>
      </c>
      <c r="N174">
        <v>308716</v>
      </c>
      <c r="O174">
        <v>359264</v>
      </c>
      <c r="P174">
        <v>1056599</v>
      </c>
      <c r="Q174">
        <v>1471425</v>
      </c>
      <c r="R174">
        <v>1892215</v>
      </c>
      <c r="S174">
        <f t="shared" si="4"/>
        <v>5746146</v>
      </c>
      <c r="T174" s="1">
        <v>15.99</v>
      </c>
      <c r="U174" s="1">
        <f t="shared" si="5"/>
        <v>91880874.540000007</v>
      </c>
    </row>
    <row r="175" spans="1:21" x14ac:dyDescent="0.25">
      <c r="A175">
        <v>1032</v>
      </c>
      <c r="B175" t="s">
        <v>410</v>
      </c>
      <c r="C175" t="s">
        <v>186</v>
      </c>
      <c r="D175" t="s">
        <v>23</v>
      </c>
      <c r="E175" t="s">
        <v>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159928</v>
      </c>
      <c r="L175">
        <v>214030</v>
      </c>
      <c r="M175">
        <v>287372</v>
      </c>
      <c r="N175">
        <v>351060</v>
      </c>
      <c r="O175">
        <v>554083</v>
      </c>
      <c r="P175">
        <v>677345</v>
      </c>
      <c r="Q175">
        <v>876796</v>
      </c>
      <c r="R175">
        <v>1976084</v>
      </c>
      <c r="S175">
        <f t="shared" si="4"/>
        <v>5096698</v>
      </c>
      <c r="T175" s="1">
        <v>11.99</v>
      </c>
      <c r="U175" s="1">
        <f t="shared" si="5"/>
        <v>61109409.020000003</v>
      </c>
    </row>
    <row r="176" spans="1:21" x14ac:dyDescent="0.25">
      <c r="A176">
        <v>1031</v>
      </c>
      <c r="B176" t="s">
        <v>411</v>
      </c>
      <c r="C176" t="s">
        <v>22</v>
      </c>
      <c r="D176" t="s">
        <v>219</v>
      </c>
      <c r="E176" t="s">
        <v>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19016</v>
      </c>
      <c r="O176">
        <v>28424</v>
      </c>
      <c r="P176">
        <v>40856</v>
      </c>
      <c r="Q176">
        <v>49007</v>
      </c>
      <c r="R176">
        <v>61197</v>
      </c>
      <c r="S176">
        <f t="shared" si="4"/>
        <v>198500</v>
      </c>
      <c r="T176" s="1">
        <v>3.99</v>
      </c>
      <c r="U176" s="1">
        <f t="shared" si="5"/>
        <v>792015</v>
      </c>
    </row>
    <row r="177" spans="1:21" x14ac:dyDescent="0.25">
      <c r="A177">
        <v>1012</v>
      </c>
      <c r="B177" t="s">
        <v>412</v>
      </c>
      <c r="C177" t="s">
        <v>186</v>
      </c>
      <c r="D177" t="s">
        <v>23</v>
      </c>
      <c r="E177" t="s">
        <v>103</v>
      </c>
      <c r="F177">
        <v>0</v>
      </c>
      <c r="G177">
        <v>0</v>
      </c>
      <c r="H177">
        <v>114456</v>
      </c>
      <c r="I177">
        <v>129719</v>
      </c>
      <c r="J177">
        <v>143142</v>
      </c>
      <c r="K177">
        <v>150346</v>
      </c>
      <c r="L177">
        <v>222733</v>
      </c>
      <c r="M177">
        <v>287357</v>
      </c>
      <c r="N177">
        <v>313384</v>
      </c>
      <c r="O177">
        <v>500970</v>
      </c>
      <c r="P177">
        <v>672617</v>
      </c>
      <c r="Q177">
        <v>996904</v>
      </c>
      <c r="R177">
        <v>1139103</v>
      </c>
      <c r="S177">
        <f t="shared" si="4"/>
        <v>4670731</v>
      </c>
      <c r="T177" s="1">
        <v>9.99</v>
      </c>
      <c r="U177" s="1">
        <f t="shared" si="5"/>
        <v>46660602.689999998</v>
      </c>
    </row>
    <row r="178" spans="1:21" x14ac:dyDescent="0.25">
      <c r="A178">
        <v>1062</v>
      </c>
      <c r="B178" t="s">
        <v>158</v>
      </c>
      <c r="C178" t="s">
        <v>73</v>
      </c>
      <c r="D178" t="s">
        <v>219</v>
      </c>
      <c r="E178" t="s">
        <v>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43012</v>
      </c>
      <c r="Q178">
        <v>63861</v>
      </c>
      <c r="R178">
        <v>64833</v>
      </c>
      <c r="S178">
        <f t="shared" si="4"/>
        <v>171706</v>
      </c>
      <c r="T178" s="1">
        <v>1.49</v>
      </c>
      <c r="U178" s="1">
        <f t="shared" si="5"/>
        <v>255841.94</v>
      </c>
    </row>
    <row r="179" spans="1:21" x14ac:dyDescent="0.25">
      <c r="A179">
        <v>1009</v>
      </c>
      <c r="B179" t="s">
        <v>246</v>
      </c>
      <c r="C179" t="s">
        <v>73</v>
      </c>
      <c r="D179" t="s">
        <v>219</v>
      </c>
      <c r="E179" t="s">
        <v>103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37581</v>
      </c>
      <c r="Q179">
        <v>62352</v>
      </c>
      <c r="R179">
        <v>69730</v>
      </c>
      <c r="S179">
        <f t="shared" si="4"/>
        <v>169663</v>
      </c>
      <c r="T179" s="1">
        <v>0.99</v>
      </c>
      <c r="U179" s="1">
        <f t="shared" si="5"/>
        <v>167966.37</v>
      </c>
    </row>
    <row r="180" spans="1:21" x14ac:dyDescent="0.25">
      <c r="A180">
        <v>1026</v>
      </c>
      <c r="B180" t="s">
        <v>143</v>
      </c>
      <c r="C180" t="s">
        <v>186</v>
      </c>
      <c r="D180" t="s">
        <v>219</v>
      </c>
      <c r="E180" t="s">
        <v>103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36256</v>
      </c>
      <c r="Q180">
        <v>57192</v>
      </c>
      <c r="R180">
        <v>60963</v>
      </c>
      <c r="S180">
        <f t="shared" si="4"/>
        <v>154411</v>
      </c>
      <c r="T180" s="1">
        <v>0.99</v>
      </c>
      <c r="U180" s="1">
        <f t="shared" si="5"/>
        <v>152866.88999999998</v>
      </c>
    </row>
    <row r="181" spans="1:21" x14ac:dyDescent="0.25">
      <c r="A181">
        <v>1062</v>
      </c>
      <c r="B181" t="s">
        <v>413</v>
      </c>
      <c r="C181" t="s">
        <v>186</v>
      </c>
      <c r="D181" t="s">
        <v>219</v>
      </c>
      <c r="E181" t="s">
        <v>24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35847</v>
      </c>
      <c r="Q181">
        <v>53032</v>
      </c>
      <c r="R181">
        <v>65920</v>
      </c>
      <c r="S181">
        <f t="shared" si="4"/>
        <v>154799</v>
      </c>
      <c r="T181" s="1">
        <v>1.49</v>
      </c>
      <c r="U181" s="1">
        <f t="shared" si="5"/>
        <v>230650.51</v>
      </c>
    </row>
    <row r="182" spans="1:21" x14ac:dyDescent="0.25">
      <c r="A182">
        <v>1039</v>
      </c>
      <c r="B182" t="s">
        <v>414</v>
      </c>
      <c r="C182" t="s">
        <v>124</v>
      </c>
      <c r="D182" t="s">
        <v>23</v>
      </c>
      <c r="E182" t="s">
        <v>25</v>
      </c>
      <c r="F182">
        <v>0</v>
      </c>
      <c r="G182">
        <v>0</v>
      </c>
      <c r="H182">
        <v>0</v>
      </c>
      <c r="I182">
        <v>0</v>
      </c>
      <c r="J182">
        <v>144662</v>
      </c>
      <c r="K182">
        <v>171513</v>
      </c>
      <c r="L182">
        <v>226562</v>
      </c>
      <c r="M182">
        <v>282987</v>
      </c>
      <c r="N182">
        <v>338600</v>
      </c>
      <c r="O182">
        <v>522477</v>
      </c>
      <c r="P182">
        <v>559566</v>
      </c>
      <c r="Q182">
        <v>578398</v>
      </c>
      <c r="R182">
        <v>422074</v>
      </c>
      <c r="S182">
        <f t="shared" si="4"/>
        <v>3246839</v>
      </c>
      <c r="T182" s="1">
        <v>12.99</v>
      </c>
      <c r="U182" s="1">
        <f t="shared" si="5"/>
        <v>42176438.609999999</v>
      </c>
    </row>
    <row r="183" spans="1:21" x14ac:dyDescent="0.25">
      <c r="A183">
        <v>1059</v>
      </c>
      <c r="B183" t="s">
        <v>415</v>
      </c>
      <c r="C183" t="s">
        <v>73</v>
      </c>
      <c r="D183" t="s">
        <v>23</v>
      </c>
      <c r="E183" t="s">
        <v>24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197444</v>
      </c>
      <c r="P183">
        <v>465142</v>
      </c>
      <c r="Q183">
        <v>638497</v>
      </c>
      <c r="R183">
        <v>1199412</v>
      </c>
      <c r="S183">
        <f t="shared" si="4"/>
        <v>2500495</v>
      </c>
      <c r="T183" s="1">
        <v>11.99</v>
      </c>
      <c r="U183" s="1">
        <f t="shared" si="5"/>
        <v>29980935.050000001</v>
      </c>
    </row>
    <row r="184" spans="1:21" x14ac:dyDescent="0.25">
      <c r="A184">
        <v>1059</v>
      </c>
      <c r="B184" t="s">
        <v>416</v>
      </c>
      <c r="C184" t="s">
        <v>124</v>
      </c>
      <c r="D184" t="s">
        <v>23</v>
      </c>
      <c r="E184" t="s">
        <v>25</v>
      </c>
      <c r="F184">
        <v>0</v>
      </c>
      <c r="G184">
        <v>0</v>
      </c>
      <c r="H184">
        <v>694450</v>
      </c>
      <c r="I184">
        <v>753850</v>
      </c>
      <c r="J184">
        <v>762557</v>
      </c>
      <c r="K184">
        <v>776087</v>
      </c>
      <c r="L184">
        <v>786251</v>
      </c>
      <c r="M184">
        <v>820706</v>
      </c>
      <c r="N184">
        <v>826363</v>
      </c>
      <c r="O184">
        <v>893696</v>
      </c>
      <c r="P184">
        <v>863650</v>
      </c>
      <c r="Q184">
        <v>687546</v>
      </c>
      <c r="R184">
        <v>351642</v>
      </c>
      <c r="S184">
        <f t="shared" si="4"/>
        <v>8216798</v>
      </c>
      <c r="T184" s="1">
        <v>12.99</v>
      </c>
      <c r="U184" s="1">
        <f t="shared" si="5"/>
        <v>106736206.02</v>
      </c>
    </row>
    <row r="185" spans="1:21" x14ac:dyDescent="0.25">
      <c r="A185">
        <v>1061</v>
      </c>
      <c r="B185" t="s">
        <v>417</v>
      </c>
      <c r="C185" t="s">
        <v>73</v>
      </c>
      <c r="D185" t="s">
        <v>23</v>
      </c>
      <c r="E185" t="s">
        <v>26</v>
      </c>
      <c r="F185">
        <v>0</v>
      </c>
      <c r="G185">
        <v>0</v>
      </c>
      <c r="H185">
        <v>603229</v>
      </c>
      <c r="I185">
        <v>752809</v>
      </c>
      <c r="J185">
        <v>760729</v>
      </c>
      <c r="K185">
        <v>779695</v>
      </c>
      <c r="L185">
        <v>780761</v>
      </c>
      <c r="M185">
        <v>822764</v>
      </c>
      <c r="N185">
        <v>831377</v>
      </c>
      <c r="O185">
        <v>897819</v>
      </c>
      <c r="P185">
        <v>867515</v>
      </c>
      <c r="Q185">
        <v>687959</v>
      </c>
      <c r="R185">
        <v>570585</v>
      </c>
      <c r="S185">
        <f t="shared" si="4"/>
        <v>8355242</v>
      </c>
      <c r="T185" s="1">
        <v>15.99</v>
      </c>
      <c r="U185" s="1">
        <f t="shared" si="5"/>
        <v>133600319.58</v>
      </c>
    </row>
    <row r="186" spans="1:21" x14ac:dyDescent="0.25">
      <c r="A186">
        <v>1010</v>
      </c>
      <c r="B186" t="s">
        <v>121</v>
      </c>
      <c r="C186" t="s">
        <v>73</v>
      </c>
      <c r="D186" t="s">
        <v>219</v>
      </c>
      <c r="E186" t="s">
        <v>25</v>
      </c>
      <c r="F186">
        <v>0</v>
      </c>
      <c r="G186">
        <v>0</v>
      </c>
      <c r="H186">
        <v>1071</v>
      </c>
      <c r="I186">
        <v>2925</v>
      </c>
      <c r="J186">
        <v>3996</v>
      </c>
      <c r="K186">
        <v>4740</v>
      </c>
      <c r="L186">
        <v>5516</v>
      </c>
      <c r="M186">
        <v>7043</v>
      </c>
      <c r="N186">
        <v>9992</v>
      </c>
      <c r="O186">
        <v>17866</v>
      </c>
      <c r="P186">
        <v>24831</v>
      </c>
      <c r="Q186">
        <v>31991</v>
      </c>
      <c r="R186">
        <v>43200</v>
      </c>
      <c r="S186">
        <f t="shared" si="4"/>
        <v>153171</v>
      </c>
      <c r="T186" s="1">
        <v>1.99</v>
      </c>
      <c r="U186" s="1">
        <f t="shared" si="5"/>
        <v>304810.28999999998</v>
      </c>
    </row>
    <row r="187" spans="1:21" x14ac:dyDescent="0.25">
      <c r="A187">
        <v>1048</v>
      </c>
      <c r="B187" t="s">
        <v>358</v>
      </c>
      <c r="C187" t="s">
        <v>124</v>
      </c>
      <c r="D187" t="s">
        <v>219</v>
      </c>
      <c r="E187" t="s">
        <v>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7378</v>
      </c>
      <c r="N187">
        <v>9075</v>
      </c>
      <c r="O187">
        <v>19955</v>
      </c>
      <c r="P187">
        <v>22759</v>
      </c>
      <c r="Q187">
        <v>32076</v>
      </c>
      <c r="R187">
        <v>36018</v>
      </c>
      <c r="S187">
        <f t="shared" si="4"/>
        <v>127261</v>
      </c>
      <c r="T187" s="1">
        <v>1.99</v>
      </c>
      <c r="U187" s="1">
        <f t="shared" si="5"/>
        <v>253249.38999999998</v>
      </c>
    </row>
    <row r="188" spans="1:21" x14ac:dyDescent="0.25">
      <c r="A188">
        <v>1012</v>
      </c>
      <c r="B188" t="s">
        <v>321</v>
      </c>
      <c r="C188" t="s">
        <v>376</v>
      </c>
      <c r="D188" t="s">
        <v>23</v>
      </c>
      <c r="E188" t="s">
        <v>25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298902</v>
      </c>
      <c r="N188">
        <v>300189</v>
      </c>
      <c r="O188">
        <v>461456</v>
      </c>
      <c r="P188">
        <v>553680</v>
      </c>
      <c r="Q188">
        <v>543381</v>
      </c>
      <c r="R188">
        <v>548107</v>
      </c>
      <c r="S188">
        <f t="shared" si="4"/>
        <v>2705715</v>
      </c>
      <c r="T188" s="1">
        <v>12.99</v>
      </c>
      <c r="U188" s="1">
        <f t="shared" si="5"/>
        <v>35147237.850000001</v>
      </c>
    </row>
    <row r="189" spans="1:21" x14ac:dyDescent="0.25">
      <c r="A189">
        <v>1065</v>
      </c>
      <c r="B189" t="s">
        <v>53</v>
      </c>
      <c r="C189" t="s">
        <v>22</v>
      </c>
      <c r="D189" t="s">
        <v>219</v>
      </c>
      <c r="E189" t="s">
        <v>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5468</v>
      </c>
      <c r="M189">
        <v>7185</v>
      </c>
      <c r="N189">
        <v>9632</v>
      </c>
      <c r="O189">
        <v>19724</v>
      </c>
      <c r="P189">
        <v>24994</v>
      </c>
      <c r="Q189">
        <v>33197</v>
      </c>
      <c r="R189">
        <v>35166</v>
      </c>
      <c r="S189">
        <f t="shared" si="4"/>
        <v>135366</v>
      </c>
      <c r="T189" s="1">
        <v>1.49</v>
      </c>
      <c r="U189" s="1">
        <f t="shared" si="5"/>
        <v>201695.34</v>
      </c>
    </row>
    <row r="190" spans="1:21" x14ac:dyDescent="0.25">
      <c r="A190">
        <v>1066</v>
      </c>
      <c r="B190" t="s">
        <v>418</v>
      </c>
      <c r="C190" t="s">
        <v>73</v>
      </c>
      <c r="D190" t="s">
        <v>23</v>
      </c>
      <c r="E190" t="s">
        <v>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313437</v>
      </c>
      <c r="O190">
        <v>513413</v>
      </c>
      <c r="P190">
        <v>782846</v>
      </c>
      <c r="Q190">
        <v>1117757</v>
      </c>
      <c r="R190">
        <v>1427822</v>
      </c>
      <c r="S190">
        <f t="shared" si="4"/>
        <v>4155275</v>
      </c>
      <c r="T190" s="1">
        <v>15.99</v>
      </c>
      <c r="U190" s="1">
        <f t="shared" si="5"/>
        <v>66442847.25</v>
      </c>
    </row>
    <row r="191" spans="1:21" x14ac:dyDescent="0.25">
      <c r="A191">
        <v>1018</v>
      </c>
      <c r="B191" t="s">
        <v>419</v>
      </c>
      <c r="C191" t="s">
        <v>22</v>
      </c>
      <c r="D191" t="s">
        <v>23</v>
      </c>
      <c r="E191" t="s">
        <v>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180163</v>
      </c>
      <c r="M191">
        <v>299517</v>
      </c>
      <c r="N191">
        <v>325268</v>
      </c>
      <c r="O191">
        <v>490993</v>
      </c>
      <c r="P191">
        <v>815684</v>
      </c>
      <c r="Q191">
        <v>972951</v>
      </c>
      <c r="R191">
        <v>1449026</v>
      </c>
      <c r="S191">
        <f t="shared" si="4"/>
        <v>4533602</v>
      </c>
      <c r="T191" s="1">
        <v>15.99</v>
      </c>
      <c r="U191" s="1">
        <f t="shared" si="5"/>
        <v>72492295.980000004</v>
      </c>
    </row>
    <row r="192" spans="1:21" x14ac:dyDescent="0.25">
      <c r="A192">
        <v>1013</v>
      </c>
      <c r="B192" t="s">
        <v>420</v>
      </c>
      <c r="C192" t="s">
        <v>376</v>
      </c>
      <c r="D192" t="s">
        <v>23</v>
      </c>
      <c r="E192" t="s">
        <v>103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217697</v>
      </c>
      <c r="M192">
        <v>281764</v>
      </c>
      <c r="N192">
        <v>324759</v>
      </c>
      <c r="O192">
        <v>517785</v>
      </c>
      <c r="P192">
        <v>653060</v>
      </c>
      <c r="Q192">
        <v>694989</v>
      </c>
      <c r="R192">
        <v>423851</v>
      </c>
      <c r="S192">
        <f t="shared" si="4"/>
        <v>3113905</v>
      </c>
      <c r="T192" s="1">
        <v>9.99</v>
      </c>
      <c r="U192" s="1">
        <f t="shared" si="5"/>
        <v>31107910.949999999</v>
      </c>
    </row>
    <row r="193" spans="1:21" x14ac:dyDescent="0.25">
      <c r="A193">
        <v>1055</v>
      </c>
      <c r="B193" t="s">
        <v>421</v>
      </c>
      <c r="C193" t="s">
        <v>22</v>
      </c>
      <c r="D193" t="s">
        <v>23</v>
      </c>
      <c r="E193" t="s">
        <v>103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2381531</v>
      </c>
      <c r="S193">
        <f t="shared" si="4"/>
        <v>2381531</v>
      </c>
      <c r="T193" s="1">
        <v>9.99</v>
      </c>
      <c r="U193" s="1">
        <f t="shared" si="5"/>
        <v>23791494.690000001</v>
      </c>
    </row>
    <row r="194" spans="1:21" x14ac:dyDescent="0.25">
      <c r="A194">
        <v>1012</v>
      </c>
      <c r="B194" t="s">
        <v>198</v>
      </c>
      <c r="C194" t="s">
        <v>124</v>
      </c>
      <c r="D194" t="s">
        <v>219</v>
      </c>
      <c r="E194" t="s">
        <v>25</v>
      </c>
      <c r="F194">
        <v>0</v>
      </c>
      <c r="G194">
        <v>0</v>
      </c>
      <c r="H194">
        <v>107906</v>
      </c>
      <c r="I194">
        <v>125545</v>
      </c>
      <c r="J194">
        <v>139058</v>
      </c>
      <c r="K194">
        <v>171302</v>
      </c>
      <c r="L194">
        <v>220264</v>
      </c>
      <c r="M194">
        <v>282981</v>
      </c>
      <c r="N194">
        <v>341082</v>
      </c>
      <c r="O194">
        <v>494346</v>
      </c>
      <c r="P194">
        <v>707358</v>
      </c>
      <c r="Q194">
        <v>898803</v>
      </c>
      <c r="R194">
        <v>1293079</v>
      </c>
      <c r="S194">
        <f t="shared" ref="S194:S257" si="6">SUM(F194:R194)</f>
        <v>4781724</v>
      </c>
      <c r="T194" s="1">
        <v>1.99</v>
      </c>
      <c r="U194" s="1">
        <f t="shared" ref="U194:U257" si="7">S194*T194</f>
        <v>9515630.7599999998</v>
      </c>
    </row>
    <row r="195" spans="1:21" x14ac:dyDescent="0.25">
      <c r="A195">
        <v>1041</v>
      </c>
      <c r="B195" t="s">
        <v>199</v>
      </c>
      <c r="C195" t="s">
        <v>22</v>
      </c>
      <c r="D195" t="s">
        <v>23</v>
      </c>
      <c r="E195" t="s">
        <v>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456255</v>
      </c>
      <c r="N195">
        <v>271282</v>
      </c>
      <c r="O195">
        <v>294482</v>
      </c>
      <c r="P195">
        <v>246294</v>
      </c>
      <c r="Q195">
        <v>324076</v>
      </c>
      <c r="R195">
        <v>126315</v>
      </c>
      <c r="S195">
        <f t="shared" si="6"/>
        <v>1718704</v>
      </c>
      <c r="T195" s="1">
        <v>12.99</v>
      </c>
      <c r="U195" s="1">
        <f t="shared" si="7"/>
        <v>22325964.960000001</v>
      </c>
    </row>
    <row r="196" spans="1:21" x14ac:dyDescent="0.25">
      <c r="A196">
        <v>1053</v>
      </c>
      <c r="B196" t="s">
        <v>290</v>
      </c>
      <c r="C196" t="s">
        <v>376</v>
      </c>
      <c r="D196" t="s">
        <v>219</v>
      </c>
      <c r="E196" t="s">
        <v>103</v>
      </c>
      <c r="F196">
        <v>0</v>
      </c>
      <c r="G196">
        <v>0</v>
      </c>
      <c r="H196">
        <v>0</v>
      </c>
      <c r="I196">
        <v>0</v>
      </c>
      <c r="J196">
        <v>144203</v>
      </c>
      <c r="K196">
        <v>154826</v>
      </c>
      <c r="L196">
        <v>180606</v>
      </c>
      <c r="M196">
        <v>276882</v>
      </c>
      <c r="N196">
        <v>359856</v>
      </c>
      <c r="O196">
        <v>456479</v>
      </c>
      <c r="P196">
        <v>549973</v>
      </c>
      <c r="Q196">
        <v>662120</v>
      </c>
      <c r="R196">
        <v>612076</v>
      </c>
      <c r="S196">
        <f t="shared" si="6"/>
        <v>3397021</v>
      </c>
      <c r="T196" s="1">
        <v>0.99</v>
      </c>
      <c r="U196" s="1">
        <f t="shared" si="7"/>
        <v>3363050.79</v>
      </c>
    </row>
    <row r="197" spans="1:21" x14ac:dyDescent="0.25">
      <c r="A197">
        <v>1043</v>
      </c>
      <c r="B197" t="s">
        <v>85</v>
      </c>
      <c r="C197" t="s">
        <v>22</v>
      </c>
      <c r="D197" t="s">
        <v>219</v>
      </c>
      <c r="E197" t="s">
        <v>24</v>
      </c>
      <c r="F197">
        <v>0</v>
      </c>
      <c r="G197">
        <v>0</v>
      </c>
      <c r="H197">
        <v>100875</v>
      </c>
      <c r="I197">
        <v>130592</v>
      </c>
      <c r="J197">
        <v>137448</v>
      </c>
      <c r="K197">
        <v>153428</v>
      </c>
      <c r="L197">
        <v>248489</v>
      </c>
      <c r="M197">
        <v>276833</v>
      </c>
      <c r="N197">
        <v>375943</v>
      </c>
      <c r="O197">
        <v>553407</v>
      </c>
      <c r="P197">
        <v>629566</v>
      </c>
      <c r="Q197">
        <v>604492</v>
      </c>
      <c r="R197">
        <v>348747</v>
      </c>
      <c r="S197">
        <f t="shared" si="6"/>
        <v>3559820</v>
      </c>
      <c r="T197" s="1">
        <v>1.49</v>
      </c>
      <c r="U197" s="1">
        <f t="shared" si="7"/>
        <v>5304131.8</v>
      </c>
    </row>
    <row r="198" spans="1:21" x14ac:dyDescent="0.25">
      <c r="A198">
        <v>1014</v>
      </c>
      <c r="B198" t="s">
        <v>422</v>
      </c>
      <c r="C198" t="s">
        <v>186</v>
      </c>
      <c r="D198" t="s">
        <v>23</v>
      </c>
      <c r="E198" t="s">
        <v>26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664383</v>
      </c>
      <c r="Q198">
        <v>546682</v>
      </c>
      <c r="R198">
        <v>530753</v>
      </c>
      <c r="S198">
        <f t="shared" si="6"/>
        <v>1741818</v>
      </c>
      <c r="T198" s="1">
        <v>15.99</v>
      </c>
      <c r="U198" s="1">
        <f t="shared" si="7"/>
        <v>27851669.82</v>
      </c>
    </row>
    <row r="199" spans="1:21" x14ac:dyDescent="0.25">
      <c r="A199">
        <v>1021</v>
      </c>
      <c r="B199" t="s">
        <v>423</v>
      </c>
      <c r="C199" t="s">
        <v>186</v>
      </c>
      <c r="D199" t="s">
        <v>219</v>
      </c>
      <c r="E199" t="s">
        <v>26</v>
      </c>
      <c r="F199">
        <v>0</v>
      </c>
      <c r="G199">
        <v>0</v>
      </c>
      <c r="H199">
        <v>0</v>
      </c>
      <c r="I199">
        <v>0</v>
      </c>
      <c r="J199">
        <v>14675</v>
      </c>
      <c r="K199">
        <v>17700</v>
      </c>
      <c r="L199">
        <v>29384</v>
      </c>
      <c r="M199">
        <v>44387</v>
      </c>
      <c r="N199">
        <v>51981</v>
      </c>
      <c r="O199">
        <v>97297</v>
      </c>
      <c r="P199">
        <v>168211</v>
      </c>
      <c r="Q199">
        <v>390997</v>
      </c>
      <c r="R199">
        <v>521872</v>
      </c>
      <c r="S199">
        <f t="shared" si="6"/>
        <v>1336504</v>
      </c>
      <c r="T199" s="1">
        <v>3.99</v>
      </c>
      <c r="U199" s="1">
        <f t="shared" si="7"/>
        <v>5332650.96</v>
      </c>
    </row>
    <row r="200" spans="1:21" x14ac:dyDescent="0.25">
      <c r="A200">
        <v>1040</v>
      </c>
      <c r="B200" t="s">
        <v>424</v>
      </c>
      <c r="C200" t="s">
        <v>22</v>
      </c>
      <c r="D200" t="s">
        <v>23</v>
      </c>
      <c r="E200" t="s">
        <v>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7060</v>
      </c>
      <c r="M200">
        <v>14504</v>
      </c>
      <c r="N200">
        <v>19480</v>
      </c>
      <c r="O200">
        <v>28697</v>
      </c>
      <c r="P200">
        <v>38521</v>
      </c>
      <c r="Q200">
        <v>67579</v>
      </c>
      <c r="R200">
        <v>33448</v>
      </c>
      <c r="S200">
        <f t="shared" si="6"/>
        <v>209289</v>
      </c>
      <c r="T200" s="1">
        <v>11.99</v>
      </c>
      <c r="U200" s="1">
        <f t="shared" si="7"/>
        <v>2509375.11</v>
      </c>
    </row>
    <row r="201" spans="1:21" x14ac:dyDescent="0.25">
      <c r="A201">
        <v>1028</v>
      </c>
      <c r="B201" t="s">
        <v>425</v>
      </c>
      <c r="C201" t="s">
        <v>376</v>
      </c>
      <c r="D201" t="s">
        <v>219</v>
      </c>
      <c r="E201" t="s">
        <v>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41164</v>
      </c>
      <c r="N201">
        <v>50757</v>
      </c>
      <c r="O201">
        <v>95957</v>
      </c>
      <c r="P201">
        <v>205646</v>
      </c>
      <c r="Q201">
        <v>336987</v>
      </c>
      <c r="R201">
        <v>648333</v>
      </c>
      <c r="S201">
        <f t="shared" si="6"/>
        <v>1378844</v>
      </c>
      <c r="T201" s="1">
        <v>3.99</v>
      </c>
      <c r="U201" s="1">
        <f t="shared" si="7"/>
        <v>5501587.5600000005</v>
      </c>
    </row>
    <row r="202" spans="1:21" x14ac:dyDescent="0.25">
      <c r="A202">
        <v>1023</v>
      </c>
      <c r="B202" t="s">
        <v>426</v>
      </c>
      <c r="C202" t="s">
        <v>186</v>
      </c>
      <c r="D202" t="s">
        <v>219</v>
      </c>
      <c r="E202" t="s">
        <v>103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6062</v>
      </c>
      <c r="N202">
        <v>13091</v>
      </c>
      <c r="O202">
        <v>17547</v>
      </c>
      <c r="P202">
        <v>34585</v>
      </c>
      <c r="Q202">
        <v>49021</v>
      </c>
      <c r="R202">
        <v>83921</v>
      </c>
      <c r="S202">
        <f t="shared" si="6"/>
        <v>204227</v>
      </c>
      <c r="T202" s="1">
        <v>0.99</v>
      </c>
      <c r="U202" s="1">
        <f t="shared" si="7"/>
        <v>202184.73</v>
      </c>
    </row>
    <row r="203" spans="1:21" x14ac:dyDescent="0.25">
      <c r="A203">
        <v>1067</v>
      </c>
      <c r="B203" t="s">
        <v>427</v>
      </c>
      <c r="C203" t="s">
        <v>22</v>
      </c>
      <c r="D203" t="s">
        <v>219</v>
      </c>
      <c r="E203" t="s">
        <v>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17720</v>
      </c>
      <c r="O203">
        <v>34731</v>
      </c>
      <c r="P203">
        <v>45774</v>
      </c>
      <c r="Q203">
        <v>111022</v>
      </c>
      <c r="R203">
        <v>98375</v>
      </c>
      <c r="S203">
        <f t="shared" si="6"/>
        <v>307622</v>
      </c>
      <c r="T203" s="1">
        <v>1.49</v>
      </c>
      <c r="U203" s="1">
        <f t="shared" si="7"/>
        <v>458356.77999999997</v>
      </c>
    </row>
    <row r="204" spans="1:21" x14ac:dyDescent="0.25">
      <c r="A204">
        <v>1022</v>
      </c>
      <c r="B204" t="s">
        <v>114</v>
      </c>
      <c r="C204" t="s">
        <v>186</v>
      </c>
      <c r="D204" t="s">
        <v>219</v>
      </c>
      <c r="E204" t="s">
        <v>25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17801</v>
      </c>
      <c r="O204">
        <v>31473</v>
      </c>
      <c r="P204">
        <v>42688</v>
      </c>
      <c r="Q204">
        <v>111022</v>
      </c>
      <c r="R204">
        <v>98375</v>
      </c>
      <c r="S204">
        <f t="shared" si="6"/>
        <v>301359</v>
      </c>
      <c r="T204" s="1">
        <v>1.99</v>
      </c>
      <c r="U204" s="1">
        <f t="shared" si="7"/>
        <v>599704.41</v>
      </c>
    </row>
    <row r="205" spans="1:21" x14ac:dyDescent="0.25">
      <c r="A205">
        <v>1041</v>
      </c>
      <c r="B205" t="s">
        <v>291</v>
      </c>
      <c r="C205" t="s">
        <v>124</v>
      </c>
      <c r="D205" t="s">
        <v>23</v>
      </c>
      <c r="E205" t="s">
        <v>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17685</v>
      </c>
      <c r="L205">
        <v>31505</v>
      </c>
      <c r="M205">
        <v>42923</v>
      </c>
      <c r="N205">
        <v>56711</v>
      </c>
      <c r="O205">
        <v>82746</v>
      </c>
      <c r="P205">
        <v>221052</v>
      </c>
      <c r="Q205">
        <v>216574</v>
      </c>
      <c r="R205">
        <v>194082</v>
      </c>
      <c r="S205">
        <f t="shared" si="6"/>
        <v>863278</v>
      </c>
      <c r="T205" s="1">
        <v>11.99</v>
      </c>
      <c r="U205" s="1">
        <f t="shared" si="7"/>
        <v>10350703.220000001</v>
      </c>
    </row>
    <row r="206" spans="1:21" x14ac:dyDescent="0.25">
      <c r="A206">
        <v>1037</v>
      </c>
      <c r="B206" t="s">
        <v>145</v>
      </c>
      <c r="C206" t="s">
        <v>22</v>
      </c>
      <c r="D206" t="s">
        <v>219</v>
      </c>
      <c r="E206" t="s">
        <v>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5508</v>
      </c>
      <c r="O206">
        <v>13123</v>
      </c>
      <c r="P206">
        <v>20480</v>
      </c>
      <c r="Q206">
        <v>38561</v>
      </c>
      <c r="R206">
        <v>43345</v>
      </c>
      <c r="S206">
        <f t="shared" si="6"/>
        <v>121017</v>
      </c>
      <c r="T206" s="1">
        <v>3.99</v>
      </c>
      <c r="U206" s="1">
        <f t="shared" si="7"/>
        <v>482857.83</v>
      </c>
    </row>
    <row r="207" spans="1:21" x14ac:dyDescent="0.25">
      <c r="A207">
        <v>1062</v>
      </c>
      <c r="B207" t="s">
        <v>428</v>
      </c>
      <c r="C207" t="s">
        <v>22</v>
      </c>
      <c r="D207" t="s">
        <v>23</v>
      </c>
      <c r="E207" t="s">
        <v>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56185</v>
      </c>
      <c r="Q207">
        <v>67882</v>
      </c>
      <c r="R207">
        <v>26058</v>
      </c>
      <c r="S207">
        <f t="shared" si="6"/>
        <v>150125</v>
      </c>
      <c r="T207" s="1">
        <v>12.99</v>
      </c>
      <c r="U207" s="1">
        <f t="shared" si="7"/>
        <v>1950123.75</v>
      </c>
    </row>
    <row r="208" spans="1:21" x14ac:dyDescent="0.25">
      <c r="A208">
        <v>1026</v>
      </c>
      <c r="B208" t="s">
        <v>247</v>
      </c>
      <c r="C208" t="s">
        <v>377</v>
      </c>
      <c r="D208" t="s">
        <v>219</v>
      </c>
      <c r="E208" t="s">
        <v>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145413</v>
      </c>
      <c r="P208">
        <v>551950</v>
      </c>
      <c r="Q208">
        <v>493740</v>
      </c>
      <c r="R208">
        <v>1067142</v>
      </c>
      <c r="S208">
        <f t="shared" si="6"/>
        <v>2258245</v>
      </c>
      <c r="T208" s="1">
        <v>1.99</v>
      </c>
      <c r="U208" s="1">
        <f t="shared" si="7"/>
        <v>4493907.55</v>
      </c>
    </row>
    <row r="209" spans="1:21" x14ac:dyDescent="0.25">
      <c r="A209">
        <v>1049</v>
      </c>
      <c r="B209" t="s">
        <v>54</v>
      </c>
      <c r="C209" t="s">
        <v>124</v>
      </c>
      <c r="D209" t="s">
        <v>23</v>
      </c>
      <c r="E209" t="s">
        <v>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29955</v>
      </c>
      <c r="P209">
        <v>36267</v>
      </c>
      <c r="Q209">
        <v>35096</v>
      </c>
      <c r="R209">
        <v>26551</v>
      </c>
      <c r="S209">
        <f t="shared" si="6"/>
        <v>127869</v>
      </c>
      <c r="T209" s="1">
        <v>15.99</v>
      </c>
      <c r="U209" s="1">
        <f t="shared" si="7"/>
        <v>2044625.31</v>
      </c>
    </row>
    <row r="210" spans="1:21" x14ac:dyDescent="0.25">
      <c r="A210">
        <v>1048</v>
      </c>
      <c r="B210" t="s">
        <v>359</v>
      </c>
      <c r="C210" t="s">
        <v>22</v>
      </c>
      <c r="D210" t="s">
        <v>219</v>
      </c>
      <c r="E210" t="s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32879</v>
      </c>
      <c r="P210">
        <v>49723</v>
      </c>
      <c r="Q210">
        <v>62711</v>
      </c>
      <c r="R210">
        <v>76378</v>
      </c>
      <c r="S210">
        <f t="shared" si="6"/>
        <v>221691</v>
      </c>
      <c r="T210" s="1">
        <v>1.99</v>
      </c>
      <c r="U210" s="1">
        <f t="shared" si="7"/>
        <v>441165.09</v>
      </c>
    </row>
    <row r="211" spans="1:21" x14ac:dyDescent="0.25">
      <c r="A211">
        <v>1054</v>
      </c>
      <c r="B211" t="s">
        <v>86</v>
      </c>
      <c r="C211" t="s">
        <v>186</v>
      </c>
      <c r="D211" t="s">
        <v>219</v>
      </c>
      <c r="E211" t="s">
        <v>103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28512</v>
      </c>
      <c r="M211">
        <v>43488</v>
      </c>
      <c r="N211">
        <v>53964</v>
      </c>
      <c r="O211">
        <v>94923</v>
      </c>
      <c r="P211">
        <v>225790</v>
      </c>
      <c r="Q211">
        <v>348248</v>
      </c>
      <c r="R211">
        <v>591209</v>
      </c>
      <c r="S211">
        <f t="shared" si="6"/>
        <v>1386134</v>
      </c>
      <c r="T211" s="1">
        <v>0.99</v>
      </c>
      <c r="U211" s="1">
        <f t="shared" si="7"/>
        <v>1372272.66</v>
      </c>
    </row>
    <row r="212" spans="1:21" x14ac:dyDescent="0.25">
      <c r="A212">
        <v>1013</v>
      </c>
      <c r="B212" t="s">
        <v>334</v>
      </c>
      <c r="C212" t="s">
        <v>22</v>
      </c>
      <c r="D212" t="s">
        <v>23</v>
      </c>
      <c r="E212" t="s">
        <v>103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75034</v>
      </c>
      <c r="M212">
        <v>39689</v>
      </c>
      <c r="N212">
        <v>13395</v>
      </c>
      <c r="O212">
        <v>36513</v>
      </c>
      <c r="P212">
        <v>66515</v>
      </c>
      <c r="Q212">
        <v>38585</v>
      </c>
      <c r="R212">
        <v>22325</v>
      </c>
      <c r="S212">
        <f t="shared" si="6"/>
        <v>292056</v>
      </c>
      <c r="T212" s="1">
        <v>9.99</v>
      </c>
      <c r="U212" s="1">
        <f t="shared" si="7"/>
        <v>2917639.44</v>
      </c>
    </row>
    <row r="213" spans="1:21" x14ac:dyDescent="0.25">
      <c r="A213">
        <v>1048</v>
      </c>
      <c r="B213" t="s">
        <v>268</v>
      </c>
      <c r="C213" t="s">
        <v>22</v>
      </c>
      <c r="D213" t="s">
        <v>219</v>
      </c>
      <c r="E213" t="s">
        <v>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78853</v>
      </c>
      <c r="N213">
        <v>25699</v>
      </c>
      <c r="O213">
        <v>58903</v>
      </c>
      <c r="P213">
        <v>28543</v>
      </c>
      <c r="Q213">
        <v>40076</v>
      </c>
      <c r="R213">
        <v>19987</v>
      </c>
      <c r="S213">
        <f t="shared" si="6"/>
        <v>252061</v>
      </c>
      <c r="T213" s="1">
        <v>1.99</v>
      </c>
      <c r="U213" s="1">
        <f t="shared" si="7"/>
        <v>501601.39</v>
      </c>
    </row>
    <row r="214" spans="1:21" x14ac:dyDescent="0.25">
      <c r="A214">
        <v>1021</v>
      </c>
      <c r="B214" t="s">
        <v>335</v>
      </c>
      <c r="C214" t="s">
        <v>124</v>
      </c>
      <c r="D214" t="s">
        <v>23</v>
      </c>
      <c r="E214" t="s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68243</v>
      </c>
      <c r="Q214">
        <v>166494</v>
      </c>
      <c r="R214">
        <v>165975</v>
      </c>
      <c r="S214">
        <f t="shared" si="6"/>
        <v>400712</v>
      </c>
      <c r="T214" s="1">
        <v>15.99</v>
      </c>
      <c r="U214" s="1">
        <f t="shared" si="7"/>
        <v>6407384.8799999999</v>
      </c>
    </row>
    <row r="215" spans="1:21" x14ac:dyDescent="0.25">
      <c r="A215">
        <v>1039</v>
      </c>
      <c r="B215" t="s">
        <v>336</v>
      </c>
      <c r="C215" t="s">
        <v>186</v>
      </c>
      <c r="D215" t="s">
        <v>23</v>
      </c>
      <c r="E215" t="s">
        <v>25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44841</v>
      </c>
      <c r="N215">
        <v>61623</v>
      </c>
      <c r="O215">
        <v>78969</v>
      </c>
      <c r="P215">
        <v>156641</v>
      </c>
      <c r="Q215">
        <v>193120</v>
      </c>
      <c r="R215">
        <v>177995</v>
      </c>
      <c r="S215">
        <f t="shared" si="6"/>
        <v>713189</v>
      </c>
      <c r="T215" s="1">
        <v>12.99</v>
      </c>
      <c r="U215" s="1">
        <f t="shared" si="7"/>
        <v>9264325.1099999994</v>
      </c>
    </row>
    <row r="216" spans="1:21" x14ac:dyDescent="0.25">
      <c r="A216">
        <v>1032</v>
      </c>
      <c r="B216" t="s">
        <v>200</v>
      </c>
      <c r="C216" t="s">
        <v>186</v>
      </c>
      <c r="D216" t="s">
        <v>219</v>
      </c>
      <c r="E216" t="s">
        <v>24</v>
      </c>
      <c r="F216">
        <v>0</v>
      </c>
      <c r="G216">
        <v>0</v>
      </c>
      <c r="H216">
        <v>124782</v>
      </c>
      <c r="I216">
        <v>133052</v>
      </c>
      <c r="J216">
        <v>136403</v>
      </c>
      <c r="K216">
        <v>170642</v>
      </c>
      <c r="L216">
        <v>213068</v>
      </c>
      <c r="M216">
        <v>292711</v>
      </c>
      <c r="N216">
        <v>301985</v>
      </c>
      <c r="O216">
        <v>550810</v>
      </c>
      <c r="P216">
        <v>765172</v>
      </c>
      <c r="Q216">
        <v>1119838</v>
      </c>
      <c r="R216">
        <v>1974488</v>
      </c>
      <c r="S216">
        <f t="shared" si="6"/>
        <v>5782951</v>
      </c>
      <c r="T216" s="1">
        <v>1.49</v>
      </c>
      <c r="U216" s="1">
        <f t="shared" si="7"/>
        <v>8616596.9900000002</v>
      </c>
    </row>
    <row r="217" spans="1:21" x14ac:dyDescent="0.25">
      <c r="A217">
        <v>1022</v>
      </c>
      <c r="B217" t="s">
        <v>292</v>
      </c>
      <c r="C217" t="s">
        <v>376</v>
      </c>
      <c r="D217" t="s">
        <v>23</v>
      </c>
      <c r="E217" t="s">
        <v>26</v>
      </c>
      <c r="F217">
        <v>0</v>
      </c>
      <c r="G217">
        <v>0</v>
      </c>
      <c r="H217">
        <v>100875</v>
      </c>
      <c r="I217">
        <v>130592</v>
      </c>
      <c r="J217">
        <v>137448</v>
      </c>
      <c r="K217">
        <v>153428</v>
      </c>
      <c r="L217">
        <v>248489</v>
      </c>
      <c r="M217">
        <v>276833</v>
      </c>
      <c r="N217">
        <v>375943</v>
      </c>
      <c r="O217">
        <v>553407</v>
      </c>
      <c r="P217">
        <v>629566</v>
      </c>
      <c r="Q217">
        <v>604492</v>
      </c>
      <c r="R217">
        <v>348747</v>
      </c>
      <c r="S217">
        <f t="shared" si="6"/>
        <v>3559820</v>
      </c>
      <c r="T217" s="1">
        <v>15.99</v>
      </c>
      <c r="U217" s="1">
        <f t="shared" si="7"/>
        <v>56921521.800000004</v>
      </c>
    </row>
    <row r="218" spans="1:21" x14ac:dyDescent="0.25">
      <c r="A218">
        <v>1006</v>
      </c>
      <c r="B218" t="s">
        <v>146</v>
      </c>
      <c r="C218" t="s">
        <v>124</v>
      </c>
      <c r="D218" t="s">
        <v>219</v>
      </c>
      <c r="E218" t="s">
        <v>26</v>
      </c>
      <c r="F218">
        <v>0</v>
      </c>
      <c r="G218">
        <v>0</v>
      </c>
      <c r="H218">
        <v>114456</v>
      </c>
      <c r="I218">
        <v>129719</v>
      </c>
      <c r="J218">
        <v>143142</v>
      </c>
      <c r="K218">
        <v>150346</v>
      </c>
      <c r="L218">
        <v>222733</v>
      </c>
      <c r="M218">
        <v>287357</v>
      </c>
      <c r="N218">
        <v>313384</v>
      </c>
      <c r="O218">
        <v>500970</v>
      </c>
      <c r="P218">
        <v>672617</v>
      </c>
      <c r="Q218">
        <v>996904</v>
      </c>
      <c r="R218">
        <v>1139103</v>
      </c>
      <c r="S218">
        <f t="shared" si="6"/>
        <v>4670731</v>
      </c>
      <c r="T218" s="1">
        <v>3.99</v>
      </c>
      <c r="U218" s="1">
        <f t="shared" si="7"/>
        <v>18636216.690000001</v>
      </c>
    </row>
    <row r="219" spans="1:21" x14ac:dyDescent="0.25">
      <c r="A219">
        <v>1047</v>
      </c>
      <c r="B219" t="s">
        <v>337</v>
      </c>
      <c r="C219" t="s">
        <v>73</v>
      </c>
      <c r="D219" t="s">
        <v>219</v>
      </c>
      <c r="E219" t="s">
        <v>25</v>
      </c>
      <c r="F219">
        <v>0</v>
      </c>
      <c r="G219">
        <v>0</v>
      </c>
      <c r="H219">
        <v>107906</v>
      </c>
      <c r="I219">
        <v>125545</v>
      </c>
      <c r="J219">
        <v>139058</v>
      </c>
      <c r="K219">
        <v>171302</v>
      </c>
      <c r="L219">
        <v>220264</v>
      </c>
      <c r="M219">
        <v>282981</v>
      </c>
      <c r="N219">
        <v>341082</v>
      </c>
      <c r="O219">
        <v>494346</v>
      </c>
      <c r="P219">
        <v>707358</v>
      </c>
      <c r="Q219">
        <v>898803</v>
      </c>
      <c r="R219">
        <v>1293079</v>
      </c>
      <c r="S219">
        <f t="shared" si="6"/>
        <v>4781724</v>
      </c>
      <c r="T219" s="1">
        <v>1.99</v>
      </c>
      <c r="U219" s="1">
        <f t="shared" si="7"/>
        <v>9515630.7599999998</v>
      </c>
    </row>
    <row r="220" spans="1:21" x14ac:dyDescent="0.25">
      <c r="A220">
        <v>1060</v>
      </c>
      <c r="B220" t="s">
        <v>87</v>
      </c>
      <c r="C220" t="s">
        <v>73</v>
      </c>
      <c r="D220" t="s">
        <v>23</v>
      </c>
      <c r="E220" t="s">
        <v>25</v>
      </c>
      <c r="F220">
        <v>0</v>
      </c>
      <c r="G220">
        <v>0</v>
      </c>
      <c r="H220">
        <v>0</v>
      </c>
      <c r="I220">
        <v>125302</v>
      </c>
      <c r="J220">
        <v>135847</v>
      </c>
      <c r="K220">
        <v>151657</v>
      </c>
      <c r="L220">
        <v>211946</v>
      </c>
      <c r="M220">
        <v>283704</v>
      </c>
      <c r="N220">
        <v>310405</v>
      </c>
      <c r="O220">
        <v>507711</v>
      </c>
      <c r="P220">
        <v>541246</v>
      </c>
      <c r="Q220">
        <v>655402</v>
      </c>
      <c r="R220">
        <v>361884</v>
      </c>
      <c r="S220">
        <f t="shared" si="6"/>
        <v>3285104</v>
      </c>
      <c r="T220" s="1">
        <v>12.99</v>
      </c>
      <c r="U220" s="1">
        <f t="shared" si="7"/>
        <v>42673500.960000001</v>
      </c>
    </row>
    <row r="221" spans="1:21" x14ac:dyDescent="0.25">
      <c r="A221">
        <v>1025</v>
      </c>
      <c r="B221" t="s">
        <v>293</v>
      </c>
      <c r="C221" t="s">
        <v>22</v>
      </c>
      <c r="D221" t="s">
        <v>219</v>
      </c>
      <c r="E221" t="s">
        <v>26</v>
      </c>
      <c r="F221">
        <v>0</v>
      </c>
      <c r="G221">
        <v>0</v>
      </c>
      <c r="H221">
        <v>0</v>
      </c>
      <c r="I221">
        <v>132250</v>
      </c>
      <c r="J221">
        <v>140056</v>
      </c>
      <c r="K221">
        <v>145651</v>
      </c>
      <c r="L221">
        <v>239186</v>
      </c>
      <c r="M221">
        <v>297237</v>
      </c>
      <c r="N221">
        <v>380548</v>
      </c>
      <c r="O221">
        <v>478798</v>
      </c>
      <c r="P221">
        <v>795256</v>
      </c>
      <c r="Q221">
        <v>997880</v>
      </c>
      <c r="R221">
        <v>1996972</v>
      </c>
      <c r="S221">
        <f t="shared" si="6"/>
        <v>5603834</v>
      </c>
      <c r="T221" s="1">
        <v>3.99</v>
      </c>
      <c r="U221" s="1">
        <f t="shared" si="7"/>
        <v>22359297.66</v>
      </c>
    </row>
    <row r="222" spans="1:21" x14ac:dyDescent="0.25">
      <c r="A222">
        <v>1041</v>
      </c>
      <c r="B222" t="s">
        <v>322</v>
      </c>
      <c r="C222" t="s">
        <v>22</v>
      </c>
      <c r="D222" t="s">
        <v>219</v>
      </c>
      <c r="E222" t="s">
        <v>26</v>
      </c>
      <c r="F222">
        <v>0</v>
      </c>
      <c r="G222">
        <v>0</v>
      </c>
      <c r="H222">
        <v>0</v>
      </c>
      <c r="I222">
        <v>125424</v>
      </c>
      <c r="J222">
        <v>142609</v>
      </c>
      <c r="K222">
        <v>170790</v>
      </c>
      <c r="L222">
        <v>238804</v>
      </c>
      <c r="M222">
        <v>277575</v>
      </c>
      <c r="N222">
        <v>356558</v>
      </c>
      <c r="O222">
        <v>515509</v>
      </c>
      <c r="P222">
        <v>798902</v>
      </c>
      <c r="Q222">
        <v>1021499</v>
      </c>
      <c r="R222">
        <v>1025423</v>
      </c>
      <c r="S222">
        <f t="shared" si="6"/>
        <v>4673093</v>
      </c>
      <c r="T222" s="1">
        <v>3.99</v>
      </c>
      <c r="U222" s="1">
        <f t="shared" si="7"/>
        <v>18645641.07</v>
      </c>
    </row>
    <row r="223" spans="1:21" x14ac:dyDescent="0.25">
      <c r="A223">
        <v>1033</v>
      </c>
      <c r="B223" t="s">
        <v>55</v>
      </c>
      <c r="C223" t="s">
        <v>73</v>
      </c>
      <c r="D223" t="s">
        <v>23</v>
      </c>
      <c r="E223" t="s">
        <v>24</v>
      </c>
      <c r="F223">
        <v>0</v>
      </c>
      <c r="G223">
        <v>0</v>
      </c>
      <c r="H223">
        <v>0</v>
      </c>
      <c r="I223">
        <v>126892</v>
      </c>
      <c r="J223">
        <v>139796</v>
      </c>
      <c r="K223">
        <v>149267</v>
      </c>
      <c r="L223">
        <v>249694</v>
      </c>
      <c r="M223">
        <v>275544</v>
      </c>
      <c r="N223">
        <v>303094</v>
      </c>
      <c r="O223">
        <v>543793</v>
      </c>
      <c r="P223">
        <v>572249</v>
      </c>
      <c r="Q223">
        <v>650291</v>
      </c>
      <c r="R223">
        <v>468388</v>
      </c>
      <c r="S223">
        <f t="shared" si="6"/>
        <v>3479008</v>
      </c>
      <c r="T223" s="1">
        <v>11.99</v>
      </c>
      <c r="U223" s="1">
        <f t="shared" si="7"/>
        <v>41713305.920000002</v>
      </c>
    </row>
    <row r="224" spans="1:21" x14ac:dyDescent="0.25">
      <c r="A224">
        <v>1015</v>
      </c>
      <c r="B224" t="s">
        <v>429</v>
      </c>
      <c r="C224" t="s">
        <v>376</v>
      </c>
      <c r="D224" t="s">
        <v>23</v>
      </c>
      <c r="E224" t="s">
        <v>25</v>
      </c>
      <c r="F224">
        <v>0</v>
      </c>
      <c r="G224">
        <v>0</v>
      </c>
      <c r="H224">
        <v>0</v>
      </c>
      <c r="I224">
        <v>0</v>
      </c>
      <c r="J224">
        <v>144203</v>
      </c>
      <c r="K224">
        <v>154826</v>
      </c>
      <c r="L224">
        <v>180606</v>
      </c>
      <c r="M224">
        <v>276882</v>
      </c>
      <c r="N224">
        <v>359856</v>
      </c>
      <c r="O224">
        <v>456479</v>
      </c>
      <c r="P224">
        <v>549973</v>
      </c>
      <c r="Q224">
        <v>662120</v>
      </c>
      <c r="R224">
        <v>612076</v>
      </c>
      <c r="S224">
        <f t="shared" si="6"/>
        <v>3397021</v>
      </c>
      <c r="T224" s="1">
        <v>12.99</v>
      </c>
      <c r="U224" s="1">
        <f t="shared" si="7"/>
        <v>44127302.789999999</v>
      </c>
    </row>
    <row r="225" spans="1:21" x14ac:dyDescent="0.25">
      <c r="A225">
        <v>1028</v>
      </c>
      <c r="B225" t="s">
        <v>430</v>
      </c>
      <c r="C225" t="s">
        <v>124</v>
      </c>
      <c r="D225" t="s">
        <v>219</v>
      </c>
      <c r="E225" t="s">
        <v>25</v>
      </c>
      <c r="F225">
        <v>0</v>
      </c>
      <c r="G225">
        <v>0</v>
      </c>
      <c r="H225">
        <v>0</v>
      </c>
      <c r="I225">
        <v>0</v>
      </c>
      <c r="J225">
        <v>139849</v>
      </c>
      <c r="K225">
        <v>150055</v>
      </c>
      <c r="L225">
        <v>245965</v>
      </c>
      <c r="M225">
        <v>292712</v>
      </c>
      <c r="N225">
        <v>395843</v>
      </c>
      <c r="O225">
        <v>532904</v>
      </c>
      <c r="P225">
        <v>691088</v>
      </c>
      <c r="Q225">
        <v>872908</v>
      </c>
      <c r="R225">
        <v>1081698</v>
      </c>
      <c r="S225">
        <f t="shared" si="6"/>
        <v>4403022</v>
      </c>
      <c r="T225" s="1">
        <v>1.99</v>
      </c>
      <c r="U225" s="1">
        <f t="shared" si="7"/>
        <v>8762013.7799999993</v>
      </c>
    </row>
    <row r="226" spans="1:21" x14ac:dyDescent="0.25">
      <c r="A226">
        <v>1015</v>
      </c>
      <c r="B226" t="s">
        <v>201</v>
      </c>
      <c r="C226" t="s">
        <v>73</v>
      </c>
      <c r="D226" t="s">
        <v>23</v>
      </c>
      <c r="E226" t="s">
        <v>103</v>
      </c>
      <c r="F226">
        <v>0</v>
      </c>
      <c r="G226">
        <v>0</v>
      </c>
      <c r="H226">
        <v>0</v>
      </c>
      <c r="I226">
        <v>0</v>
      </c>
      <c r="J226">
        <v>136082</v>
      </c>
      <c r="K226">
        <v>157353</v>
      </c>
      <c r="L226">
        <v>181781</v>
      </c>
      <c r="M226">
        <v>282160</v>
      </c>
      <c r="N226">
        <v>372613</v>
      </c>
      <c r="O226">
        <v>543473</v>
      </c>
      <c r="P226">
        <v>633733</v>
      </c>
      <c r="Q226">
        <v>686014</v>
      </c>
      <c r="R226">
        <v>437838</v>
      </c>
      <c r="S226">
        <f t="shared" si="6"/>
        <v>3431047</v>
      </c>
      <c r="T226" s="1">
        <v>9.99</v>
      </c>
      <c r="U226" s="1">
        <f t="shared" si="7"/>
        <v>34276159.530000001</v>
      </c>
    </row>
    <row r="227" spans="1:21" x14ac:dyDescent="0.25">
      <c r="A227">
        <v>1043</v>
      </c>
      <c r="B227" t="s">
        <v>248</v>
      </c>
      <c r="C227" t="s">
        <v>376</v>
      </c>
      <c r="D227" t="s">
        <v>23</v>
      </c>
      <c r="E227" t="s">
        <v>24</v>
      </c>
      <c r="F227">
        <v>0</v>
      </c>
      <c r="G227">
        <v>0</v>
      </c>
      <c r="H227">
        <v>0</v>
      </c>
      <c r="I227">
        <v>0</v>
      </c>
      <c r="J227">
        <v>144662</v>
      </c>
      <c r="K227">
        <v>171513</v>
      </c>
      <c r="L227">
        <v>226562</v>
      </c>
      <c r="M227">
        <v>282987</v>
      </c>
      <c r="N227">
        <v>338600</v>
      </c>
      <c r="O227">
        <v>522477</v>
      </c>
      <c r="P227">
        <v>559566</v>
      </c>
      <c r="Q227">
        <v>578398</v>
      </c>
      <c r="R227">
        <v>422074</v>
      </c>
      <c r="S227">
        <f t="shared" si="6"/>
        <v>3246839</v>
      </c>
      <c r="T227" s="1">
        <v>11.99</v>
      </c>
      <c r="U227" s="1">
        <f t="shared" si="7"/>
        <v>38929599.609999999</v>
      </c>
    </row>
    <row r="228" spans="1:21" x14ac:dyDescent="0.25">
      <c r="A228">
        <v>1034</v>
      </c>
      <c r="B228" t="s">
        <v>88</v>
      </c>
      <c r="C228" t="s">
        <v>22</v>
      </c>
      <c r="D228" t="s">
        <v>219</v>
      </c>
      <c r="E228" t="s">
        <v>26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157260</v>
      </c>
      <c r="L228">
        <v>187533</v>
      </c>
      <c r="M228">
        <v>281710</v>
      </c>
      <c r="N228">
        <v>376093</v>
      </c>
      <c r="O228">
        <v>527579</v>
      </c>
      <c r="P228">
        <v>804990</v>
      </c>
      <c r="Q228">
        <v>1059179</v>
      </c>
      <c r="R228">
        <v>1203461</v>
      </c>
      <c r="S228">
        <f t="shared" si="6"/>
        <v>4597805</v>
      </c>
      <c r="T228" s="1">
        <v>3.99</v>
      </c>
      <c r="U228" s="1">
        <f t="shared" si="7"/>
        <v>18345241.949999999</v>
      </c>
    </row>
    <row r="229" spans="1:21" x14ac:dyDescent="0.25">
      <c r="A229">
        <v>1029</v>
      </c>
      <c r="B229" t="s">
        <v>294</v>
      </c>
      <c r="C229" t="s">
        <v>22</v>
      </c>
      <c r="D229" t="s">
        <v>219</v>
      </c>
      <c r="E229" t="s">
        <v>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159928</v>
      </c>
      <c r="L229">
        <v>214030</v>
      </c>
      <c r="M229">
        <v>287372</v>
      </c>
      <c r="N229">
        <v>351060</v>
      </c>
      <c r="O229">
        <v>554083</v>
      </c>
      <c r="P229">
        <v>677345</v>
      </c>
      <c r="Q229">
        <v>876796</v>
      </c>
      <c r="R229">
        <v>1976084</v>
      </c>
      <c r="S229">
        <f t="shared" si="6"/>
        <v>5096698</v>
      </c>
      <c r="T229" s="1">
        <v>3.99</v>
      </c>
      <c r="U229" s="1">
        <f t="shared" si="7"/>
        <v>20335825.02</v>
      </c>
    </row>
    <row r="230" spans="1:21" x14ac:dyDescent="0.25">
      <c r="A230">
        <v>1055</v>
      </c>
      <c r="B230" t="s">
        <v>295</v>
      </c>
      <c r="C230" t="s">
        <v>376</v>
      </c>
      <c r="D230" t="s">
        <v>219</v>
      </c>
      <c r="E230" t="s">
        <v>103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168251</v>
      </c>
      <c r="L230">
        <v>204334</v>
      </c>
      <c r="M230">
        <v>282078</v>
      </c>
      <c r="N230">
        <v>361071</v>
      </c>
      <c r="O230">
        <v>501941</v>
      </c>
      <c r="P230">
        <v>691466</v>
      </c>
      <c r="Q230">
        <v>1004096</v>
      </c>
      <c r="R230">
        <v>1370185</v>
      </c>
      <c r="S230">
        <f t="shared" si="6"/>
        <v>4583422</v>
      </c>
      <c r="T230" s="1">
        <v>0.99</v>
      </c>
      <c r="U230" s="1">
        <f t="shared" si="7"/>
        <v>4537587.78</v>
      </c>
    </row>
    <row r="231" spans="1:21" x14ac:dyDescent="0.25">
      <c r="A231">
        <v>1005</v>
      </c>
      <c r="B231" t="s">
        <v>89</v>
      </c>
      <c r="C231" t="s">
        <v>22</v>
      </c>
      <c r="D231" t="s">
        <v>23</v>
      </c>
      <c r="E231" t="s">
        <v>103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213851</v>
      </c>
      <c r="M231">
        <v>275476</v>
      </c>
      <c r="N231">
        <v>306629</v>
      </c>
      <c r="O231">
        <v>501449</v>
      </c>
      <c r="P231">
        <v>622287</v>
      </c>
      <c r="Q231">
        <v>578277</v>
      </c>
      <c r="R231">
        <v>627068</v>
      </c>
      <c r="S231">
        <f t="shared" si="6"/>
        <v>3125037</v>
      </c>
      <c r="T231" s="1">
        <v>9.99</v>
      </c>
      <c r="U231" s="1">
        <f t="shared" si="7"/>
        <v>31219119.629999999</v>
      </c>
    </row>
    <row r="232" spans="1:21" x14ac:dyDescent="0.25">
      <c r="A232">
        <v>1029</v>
      </c>
      <c r="B232" t="s">
        <v>296</v>
      </c>
      <c r="C232" t="s">
        <v>22</v>
      </c>
      <c r="D232" t="s">
        <v>219</v>
      </c>
      <c r="E232" t="s">
        <v>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180163</v>
      </c>
      <c r="M232">
        <v>299517</v>
      </c>
      <c r="N232">
        <v>325268</v>
      </c>
      <c r="O232">
        <v>490993</v>
      </c>
      <c r="P232">
        <v>815684</v>
      </c>
      <c r="Q232">
        <v>972951</v>
      </c>
      <c r="R232">
        <v>1449026</v>
      </c>
      <c r="S232">
        <f t="shared" si="6"/>
        <v>4533602</v>
      </c>
      <c r="T232" s="1">
        <v>3.99</v>
      </c>
      <c r="U232" s="1">
        <f t="shared" si="7"/>
        <v>18089071.98</v>
      </c>
    </row>
    <row r="233" spans="1:21" x14ac:dyDescent="0.25">
      <c r="A233">
        <v>1032</v>
      </c>
      <c r="B233" t="s">
        <v>297</v>
      </c>
      <c r="C233" t="s">
        <v>73</v>
      </c>
      <c r="D233" t="s">
        <v>23</v>
      </c>
      <c r="E233" t="s">
        <v>24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217697</v>
      </c>
      <c r="M233">
        <v>281764</v>
      </c>
      <c r="N233">
        <v>324759</v>
      </c>
      <c r="O233">
        <v>517785</v>
      </c>
      <c r="P233">
        <v>653060</v>
      </c>
      <c r="Q233">
        <v>694989</v>
      </c>
      <c r="R233">
        <v>423851</v>
      </c>
      <c r="S233">
        <f t="shared" si="6"/>
        <v>3113905</v>
      </c>
      <c r="T233" s="1">
        <v>11.99</v>
      </c>
      <c r="U233" s="1">
        <f t="shared" si="7"/>
        <v>37335720.950000003</v>
      </c>
    </row>
    <row r="234" spans="1:21" x14ac:dyDescent="0.25">
      <c r="A234">
        <v>1013</v>
      </c>
      <c r="B234" t="s">
        <v>90</v>
      </c>
      <c r="C234" t="s">
        <v>22</v>
      </c>
      <c r="D234" t="s">
        <v>23</v>
      </c>
      <c r="E234" t="s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298902</v>
      </c>
      <c r="N234">
        <v>300189</v>
      </c>
      <c r="O234">
        <v>461456</v>
      </c>
      <c r="P234">
        <v>553680</v>
      </c>
      <c r="Q234">
        <v>543381</v>
      </c>
      <c r="R234">
        <v>548107</v>
      </c>
      <c r="S234">
        <f t="shared" si="6"/>
        <v>2705715</v>
      </c>
      <c r="T234" s="1">
        <v>12.99</v>
      </c>
      <c r="U234" s="1">
        <f t="shared" si="7"/>
        <v>35147237.850000001</v>
      </c>
    </row>
    <row r="235" spans="1:21" x14ac:dyDescent="0.25">
      <c r="A235">
        <v>1019</v>
      </c>
      <c r="B235" t="s">
        <v>91</v>
      </c>
      <c r="C235" t="s">
        <v>73</v>
      </c>
      <c r="D235" t="s">
        <v>23</v>
      </c>
      <c r="E235" t="s">
        <v>103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277618</v>
      </c>
      <c r="N235">
        <v>395912</v>
      </c>
      <c r="O235">
        <v>505624</v>
      </c>
      <c r="P235">
        <v>540967</v>
      </c>
      <c r="Q235">
        <v>666072</v>
      </c>
      <c r="R235">
        <v>654298</v>
      </c>
      <c r="S235">
        <f t="shared" si="6"/>
        <v>3040491</v>
      </c>
      <c r="T235" s="1">
        <v>9.99</v>
      </c>
      <c r="U235" s="1">
        <f t="shared" si="7"/>
        <v>30374505.09</v>
      </c>
    </row>
    <row r="236" spans="1:21" x14ac:dyDescent="0.25">
      <c r="A236">
        <v>1008</v>
      </c>
      <c r="B236" t="s">
        <v>298</v>
      </c>
      <c r="C236" t="s">
        <v>22</v>
      </c>
      <c r="D236" t="s">
        <v>219</v>
      </c>
      <c r="E236" t="s">
        <v>103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313437</v>
      </c>
      <c r="O236">
        <v>513413</v>
      </c>
      <c r="P236">
        <v>782846</v>
      </c>
      <c r="Q236">
        <v>1117757</v>
      </c>
      <c r="R236">
        <v>1427822</v>
      </c>
      <c r="S236">
        <f t="shared" si="6"/>
        <v>4155275</v>
      </c>
      <c r="T236" s="1">
        <v>0.99</v>
      </c>
      <c r="U236" s="1">
        <f t="shared" si="7"/>
        <v>4113722.25</v>
      </c>
    </row>
    <row r="237" spans="1:21" x14ac:dyDescent="0.25">
      <c r="A237">
        <v>1036</v>
      </c>
      <c r="B237" t="s">
        <v>122</v>
      </c>
      <c r="C237" t="s">
        <v>73</v>
      </c>
      <c r="D237" t="s">
        <v>23</v>
      </c>
      <c r="E237" t="s">
        <v>26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467075</v>
      </c>
      <c r="P237">
        <v>564197</v>
      </c>
      <c r="Q237">
        <v>575362</v>
      </c>
      <c r="R237">
        <v>412067</v>
      </c>
      <c r="S237">
        <f t="shared" si="6"/>
        <v>2018701</v>
      </c>
      <c r="T237" s="1">
        <v>15.99</v>
      </c>
      <c r="U237" s="1">
        <f t="shared" si="7"/>
        <v>32279028.990000002</v>
      </c>
    </row>
    <row r="238" spans="1:21" x14ac:dyDescent="0.25">
      <c r="A238">
        <v>1020</v>
      </c>
      <c r="B238" t="s">
        <v>92</v>
      </c>
      <c r="C238" t="s">
        <v>376</v>
      </c>
      <c r="D238" t="s">
        <v>219</v>
      </c>
      <c r="E238" t="s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767899</v>
      </c>
      <c r="Q238">
        <v>984050</v>
      </c>
      <c r="R238">
        <v>1581156</v>
      </c>
      <c r="S238">
        <f t="shared" si="6"/>
        <v>3333105</v>
      </c>
      <c r="T238" s="1">
        <v>3.99</v>
      </c>
      <c r="U238" s="1">
        <f t="shared" si="7"/>
        <v>13299088.950000001</v>
      </c>
    </row>
    <row r="239" spans="1:21" x14ac:dyDescent="0.25">
      <c r="A239">
        <v>1043</v>
      </c>
      <c r="B239" t="s">
        <v>299</v>
      </c>
      <c r="C239" t="s">
        <v>376</v>
      </c>
      <c r="D239" t="s">
        <v>23</v>
      </c>
      <c r="E239" t="s">
        <v>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664383</v>
      </c>
      <c r="Q239">
        <v>546682</v>
      </c>
      <c r="R239">
        <v>530753</v>
      </c>
      <c r="S239">
        <f t="shared" si="6"/>
        <v>1741818</v>
      </c>
      <c r="T239" s="1">
        <v>11.99</v>
      </c>
      <c r="U239" s="1">
        <f t="shared" si="7"/>
        <v>20884397.82</v>
      </c>
    </row>
    <row r="240" spans="1:21" x14ac:dyDescent="0.25">
      <c r="A240">
        <v>1058</v>
      </c>
      <c r="B240" t="s">
        <v>300</v>
      </c>
      <c r="C240" t="s">
        <v>124</v>
      </c>
      <c r="D240" t="s">
        <v>23</v>
      </c>
      <c r="E240" t="s">
        <v>103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441721</v>
      </c>
      <c r="M240">
        <v>412079</v>
      </c>
      <c r="N240">
        <v>285218</v>
      </c>
      <c r="O240">
        <v>381474</v>
      </c>
      <c r="P240">
        <v>311834</v>
      </c>
      <c r="Q240">
        <v>336538</v>
      </c>
      <c r="R240">
        <v>150421</v>
      </c>
      <c r="S240">
        <f t="shared" si="6"/>
        <v>2319285</v>
      </c>
      <c r="T240" s="1">
        <v>9.99</v>
      </c>
      <c r="U240" s="1">
        <f t="shared" si="7"/>
        <v>23169657.150000002</v>
      </c>
    </row>
    <row r="241" spans="1:21" x14ac:dyDescent="0.25">
      <c r="A241">
        <v>1045</v>
      </c>
      <c r="B241" t="s">
        <v>269</v>
      </c>
      <c r="C241" t="s">
        <v>73</v>
      </c>
      <c r="D241" t="s">
        <v>23</v>
      </c>
      <c r="E241" t="s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456255</v>
      </c>
      <c r="N241">
        <v>271282</v>
      </c>
      <c r="O241">
        <v>294482</v>
      </c>
      <c r="P241">
        <v>246294</v>
      </c>
      <c r="Q241">
        <v>324076</v>
      </c>
      <c r="R241">
        <v>126315</v>
      </c>
      <c r="S241">
        <f t="shared" si="6"/>
        <v>1718704</v>
      </c>
      <c r="T241" s="1">
        <v>15.99</v>
      </c>
      <c r="U241" s="1">
        <f t="shared" si="7"/>
        <v>27482076.960000001</v>
      </c>
    </row>
    <row r="242" spans="1:21" x14ac:dyDescent="0.25">
      <c r="A242">
        <v>1043</v>
      </c>
      <c r="B242" t="s">
        <v>127</v>
      </c>
      <c r="C242" t="s">
        <v>186</v>
      </c>
      <c r="D242" t="s">
        <v>219</v>
      </c>
      <c r="E242" t="s">
        <v>25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459545</v>
      </c>
      <c r="O242">
        <v>311340</v>
      </c>
      <c r="P242">
        <v>338890</v>
      </c>
      <c r="Q242">
        <v>467453</v>
      </c>
      <c r="R242">
        <v>414345</v>
      </c>
      <c r="S242">
        <f t="shared" si="6"/>
        <v>1991573</v>
      </c>
      <c r="T242" s="1">
        <v>1.99</v>
      </c>
      <c r="U242" s="1">
        <f t="shared" si="7"/>
        <v>3963230.27</v>
      </c>
    </row>
    <row r="243" spans="1:21" x14ac:dyDescent="0.25">
      <c r="A243">
        <v>1010</v>
      </c>
      <c r="B243" t="s">
        <v>301</v>
      </c>
      <c r="C243" t="s">
        <v>186</v>
      </c>
      <c r="D243" t="s">
        <v>219</v>
      </c>
      <c r="E243" t="s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295421</v>
      </c>
      <c r="N243">
        <v>399838</v>
      </c>
      <c r="O243">
        <v>491274</v>
      </c>
      <c r="P243">
        <v>320565</v>
      </c>
      <c r="Q243">
        <v>452298</v>
      </c>
      <c r="R243">
        <v>387119</v>
      </c>
      <c r="S243">
        <f t="shared" si="6"/>
        <v>2346515</v>
      </c>
      <c r="T243" s="1">
        <v>3.99</v>
      </c>
      <c r="U243" s="1">
        <f t="shared" si="7"/>
        <v>9362594.8499999996</v>
      </c>
    </row>
    <row r="244" spans="1:21" x14ac:dyDescent="0.25">
      <c r="A244">
        <v>1025</v>
      </c>
      <c r="B244" t="s">
        <v>93</v>
      </c>
      <c r="C244" t="s">
        <v>73</v>
      </c>
      <c r="D244" t="s">
        <v>23</v>
      </c>
      <c r="E244" t="s">
        <v>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417630</v>
      </c>
      <c r="L244">
        <v>486466</v>
      </c>
      <c r="M244">
        <v>343049</v>
      </c>
      <c r="N244">
        <v>445616</v>
      </c>
      <c r="O244">
        <v>487035</v>
      </c>
      <c r="P244">
        <v>255238</v>
      </c>
      <c r="Q244">
        <v>289581</v>
      </c>
      <c r="R244">
        <v>128142</v>
      </c>
      <c r="S244">
        <f t="shared" si="6"/>
        <v>2852757</v>
      </c>
      <c r="T244" s="1">
        <v>12.99</v>
      </c>
      <c r="U244" s="1">
        <f t="shared" si="7"/>
        <v>37057313.43</v>
      </c>
    </row>
    <row r="245" spans="1:21" x14ac:dyDescent="0.25">
      <c r="A245">
        <v>1014</v>
      </c>
      <c r="B245" t="s">
        <v>94</v>
      </c>
      <c r="C245" t="s">
        <v>22</v>
      </c>
      <c r="D245" t="s">
        <v>219</v>
      </c>
      <c r="E245" t="s">
        <v>103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283030</v>
      </c>
      <c r="M245">
        <v>354472</v>
      </c>
      <c r="N245">
        <v>413938</v>
      </c>
      <c r="O245">
        <v>252135</v>
      </c>
      <c r="P245">
        <v>513436</v>
      </c>
      <c r="Q245">
        <v>335890</v>
      </c>
      <c r="R245">
        <v>385396</v>
      </c>
      <c r="S245">
        <f t="shared" si="6"/>
        <v>2538297</v>
      </c>
      <c r="T245" s="1">
        <v>0.99</v>
      </c>
      <c r="U245" s="1">
        <f t="shared" si="7"/>
        <v>2512914.0299999998</v>
      </c>
    </row>
    <row r="246" spans="1:21" x14ac:dyDescent="0.25">
      <c r="A246">
        <v>1039</v>
      </c>
      <c r="B246" t="s">
        <v>130</v>
      </c>
      <c r="C246" t="s">
        <v>376</v>
      </c>
      <c r="D246" t="s">
        <v>219</v>
      </c>
      <c r="E246" t="s">
        <v>26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271958</v>
      </c>
      <c r="O246">
        <v>473775</v>
      </c>
      <c r="P246">
        <v>390143</v>
      </c>
      <c r="Q246">
        <v>528111</v>
      </c>
      <c r="R246">
        <v>320124</v>
      </c>
      <c r="S246">
        <f t="shared" si="6"/>
        <v>1984111</v>
      </c>
      <c r="T246" s="1">
        <v>3.99</v>
      </c>
      <c r="U246" s="1">
        <f t="shared" si="7"/>
        <v>7916602.8900000006</v>
      </c>
    </row>
    <row r="247" spans="1:21" x14ac:dyDescent="0.25">
      <c r="A247">
        <v>1007</v>
      </c>
      <c r="B247" t="s">
        <v>270</v>
      </c>
      <c r="C247" t="s">
        <v>22</v>
      </c>
      <c r="D247" t="s">
        <v>219</v>
      </c>
      <c r="E247" t="s">
        <v>25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407848</v>
      </c>
      <c r="O247">
        <v>390467</v>
      </c>
      <c r="P247">
        <v>378567</v>
      </c>
      <c r="Q247">
        <v>463171</v>
      </c>
      <c r="R247">
        <v>355236</v>
      </c>
      <c r="S247">
        <f t="shared" si="6"/>
        <v>1995289</v>
      </c>
      <c r="T247" s="1">
        <v>1.99</v>
      </c>
      <c r="U247" s="1">
        <f t="shared" si="7"/>
        <v>3970625.11</v>
      </c>
    </row>
    <row r="248" spans="1:21" x14ac:dyDescent="0.25">
      <c r="A248">
        <v>1052</v>
      </c>
      <c r="B248" t="s">
        <v>95</v>
      </c>
      <c r="C248" t="s">
        <v>124</v>
      </c>
      <c r="D248" t="s">
        <v>23</v>
      </c>
      <c r="E248" t="s">
        <v>24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259733</v>
      </c>
      <c r="Q248">
        <v>282127</v>
      </c>
      <c r="R248">
        <v>129308</v>
      </c>
      <c r="S248">
        <f t="shared" si="6"/>
        <v>671168</v>
      </c>
      <c r="T248" s="1">
        <v>11.99</v>
      </c>
      <c r="U248" s="1">
        <f t="shared" si="7"/>
        <v>8047304.3200000003</v>
      </c>
    </row>
    <row r="249" spans="1:21" x14ac:dyDescent="0.25">
      <c r="A249">
        <v>1036</v>
      </c>
      <c r="B249" t="s">
        <v>303</v>
      </c>
      <c r="C249" t="s">
        <v>22</v>
      </c>
      <c r="D249" t="s">
        <v>219</v>
      </c>
      <c r="E249" t="s">
        <v>103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392065</v>
      </c>
      <c r="P249">
        <v>414207</v>
      </c>
      <c r="Q249">
        <v>297090</v>
      </c>
      <c r="R249">
        <v>295238</v>
      </c>
      <c r="S249">
        <f t="shared" si="6"/>
        <v>1398600</v>
      </c>
      <c r="T249" s="1">
        <v>0.99</v>
      </c>
      <c r="U249" s="1">
        <f t="shared" si="7"/>
        <v>1384614</v>
      </c>
    </row>
    <row r="250" spans="1:21" x14ac:dyDescent="0.25">
      <c r="A250">
        <v>1028</v>
      </c>
      <c r="B250" t="s">
        <v>96</v>
      </c>
      <c r="C250" t="s">
        <v>73</v>
      </c>
      <c r="D250" t="s">
        <v>23</v>
      </c>
      <c r="E250" t="s">
        <v>26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458002</v>
      </c>
      <c r="P250">
        <v>303193</v>
      </c>
      <c r="Q250">
        <v>258824</v>
      </c>
      <c r="R250">
        <v>165254</v>
      </c>
      <c r="S250">
        <f t="shared" si="6"/>
        <v>1185273</v>
      </c>
      <c r="T250" s="1">
        <v>15.99</v>
      </c>
      <c r="U250" s="1">
        <f t="shared" si="7"/>
        <v>18952515.27</v>
      </c>
    </row>
    <row r="251" spans="1:21" x14ac:dyDescent="0.25">
      <c r="A251">
        <v>1052</v>
      </c>
      <c r="B251" t="s">
        <v>148</v>
      </c>
      <c r="C251" t="s">
        <v>186</v>
      </c>
      <c r="D251" t="s">
        <v>219</v>
      </c>
      <c r="E251" t="s">
        <v>24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399781</v>
      </c>
      <c r="Q251">
        <v>375589</v>
      </c>
      <c r="R251">
        <v>339083</v>
      </c>
      <c r="S251">
        <f t="shared" si="6"/>
        <v>1114453</v>
      </c>
      <c r="T251" s="1">
        <v>1.49</v>
      </c>
      <c r="U251" s="1">
        <f t="shared" si="7"/>
        <v>1660534.97</v>
      </c>
    </row>
    <row r="252" spans="1:21" x14ac:dyDescent="0.25">
      <c r="A252">
        <v>1040</v>
      </c>
      <c r="B252" t="s">
        <v>431</v>
      </c>
      <c r="C252" t="s">
        <v>186</v>
      </c>
      <c r="D252" t="s">
        <v>23</v>
      </c>
      <c r="E252" t="s">
        <v>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350186</v>
      </c>
      <c r="Q252">
        <v>298526</v>
      </c>
      <c r="R252">
        <v>162401</v>
      </c>
      <c r="S252">
        <f t="shared" si="6"/>
        <v>811113</v>
      </c>
      <c r="T252" s="1">
        <v>15.99</v>
      </c>
      <c r="U252" s="1">
        <f t="shared" si="7"/>
        <v>12969696.870000001</v>
      </c>
    </row>
    <row r="253" spans="1:21" x14ac:dyDescent="0.25">
      <c r="A253">
        <v>1029</v>
      </c>
      <c r="B253" t="s">
        <v>432</v>
      </c>
      <c r="C253" t="s">
        <v>22</v>
      </c>
      <c r="D253" t="s">
        <v>23</v>
      </c>
      <c r="E253" t="s">
        <v>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262358</v>
      </c>
      <c r="Q253">
        <v>196431</v>
      </c>
      <c r="R253">
        <v>98687</v>
      </c>
      <c r="S253">
        <f t="shared" si="6"/>
        <v>557476</v>
      </c>
      <c r="T253" s="1">
        <v>15.99</v>
      </c>
      <c r="U253" s="1">
        <f t="shared" si="7"/>
        <v>8914041.2400000002</v>
      </c>
    </row>
    <row r="254" spans="1:21" x14ac:dyDescent="0.25">
      <c r="A254">
        <v>1047</v>
      </c>
      <c r="B254" t="s">
        <v>433</v>
      </c>
      <c r="C254" t="s">
        <v>377</v>
      </c>
      <c r="D254" t="s">
        <v>219</v>
      </c>
      <c r="E254" t="s">
        <v>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384823</v>
      </c>
      <c r="Q254">
        <v>491096</v>
      </c>
      <c r="R254">
        <v>436679</v>
      </c>
      <c r="S254">
        <f t="shared" si="6"/>
        <v>1312598</v>
      </c>
      <c r="T254" s="1">
        <v>3.99</v>
      </c>
      <c r="U254" s="1">
        <f t="shared" si="7"/>
        <v>5237266.0200000005</v>
      </c>
    </row>
    <row r="255" spans="1:21" x14ac:dyDescent="0.25">
      <c r="A255">
        <v>1060</v>
      </c>
      <c r="B255" t="s">
        <v>434</v>
      </c>
      <c r="C255" t="s">
        <v>73</v>
      </c>
      <c r="D255" t="s">
        <v>219</v>
      </c>
      <c r="E255" t="s">
        <v>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18667</v>
      </c>
      <c r="P255">
        <v>22345</v>
      </c>
      <c r="Q255">
        <v>37223</v>
      </c>
      <c r="R255">
        <v>50606</v>
      </c>
      <c r="S255">
        <f t="shared" si="6"/>
        <v>128841</v>
      </c>
      <c r="T255" s="1">
        <v>3.99</v>
      </c>
      <c r="U255" s="1">
        <f t="shared" si="7"/>
        <v>514075.59</v>
      </c>
    </row>
    <row r="256" spans="1:21" x14ac:dyDescent="0.25">
      <c r="A256">
        <v>1016</v>
      </c>
      <c r="B256" t="s">
        <v>435</v>
      </c>
      <c r="C256" t="s">
        <v>73</v>
      </c>
      <c r="D256" t="s">
        <v>23</v>
      </c>
      <c r="E256" t="s">
        <v>24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244100</v>
      </c>
      <c r="P256">
        <v>466534</v>
      </c>
      <c r="Q256">
        <v>492094</v>
      </c>
      <c r="R256">
        <v>1155817</v>
      </c>
      <c r="S256">
        <f t="shared" si="6"/>
        <v>2358545</v>
      </c>
      <c r="T256" s="1">
        <v>11.99</v>
      </c>
      <c r="U256" s="1">
        <f t="shared" si="7"/>
        <v>28278954.550000001</v>
      </c>
    </row>
    <row r="257" spans="1:21" x14ac:dyDescent="0.25">
      <c r="A257">
        <v>1060</v>
      </c>
      <c r="B257" t="s">
        <v>436</v>
      </c>
      <c r="C257" t="s">
        <v>73</v>
      </c>
      <c r="D257" t="s">
        <v>23</v>
      </c>
      <c r="E257" t="s">
        <v>25</v>
      </c>
      <c r="F257">
        <v>0</v>
      </c>
      <c r="G257">
        <v>0</v>
      </c>
      <c r="H257">
        <v>39700</v>
      </c>
      <c r="I257">
        <v>55875</v>
      </c>
      <c r="J257">
        <v>55169</v>
      </c>
      <c r="K257">
        <v>33705</v>
      </c>
      <c r="L257">
        <v>66210</v>
      </c>
      <c r="M257">
        <v>17406</v>
      </c>
      <c r="N257">
        <v>88602</v>
      </c>
      <c r="O257">
        <v>87707</v>
      </c>
      <c r="P257">
        <v>27006</v>
      </c>
      <c r="Q257">
        <v>56513</v>
      </c>
      <c r="R257">
        <v>55155</v>
      </c>
      <c r="S257">
        <f t="shared" si="6"/>
        <v>583048</v>
      </c>
      <c r="T257" s="1">
        <v>12.99</v>
      </c>
      <c r="U257" s="1">
        <f t="shared" si="7"/>
        <v>7573793.5200000005</v>
      </c>
    </row>
    <row r="258" spans="1:21" x14ac:dyDescent="0.25">
      <c r="A258">
        <v>1043</v>
      </c>
      <c r="B258" t="s">
        <v>437</v>
      </c>
      <c r="C258" t="s">
        <v>124</v>
      </c>
      <c r="D258" t="s">
        <v>23</v>
      </c>
      <c r="E258" t="s">
        <v>103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1897792</v>
      </c>
      <c r="S258">
        <f t="shared" ref="S258:S321" si="8">SUM(F258:R258)</f>
        <v>1897792</v>
      </c>
      <c r="T258" s="1">
        <v>9.99</v>
      </c>
      <c r="U258" s="1">
        <f t="shared" ref="U258:U321" si="9">S258*T258</f>
        <v>18958942.080000002</v>
      </c>
    </row>
    <row r="259" spans="1:21" x14ac:dyDescent="0.25">
      <c r="A259">
        <v>1057</v>
      </c>
      <c r="B259" t="s">
        <v>338</v>
      </c>
      <c r="C259" t="s">
        <v>186</v>
      </c>
      <c r="D259" t="s">
        <v>23</v>
      </c>
      <c r="E259" t="s">
        <v>103</v>
      </c>
      <c r="F259">
        <v>0</v>
      </c>
      <c r="G259">
        <v>0</v>
      </c>
      <c r="H259">
        <v>26879</v>
      </c>
      <c r="I259">
        <v>27698</v>
      </c>
      <c r="J259">
        <v>32822</v>
      </c>
      <c r="K259">
        <v>38924</v>
      </c>
      <c r="L259">
        <v>77141</v>
      </c>
      <c r="M259">
        <v>78069</v>
      </c>
      <c r="N259">
        <v>20159</v>
      </c>
      <c r="O259">
        <v>87667</v>
      </c>
      <c r="P259">
        <v>10058</v>
      </c>
      <c r="Q259">
        <v>92022</v>
      </c>
      <c r="R259">
        <v>97171</v>
      </c>
      <c r="S259">
        <f t="shared" si="8"/>
        <v>588610</v>
      </c>
      <c r="T259" s="1">
        <v>9.99</v>
      </c>
      <c r="U259" s="1">
        <f t="shared" si="9"/>
        <v>5880213.9000000004</v>
      </c>
    </row>
    <row r="260" spans="1:21" x14ac:dyDescent="0.25">
      <c r="A260">
        <v>1056</v>
      </c>
      <c r="B260" t="s">
        <v>149</v>
      </c>
      <c r="C260" t="s">
        <v>124</v>
      </c>
      <c r="D260" t="s">
        <v>219</v>
      </c>
      <c r="E260" t="s">
        <v>24</v>
      </c>
      <c r="F260">
        <v>0</v>
      </c>
      <c r="G260">
        <v>0</v>
      </c>
      <c r="H260">
        <v>46655</v>
      </c>
      <c r="I260">
        <v>90145</v>
      </c>
      <c r="J260">
        <v>51319</v>
      </c>
      <c r="K260">
        <v>90250</v>
      </c>
      <c r="L260">
        <v>89896</v>
      </c>
      <c r="M260">
        <v>38620</v>
      </c>
      <c r="N260">
        <v>25556</v>
      </c>
      <c r="O260">
        <v>50409</v>
      </c>
      <c r="P260">
        <v>69218</v>
      </c>
      <c r="Q260">
        <v>36964</v>
      </c>
      <c r="R260">
        <v>16277</v>
      </c>
      <c r="S260">
        <f t="shared" si="8"/>
        <v>605309</v>
      </c>
      <c r="T260" s="1">
        <v>1.49</v>
      </c>
      <c r="U260" s="1">
        <f t="shared" si="9"/>
        <v>901910.41</v>
      </c>
    </row>
    <row r="261" spans="1:21" x14ac:dyDescent="0.25">
      <c r="A261">
        <v>1006</v>
      </c>
      <c r="B261" t="s">
        <v>438</v>
      </c>
      <c r="C261" t="s">
        <v>22</v>
      </c>
      <c r="D261" t="s">
        <v>219</v>
      </c>
      <c r="E261" t="s">
        <v>103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172756</v>
      </c>
      <c r="Q261">
        <v>189218</v>
      </c>
      <c r="R261">
        <v>233145</v>
      </c>
      <c r="S261">
        <f t="shared" si="8"/>
        <v>595119</v>
      </c>
      <c r="T261" s="1">
        <v>0.99</v>
      </c>
      <c r="U261" s="1">
        <f t="shared" si="9"/>
        <v>589167.80999999994</v>
      </c>
    </row>
    <row r="262" spans="1:21" x14ac:dyDescent="0.25">
      <c r="A262">
        <v>1042</v>
      </c>
      <c r="B262" t="s">
        <v>439</v>
      </c>
      <c r="C262" t="s">
        <v>124</v>
      </c>
      <c r="D262" t="s">
        <v>219</v>
      </c>
      <c r="E262" t="s">
        <v>24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157260</v>
      </c>
      <c r="L262">
        <v>187533</v>
      </c>
      <c r="M262">
        <v>281710</v>
      </c>
      <c r="N262">
        <v>376093</v>
      </c>
      <c r="O262">
        <v>527579</v>
      </c>
      <c r="P262">
        <v>804990</v>
      </c>
      <c r="Q262">
        <v>1059179</v>
      </c>
      <c r="R262">
        <v>1203461</v>
      </c>
      <c r="S262">
        <f t="shared" si="8"/>
        <v>4597805</v>
      </c>
      <c r="T262" s="1">
        <v>1.49</v>
      </c>
      <c r="U262" s="1">
        <f t="shared" si="9"/>
        <v>6850729.4500000002</v>
      </c>
    </row>
    <row r="263" spans="1:21" x14ac:dyDescent="0.25">
      <c r="A263">
        <v>1053</v>
      </c>
      <c r="B263" t="s">
        <v>440</v>
      </c>
      <c r="C263" t="s">
        <v>124</v>
      </c>
      <c r="D263" t="s">
        <v>23</v>
      </c>
      <c r="E263" t="s">
        <v>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564979</v>
      </c>
      <c r="S263">
        <f t="shared" si="8"/>
        <v>564979</v>
      </c>
      <c r="T263" s="1">
        <v>11.99</v>
      </c>
      <c r="U263" s="1">
        <f t="shared" si="9"/>
        <v>6774098.21</v>
      </c>
    </row>
    <row r="264" spans="1:21" x14ac:dyDescent="0.25">
      <c r="A264">
        <v>1032</v>
      </c>
      <c r="B264" t="s">
        <v>441</v>
      </c>
      <c r="C264" t="s">
        <v>376</v>
      </c>
      <c r="D264" t="s">
        <v>219</v>
      </c>
      <c r="E264" t="s">
        <v>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17718</v>
      </c>
      <c r="N264">
        <v>25620</v>
      </c>
      <c r="O264">
        <v>61747</v>
      </c>
      <c r="P264">
        <v>81403</v>
      </c>
      <c r="Q264">
        <v>130390</v>
      </c>
      <c r="R264">
        <v>284083</v>
      </c>
      <c r="S264">
        <f t="shared" si="8"/>
        <v>600961</v>
      </c>
      <c r="T264" s="1">
        <v>1.99</v>
      </c>
      <c r="U264" s="1">
        <f t="shared" si="9"/>
        <v>1195912.3899999999</v>
      </c>
    </row>
    <row r="265" spans="1:21" x14ac:dyDescent="0.25">
      <c r="A265">
        <v>1008</v>
      </c>
      <c r="B265" t="s">
        <v>360</v>
      </c>
      <c r="C265" t="s">
        <v>73</v>
      </c>
      <c r="D265" t="s">
        <v>23</v>
      </c>
      <c r="E265" t="s">
        <v>24</v>
      </c>
      <c r="F265">
        <v>0</v>
      </c>
      <c r="G265">
        <v>0</v>
      </c>
      <c r="H265">
        <v>0</v>
      </c>
      <c r="I265">
        <v>60236</v>
      </c>
      <c r="J265">
        <v>54580</v>
      </c>
      <c r="K265">
        <v>4995</v>
      </c>
      <c r="L265">
        <v>1622</v>
      </c>
      <c r="M265">
        <v>74520</v>
      </c>
      <c r="N265">
        <v>85725</v>
      </c>
      <c r="O265">
        <v>81550</v>
      </c>
      <c r="P265">
        <v>60956</v>
      </c>
      <c r="Q265">
        <v>111227</v>
      </c>
      <c r="R265">
        <v>42882</v>
      </c>
      <c r="S265">
        <f t="shared" si="8"/>
        <v>578293</v>
      </c>
      <c r="T265" s="1">
        <v>11.99</v>
      </c>
      <c r="U265" s="1">
        <f t="shared" si="9"/>
        <v>6933733.0700000003</v>
      </c>
    </row>
    <row r="266" spans="1:21" x14ac:dyDescent="0.25">
      <c r="A266">
        <v>1032</v>
      </c>
      <c r="B266" t="s">
        <v>150</v>
      </c>
      <c r="C266" t="s">
        <v>377</v>
      </c>
      <c r="D266" t="s">
        <v>219</v>
      </c>
      <c r="E266" t="s">
        <v>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767899</v>
      </c>
      <c r="Q266">
        <v>984050</v>
      </c>
      <c r="R266">
        <v>1581156</v>
      </c>
      <c r="S266">
        <f t="shared" si="8"/>
        <v>3333105</v>
      </c>
      <c r="T266" s="1">
        <v>1.99</v>
      </c>
      <c r="U266" s="1">
        <f t="shared" si="9"/>
        <v>6632878.9500000002</v>
      </c>
    </row>
    <row r="267" spans="1:21" x14ac:dyDescent="0.25">
      <c r="A267">
        <v>1042</v>
      </c>
      <c r="B267" t="s">
        <v>151</v>
      </c>
      <c r="C267" t="s">
        <v>376</v>
      </c>
      <c r="D267" t="s">
        <v>23</v>
      </c>
      <c r="E267" t="s">
        <v>26</v>
      </c>
      <c r="F267">
        <v>0</v>
      </c>
      <c r="G267">
        <v>0</v>
      </c>
      <c r="H267">
        <v>34269</v>
      </c>
      <c r="I267">
        <v>42708</v>
      </c>
      <c r="J267">
        <v>73936</v>
      </c>
      <c r="K267">
        <v>75986</v>
      </c>
      <c r="L267">
        <v>80376</v>
      </c>
      <c r="M267">
        <v>82991</v>
      </c>
      <c r="N267">
        <v>85997</v>
      </c>
      <c r="O267">
        <v>86154</v>
      </c>
      <c r="P267">
        <v>78610</v>
      </c>
      <c r="Q267">
        <v>62269</v>
      </c>
      <c r="R267">
        <v>44818</v>
      </c>
      <c r="S267">
        <f t="shared" si="8"/>
        <v>748114</v>
      </c>
      <c r="T267" s="1">
        <v>15.99</v>
      </c>
      <c r="U267" s="1">
        <f t="shared" si="9"/>
        <v>11962342.859999999</v>
      </c>
    </row>
    <row r="268" spans="1:21" x14ac:dyDescent="0.25">
      <c r="A268">
        <v>1020</v>
      </c>
      <c r="B268" t="s">
        <v>304</v>
      </c>
      <c r="C268" t="s">
        <v>2</v>
      </c>
      <c r="D268" t="s">
        <v>23</v>
      </c>
      <c r="E268" t="s">
        <v>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760465</v>
      </c>
      <c r="S268">
        <f t="shared" si="8"/>
        <v>760465</v>
      </c>
      <c r="T268" s="1">
        <v>12.99</v>
      </c>
      <c r="U268" s="1">
        <f t="shared" si="9"/>
        <v>9878440.3499999996</v>
      </c>
    </row>
    <row r="269" spans="1:21" x14ac:dyDescent="0.25">
      <c r="A269">
        <v>1018</v>
      </c>
      <c r="B269" t="s">
        <v>339</v>
      </c>
      <c r="C269" t="s">
        <v>124</v>
      </c>
      <c r="D269" t="s">
        <v>23</v>
      </c>
      <c r="E269" t="s">
        <v>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80356</v>
      </c>
      <c r="N269">
        <v>10921</v>
      </c>
      <c r="O269">
        <v>77670</v>
      </c>
      <c r="P269">
        <v>72875</v>
      </c>
      <c r="Q269">
        <v>64775</v>
      </c>
      <c r="R269">
        <v>4601</v>
      </c>
      <c r="S269">
        <f t="shared" si="8"/>
        <v>311198</v>
      </c>
      <c r="T269" s="1">
        <v>12.99</v>
      </c>
      <c r="U269" s="1">
        <f t="shared" si="9"/>
        <v>4042462.02</v>
      </c>
    </row>
    <row r="270" spans="1:21" x14ac:dyDescent="0.25">
      <c r="A270">
        <v>1040</v>
      </c>
      <c r="B270" t="s">
        <v>152</v>
      </c>
      <c r="C270" t="s">
        <v>124</v>
      </c>
      <c r="D270" t="s">
        <v>219</v>
      </c>
      <c r="E270" t="s">
        <v>26</v>
      </c>
      <c r="F270">
        <v>0</v>
      </c>
      <c r="G270">
        <v>0</v>
      </c>
      <c r="H270">
        <v>0</v>
      </c>
      <c r="I270">
        <v>968</v>
      </c>
      <c r="J270">
        <v>47374</v>
      </c>
      <c r="K270">
        <v>58646</v>
      </c>
      <c r="L270">
        <v>24363</v>
      </c>
      <c r="M270">
        <v>61797</v>
      </c>
      <c r="N270">
        <v>25259</v>
      </c>
      <c r="O270">
        <v>63561</v>
      </c>
      <c r="P270">
        <v>37222</v>
      </c>
      <c r="Q270">
        <v>47750</v>
      </c>
      <c r="R270">
        <v>73059</v>
      </c>
      <c r="S270">
        <f t="shared" si="8"/>
        <v>439999</v>
      </c>
      <c r="T270" s="1">
        <v>3.99</v>
      </c>
      <c r="U270" s="1">
        <f t="shared" si="9"/>
        <v>1755596.01</v>
      </c>
    </row>
    <row r="271" spans="1:21" x14ac:dyDescent="0.25">
      <c r="A271">
        <v>1020</v>
      </c>
      <c r="B271" t="s">
        <v>97</v>
      </c>
      <c r="C271" t="s">
        <v>186</v>
      </c>
      <c r="D271" t="s">
        <v>23</v>
      </c>
      <c r="E271" t="s">
        <v>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48270</v>
      </c>
      <c r="N271">
        <v>26108</v>
      </c>
      <c r="O271">
        <v>31639</v>
      </c>
      <c r="P271">
        <v>84387</v>
      </c>
      <c r="Q271">
        <v>32871</v>
      </c>
      <c r="R271">
        <v>5811</v>
      </c>
      <c r="S271">
        <f t="shared" si="8"/>
        <v>229086</v>
      </c>
      <c r="T271" s="1">
        <v>15.99</v>
      </c>
      <c r="U271" s="1">
        <f t="shared" si="9"/>
        <v>3663085.14</v>
      </c>
    </row>
    <row r="272" spans="1:21" x14ac:dyDescent="0.25">
      <c r="A272">
        <v>1054</v>
      </c>
      <c r="B272" t="s">
        <v>173</v>
      </c>
      <c r="C272" t="s">
        <v>376</v>
      </c>
      <c r="D272" t="s">
        <v>23</v>
      </c>
      <c r="E272" t="s">
        <v>24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68194</v>
      </c>
      <c r="M272">
        <v>70023</v>
      </c>
      <c r="N272">
        <v>88140</v>
      </c>
      <c r="O272">
        <v>95730</v>
      </c>
      <c r="P272">
        <v>29544</v>
      </c>
      <c r="Q272">
        <v>13728</v>
      </c>
      <c r="R272">
        <v>29532</v>
      </c>
      <c r="S272">
        <f t="shared" si="8"/>
        <v>394891</v>
      </c>
      <c r="T272" s="1">
        <v>11.99</v>
      </c>
      <c r="U272" s="1">
        <f t="shared" si="9"/>
        <v>4734743.09</v>
      </c>
    </row>
    <row r="273" spans="1:21" x14ac:dyDescent="0.25">
      <c r="A273">
        <v>1021</v>
      </c>
      <c r="B273" t="s">
        <v>115</v>
      </c>
      <c r="C273" t="s">
        <v>124</v>
      </c>
      <c r="D273" t="s">
        <v>23</v>
      </c>
      <c r="E273" t="s">
        <v>103</v>
      </c>
      <c r="F273">
        <v>0</v>
      </c>
      <c r="G273">
        <v>0</v>
      </c>
      <c r="H273">
        <v>0</v>
      </c>
      <c r="I273">
        <v>0</v>
      </c>
      <c r="J273">
        <v>33856</v>
      </c>
      <c r="K273">
        <v>68834</v>
      </c>
      <c r="L273">
        <v>44607</v>
      </c>
      <c r="M273">
        <v>86450</v>
      </c>
      <c r="N273">
        <v>16306</v>
      </c>
      <c r="O273">
        <v>84233</v>
      </c>
      <c r="P273">
        <v>705</v>
      </c>
      <c r="Q273">
        <v>44179</v>
      </c>
      <c r="R273">
        <v>8186</v>
      </c>
      <c r="S273">
        <f t="shared" si="8"/>
        <v>387356</v>
      </c>
      <c r="T273" s="1">
        <v>9.99</v>
      </c>
      <c r="U273" s="1">
        <f t="shared" si="9"/>
        <v>3869686.44</v>
      </c>
    </row>
    <row r="274" spans="1:21" x14ac:dyDescent="0.25">
      <c r="A274">
        <v>1063</v>
      </c>
      <c r="B274" t="s">
        <v>249</v>
      </c>
      <c r="C274" t="s">
        <v>376</v>
      </c>
      <c r="D274" t="s">
        <v>23</v>
      </c>
      <c r="E274" t="s">
        <v>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93410</v>
      </c>
      <c r="L274">
        <v>55313</v>
      </c>
      <c r="M274">
        <v>37670</v>
      </c>
      <c r="N274">
        <v>65396</v>
      </c>
      <c r="O274">
        <v>63025</v>
      </c>
      <c r="P274">
        <v>37004</v>
      </c>
      <c r="Q274">
        <v>3863</v>
      </c>
      <c r="R274">
        <v>25930</v>
      </c>
      <c r="S274">
        <f t="shared" si="8"/>
        <v>381611</v>
      </c>
      <c r="T274" s="1">
        <v>12.99</v>
      </c>
      <c r="U274" s="1">
        <f t="shared" si="9"/>
        <v>4957126.8899999997</v>
      </c>
    </row>
    <row r="275" spans="1:21" x14ac:dyDescent="0.25">
      <c r="A275">
        <v>1039</v>
      </c>
      <c r="B275" t="s">
        <v>250</v>
      </c>
      <c r="C275" t="s">
        <v>376</v>
      </c>
      <c r="D275" t="s">
        <v>219</v>
      </c>
      <c r="E275" t="s">
        <v>25</v>
      </c>
      <c r="F275">
        <v>0</v>
      </c>
      <c r="G275">
        <v>0</v>
      </c>
      <c r="H275">
        <v>0</v>
      </c>
      <c r="I275">
        <v>0</v>
      </c>
      <c r="J275">
        <v>77998</v>
      </c>
      <c r="K275">
        <v>38314</v>
      </c>
      <c r="L275">
        <v>67875</v>
      </c>
      <c r="M275">
        <v>44425</v>
      </c>
      <c r="N275">
        <v>95363</v>
      </c>
      <c r="O275">
        <v>12726</v>
      </c>
      <c r="P275">
        <v>13440</v>
      </c>
      <c r="Q275">
        <v>25985</v>
      </c>
      <c r="R275">
        <v>14260</v>
      </c>
      <c r="S275">
        <f t="shared" si="8"/>
        <v>390386</v>
      </c>
      <c r="T275" s="1">
        <v>1.99</v>
      </c>
      <c r="U275" s="1">
        <f t="shared" si="9"/>
        <v>776868.14</v>
      </c>
    </row>
    <row r="276" spans="1:21" x14ac:dyDescent="0.25">
      <c r="A276">
        <v>1040</v>
      </c>
      <c r="B276" t="s">
        <v>340</v>
      </c>
      <c r="C276" t="s">
        <v>73</v>
      </c>
      <c r="D276" t="s">
        <v>219</v>
      </c>
      <c r="E276" t="s">
        <v>24</v>
      </c>
      <c r="F276">
        <v>0</v>
      </c>
      <c r="G276">
        <v>0</v>
      </c>
      <c r="H276">
        <v>0</v>
      </c>
      <c r="I276">
        <v>60236</v>
      </c>
      <c r="J276">
        <v>54580</v>
      </c>
      <c r="K276">
        <v>4995</v>
      </c>
      <c r="L276">
        <v>1622</v>
      </c>
      <c r="M276">
        <v>74520</v>
      </c>
      <c r="N276">
        <v>85725</v>
      </c>
      <c r="O276">
        <v>81550</v>
      </c>
      <c r="P276">
        <v>60956</v>
      </c>
      <c r="Q276">
        <v>111227</v>
      </c>
      <c r="R276">
        <v>42882</v>
      </c>
      <c r="S276">
        <f t="shared" si="8"/>
        <v>578293</v>
      </c>
      <c r="T276" s="1">
        <v>1.49</v>
      </c>
      <c r="U276" s="1">
        <f t="shared" si="9"/>
        <v>861656.57</v>
      </c>
    </row>
    <row r="277" spans="1:21" x14ac:dyDescent="0.25">
      <c r="A277">
        <v>1047</v>
      </c>
      <c r="B277" t="s">
        <v>56</v>
      </c>
      <c r="C277" t="s">
        <v>22</v>
      </c>
      <c r="D277" t="s">
        <v>23</v>
      </c>
      <c r="E277" t="s">
        <v>26</v>
      </c>
      <c r="F277">
        <v>0</v>
      </c>
      <c r="G277">
        <v>47540</v>
      </c>
      <c r="H277">
        <v>34761</v>
      </c>
      <c r="I277">
        <v>45961</v>
      </c>
      <c r="J277">
        <v>22459</v>
      </c>
      <c r="K277">
        <v>83895</v>
      </c>
      <c r="L277">
        <v>62613</v>
      </c>
      <c r="M277">
        <v>50307</v>
      </c>
      <c r="N277">
        <v>31892</v>
      </c>
      <c r="O277">
        <v>83350</v>
      </c>
      <c r="P277">
        <v>9773</v>
      </c>
      <c r="Q277">
        <v>11444</v>
      </c>
      <c r="R277">
        <v>21407</v>
      </c>
      <c r="S277">
        <f t="shared" si="8"/>
        <v>505402</v>
      </c>
      <c r="T277" s="1">
        <v>15.99</v>
      </c>
      <c r="U277" s="1">
        <f t="shared" si="9"/>
        <v>8081377.9800000004</v>
      </c>
    </row>
    <row r="278" spans="1:21" x14ac:dyDescent="0.25">
      <c r="A278">
        <v>1019</v>
      </c>
      <c r="B278" t="s">
        <v>251</v>
      </c>
      <c r="C278" t="s">
        <v>22</v>
      </c>
      <c r="D278" t="s">
        <v>23</v>
      </c>
      <c r="E278" t="s">
        <v>24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34011</v>
      </c>
      <c r="N278">
        <v>92423</v>
      </c>
      <c r="O278">
        <v>23247</v>
      </c>
      <c r="P278">
        <v>33653</v>
      </c>
      <c r="Q278">
        <v>34570</v>
      </c>
      <c r="R278">
        <v>31102</v>
      </c>
      <c r="S278">
        <f t="shared" si="8"/>
        <v>249006</v>
      </c>
      <c r="T278" s="1">
        <v>11.99</v>
      </c>
      <c r="U278" s="1">
        <f t="shared" si="9"/>
        <v>2985581.94</v>
      </c>
    </row>
    <row r="279" spans="1:21" x14ac:dyDescent="0.25">
      <c r="A279">
        <v>1040</v>
      </c>
      <c r="B279" t="s">
        <v>57</v>
      </c>
      <c r="C279" t="s">
        <v>73</v>
      </c>
      <c r="D279" t="s">
        <v>219</v>
      </c>
      <c r="E279" t="s">
        <v>26</v>
      </c>
      <c r="F279">
        <v>0</v>
      </c>
      <c r="G279">
        <v>74831</v>
      </c>
      <c r="H279">
        <v>85541</v>
      </c>
      <c r="I279">
        <v>14589</v>
      </c>
      <c r="J279">
        <v>76066</v>
      </c>
      <c r="K279">
        <v>45699</v>
      </c>
      <c r="L279">
        <v>42070</v>
      </c>
      <c r="M279">
        <v>30381</v>
      </c>
      <c r="N279">
        <v>42576</v>
      </c>
      <c r="O279">
        <v>77354</v>
      </c>
      <c r="P279">
        <v>64545</v>
      </c>
      <c r="Q279">
        <v>51124</v>
      </c>
      <c r="R279">
        <v>75549</v>
      </c>
      <c r="S279">
        <f t="shared" si="8"/>
        <v>680325</v>
      </c>
      <c r="T279" s="1">
        <v>3.99</v>
      </c>
      <c r="U279" s="1">
        <f t="shared" si="9"/>
        <v>2714496.75</v>
      </c>
    </row>
    <row r="280" spans="1:21" x14ac:dyDescent="0.25">
      <c r="A280">
        <v>1057</v>
      </c>
      <c r="B280" t="s">
        <v>341</v>
      </c>
      <c r="C280" t="s">
        <v>73</v>
      </c>
      <c r="D280" t="s">
        <v>23</v>
      </c>
      <c r="E280" t="s">
        <v>26</v>
      </c>
      <c r="F280">
        <v>0</v>
      </c>
      <c r="G280">
        <v>45586</v>
      </c>
      <c r="H280">
        <v>50685</v>
      </c>
      <c r="I280">
        <v>21462</v>
      </c>
      <c r="J280">
        <v>1636</v>
      </c>
      <c r="K280">
        <v>10852</v>
      </c>
      <c r="L280">
        <v>31803</v>
      </c>
      <c r="M280">
        <v>17589</v>
      </c>
      <c r="N280">
        <v>69911</v>
      </c>
      <c r="O280">
        <v>99323</v>
      </c>
      <c r="P280">
        <v>76158</v>
      </c>
      <c r="Q280">
        <v>47676</v>
      </c>
      <c r="R280">
        <v>18373</v>
      </c>
      <c r="S280">
        <f t="shared" si="8"/>
        <v>491054</v>
      </c>
      <c r="T280" s="1">
        <v>15.99</v>
      </c>
      <c r="U280" s="1">
        <f t="shared" si="9"/>
        <v>7851953.46</v>
      </c>
    </row>
    <row r="281" spans="1:21" x14ac:dyDescent="0.25">
      <c r="A281">
        <v>1024</v>
      </c>
      <c r="B281" t="s">
        <v>202</v>
      </c>
      <c r="C281" t="s">
        <v>124</v>
      </c>
      <c r="D281" t="s">
        <v>23</v>
      </c>
      <c r="E281" t="s">
        <v>25</v>
      </c>
      <c r="F281">
        <v>0</v>
      </c>
      <c r="G281">
        <v>86256</v>
      </c>
      <c r="H281">
        <v>12896</v>
      </c>
      <c r="I281">
        <v>21074</v>
      </c>
      <c r="J281">
        <v>20790</v>
      </c>
      <c r="K281">
        <v>74648</v>
      </c>
      <c r="L281">
        <v>87397</v>
      </c>
      <c r="M281">
        <v>79733</v>
      </c>
      <c r="N281">
        <v>99894</v>
      </c>
      <c r="O281">
        <v>27827</v>
      </c>
      <c r="P281">
        <v>15598</v>
      </c>
      <c r="Q281">
        <v>25522</v>
      </c>
      <c r="R281">
        <v>7050</v>
      </c>
      <c r="S281">
        <f t="shared" si="8"/>
        <v>558685</v>
      </c>
      <c r="T281" s="1">
        <v>12.99</v>
      </c>
      <c r="U281" s="1">
        <f t="shared" si="9"/>
        <v>7257318.1500000004</v>
      </c>
    </row>
    <row r="282" spans="1:21" x14ac:dyDescent="0.25">
      <c r="A282">
        <v>1051</v>
      </c>
      <c r="B282" t="s">
        <v>203</v>
      </c>
      <c r="C282" t="s">
        <v>377</v>
      </c>
      <c r="D282" t="s">
        <v>219</v>
      </c>
      <c r="E282" t="s">
        <v>24</v>
      </c>
      <c r="F282">
        <v>0</v>
      </c>
      <c r="G282">
        <v>36202</v>
      </c>
      <c r="H282">
        <v>90535</v>
      </c>
      <c r="I282">
        <v>42433</v>
      </c>
      <c r="J282">
        <v>85229</v>
      </c>
      <c r="K282">
        <v>85920</v>
      </c>
      <c r="L282">
        <v>60924</v>
      </c>
      <c r="M282">
        <v>18086</v>
      </c>
      <c r="N282">
        <v>89452</v>
      </c>
      <c r="O282">
        <v>2599</v>
      </c>
      <c r="P282">
        <v>35458</v>
      </c>
      <c r="Q282">
        <v>63761</v>
      </c>
      <c r="R282">
        <v>55525</v>
      </c>
      <c r="S282">
        <f t="shared" si="8"/>
        <v>666124</v>
      </c>
      <c r="T282" s="1">
        <v>1.49</v>
      </c>
      <c r="U282" s="1">
        <f t="shared" si="9"/>
        <v>992524.76</v>
      </c>
    </row>
    <row r="283" spans="1:21" x14ac:dyDescent="0.25">
      <c r="A283">
        <v>1034</v>
      </c>
      <c r="B283" t="s">
        <v>204</v>
      </c>
      <c r="C283" t="s">
        <v>377</v>
      </c>
      <c r="D283" t="s">
        <v>219</v>
      </c>
      <c r="E283" t="s">
        <v>26</v>
      </c>
      <c r="F283">
        <v>0</v>
      </c>
      <c r="G283">
        <v>6936</v>
      </c>
      <c r="H283">
        <v>81405</v>
      </c>
      <c r="I283">
        <v>49918</v>
      </c>
      <c r="J283">
        <v>57109</v>
      </c>
      <c r="K283">
        <v>39732</v>
      </c>
      <c r="L283">
        <v>73082</v>
      </c>
      <c r="M283">
        <v>30638</v>
      </c>
      <c r="N283">
        <v>52044</v>
      </c>
      <c r="O283">
        <v>75092</v>
      </c>
      <c r="P283">
        <v>47899</v>
      </c>
      <c r="Q283">
        <v>35389</v>
      </c>
      <c r="R283">
        <v>90864</v>
      </c>
      <c r="S283">
        <f t="shared" si="8"/>
        <v>640108</v>
      </c>
      <c r="T283" s="1">
        <v>3.99</v>
      </c>
      <c r="U283" s="1">
        <f t="shared" si="9"/>
        <v>2554030.92</v>
      </c>
    </row>
    <row r="284" spans="1:21" x14ac:dyDescent="0.25">
      <c r="A284">
        <v>1058</v>
      </c>
      <c r="B284" t="s">
        <v>154</v>
      </c>
      <c r="C284" t="s">
        <v>124</v>
      </c>
      <c r="D284" t="s">
        <v>23</v>
      </c>
      <c r="E284" t="s">
        <v>25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75034</v>
      </c>
      <c r="M284">
        <v>39689</v>
      </c>
      <c r="N284">
        <v>13395</v>
      </c>
      <c r="O284">
        <v>36513</v>
      </c>
      <c r="P284">
        <v>66515</v>
      </c>
      <c r="Q284">
        <v>38585</v>
      </c>
      <c r="R284">
        <v>22325</v>
      </c>
      <c r="S284">
        <f t="shared" si="8"/>
        <v>292056</v>
      </c>
      <c r="T284" s="1">
        <v>12.99</v>
      </c>
      <c r="U284" s="1">
        <f t="shared" si="9"/>
        <v>3793807.44</v>
      </c>
    </row>
    <row r="285" spans="1:21" x14ac:dyDescent="0.25">
      <c r="A285">
        <v>1047</v>
      </c>
      <c r="B285" t="s">
        <v>442</v>
      </c>
      <c r="C285" t="s">
        <v>73</v>
      </c>
      <c r="D285" t="s">
        <v>219</v>
      </c>
      <c r="E285" t="s">
        <v>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83569</v>
      </c>
      <c r="N285">
        <v>37132</v>
      </c>
      <c r="O285">
        <v>39085</v>
      </c>
      <c r="P285">
        <v>10991</v>
      </c>
      <c r="Q285">
        <v>102229</v>
      </c>
      <c r="R285">
        <v>52834</v>
      </c>
      <c r="S285">
        <f t="shared" si="8"/>
        <v>325840</v>
      </c>
      <c r="T285" s="1">
        <v>3.99</v>
      </c>
      <c r="U285" s="1">
        <f t="shared" si="9"/>
        <v>1300101.6000000001</v>
      </c>
    </row>
    <row r="286" spans="1:21" x14ac:dyDescent="0.25">
      <c r="A286">
        <v>1042</v>
      </c>
      <c r="B286" t="s">
        <v>443</v>
      </c>
      <c r="C286" t="s">
        <v>186</v>
      </c>
      <c r="D286" t="s">
        <v>23</v>
      </c>
      <c r="E286" t="s">
        <v>25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5972</v>
      </c>
      <c r="O286">
        <v>58792</v>
      </c>
      <c r="P286">
        <v>56606</v>
      </c>
      <c r="Q286">
        <v>43819</v>
      </c>
      <c r="R286">
        <v>32777</v>
      </c>
      <c r="S286">
        <f t="shared" si="8"/>
        <v>197966</v>
      </c>
      <c r="T286" s="1">
        <v>12.99</v>
      </c>
      <c r="U286" s="1">
        <f t="shared" si="9"/>
        <v>2571578.34</v>
      </c>
    </row>
    <row r="287" spans="1:21" x14ac:dyDescent="0.25">
      <c r="A287">
        <v>1060</v>
      </c>
      <c r="B287" t="s">
        <v>444</v>
      </c>
      <c r="C287" t="s">
        <v>186</v>
      </c>
      <c r="D287" t="s">
        <v>219</v>
      </c>
      <c r="E287" t="s">
        <v>26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33226</v>
      </c>
      <c r="P287">
        <v>3677</v>
      </c>
      <c r="Q287">
        <v>100915</v>
      </c>
      <c r="R287">
        <v>83414</v>
      </c>
      <c r="S287">
        <f t="shared" si="8"/>
        <v>221232</v>
      </c>
      <c r="T287" s="1">
        <v>3.99</v>
      </c>
      <c r="U287" s="1">
        <f t="shared" si="9"/>
        <v>882715.68</v>
      </c>
    </row>
    <row r="288" spans="1:21" x14ac:dyDescent="0.25">
      <c r="A288">
        <v>1013</v>
      </c>
      <c r="B288" t="s">
        <v>445</v>
      </c>
      <c r="C288" t="s">
        <v>124</v>
      </c>
      <c r="D288" t="s">
        <v>219</v>
      </c>
      <c r="E288" t="s">
        <v>103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6441</v>
      </c>
      <c r="Q288">
        <v>45404</v>
      </c>
      <c r="R288">
        <v>70616</v>
      </c>
      <c r="S288">
        <f t="shared" si="8"/>
        <v>122461</v>
      </c>
      <c r="T288" s="1">
        <v>0.99</v>
      </c>
      <c r="U288" s="1">
        <f t="shared" si="9"/>
        <v>121236.39</v>
      </c>
    </row>
    <row r="289" spans="1:21" x14ac:dyDescent="0.25">
      <c r="A289">
        <v>1039</v>
      </c>
      <c r="B289" t="s">
        <v>446</v>
      </c>
      <c r="C289" t="s">
        <v>73</v>
      </c>
      <c r="D289" t="s">
        <v>23</v>
      </c>
      <c r="E289" t="s">
        <v>25</v>
      </c>
      <c r="F289">
        <v>0</v>
      </c>
      <c r="G289">
        <v>76937</v>
      </c>
      <c r="H289">
        <v>80426</v>
      </c>
      <c r="I289">
        <v>94693</v>
      </c>
      <c r="J289">
        <v>46115</v>
      </c>
      <c r="K289">
        <v>15248</v>
      </c>
      <c r="L289">
        <v>61275</v>
      </c>
      <c r="M289">
        <v>21538</v>
      </c>
      <c r="N289">
        <v>61746</v>
      </c>
      <c r="O289">
        <v>38347</v>
      </c>
      <c r="P289">
        <v>36326</v>
      </c>
      <c r="Q289">
        <v>6217</v>
      </c>
      <c r="R289">
        <v>8622</v>
      </c>
      <c r="S289">
        <f t="shared" si="8"/>
        <v>547490</v>
      </c>
      <c r="T289" s="1">
        <v>12.99</v>
      </c>
      <c r="U289" s="1">
        <f t="shared" si="9"/>
        <v>7111895.1000000006</v>
      </c>
    </row>
    <row r="290" spans="1:21" x14ac:dyDescent="0.25">
      <c r="A290">
        <v>1043</v>
      </c>
      <c r="B290" t="s">
        <v>447</v>
      </c>
      <c r="C290" t="s">
        <v>73</v>
      </c>
      <c r="D290" t="s">
        <v>23</v>
      </c>
      <c r="E290" t="s">
        <v>24</v>
      </c>
      <c r="F290">
        <v>0</v>
      </c>
      <c r="G290">
        <v>0</v>
      </c>
      <c r="H290">
        <v>48345</v>
      </c>
      <c r="I290">
        <v>70388</v>
      </c>
      <c r="J290">
        <v>87739</v>
      </c>
      <c r="K290">
        <v>119633</v>
      </c>
      <c r="L290">
        <v>151345</v>
      </c>
      <c r="M290">
        <v>248962</v>
      </c>
      <c r="N290">
        <v>326582</v>
      </c>
      <c r="O290">
        <v>496843</v>
      </c>
      <c r="P290">
        <v>772739</v>
      </c>
      <c r="Q290">
        <v>1026452</v>
      </c>
      <c r="R290">
        <v>608595</v>
      </c>
      <c r="S290">
        <f t="shared" si="8"/>
        <v>3957623</v>
      </c>
      <c r="T290" s="1">
        <v>11.99</v>
      </c>
      <c r="U290" s="1">
        <f t="shared" si="9"/>
        <v>47451899.770000003</v>
      </c>
    </row>
    <row r="291" spans="1:21" x14ac:dyDescent="0.25">
      <c r="A291">
        <v>1014</v>
      </c>
      <c r="B291" t="s">
        <v>448</v>
      </c>
      <c r="C291" t="s">
        <v>186</v>
      </c>
      <c r="D291" t="s">
        <v>23</v>
      </c>
      <c r="E291" t="s">
        <v>26</v>
      </c>
      <c r="F291">
        <v>0</v>
      </c>
      <c r="G291">
        <v>0</v>
      </c>
      <c r="H291">
        <v>124782</v>
      </c>
      <c r="I291">
        <v>133052</v>
      </c>
      <c r="J291">
        <v>136403</v>
      </c>
      <c r="K291">
        <v>170642</v>
      </c>
      <c r="L291">
        <v>213068</v>
      </c>
      <c r="M291">
        <v>292711</v>
      </c>
      <c r="N291">
        <v>301985</v>
      </c>
      <c r="O291">
        <v>550810</v>
      </c>
      <c r="P291">
        <v>765172</v>
      </c>
      <c r="Q291">
        <v>1119838</v>
      </c>
      <c r="R291">
        <v>1974488</v>
      </c>
      <c r="S291">
        <f t="shared" si="8"/>
        <v>5782951</v>
      </c>
      <c r="T291" s="1">
        <v>15.99</v>
      </c>
      <c r="U291" s="1">
        <f t="shared" si="9"/>
        <v>92469386.489999995</v>
      </c>
    </row>
    <row r="292" spans="1:21" x14ac:dyDescent="0.25">
      <c r="A292">
        <v>1045</v>
      </c>
      <c r="B292" t="s">
        <v>449</v>
      </c>
      <c r="C292" t="s">
        <v>22</v>
      </c>
      <c r="D292" t="s">
        <v>23</v>
      </c>
      <c r="E292" t="s">
        <v>26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54612</v>
      </c>
      <c r="P292">
        <v>63703</v>
      </c>
      <c r="Q292">
        <v>4813</v>
      </c>
      <c r="R292">
        <v>13996</v>
      </c>
      <c r="S292">
        <f t="shared" si="8"/>
        <v>137124</v>
      </c>
      <c r="T292" s="1">
        <v>15.99</v>
      </c>
      <c r="U292" s="1">
        <f t="shared" si="9"/>
        <v>2192612.7600000002</v>
      </c>
    </row>
    <row r="293" spans="1:21" x14ac:dyDescent="0.25">
      <c r="A293">
        <v>1024</v>
      </c>
      <c r="B293" t="s">
        <v>450</v>
      </c>
      <c r="C293" t="s">
        <v>186</v>
      </c>
      <c r="D293" t="s">
        <v>219</v>
      </c>
      <c r="E293" t="s">
        <v>24</v>
      </c>
      <c r="F293">
        <v>0</v>
      </c>
      <c r="G293">
        <v>0</v>
      </c>
      <c r="H293">
        <v>19034</v>
      </c>
      <c r="I293">
        <v>56576</v>
      </c>
      <c r="J293">
        <v>86263</v>
      </c>
      <c r="K293">
        <v>132474</v>
      </c>
      <c r="L293">
        <v>160122</v>
      </c>
      <c r="M293">
        <v>203458</v>
      </c>
      <c r="N293">
        <v>308716</v>
      </c>
      <c r="O293">
        <v>359264</v>
      </c>
      <c r="P293">
        <v>1056599</v>
      </c>
      <c r="Q293">
        <v>1471425</v>
      </c>
      <c r="R293">
        <v>1892215</v>
      </c>
      <c r="S293">
        <f t="shared" si="8"/>
        <v>5746146</v>
      </c>
      <c r="T293" s="1">
        <v>1.49</v>
      </c>
      <c r="U293" s="1">
        <f t="shared" si="9"/>
        <v>8561757.5399999991</v>
      </c>
    </row>
    <row r="294" spans="1:21" x14ac:dyDescent="0.25">
      <c r="A294">
        <v>1017</v>
      </c>
      <c r="B294" t="s">
        <v>451</v>
      </c>
      <c r="C294" t="s">
        <v>377</v>
      </c>
      <c r="D294" t="s">
        <v>23</v>
      </c>
      <c r="E294" t="s">
        <v>26</v>
      </c>
      <c r="F294">
        <v>0</v>
      </c>
      <c r="G294">
        <v>0</v>
      </c>
      <c r="H294">
        <v>46393</v>
      </c>
      <c r="I294">
        <v>61275</v>
      </c>
      <c r="J294">
        <v>94756</v>
      </c>
      <c r="K294">
        <v>128041</v>
      </c>
      <c r="L294">
        <v>176947</v>
      </c>
      <c r="M294">
        <v>235774</v>
      </c>
      <c r="N294">
        <v>296793</v>
      </c>
      <c r="O294">
        <v>440997</v>
      </c>
      <c r="P294">
        <v>539627</v>
      </c>
      <c r="Q294">
        <v>704029</v>
      </c>
      <c r="R294">
        <v>637771</v>
      </c>
      <c r="S294">
        <f t="shared" si="8"/>
        <v>3362403</v>
      </c>
      <c r="T294" s="1">
        <v>15.99</v>
      </c>
      <c r="U294" s="1">
        <f t="shared" si="9"/>
        <v>53764823.969999999</v>
      </c>
    </row>
    <row r="295" spans="1:21" x14ac:dyDescent="0.25">
      <c r="A295">
        <v>1067</v>
      </c>
      <c r="B295" t="s">
        <v>452</v>
      </c>
      <c r="C295" t="s">
        <v>22</v>
      </c>
      <c r="D295" t="s">
        <v>23</v>
      </c>
      <c r="E295" t="s">
        <v>26</v>
      </c>
      <c r="F295">
        <v>0</v>
      </c>
      <c r="G295">
        <v>0</v>
      </c>
      <c r="H295">
        <v>0</v>
      </c>
      <c r="I295">
        <v>125424</v>
      </c>
      <c r="J295">
        <v>142609</v>
      </c>
      <c r="K295">
        <v>170790</v>
      </c>
      <c r="L295">
        <v>238804</v>
      </c>
      <c r="M295">
        <v>277575</v>
      </c>
      <c r="N295">
        <v>356558</v>
      </c>
      <c r="O295">
        <v>515509</v>
      </c>
      <c r="P295">
        <v>798902</v>
      </c>
      <c r="Q295">
        <v>1021499</v>
      </c>
      <c r="R295">
        <v>1025423</v>
      </c>
      <c r="S295">
        <f t="shared" si="8"/>
        <v>4673093</v>
      </c>
      <c r="T295" s="1">
        <v>15.99</v>
      </c>
      <c r="U295" s="1">
        <f t="shared" si="9"/>
        <v>74722757.070000008</v>
      </c>
    </row>
    <row r="296" spans="1:21" x14ac:dyDescent="0.25">
      <c r="A296">
        <v>1057</v>
      </c>
      <c r="B296" t="s">
        <v>453</v>
      </c>
      <c r="C296" t="s">
        <v>22</v>
      </c>
      <c r="D296" t="s">
        <v>23</v>
      </c>
      <c r="E296" t="s">
        <v>103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99770</v>
      </c>
      <c r="P296">
        <v>11021</v>
      </c>
      <c r="Q296">
        <v>8801</v>
      </c>
      <c r="R296">
        <v>16793</v>
      </c>
      <c r="S296">
        <f t="shared" si="8"/>
        <v>136385</v>
      </c>
      <c r="T296" s="1">
        <v>9.99</v>
      </c>
      <c r="U296" s="1">
        <f t="shared" si="9"/>
        <v>1362486.1500000001</v>
      </c>
    </row>
    <row r="297" spans="1:21" x14ac:dyDescent="0.25">
      <c r="A297">
        <v>1042</v>
      </c>
      <c r="B297" t="s">
        <v>98</v>
      </c>
      <c r="C297" t="s">
        <v>22</v>
      </c>
      <c r="D297" t="s">
        <v>219</v>
      </c>
      <c r="E297" t="s">
        <v>24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1600</v>
      </c>
      <c r="P297">
        <v>74890</v>
      </c>
      <c r="Q297">
        <v>81530</v>
      </c>
      <c r="R297">
        <v>10481</v>
      </c>
      <c r="S297">
        <f t="shared" si="8"/>
        <v>168501</v>
      </c>
      <c r="T297" s="1">
        <v>1.49</v>
      </c>
      <c r="U297" s="1">
        <f t="shared" si="9"/>
        <v>251066.49</v>
      </c>
    </row>
    <row r="298" spans="1:21" x14ac:dyDescent="0.25">
      <c r="A298">
        <v>1065</v>
      </c>
      <c r="B298" t="s">
        <v>205</v>
      </c>
      <c r="C298" t="s">
        <v>22</v>
      </c>
      <c r="D298" t="s">
        <v>219</v>
      </c>
      <c r="E298" t="s">
        <v>103</v>
      </c>
      <c r="F298">
        <v>0</v>
      </c>
      <c r="G298">
        <v>0</v>
      </c>
      <c r="H298">
        <v>13602</v>
      </c>
      <c r="I298">
        <v>67140</v>
      </c>
      <c r="J298">
        <v>92537</v>
      </c>
      <c r="K298">
        <v>117436</v>
      </c>
      <c r="L298">
        <v>188236</v>
      </c>
      <c r="M298">
        <v>241486</v>
      </c>
      <c r="N298">
        <v>260425</v>
      </c>
      <c r="O298">
        <v>455006</v>
      </c>
      <c r="P298">
        <v>877921</v>
      </c>
      <c r="Q298">
        <v>1394023</v>
      </c>
      <c r="R298">
        <v>1627807</v>
      </c>
      <c r="S298">
        <f t="shared" si="8"/>
        <v>5335619</v>
      </c>
      <c r="T298" s="1">
        <v>0.99</v>
      </c>
      <c r="U298" s="1">
        <f t="shared" si="9"/>
        <v>5282262.8099999996</v>
      </c>
    </row>
    <row r="299" spans="1:21" x14ac:dyDescent="0.25">
      <c r="A299">
        <v>1018</v>
      </c>
      <c r="B299" t="s">
        <v>99</v>
      </c>
      <c r="C299" t="s">
        <v>22</v>
      </c>
      <c r="D299" t="s">
        <v>23</v>
      </c>
      <c r="E299" t="s">
        <v>24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91892</v>
      </c>
      <c r="N299">
        <v>87631</v>
      </c>
      <c r="O299">
        <v>50597</v>
      </c>
      <c r="P299">
        <v>26952</v>
      </c>
      <c r="Q299">
        <v>35609</v>
      </c>
      <c r="R299">
        <v>17647</v>
      </c>
      <c r="S299">
        <f t="shared" si="8"/>
        <v>310328</v>
      </c>
      <c r="T299" s="1">
        <v>11.99</v>
      </c>
      <c r="U299" s="1">
        <f t="shared" si="9"/>
        <v>3720832.72</v>
      </c>
    </row>
    <row r="300" spans="1:21" x14ac:dyDescent="0.25">
      <c r="A300">
        <v>1041</v>
      </c>
      <c r="B300" t="s">
        <v>454</v>
      </c>
      <c r="C300" t="s">
        <v>376</v>
      </c>
      <c r="D300" t="s">
        <v>219</v>
      </c>
      <c r="E300" t="s">
        <v>103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4250</v>
      </c>
      <c r="N300">
        <v>26423</v>
      </c>
      <c r="O300">
        <v>97958</v>
      </c>
      <c r="P300">
        <v>9684</v>
      </c>
      <c r="Q300">
        <v>11175</v>
      </c>
      <c r="R300">
        <v>74430</v>
      </c>
      <c r="S300">
        <f t="shared" si="8"/>
        <v>223920</v>
      </c>
      <c r="T300" s="1">
        <v>0.99</v>
      </c>
      <c r="U300" s="1">
        <f t="shared" si="9"/>
        <v>221680.8</v>
      </c>
    </row>
    <row r="301" spans="1:21" x14ac:dyDescent="0.25">
      <c r="A301">
        <v>1034</v>
      </c>
      <c r="B301" t="s">
        <v>455</v>
      </c>
      <c r="C301" t="s">
        <v>22</v>
      </c>
      <c r="D301" t="s">
        <v>23</v>
      </c>
      <c r="E301" t="s">
        <v>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94426</v>
      </c>
      <c r="N301">
        <v>82962</v>
      </c>
      <c r="O301">
        <v>60071</v>
      </c>
      <c r="P301">
        <v>19680</v>
      </c>
      <c r="Q301">
        <v>21017</v>
      </c>
      <c r="R301">
        <v>29503</v>
      </c>
      <c r="S301">
        <f t="shared" si="8"/>
        <v>307659</v>
      </c>
      <c r="T301" s="1">
        <v>12.99</v>
      </c>
      <c r="U301" s="1">
        <f t="shared" si="9"/>
        <v>3996490.41</v>
      </c>
    </row>
    <row r="302" spans="1:21" x14ac:dyDescent="0.25">
      <c r="A302">
        <v>1050</v>
      </c>
      <c r="B302" t="s">
        <v>456</v>
      </c>
      <c r="C302" t="s">
        <v>376</v>
      </c>
      <c r="D302" t="s">
        <v>23</v>
      </c>
      <c r="E302" t="s">
        <v>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78898</v>
      </c>
      <c r="N302">
        <v>58887</v>
      </c>
      <c r="O302">
        <v>60178</v>
      </c>
      <c r="P302">
        <v>16351</v>
      </c>
      <c r="Q302">
        <v>17231</v>
      </c>
      <c r="R302">
        <v>5189</v>
      </c>
      <c r="S302">
        <f t="shared" si="8"/>
        <v>236734</v>
      </c>
      <c r="T302" s="1">
        <v>15.99</v>
      </c>
      <c r="U302" s="1">
        <f t="shared" si="9"/>
        <v>3785376.66</v>
      </c>
    </row>
    <row r="303" spans="1:21" x14ac:dyDescent="0.25">
      <c r="A303">
        <v>1059</v>
      </c>
      <c r="B303" t="s">
        <v>457</v>
      </c>
      <c r="C303" t="s">
        <v>186</v>
      </c>
      <c r="D303" t="s">
        <v>219</v>
      </c>
      <c r="E303" t="s">
        <v>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31993</v>
      </c>
      <c r="N303">
        <v>6817</v>
      </c>
      <c r="O303">
        <v>62842</v>
      </c>
      <c r="P303">
        <v>107905</v>
      </c>
      <c r="Q303">
        <v>88608</v>
      </c>
      <c r="R303">
        <v>66213</v>
      </c>
      <c r="S303">
        <f t="shared" si="8"/>
        <v>364378</v>
      </c>
      <c r="T303" s="1">
        <v>1.49</v>
      </c>
      <c r="U303" s="1">
        <f t="shared" si="9"/>
        <v>542923.22</v>
      </c>
    </row>
    <row r="304" spans="1:21" x14ac:dyDescent="0.25">
      <c r="A304">
        <v>1025</v>
      </c>
      <c r="B304" t="s">
        <v>458</v>
      </c>
      <c r="C304" t="s">
        <v>376</v>
      </c>
      <c r="D304" t="s">
        <v>23</v>
      </c>
      <c r="E304" t="s">
        <v>103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68900</v>
      </c>
      <c r="N304">
        <v>77967</v>
      </c>
      <c r="O304">
        <v>11036</v>
      </c>
      <c r="P304">
        <v>71019</v>
      </c>
      <c r="Q304">
        <v>61014</v>
      </c>
      <c r="R304">
        <v>26987</v>
      </c>
      <c r="S304">
        <f t="shared" si="8"/>
        <v>316923</v>
      </c>
      <c r="T304" s="1">
        <v>9.99</v>
      </c>
      <c r="U304" s="1">
        <f t="shared" si="9"/>
        <v>3166060.77</v>
      </c>
    </row>
    <row r="305" spans="1:21" x14ac:dyDescent="0.25">
      <c r="A305">
        <v>1008</v>
      </c>
      <c r="B305" t="s">
        <v>305</v>
      </c>
      <c r="C305" t="s">
        <v>376</v>
      </c>
      <c r="D305" t="s">
        <v>23</v>
      </c>
      <c r="E305" t="s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93286</v>
      </c>
      <c r="N305">
        <v>6568</v>
      </c>
      <c r="O305">
        <v>92568</v>
      </c>
      <c r="P305">
        <v>60623</v>
      </c>
      <c r="Q305">
        <v>49499</v>
      </c>
      <c r="R305">
        <v>2151</v>
      </c>
      <c r="S305">
        <f t="shared" si="8"/>
        <v>304695</v>
      </c>
      <c r="T305" s="1">
        <v>11.99</v>
      </c>
      <c r="U305" s="1">
        <f t="shared" si="9"/>
        <v>3653293.0500000003</v>
      </c>
    </row>
    <row r="306" spans="1:21" x14ac:dyDescent="0.25">
      <c r="A306">
        <v>1016</v>
      </c>
      <c r="B306" t="s">
        <v>58</v>
      </c>
      <c r="C306" t="s">
        <v>73</v>
      </c>
      <c r="D306" t="s">
        <v>219</v>
      </c>
      <c r="E306" t="s">
        <v>26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44365</v>
      </c>
      <c r="N306">
        <v>21996</v>
      </c>
      <c r="O306">
        <v>5287</v>
      </c>
      <c r="P306">
        <v>93716</v>
      </c>
      <c r="Q306">
        <v>5314</v>
      </c>
      <c r="R306">
        <v>33718</v>
      </c>
      <c r="S306">
        <f t="shared" si="8"/>
        <v>204396</v>
      </c>
      <c r="T306" s="1">
        <v>3.99</v>
      </c>
      <c r="U306" s="1">
        <f t="shared" si="9"/>
        <v>815540.04</v>
      </c>
    </row>
    <row r="307" spans="1:21" x14ac:dyDescent="0.25">
      <c r="A307">
        <v>1014</v>
      </c>
      <c r="B307" t="s">
        <v>459</v>
      </c>
      <c r="C307" t="s">
        <v>186</v>
      </c>
      <c r="D307" t="s">
        <v>23</v>
      </c>
      <c r="E307" t="s">
        <v>103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88710</v>
      </c>
      <c r="Q307">
        <v>61481</v>
      </c>
      <c r="R307">
        <v>14259</v>
      </c>
      <c r="S307">
        <f t="shared" si="8"/>
        <v>164450</v>
      </c>
      <c r="T307" s="1">
        <v>9.99</v>
      </c>
      <c r="U307" s="1">
        <f t="shared" si="9"/>
        <v>1642855.5</v>
      </c>
    </row>
    <row r="308" spans="1:21" x14ac:dyDescent="0.25">
      <c r="A308">
        <v>1062</v>
      </c>
      <c r="B308" t="s">
        <v>59</v>
      </c>
      <c r="C308" t="s">
        <v>186</v>
      </c>
      <c r="D308" t="s">
        <v>219</v>
      </c>
      <c r="E308" t="s">
        <v>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548041</v>
      </c>
      <c r="O308">
        <v>590496</v>
      </c>
      <c r="P308">
        <v>770128</v>
      </c>
      <c r="Q308">
        <v>1424044</v>
      </c>
      <c r="R308">
        <v>2233964</v>
      </c>
      <c r="S308">
        <f t="shared" si="8"/>
        <v>5566673</v>
      </c>
      <c r="T308" s="1">
        <v>1.99</v>
      </c>
      <c r="U308" s="1">
        <f t="shared" si="9"/>
        <v>11077679.27</v>
      </c>
    </row>
    <row r="309" spans="1:21" x14ac:dyDescent="0.25">
      <c r="A309">
        <v>1019</v>
      </c>
      <c r="B309" t="s">
        <v>252</v>
      </c>
      <c r="C309" t="s">
        <v>377</v>
      </c>
      <c r="D309" t="s">
        <v>23</v>
      </c>
      <c r="E309" t="s">
        <v>24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80540</v>
      </c>
      <c r="Q309">
        <v>29961</v>
      </c>
      <c r="R309">
        <v>29228</v>
      </c>
      <c r="S309">
        <f t="shared" si="8"/>
        <v>139729</v>
      </c>
      <c r="T309" s="1">
        <v>11.99</v>
      </c>
      <c r="U309" s="1">
        <f t="shared" si="9"/>
        <v>1675350.71</v>
      </c>
    </row>
    <row r="310" spans="1:21" x14ac:dyDescent="0.25">
      <c r="A310">
        <v>1054</v>
      </c>
      <c r="B310" t="s">
        <v>253</v>
      </c>
      <c r="C310" t="s">
        <v>22</v>
      </c>
      <c r="D310" t="s">
        <v>23</v>
      </c>
      <c r="E310" t="s">
        <v>103</v>
      </c>
      <c r="F310">
        <v>0</v>
      </c>
      <c r="G310">
        <v>0</v>
      </c>
      <c r="H310">
        <v>0</v>
      </c>
      <c r="I310">
        <v>126892</v>
      </c>
      <c r="J310">
        <v>139796</v>
      </c>
      <c r="K310">
        <v>149267</v>
      </c>
      <c r="L310">
        <v>249694</v>
      </c>
      <c r="M310">
        <v>275544</v>
      </c>
      <c r="N310">
        <v>303094</v>
      </c>
      <c r="O310">
        <v>543793</v>
      </c>
      <c r="P310">
        <v>572249</v>
      </c>
      <c r="Q310">
        <v>650291</v>
      </c>
      <c r="R310">
        <v>468388</v>
      </c>
      <c r="S310">
        <f t="shared" si="8"/>
        <v>3479008</v>
      </c>
      <c r="T310" s="1">
        <v>9.99</v>
      </c>
      <c r="U310" s="1">
        <f t="shared" si="9"/>
        <v>34755289.920000002</v>
      </c>
    </row>
    <row r="311" spans="1:21" x14ac:dyDescent="0.25">
      <c r="A311">
        <v>1048</v>
      </c>
      <c r="B311" t="s">
        <v>100</v>
      </c>
      <c r="C311" t="s">
        <v>186</v>
      </c>
      <c r="D311" t="s">
        <v>219</v>
      </c>
      <c r="E311" t="s">
        <v>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407848</v>
      </c>
      <c r="O311">
        <v>390467</v>
      </c>
      <c r="P311">
        <v>378567</v>
      </c>
      <c r="Q311">
        <v>463171</v>
      </c>
      <c r="R311">
        <v>355236</v>
      </c>
      <c r="S311">
        <f t="shared" si="8"/>
        <v>1995289</v>
      </c>
      <c r="T311" s="1">
        <v>1.99</v>
      </c>
      <c r="U311" s="1">
        <f t="shared" si="9"/>
        <v>3970625.11</v>
      </c>
    </row>
    <row r="312" spans="1:21" x14ac:dyDescent="0.25">
      <c r="A312">
        <v>1048</v>
      </c>
      <c r="B312" t="s">
        <v>206</v>
      </c>
      <c r="C312" t="s">
        <v>376</v>
      </c>
      <c r="D312" t="s">
        <v>23</v>
      </c>
      <c r="E312" t="s">
        <v>26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76164</v>
      </c>
      <c r="Q312">
        <v>27539</v>
      </c>
      <c r="R312">
        <v>31113</v>
      </c>
      <c r="S312">
        <f t="shared" si="8"/>
        <v>134816</v>
      </c>
      <c r="T312" s="1">
        <v>15.99</v>
      </c>
      <c r="U312" s="1">
        <f t="shared" si="9"/>
        <v>2155707.84</v>
      </c>
    </row>
    <row r="313" spans="1:21" x14ac:dyDescent="0.25">
      <c r="A313">
        <v>1043</v>
      </c>
      <c r="B313" t="s">
        <v>101</v>
      </c>
      <c r="C313" t="s">
        <v>124</v>
      </c>
      <c r="D313" t="s">
        <v>219</v>
      </c>
      <c r="E313" t="s">
        <v>103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58706</v>
      </c>
      <c r="Q313">
        <v>45693</v>
      </c>
      <c r="R313">
        <v>67894</v>
      </c>
      <c r="S313">
        <f t="shared" si="8"/>
        <v>172293</v>
      </c>
      <c r="T313" s="1">
        <v>0.99</v>
      </c>
      <c r="U313" s="1">
        <f t="shared" si="9"/>
        <v>170570.07</v>
      </c>
    </row>
    <row r="314" spans="1:21" x14ac:dyDescent="0.25">
      <c r="A314">
        <v>1050</v>
      </c>
      <c r="B314" t="s">
        <v>155</v>
      </c>
      <c r="C314" t="s">
        <v>124</v>
      </c>
      <c r="D314" t="s">
        <v>23</v>
      </c>
      <c r="E314" t="s">
        <v>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467075</v>
      </c>
      <c r="P314">
        <v>564197</v>
      </c>
      <c r="Q314">
        <v>575362</v>
      </c>
      <c r="R314">
        <v>412067</v>
      </c>
      <c r="S314">
        <f t="shared" si="8"/>
        <v>2018701</v>
      </c>
      <c r="T314" s="1">
        <v>12.99</v>
      </c>
      <c r="U314" s="1">
        <f t="shared" si="9"/>
        <v>26222925.990000002</v>
      </c>
    </row>
    <row r="315" spans="1:21" x14ac:dyDescent="0.25">
      <c r="A315">
        <v>1045</v>
      </c>
      <c r="B315" t="s">
        <v>361</v>
      </c>
      <c r="C315" t="s">
        <v>22</v>
      </c>
      <c r="D315" t="s">
        <v>23</v>
      </c>
      <c r="E315" t="s">
        <v>26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86338</v>
      </c>
      <c r="Q315">
        <v>20202</v>
      </c>
      <c r="R315">
        <v>12675</v>
      </c>
      <c r="S315">
        <f t="shared" si="8"/>
        <v>119215</v>
      </c>
      <c r="T315" s="1">
        <v>15.99</v>
      </c>
      <c r="U315" s="1">
        <f t="shared" si="9"/>
        <v>1906247.85</v>
      </c>
    </row>
    <row r="316" spans="1:21" x14ac:dyDescent="0.25">
      <c r="A316">
        <v>1022</v>
      </c>
      <c r="B316" t="s">
        <v>207</v>
      </c>
      <c r="C316" t="s">
        <v>73</v>
      </c>
      <c r="D316" t="s">
        <v>23</v>
      </c>
      <c r="E316" t="s">
        <v>25</v>
      </c>
      <c r="F316">
        <v>0</v>
      </c>
      <c r="G316">
        <v>0</v>
      </c>
      <c r="H316">
        <v>0</v>
      </c>
      <c r="I316">
        <v>125302</v>
      </c>
      <c r="J316">
        <v>135847</v>
      </c>
      <c r="K316">
        <v>151657</v>
      </c>
      <c r="L316">
        <v>211946</v>
      </c>
      <c r="M316">
        <v>283704</v>
      </c>
      <c r="N316">
        <v>310405</v>
      </c>
      <c r="O316">
        <v>507711</v>
      </c>
      <c r="P316">
        <v>541246</v>
      </c>
      <c r="Q316">
        <v>655402</v>
      </c>
      <c r="R316">
        <v>361884</v>
      </c>
      <c r="S316">
        <f t="shared" si="8"/>
        <v>3285104</v>
      </c>
      <c r="T316" s="1">
        <v>12.99</v>
      </c>
      <c r="U316" s="1">
        <f t="shared" si="9"/>
        <v>42673500.960000001</v>
      </c>
    </row>
    <row r="317" spans="1:21" x14ac:dyDescent="0.25">
      <c r="A317">
        <v>1016</v>
      </c>
      <c r="B317" t="s">
        <v>157</v>
      </c>
      <c r="C317" t="s">
        <v>186</v>
      </c>
      <c r="D317" t="s">
        <v>219</v>
      </c>
      <c r="E317" t="s">
        <v>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41651</v>
      </c>
      <c r="Q317">
        <v>1232</v>
      </c>
      <c r="R317">
        <v>82445</v>
      </c>
      <c r="S317">
        <f t="shared" si="8"/>
        <v>125328</v>
      </c>
      <c r="T317" s="1">
        <v>3.99</v>
      </c>
      <c r="U317" s="1">
        <f t="shared" si="9"/>
        <v>500058.72000000003</v>
      </c>
    </row>
    <row r="318" spans="1:21" x14ac:dyDescent="0.25">
      <c r="A318">
        <v>1020</v>
      </c>
      <c r="B318" t="s">
        <v>460</v>
      </c>
      <c r="C318" t="s">
        <v>124</v>
      </c>
      <c r="D318" t="s">
        <v>219</v>
      </c>
      <c r="E318" t="s">
        <v>26</v>
      </c>
      <c r="F318">
        <v>0</v>
      </c>
      <c r="G318">
        <v>0</v>
      </c>
      <c r="H318">
        <v>603229</v>
      </c>
      <c r="I318">
        <v>752809</v>
      </c>
      <c r="J318">
        <v>760729</v>
      </c>
      <c r="K318">
        <v>779695</v>
      </c>
      <c r="L318">
        <v>780761</v>
      </c>
      <c r="M318">
        <v>822764</v>
      </c>
      <c r="N318">
        <v>831377</v>
      </c>
      <c r="O318">
        <v>897819</v>
      </c>
      <c r="P318">
        <v>867515</v>
      </c>
      <c r="Q318">
        <v>687959</v>
      </c>
      <c r="R318">
        <v>570585</v>
      </c>
      <c r="S318">
        <f t="shared" si="8"/>
        <v>8355242</v>
      </c>
      <c r="T318" s="1">
        <v>3.99</v>
      </c>
      <c r="U318" s="1">
        <f t="shared" si="9"/>
        <v>33337415.580000002</v>
      </c>
    </row>
    <row r="319" spans="1:21" x14ac:dyDescent="0.25">
      <c r="A319">
        <v>1042</v>
      </c>
      <c r="B319" t="s">
        <v>461</v>
      </c>
      <c r="C319" t="s">
        <v>124</v>
      </c>
      <c r="D319" t="s">
        <v>23</v>
      </c>
      <c r="E319" t="s">
        <v>103</v>
      </c>
      <c r="F319">
        <v>0</v>
      </c>
      <c r="G319">
        <v>0</v>
      </c>
      <c r="H319">
        <v>694450</v>
      </c>
      <c r="I319">
        <v>753850</v>
      </c>
      <c r="J319">
        <v>762557</v>
      </c>
      <c r="K319">
        <v>776087</v>
      </c>
      <c r="L319">
        <v>786251</v>
      </c>
      <c r="M319">
        <v>820706</v>
      </c>
      <c r="N319">
        <v>826363</v>
      </c>
      <c r="O319">
        <v>893696</v>
      </c>
      <c r="P319">
        <v>863650</v>
      </c>
      <c r="Q319">
        <v>687546</v>
      </c>
      <c r="R319">
        <v>351642</v>
      </c>
      <c r="S319">
        <f t="shared" si="8"/>
        <v>8216798</v>
      </c>
      <c r="T319" s="1">
        <v>9.99</v>
      </c>
      <c r="U319" s="1">
        <f t="shared" si="9"/>
        <v>82085812.019999996</v>
      </c>
    </row>
    <row r="320" spans="1:21" x14ac:dyDescent="0.25">
      <c r="A320">
        <v>1033</v>
      </c>
      <c r="B320" t="s">
        <v>323</v>
      </c>
      <c r="C320" t="s">
        <v>377</v>
      </c>
      <c r="D320" t="s">
        <v>23</v>
      </c>
      <c r="E320" t="s">
        <v>103</v>
      </c>
      <c r="F320">
        <v>0</v>
      </c>
      <c r="G320">
        <v>0</v>
      </c>
      <c r="H320">
        <v>0</v>
      </c>
      <c r="I320">
        <v>0</v>
      </c>
      <c r="J320">
        <v>139849</v>
      </c>
      <c r="K320">
        <v>150055</v>
      </c>
      <c r="L320">
        <v>245965</v>
      </c>
      <c r="M320">
        <v>292712</v>
      </c>
      <c r="N320">
        <v>395843</v>
      </c>
      <c r="O320">
        <v>532904</v>
      </c>
      <c r="P320">
        <v>691088</v>
      </c>
      <c r="Q320">
        <v>872908</v>
      </c>
      <c r="R320">
        <v>1081698</v>
      </c>
      <c r="S320">
        <f t="shared" si="8"/>
        <v>4403022</v>
      </c>
      <c r="T320" s="1">
        <v>9.99</v>
      </c>
      <c r="U320" s="1">
        <f t="shared" si="9"/>
        <v>43986189.780000001</v>
      </c>
    </row>
    <row r="321" spans="1:21" x14ac:dyDescent="0.25">
      <c r="A321">
        <v>1066</v>
      </c>
      <c r="B321" t="s">
        <v>60</v>
      </c>
      <c r="C321" t="s">
        <v>22</v>
      </c>
      <c r="D321" t="s">
        <v>23</v>
      </c>
      <c r="E321" t="s">
        <v>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441721</v>
      </c>
      <c r="M321">
        <v>412079</v>
      </c>
      <c r="N321">
        <v>285218</v>
      </c>
      <c r="O321">
        <v>381474</v>
      </c>
      <c r="P321">
        <v>311834</v>
      </c>
      <c r="Q321">
        <v>336538</v>
      </c>
      <c r="R321">
        <v>150421</v>
      </c>
      <c r="S321">
        <f t="shared" si="8"/>
        <v>2319285</v>
      </c>
      <c r="T321" s="1">
        <v>12.99</v>
      </c>
      <c r="U321" s="1">
        <f t="shared" si="9"/>
        <v>30127512.150000002</v>
      </c>
    </row>
    <row r="322" spans="1:21" x14ac:dyDescent="0.25">
      <c r="A322">
        <v>1006</v>
      </c>
      <c r="B322" t="s">
        <v>462</v>
      </c>
      <c r="C322" t="s">
        <v>22</v>
      </c>
      <c r="D322" t="s">
        <v>219</v>
      </c>
      <c r="E322" t="s">
        <v>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75984</v>
      </c>
      <c r="Q322">
        <v>22055</v>
      </c>
      <c r="R322">
        <v>77312</v>
      </c>
      <c r="S322">
        <f t="shared" ref="S322:S385" si="10">SUM(F322:R322)</f>
        <v>175351</v>
      </c>
      <c r="T322" s="1">
        <v>1.49</v>
      </c>
      <c r="U322" s="1">
        <f t="shared" ref="U322:U385" si="11">S322*T322</f>
        <v>261272.99</v>
      </c>
    </row>
    <row r="323" spans="1:21" x14ac:dyDescent="0.25">
      <c r="A323">
        <v>1059</v>
      </c>
      <c r="B323" t="s">
        <v>463</v>
      </c>
      <c r="C323" t="s">
        <v>22</v>
      </c>
      <c r="D323" t="s">
        <v>219</v>
      </c>
      <c r="E323" t="s">
        <v>103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106398</v>
      </c>
      <c r="Q323">
        <v>112855</v>
      </c>
      <c r="R323">
        <v>41092</v>
      </c>
      <c r="S323">
        <f t="shared" si="10"/>
        <v>260345</v>
      </c>
      <c r="T323" s="1">
        <v>0.99</v>
      </c>
      <c r="U323" s="1">
        <f t="shared" si="11"/>
        <v>257741.55</v>
      </c>
    </row>
    <row r="324" spans="1:21" x14ac:dyDescent="0.25">
      <c r="A324">
        <v>1019</v>
      </c>
      <c r="B324" t="s">
        <v>464</v>
      </c>
      <c r="C324" t="s">
        <v>73</v>
      </c>
      <c r="D324" t="s">
        <v>219</v>
      </c>
      <c r="E324" t="s">
        <v>103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83108</v>
      </c>
      <c r="Q324">
        <v>70935</v>
      </c>
      <c r="R324">
        <v>21992</v>
      </c>
      <c r="S324">
        <f t="shared" si="10"/>
        <v>176035</v>
      </c>
      <c r="T324" s="1">
        <v>0.99</v>
      </c>
      <c r="U324" s="1">
        <f t="shared" si="11"/>
        <v>174274.65</v>
      </c>
    </row>
    <row r="325" spans="1:21" x14ac:dyDescent="0.25">
      <c r="A325">
        <v>1019</v>
      </c>
      <c r="B325" t="s">
        <v>465</v>
      </c>
      <c r="C325" t="s">
        <v>124</v>
      </c>
      <c r="D325" t="s">
        <v>23</v>
      </c>
      <c r="E325" t="s">
        <v>26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392065</v>
      </c>
      <c r="P325">
        <v>414207</v>
      </c>
      <c r="Q325">
        <v>297090</v>
      </c>
      <c r="R325">
        <v>295238</v>
      </c>
      <c r="S325">
        <f t="shared" si="10"/>
        <v>1398600</v>
      </c>
      <c r="T325" s="1">
        <v>15.99</v>
      </c>
      <c r="U325" s="1">
        <f t="shared" si="11"/>
        <v>22363614</v>
      </c>
    </row>
    <row r="326" spans="1:21" x14ac:dyDescent="0.25">
      <c r="A326">
        <v>1049</v>
      </c>
      <c r="B326" t="s">
        <v>466</v>
      </c>
      <c r="C326" t="s">
        <v>73</v>
      </c>
      <c r="D326" t="s">
        <v>219</v>
      </c>
      <c r="E326" t="s">
        <v>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48513</v>
      </c>
      <c r="Q326">
        <v>82197</v>
      </c>
      <c r="R326">
        <v>3608</v>
      </c>
      <c r="S326">
        <f t="shared" si="10"/>
        <v>134318</v>
      </c>
      <c r="T326" s="1">
        <v>3.99</v>
      </c>
      <c r="U326" s="1">
        <f t="shared" si="11"/>
        <v>535928.82000000007</v>
      </c>
    </row>
    <row r="327" spans="1:21" x14ac:dyDescent="0.25">
      <c r="A327">
        <v>1066</v>
      </c>
      <c r="B327" t="s">
        <v>467</v>
      </c>
      <c r="C327" t="s">
        <v>376</v>
      </c>
      <c r="D327" t="s">
        <v>219</v>
      </c>
      <c r="E327" t="s">
        <v>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46540</v>
      </c>
      <c r="M327">
        <v>73286</v>
      </c>
      <c r="N327">
        <v>33748</v>
      </c>
      <c r="O327">
        <v>2219</v>
      </c>
      <c r="P327">
        <v>78572</v>
      </c>
      <c r="Q327">
        <v>61439</v>
      </c>
      <c r="R327">
        <v>64709</v>
      </c>
      <c r="S327">
        <f t="shared" si="10"/>
        <v>360513</v>
      </c>
      <c r="T327" s="1">
        <v>3.99</v>
      </c>
      <c r="U327" s="1">
        <f t="shared" si="11"/>
        <v>1438446.87</v>
      </c>
    </row>
    <row r="328" spans="1:21" x14ac:dyDescent="0.25">
      <c r="A328">
        <v>1012</v>
      </c>
      <c r="B328" t="s">
        <v>208</v>
      </c>
      <c r="C328" t="s">
        <v>73</v>
      </c>
      <c r="D328" t="s">
        <v>219</v>
      </c>
      <c r="E328" t="s">
        <v>103</v>
      </c>
      <c r="F328">
        <v>0</v>
      </c>
      <c r="G328">
        <v>0</v>
      </c>
      <c r="H328">
        <v>0</v>
      </c>
      <c r="I328">
        <v>0</v>
      </c>
      <c r="J328">
        <v>23540</v>
      </c>
      <c r="K328">
        <v>22959</v>
      </c>
      <c r="L328">
        <v>52784</v>
      </c>
      <c r="M328">
        <v>31679</v>
      </c>
      <c r="N328">
        <v>24145</v>
      </c>
      <c r="O328">
        <v>89525</v>
      </c>
      <c r="P328">
        <v>14373</v>
      </c>
      <c r="Q328">
        <v>51318</v>
      </c>
      <c r="R328">
        <v>97602</v>
      </c>
      <c r="S328">
        <f t="shared" si="10"/>
        <v>407925</v>
      </c>
      <c r="T328" s="1">
        <v>0.99</v>
      </c>
      <c r="U328" s="1">
        <f t="shared" si="11"/>
        <v>403845.75</v>
      </c>
    </row>
    <row r="329" spans="1:21" x14ac:dyDescent="0.25">
      <c r="A329">
        <v>1013</v>
      </c>
      <c r="B329" t="s">
        <v>362</v>
      </c>
      <c r="C329" t="s">
        <v>124</v>
      </c>
      <c r="D329" t="s">
        <v>219</v>
      </c>
      <c r="E329" t="s">
        <v>24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58590</v>
      </c>
      <c r="P329">
        <v>105368</v>
      </c>
      <c r="Q329">
        <v>114700</v>
      </c>
      <c r="R329">
        <v>71481</v>
      </c>
      <c r="S329">
        <f t="shared" si="10"/>
        <v>350139</v>
      </c>
      <c r="T329" s="1">
        <v>1.49</v>
      </c>
      <c r="U329" s="1">
        <f t="shared" si="11"/>
        <v>521707.11</v>
      </c>
    </row>
    <row r="330" spans="1:21" x14ac:dyDescent="0.25">
      <c r="A330">
        <v>1049</v>
      </c>
      <c r="B330" t="s">
        <v>131</v>
      </c>
      <c r="C330" t="s">
        <v>377</v>
      </c>
      <c r="D330" t="s">
        <v>23</v>
      </c>
      <c r="E330" t="s">
        <v>103</v>
      </c>
      <c r="F330">
        <v>0</v>
      </c>
      <c r="G330">
        <v>0</v>
      </c>
      <c r="H330">
        <v>46393</v>
      </c>
      <c r="I330">
        <v>61275</v>
      </c>
      <c r="J330">
        <v>94756</v>
      </c>
      <c r="K330">
        <v>128041</v>
      </c>
      <c r="L330">
        <v>176947</v>
      </c>
      <c r="M330">
        <v>235774</v>
      </c>
      <c r="N330">
        <v>296793</v>
      </c>
      <c r="O330">
        <v>440997</v>
      </c>
      <c r="P330">
        <v>539627</v>
      </c>
      <c r="Q330">
        <v>704029</v>
      </c>
      <c r="R330">
        <v>637771</v>
      </c>
      <c r="S330">
        <f t="shared" si="10"/>
        <v>3362403</v>
      </c>
      <c r="T330" s="1">
        <v>9.99</v>
      </c>
      <c r="U330" s="1">
        <f t="shared" si="11"/>
        <v>33590405.969999999</v>
      </c>
    </row>
    <row r="331" spans="1:21" x14ac:dyDescent="0.25">
      <c r="A331">
        <v>1064</v>
      </c>
      <c r="B331" t="s">
        <v>363</v>
      </c>
      <c r="C331" t="s">
        <v>22</v>
      </c>
      <c r="D331" t="s">
        <v>219</v>
      </c>
      <c r="E331" t="s">
        <v>24</v>
      </c>
      <c r="F331">
        <v>0</v>
      </c>
      <c r="G331">
        <v>0</v>
      </c>
      <c r="H331">
        <v>0</v>
      </c>
      <c r="I331">
        <v>0</v>
      </c>
      <c r="J331">
        <v>77998</v>
      </c>
      <c r="K331">
        <v>38314</v>
      </c>
      <c r="L331">
        <v>67875</v>
      </c>
      <c r="M331">
        <v>44425</v>
      </c>
      <c r="N331">
        <v>95363</v>
      </c>
      <c r="O331">
        <v>12726</v>
      </c>
      <c r="P331">
        <v>13440</v>
      </c>
      <c r="Q331">
        <v>25985</v>
      </c>
      <c r="R331">
        <v>14260</v>
      </c>
      <c r="S331">
        <f t="shared" si="10"/>
        <v>390386</v>
      </c>
      <c r="T331" s="1">
        <v>1.49</v>
      </c>
      <c r="U331" s="1">
        <f t="shared" si="11"/>
        <v>581675.14</v>
      </c>
    </row>
    <row r="332" spans="1:21" x14ac:dyDescent="0.25">
      <c r="A332">
        <v>1042</v>
      </c>
      <c r="B332" t="s">
        <v>61</v>
      </c>
      <c r="C332" t="s">
        <v>73</v>
      </c>
      <c r="D332" t="s">
        <v>219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49600</v>
      </c>
      <c r="L332">
        <v>93660</v>
      </c>
      <c r="M332">
        <v>93158</v>
      </c>
      <c r="N332">
        <v>29979</v>
      </c>
      <c r="O332">
        <v>39268</v>
      </c>
      <c r="P332">
        <v>97719</v>
      </c>
      <c r="Q332">
        <v>26789</v>
      </c>
      <c r="R332">
        <v>33093</v>
      </c>
      <c r="S332">
        <f t="shared" si="10"/>
        <v>463266</v>
      </c>
      <c r="T332" s="1">
        <v>0.99</v>
      </c>
      <c r="U332" s="1">
        <f t="shared" si="11"/>
        <v>458633.33999999997</v>
      </c>
    </row>
    <row r="333" spans="1:21" x14ac:dyDescent="0.25">
      <c r="A333">
        <v>1047</v>
      </c>
      <c r="B333" t="s">
        <v>209</v>
      </c>
      <c r="C333" t="s">
        <v>73</v>
      </c>
      <c r="D333" t="s">
        <v>219</v>
      </c>
      <c r="E333" t="s">
        <v>24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91919</v>
      </c>
      <c r="M333">
        <v>58524</v>
      </c>
      <c r="N333">
        <v>45061</v>
      </c>
      <c r="O333">
        <v>80018</v>
      </c>
      <c r="P333">
        <v>58831</v>
      </c>
      <c r="Q333">
        <v>66666</v>
      </c>
      <c r="R333">
        <v>33377</v>
      </c>
      <c r="S333">
        <f t="shared" si="10"/>
        <v>434396</v>
      </c>
      <c r="T333" s="1">
        <v>1.49</v>
      </c>
      <c r="U333" s="1">
        <f t="shared" si="11"/>
        <v>647250.04</v>
      </c>
    </row>
    <row r="334" spans="1:21" x14ac:dyDescent="0.25">
      <c r="A334">
        <v>1009</v>
      </c>
      <c r="B334" t="s">
        <v>468</v>
      </c>
      <c r="C334" t="s">
        <v>22</v>
      </c>
      <c r="D334" t="s">
        <v>219</v>
      </c>
      <c r="E334" t="s">
        <v>24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9299</v>
      </c>
      <c r="M334">
        <v>51246</v>
      </c>
      <c r="N334">
        <v>56746</v>
      </c>
      <c r="O334">
        <v>27494</v>
      </c>
      <c r="P334">
        <v>18261</v>
      </c>
      <c r="Q334">
        <v>75443</v>
      </c>
      <c r="R334">
        <v>49660</v>
      </c>
      <c r="S334">
        <f t="shared" si="10"/>
        <v>288149</v>
      </c>
      <c r="T334" s="1">
        <v>1.49</v>
      </c>
      <c r="U334" s="1">
        <f t="shared" si="11"/>
        <v>429342.01</v>
      </c>
    </row>
    <row r="335" spans="1:21" x14ac:dyDescent="0.25">
      <c r="A335">
        <v>1014</v>
      </c>
      <c r="B335" t="s">
        <v>469</v>
      </c>
      <c r="C335" t="s">
        <v>376</v>
      </c>
      <c r="D335" t="s">
        <v>219</v>
      </c>
      <c r="E335" t="s">
        <v>103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91892</v>
      </c>
      <c r="N335">
        <v>87631</v>
      </c>
      <c r="O335">
        <v>50597</v>
      </c>
      <c r="P335">
        <v>26952</v>
      </c>
      <c r="Q335">
        <v>35609</v>
      </c>
      <c r="R335">
        <v>17647</v>
      </c>
      <c r="S335">
        <f t="shared" si="10"/>
        <v>310328</v>
      </c>
      <c r="T335" s="1">
        <v>0.99</v>
      </c>
      <c r="U335" s="1">
        <f t="shared" si="11"/>
        <v>307224.71999999997</v>
      </c>
    </row>
    <row r="336" spans="1:21" x14ac:dyDescent="0.25">
      <c r="A336">
        <v>1011</v>
      </c>
      <c r="B336" t="s">
        <v>470</v>
      </c>
      <c r="C336" t="s">
        <v>22</v>
      </c>
      <c r="D336" t="s">
        <v>23</v>
      </c>
      <c r="E336" t="s">
        <v>24</v>
      </c>
      <c r="F336">
        <v>0</v>
      </c>
      <c r="G336">
        <v>0</v>
      </c>
      <c r="H336">
        <v>48345</v>
      </c>
      <c r="I336">
        <v>70388</v>
      </c>
      <c r="J336">
        <v>87739</v>
      </c>
      <c r="K336">
        <v>119633</v>
      </c>
      <c r="L336">
        <v>151345</v>
      </c>
      <c r="M336">
        <v>248962</v>
      </c>
      <c r="N336">
        <v>326582</v>
      </c>
      <c r="O336">
        <v>496843</v>
      </c>
      <c r="P336">
        <v>772739</v>
      </c>
      <c r="Q336">
        <v>1026452</v>
      </c>
      <c r="R336">
        <v>608595</v>
      </c>
      <c r="S336">
        <f t="shared" si="10"/>
        <v>3957623</v>
      </c>
      <c r="T336" s="1">
        <v>11.99</v>
      </c>
      <c r="U336" s="1">
        <f t="shared" si="11"/>
        <v>47451899.770000003</v>
      </c>
    </row>
    <row r="337" spans="1:21" x14ac:dyDescent="0.25">
      <c r="A337">
        <v>1045</v>
      </c>
      <c r="B337" t="s">
        <v>471</v>
      </c>
      <c r="C337" t="s">
        <v>124</v>
      </c>
      <c r="D337" t="s">
        <v>219</v>
      </c>
      <c r="E337" t="s">
        <v>24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90769</v>
      </c>
      <c r="O337">
        <v>23643</v>
      </c>
      <c r="P337">
        <v>63427</v>
      </c>
      <c r="Q337">
        <v>53298</v>
      </c>
      <c r="R337">
        <v>37927</v>
      </c>
      <c r="S337">
        <f t="shared" si="10"/>
        <v>269064</v>
      </c>
      <c r="T337" s="1">
        <v>1.49</v>
      </c>
      <c r="U337" s="1">
        <f t="shared" si="11"/>
        <v>400905.36</v>
      </c>
    </row>
    <row r="338" spans="1:21" x14ac:dyDescent="0.25">
      <c r="A338">
        <v>1025</v>
      </c>
      <c r="B338" t="s">
        <v>472</v>
      </c>
      <c r="C338" t="s">
        <v>22</v>
      </c>
      <c r="D338" t="s">
        <v>23</v>
      </c>
      <c r="E338" t="s">
        <v>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90323</v>
      </c>
      <c r="O338">
        <v>78214</v>
      </c>
      <c r="P338">
        <v>50308</v>
      </c>
      <c r="Q338">
        <v>32899</v>
      </c>
      <c r="R338">
        <v>2582</v>
      </c>
      <c r="S338">
        <f t="shared" si="10"/>
        <v>254326</v>
      </c>
      <c r="T338" s="1">
        <v>12.99</v>
      </c>
      <c r="U338" s="1">
        <f t="shared" si="11"/>
        <v>3303694.74</v>
      </c>
    </row>
    <row r="339" spans="1:21" x14ac:dyDescent="0.25">
      <c r="A339">
        <v>1053</v>
      </c>
      <c r="B339" t="s">
        <v>473</v>
      </c>
      <c r="C339" t="s">
        <v>186</v>
      </c>
      <c r="D339" t="s">
        <v>219</v>
      </c>
      <c r="E339" t="s">
        <v>26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94575</v>
      </c>
      <c r="M339">
        <v>91872</v>
      </c>
      <c r="N339">
        <v>79207</v>
      </c>
      <c r="O339">
        <v>62742</v>
      </c>
      <c r="P339">
        <v>17954</v>
      </c>
      <c r="Q339">
        <v>84534</v>
      </c>
      <c r="R339">
        <v>89648</v>
      </c>
      <c r="S339">
        <f t="shared" si="10"/>
        <v>520532</v>
      </c>
      <c r="T339" s="1">
        <v>3.99</v>
      </c>
      <c r="U339" s="1">
        <f t="shared" si="11"/>
        <v>2076922.6800000002</v>
      </c>
    </row>
    <row r="340" spans="1:21" x14ac:dyDescent="0.25">
      <c r="A340">
        <v>1020</v>
      </c>
      <c r="B340" t="s">
        <v>62</v>
      </c>
      <c r="C340" t="s">
        <v>22</v>
      </c>
      <c r="D340" t="s">
        <v>23</v>
      </c>
      <c r="E340" t="s">
        <v>103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38390</v>
      </c>
      <c r="O340">
        <v>98280</v>
      </c>
      <c r="P340">
        <v>24815</v>
      </c>
      <c r="Q340">
        <v>18485</v>
      </c>
      <c r="R340">
        <v>9076</v>
      </c>
      <c r="S340">
        <f t="shared" si="10"/>
        <v>189046</v>
      </c>
      <c r="T340" s="1">
        <v>9.99</v>
      </c>
      <c r="U340" s="1">
        <f t="shared" si="11"/>
        <v>1888569.54</v>
      </c>
    </row>
    <row r="341" spans="1:21" x14ac:dyDescent="0.25">
      <c r="A341">
        <v>1043</v>
      </c>
      <c r="B341" t="s">
        <v>63</v>
      </c>
      <c r="C341" t="s">
        <v>73</v>
      </c>
      <c r="D341" t="s">
        <v>23</v>
      </c>
      <c r="E341" t="s">
        <v>103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97842</v>
      </c>
      <c r="N341">
        <v>39772</v>
      </c>
      <c r="O341">
        <v>38706</v>
      </c>
      <c r="P341">
        <v>28836</v>
      </c>
      <c r="Q341">
        <v>46348</v>
      </c>
      <c r="R341">
        <v>293</v>
      </c>
      <c r="S341">
        <f t="shared" si="10"/>
        <v>251797</v>
      </c>
      <c r="T341" s="1">
        <v>9.99</v>
      </c>
      <c r="U341" s="1">
        <f t="shared" si="11"/>
        <v>2515452.0300000003</v>
      </c>
    </row>
    <row r="342" spans="1:21" x14ac:dyDescent="0.25">
      <c r="A342">
        <v>1053</v>
      </c>
      <c r="B342" t="s">
        <v>254</v>
      </c>
      <c r="C342" t="s">
        <v>73</v>
      </c>
      <c r="D342" t="s">
        <v>23</v>
      </c>
      <c r="E342" t="s">
        <v>24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23536</v>
      </c>
      <c r="O342">
        <v>23076</v>
      </c>
      <c r="P342">
        <v>77669</v>
      </c>
      <c r="Q342">
        <v>87771</v>
      </c>
      <c r="R342">
        <v>50646</v>
      </c>
      <c r="S342">
        <f t="shared" si="10"/>
        <v>262698</v>
      </c>
      <c r="T342" s="1">
        <v>11.99</v>
      </c>
      <c r="U342" s="1">
        <f t="shared" si="11"/>
        <v>3149749.02</v>
      </c>
    </row>
    <row r="343" spans="1:21" x14ac:dyDescent="0.25">
      <c r="A343">
        <v>1052</v>
      </c>
      <c r="B343" t="s">
        <v>342</v>
      </c>
      <c r="C343" t="s">
        <v>73</v>
      </c>
      <c r="D343" t="s">
        <v>219</v>
      </c>
      <c r="E343" t="s">
        <v>26</v>
      </c>
      <c r="F343">
        <v>0</v>
      </c>
      <c r="G343">
        <v>0</v>
      </c>
      <c r="H343">
        <v>0</v>
      </c>
      <c r="I343">
        <v>4136</v>
      </c>
      <c r="J343">
        <v>5902</v>
      </c>
      <c r="K343">
        <v>9285</v>
      </c>
      <c r="L343">
        <v>10051</v>
      </c>
      <c r="M343">
        <v>15925</v>
      </c>
      <c r="N343">
        <v>19311</v>
      </c>
      <c r="O343">
        <v>26245</v>
      </c>
      <c r="P343">
        <v>40403</v>
      </c>
      <c r="Q343">
        <v>55140</v>
      </c>
      <c r="R343">
        <v>64891</v>
      </c>
      <c r="S343">
        <f t="shared" si="10"/>
        <v>251289</v>
      </c>
      <c r="T343" s="1">
        <v>3.99</v>
      </c>
      <c r="U343" s="1">
        <f t="shared" si="11"/>
        <v>1002643.1100000001</v>
      </c>
    </row>
    <row r="344" spans="1:21" x14ac:dyDescent="0.25">
      <c r="A344">
        <v>1049</v>
      </c>
      <c r="B344" t="s">
        <v>134</v>
      </c>
      <c r="C344" t="s">
        <v>73</v>
      </c>
      <c r="D344" t="s">
        <v>219</v>
      </c>
      <c r="E344" t="s">
        <v>24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38176</v>
      </c>
      <c r="Q344">
        <v>108576</v>
      </c>
      <c r="R344">
        <v>23309</v>
      </c>
      <c r="S344">
        <f t="shared" si="10"/>
        <v>170061</v>
      </c>
      <c r="T344" s="1">
        <v>1.49</v>
      </c>
      <c r="U344" s="1">
        <f t="shared" si="11"/>
        <v>253390.88999999998</v>
      </c>
    </row>
    <row r="345" spans="1:21" x14ac:dyDescent="0.25">
      <c r="A345">
        <v>1022</v>
      </c>
      <c r="B345" t="s">
        <v>139</v>
      </c>
      <c r="C345" t="s">
        <v>22</v>
      </c>
      <c r="D345" t="s">
        <v>23</v>
      </c>
      <c r="E345" t="s">
        <v>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18603</v>
      </c>
      <c r="M345">
        <v>64505</v>
      </c>
      <c r="N345">
        <v>58145</v>
      </c>
      <c r="O345">
        <v>68398</v>
      </c>
      <c r="P345">
        <v>1303</v>
      </c>
      <c r="Q345">
        <v>41370</v>
      </c>
      <c r="R345">
        <v>16884</v>
      </c>
      <c r="S345">
        <f t="shared" si="10"/>
        <v>269208</v>
      </c>
      <c r="T345" s="1">
        <v>12.99</v>
      </c>
      <c r="U345" s="1">
        <f t="shared" si="11"/>
        <v>3497011.92</v>
      </c>
    </row>
    <row r="346" spans="1:21" x14ac:dyDescent="0.25">
      <c r="A346">
        <v>1063</v>
      </c>
      <c r="B346" t="s">
        <v>104</v>
      </c>
      <c r="C346" t="s">
        <v>73</v>
      </c>
      <c r="D346" t="s">
        <v>23</v>
      </c>
      <c r="E346" t="s">
        <v>24</v>
      </c>
      <c r="F346">
        <v>0</v>
      </c>
      <c r="G346">
        <v>9297</v>
      </c>
      <c r="H346">
        <v>51386</v>
      </c>
      <c r="I346">
        <v>4867</v>
      </c>
      <c r="J346">
        <v>57793</v>
      </c>
      <c r="K346">
        <v>13520</v>
      </c>
      <c r="L346">
        <v>14793</v>
      </c>
      <c r="M346">
        <v>37548</v>
      </c>
      <c r="N346">
        <v>55058</v>
      </c>
      <c r="O346">
        <v>67835</v>
      </c>
      <c r="P346">
        <v>84088</v>
      </c>
      <c r="Q346">
        <v>12958</v>
      </c>
      <c r="R346">
        <v>22980</v>
      </c>
      <c r="S346">
        <f t="shared" si="10"/>
        <v>432123</v>
      </c>
      <c r="T346" s="1">
        <v>11.99</v>
      </c>
      <c r="U346" s="1">
        <f t="shared" si="11"/>
        <v>5181154.7700000005</v>
      </c>
    </row>
    <row r="347" spans="1:21" x14ac:dyDescent="0.25">
      <c r="A347">
        <v>1046</v>
      </c>
      <c r="B347" t="s">
        <v>306</v>
      </c>
      <c r="C347" t="s">
        <v>376</v>
      </c>
      <c r="D347" t="s">
        <v>219</v>
      </c>
      <c r="E347" t="s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24192</v>
      </c>
      <c r="Q347">
        <v>103758</v>
      </c>
      <c r="R347">
        <v>57680</v>
      </c>
      <c r="S347">
        <f t="shared" si="10"/>
        <v>185630</v>
      </c>
      <c r="T347" s="1">
        <v>3.99</v>
      </c>
      <c r="U347" s="1">
        <f t="shared" si="11"/>
        <v>740663.70000000007</v>
      </c>
    </row>
    <row r="348" spans="1:21" x14ac:dyDescent="0.25">
      <c r="A348">
        <v>1065</v>
      </c>
      <c r="B348" t="s">
        <v>271</v>
      </c>
      <c r="C348" t="s">
        <v>73</v>
      </c>
      <c r="D348" t="s">
        <v>23</v>
      </c>
      <c r="E348" t="s">
        <v>26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51217</v>
      </c>
      <c r="O348">
        <v>29534</v>
      </c>
      <c r="P348">
        <v>59630</v>
      </c>
      <c r="Q348">
        <v>24892</v>
      </c>
      <c r="R348">
        <v>10780</v>
      </c>
      <c r="S348">
        <f t="shared" si="10"/>
        <v>176053</v>
      </c>
      <c r="T348" s="1">
        <v>15.99</v>
      </c>
      <c r="U348" s="1">
        <f t="shared" si="11"/>
        <v>2815087.47</v>
      </c>
    </row>
    <row r="349" spans="1:21" x14ac:dyDescent="0.25">
      <c r="A349">
        <v>1052</v>
      </c>
      <c r="B349" t="s">
        <v>255</v>
      </c>
      <c r="C349" t="s">
        <v>376</v>
      </c>
      <c r="D349" t="s">
        <v>219</v>
      </c>
      <c r="E349" t="s">
        <v>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168251</v>
      </c>
      <c r="L349">
        <v>204334</v>
      </c>
      <c r="M349">
        <v>282078</v>
      </c>
      <c r="N349">
        <v>361071</v>
      </c>
      <c r="O349">
        <v>501941</v>
      </c>
      <c r="P349">
        <v>691466</v>
      </c>
      <c r="Q349">
        <v>1004096</v>
      </c>
      <c r="R349">
        <v>1370185</v>
      </c>
      <c r="S349">
        <f t="shared" si="10"/>
        <v>4583422</v>
      </c>
      <c r="T349" s="1">
        <v>1.99</v>
      </c>
      <c r="U349" s="1">
        <f t="shared" si="11"/>
        <v>9121009.7799999993</v>
      </c>
    </row>
    <row r="350" spans="1:21" x14ac:dyDescent="0.25">
      <c r="A350">
        <v>1045</v>
      </c>
      <c r="B350" t="s">
        <v>210</v>
      </c>
      <c r="C350" t="s">
        <v>22</v>
      </c>
      <c r="D350" t="s">
        <v>219</v>
      </c>
      <c r="E350" t="s">
        <v>24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70489</v>
      </c>
      <c r="Q350">
        <v>17340</v>
      </c>
      <c r="R350">
        <v>56757</v>
      </c>
      <c r="S350">
        <f t="shared" si="10"/>
        <v>144586</v>
      </c>
      <c r="T350" s="1">
        <v>1.49</v>
      </c>
      <c r="U350" s="1">
        <f t="shared" si="11"/>
        <v>215433.13999999998</v>
      </c>
    </row>
    <row r="351" spans="1:21" x14ac:dyDescent="0.25">
      <c r="A351">
        <v>1009</v>
      </c>
      <c r="B351" t="s">
        <v>256</v>
      </c>
      <c r="C351" t="s">
        <v>124</v>
      </c>
      <c r="D351" t="s">
        <v>23</v>
      </c>
      <c r="E351" t="s">
        <v>103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112418</v>
      </c>
      <c r="M351">
        <v>341228</v>
      </c>
      <c r="N351">
        <v>360074</v>
      </c>
      <c r="O351">
        <v>386223</v>
      </c>
      <c r="P351">
        <v>374099</v>
      </c>
      <c r="Q351">
        <v>301040</v>
      </c>
      <c r="R351">
        <v>153987</v>
      </c>
      <c r="S351">
        <f t="shared" si="10"/>
        <v>2029069</v>
      </c>
      <c r="T351" s="1">
        <v>9.99</v>
      </c>
      <c r="U351" s="1">
        <f t="shared" si="11"/>
        <v>20270399.309999999</v>
      </c>
    </row>
    <row r="352" spans="1:21" x14ac:dyDescent="0.25">
      <c r="A352">
        <v>1062</v>
      </c>
      <c r="B352" t="s">
        <v>308</v>
      </c>
      <c r="C352" t="s">
        <v>73</v>
      </c>
      <c r="D352" t="s">
        <v>23</v>
      </c>
      <c r="E352" t="s">
        <v>26</v>
      </c>
      <c r="F352">
        <v>0</v>
      </c>
      <c r="G352">
        <v>0</v>
      </c>
      <c r="H352">
        <v>0</v>
      </c>
      <c r="I352">
        <v>132250</v>
      </c>
      <c r="J352">
        <v>140056</v>
      </c>
      <c r="K352">
        <v>145651</v>
      </c>
      <c r="L352">
        <v>239186</v>
      </c>
      <c r="M352">
        <v>297237</v>
      </c>
      <c r="N352">
        <v>380548</v>
      </c>
      <c r="O352">
        <v>478798</v>
      </c>
      <c r="P352">
        <v>795256</v>
      </c>
      <c r="Q352">
        <v>997880</v>
      </c>
      <c r="R352">
        <v>1996972</v>
      </c>
      <c r="S352">
        <f t="shared" si="10"/>
        <v>5603834</v>
      </c>
      <c r="T352" s="1">
        <v>15.99</v>
      </c>
      <c r="U352" s="1">
        <f t="shared" si="11"/>
        <v>89605305.659999996</v>
      </c>
    </row>
    <row r="353" spans="1:21" x14ac:dyDescent="0.25">
      <c r="A353">
        <v>1031</v>
      </c>
      <c r="B353" t="s">
        <v>302</v>
      </c>
      <c r="C353" t="s">
        <v>22</v>
      </c>
      <c r="D353" t="s">
        <v>23</v>
      </c>
      <c r="E353" t="s">
        <v>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459545</v>
      </c>
      <c r="O353">
        <v>311340</v>
      </c>
      <c r="P353">
        <v>338890</v>
      </c>
      <c r="Q353">
        <v>467453</v>
      </c>
      <c r="R353">
        <v>414345</v>
      </c>
      <c r="S353">
        <f t="shared" si="10"/>
        <v>1991573</v>
      </c>
      <c r="T353" s="1">
        <v>12.99</v>
      </c>
      <c r="U353" s="1">
        <f t="shared" si="11"/>
        <v>25870533.27</v>
      </c>
    </row>
    <row r="354" spans="1:21" x14ac:dyDescent="0.25">
      <c r="A354">
        <v>1018</v>
      </c>
      <c r="B354" t="s">
        <v>364</v>
      </c>
      <c r="C354" t="s">
        <v>186</v>
      </c>
      <c r="D354" t="s">
        <v>219</v>
      </c>
      <c r="E354" t="s">
        <v>25</v>
      </c>
      <c r="F354">
        <v>0</v>
      </c>
      <c r="G354">
        <v>76702</v>
      </c>
      <c r="H354">
        <v>69712</v>
      </c>
      <c r="I354">
        <v>62623</v>
      </c>
      <c r="J354">
        <v>39615</v>
      </c>
      <c r="K354">
        <v>25887</v>
      </c>
      <c r="L354">
        <v>2247</v>
      </c>
      <c r="M354">
        <v>43340</v>
      </c>
      <c r="N354">
        <v>97788</v>
      </c>
      <c r="O354">
        <v>29979</v>
      </c>
      <c r="P354">
        <v>38377</v>
      </c>
      <c r="Q354">
        <v>101959</v>
      </c>
      <c r="R354">
        <v>69048</v>
      </c>
      <c r="S354">
        <f t="shared" si="10"/>
        <v>657277</v>
      </c>
      <c r="T354" s="1">
        <v>1.99</v>
      </c>
      <c r="U354" s="1">
        <f t="shared" si="11"/>
        <v>1307981.23</v>
      </c>
    </row>
    <row r="355" spans="1:21" x14ac:dyDescent="0.25">
      <c r="A355">
        <v>1056</v>
      </c>
      <c r="B355" t="s">
        <v>211</v>
      </c>
      <c r="C355" t="s">
        <v>124</v>
      </c>
      <c r="D355" t="s">
        <v>23</v>
      </c>
      <c r="E355" t="s">
        <v>103</v>
      </c>
      <c r="F355">
        <v>0</v>
      </c>
      <c r="G355">
        <v>9994</v>
      </c>
      <c r="H355">
        <v>20385</v>
      </c>
      <c r="I355">
        <v>76715</v>
      </c>
      <c r="J355">
        <v>65551</v>
      </c>
      <c r="K355">
        <v>57836</v>
      </c>
      <c r="L355">
        <v>63934</v>
      </c>
      <c r="M355">
        <v>84948</v>
      </c>
      <c r="N355">
        <v>19164</v>
      </c>
      <c r="O355">
        <v>64382</v>
      </c>
      <c r="P355">
        <v>26304</v>
      </c>
      <c r="Q355">
        <v>29814</v>
      </c>
      <c r="R355">
        <v>13192</v>
      </c>
      <c r="S355">
        <f t="shared" si="10"/>
        <v>532219</v>
      </c>
      <c r="T355" s="1">
        <v>9.99</v>
      </c>
      <c r="U355" s="1">
        <f t="shared" si="11"/>
        <v>5316867.8100000005</v>
      </c>
    </row>
    <row r="356" spans="1:21" x14ac:dyDescent="0.25">
      <c r="A356">
        <v>1005</v>
      </c>
      <c r="B356" t="s">
        <v>257</v>
      </c>
      <c r="C356" t="s">
        <v>22</v>
      </c>
      <c r="D356" t="s">
        <v>219</v>
      </c>
      <c r="E356" t="s">
        <v>25</v>
      </c>
      <c r="F356">
        <v>0</v>
      </c>
      <c r="G356">
        <v>29695</v>
      </c>
      <c r="H356">
        <v>22492</v>
      </c>
      <c r="I356">
        <v>16166</v>
      </c>
      <c r="J356">
        <v>46644</v>
      </c>
      <c r="K356">
        <v>43629</v>
      </c>
      <c r="L356">
        <v>19299</v>
      </c>
      <c r="M356">
        <v>94652</v>
      </c>
      <c r="N356">
        <v>30304</v>
      </c>
      <c r="O356">
        <v>15559</v>
      </c>
      <c r="P356">
        <v>101478</v>
      </c>
      <c r="Q356">
        <v>36104</v>
      </c>
      <c r="R356">
        <v>92747</v>
      </c>
      <c r="S356">
        <f t="shared" si="10"/>
        <v>548769</v>
      </c>
      <c r="T356" s="1">
        <v>1.99</v>
      </c>
      <c r="U356" s="1">
        <f t="shared" si="11"/>
        <v>1092050.31</v>
      </c>
    </row>
    <row r="357" spans="1:21" x14ac:dyDescent="0.25">
      <c r="A357">
        <v>1058</v>
      </c>
      <c r="B357" t="s">
        <v>307</v>
      </c>
      <c r="C357" t="s">
        <v>124</v>
      </c>
      <c r="D357" t="s">
        <v>23</v>
      </c>
      <c r="E357" t="s">
        <v>26</v>
      </c>
      <c r="F357">
        <v>0</v>
      </c>
      <c r="G357">
        <v>9297</v>
      </c>
      <c r="H357">
        <v>51386</v>
      </c>
      <c r="I357">
        <v>4867</v>
      </c>
      <c r="J357">
        <v>57793</v>
      </c>
      <c r="K357">
        <v>13520</v>
      </c>
      <c r="L357">
        <v>14793</v>
      </c>
      <c r="M357">
        <v>37548</v>
      </c>
      <c r="N357">
        <v>55058</v>
      </c>
      <c r="O357">
        <v>67835</v>
      </c>
      <c r="P357">
        <v>84088</v>
      </c>
      <c r="Q357">
        <v>12958</v>
      </c>
      <c r="R357">
        <v>22980</v>
      </c>
      <c r="S357">
        <f t="shared" si="10"/>
        <v>432123</v>
      </c>
      <c r="T357" s="1">
        <v>15.99</v>
      </c>
      <c r="U357" s="1">
        <f t="shared" si="11"/>
        <v>6909646.7700000005</v>
      </c>
    </row>
    <row r="358" spans="1:21" x14ac:dyDescent="0.25">
      <c r="A358">
        <v>1065</v>
      </c>
      <c r="B358" t="s">
        <v>258</v>
      </c>
      <c r="C358" t="s">
        <v>124</v>
      </c>
      <c r="D358" t="s">
        <v>219</v>
      </c>
      <c r="E358" t="s">
        <v>26</v>
      </c>
      <c r="F358">
        <v>0</v>
      </c>
      <c r="G358">
        <v>60071</v>
      </c>
      <c r="H358">
        <v>30470</v>
      </c>
      <c r="I358">
        <v>45287</v>
      </c>
      <c r="J358">
        <v>52005</v>
      </c>
      <c r="K358">
        <v>53472</v>
      </c>
      <c r="L358">
        <v>32288</v>
      </c>
      <c r="M358">
        <v>96739</v>
      </c>
      <c r="N358">
        <v>18019</v>
      </c>
      <c r="O358">
        <v>38600</v>
      </c>
      <c r="P358">
        <v>28718</v>
      </c>
      <c r="Q358">
        <v>24742</v>
      </c>
      <c r="R358">
        <v>45654</v>
      </c>
      <c r="S358">
        <f t="shared" si="10"/>
        <v>526065</v>
      </c>
      <c r="T358" s="1">
        <v>3.99</v>
      </c>
      <c r="U358" s="1">
        <f t="shared" si="11"/>
        <v>2098999.35</v>
      </c>
    </row>
    <row r="359" spans="1:21" x14ac:dyDescent="0.25">
      <c r="A359">
        <v>1021</v>
      </c>
      <c r="B359" t="s">
        <v>309</v>
      </c>
      <c r="C359" t="s">
        <v>186</v>
      </c>
      <c r="D359" t="s">
        <v>23</v>
      </c>
      <c r="E359" t="s">
        <v>24</v>
      </c>
      <c r="F359">
        <v>0</v>
      </c>
      <c r="G359">
        <v>0</v>
      </c>
      <c r="H359">
        <v>0</v>
      </c>
      <c r="I359">
        <v>0</v>
      </c>
      <c r="J359">
        <v>8595</v>
      </c>
      <c r="K359">
        <v>40098</v>
      </c>
      <c r="L359">
        <v>68867</v>
      </c>
      <c r="M359">
        <v>59595</v>
      </c>
      <c r="N359">
        <v>8693</v>
      </c>
      <c r="O359">
        <v>99402</v>
      </c>
      <c r="P359">
        <v>51050</v>
      </c>
      <c r="Q359">
        <v>4297</v>
      </c>
      <c r="R359">
        <v>10457</v>
      </c>
      <c r="S359">
        <f t="shared" si="10"/>
        <v>351054</v>
      </c>
      <c r="T359" s="1">
        <v>11.99</v>
      </c>
      <c r="U359" s="1">
        <f t="shared" si="11"/>
        <v>4209137.46</v>
      </c>
    </row>
    <row r="360" spans="1:21" x14ac:dyDescent="0.25">
      <c r="A360">
        <v>1037</v>
      </c>
      <c r="B360" t="s">
        <v>259</v>
      </c>
      <c r="C360" t="s">
        <v>22</v>
      </c>
      <c r="D360" t="s">
        <v>219</v>
      </c>
      <c r="E360" t="s">
        <v>26</v>
      </c>
      <c r="F360">
        <v>0</v>
      </c>
      <c r="G360">
        <v>0</v>
      </c>
      <c r="H360">
        <v>0</v>
      </c>
      <c r="I360">
        <v>0</v>
      </c>
      <c r="J360">
        <v>78266</v>
      </c>
      <c r="K360">
        <v>62682</v>
      </c>
      <c r="L360">
        <v>70636</v>
      </c>
      <c r="M360">
        <v>20443</v>
      </c>
      <c r="N360">
        <v>98104</v>
      </c>
      <c r="O360">
        <v>80266</v>
      </c>
      <c r="P360">
        <v>84548</v>
      </c>
      <c r="Q360">
        <v>89576</v>
      </c>
      <c r="R360">
        <v>54349</v>
      </c>
      <c r="S360">
        <f t="shared" si="10"/>
        <v>638870</v>
      </c>
      <c r="T360" s="1">
        <v>3.99</v>
      </c>
      <c r="U360" s="1">
        <f t="shared" si="11"/>
        <v>2549091.3000000003</v>
      </c>
    </row>
    <row r="361" spans="1:21" x14ac:dyDescent="0.25">
      <c r="A361">
        <v>1031</v>
      </c>
      <c r="B361" t="s">
        <v>212</v>
      </c>
      <c r="C361" t="s">
        <v>73</v>
      </c>
      <c r="D361" t="s">
        <v>219</v>
      </c>
      <c r="E361" t="s">
        <v>103</v>
      </c>
      <c r="F361">
        <v>0</v>
      </c>
      <c r="G361">
        <v>0</v>
      </c>
      <c r="H361">
        <v>0</v>
      </c>
      <c r="I361">
        <v>0</v>
      </c>
      <c r="J361">
        <v>42371</v>
      </c>
      <c r="K361">
        <v>63608</v>
      </c>
      <c r="L361">
        <v>13222</v>
      </c>
      <c r="M361">
        <v>91219</v>
      </c>
      <c r="N361">
        <v>61028</v>
      </c>
      <c r="O361">
        <v>36826</v>
      </c>
      <c r="P361">
        <v>24216</v>
      </c>
      <c r="Q361">
        <v>29772</v>
      </c>
      <c r="R361">
        <v>97344</v>
      </c>
      <c r="S361">
        <f t="shared" si="10"/>
        <v>459606</v>
      </c>
      <c r="T361" s="1">
        <v>0.99</v>
      </c>
      <c r="U361" s="1">
        <f t="shared" si="11"/>
        <v>455009.94</v>
      </c>
    </row>
    <row r="362" spans="1:21" x14ac:dyDescent="0.25">
      <c r="A362">
        <v>1011</v>
      </c>
      <c r="B362" t="s">
        <v>310</v>
      </c>
      <c r="C362" t="s">
        <v>124</v>
      </c>
      <c r="D362" t="s">
        <v>23</v>
      </c>
      <c r="E362" t="s">
        <v>26</v>
      </c>
      <c r="F362">
        <v>0</v>
      </c>
      <c r="G362">
        <v>0</v>
      </c>
      <c r="H362">
        <v>0</v>
      </c>
      <c r="I362">
        <v>0</v>
      </c>
      <c r="J362">
        <v>11924</v>
      </c>
      <c r="K362">
        <v>1672</v>
      </c>
      <c r="L362">
        <v>1196</v>
      </c>
      <c r="M362">
        <v>47462</v>
      </c>
      <c r="N362">
        <v>46368</v>
      </c>
      <c r="O362">
        <v>74891</v>
      </c>
      <c r="P362">
        <v>62580</v>
      </c>
      <c r="Q362">
        <v>53402</v>
      </c>
      <c r="R362">
        <v>17269</v>
      </c>
      <c r="S362">
        <f t="shared" si="10"/>
        <v>316764</v>
      </c>
      <c r="T362" s="1">
        <v>15.99</v>
      </c>
      <c r="U362" s="1">
        <f t="shared" si="11"/>
        <v>5065056.3600000003</v>
      </c>
    </row>
    <row r="363" spans="1:21" x14ac:dyDescent="0.25">
      <c r="A363">
        <v>1058</v>
      </c>
      <c r="B363" t="s">
        <v>105</v>
      </c>
      <c r="C363" t="s">
        <v>186</v>
      </c>
      <c r="D363" t="s">
        <v>219</v>
      </c>
      <c r="E363" t="s">
        <v>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56419</v>
      </c>
      <c r="O363">
        <v>84884</v>
      </c>
      <c r="P363">
        <v>76390</v>
      </c>
      <c r="Q363">
        <v>85064</v>
      </c>
      <c r="R363">
        <v>76431</v>
      </c>
      <c r="S363">
        <f t="shared" si="10"/>
        <v>379188</v>
      </c>
      <c r="T363" s="1">
        <v>1.99</v>
      </c>
      <c r="U363" s="1">
        <f t="shared" si="11"/>
        <v>754584.12</v>
      </c>
    </row>
    <row r="364" spans="1:21" x14ac:dyDescent="0.25">
      <c r="A364">
        <v>1063</v>
      </c>
      <c r="B364" t="s">
        <v>343</v>
      </c>
      <c r="C364" t="s">
        <v>124</v>
      </c>
      <c r="D364" t="s">
        <v>23</v>
      </c>
      <c r="E364" t="s">
        <v>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91153</v>
      </c>
      <c r="O364">
        <v>66578</v>
      </c>
      <c r="P364">
        <v>38408</v>
      </c>
      <c r="Q364">
        <v>37136</v>
      </c>
      <c r="R364">
        <v>9168</v>
      </c>
      <c r="S364">
        <f t="shared" si="10"/>
        <v>242443</v>
      </c>
      <c r="T364" s="1">
        <v>11.99</v>
      </c>
      <c r="U364" s="1">
        <f t="shared" si="11"/>
        <v>2906891.57</v>
      </c>
    </row>
    <row r="365" spans="1:21" x14ac:dyDescent="0.25">
      <c r="A365">
        <v>1039</v>
      </c>
      <c r="B365" t="s">
        <v>140</v>
      </c>
      <c r="C365" t="s">
        <v>124</v>
      </c>
      <c r="D365" t="s">
        <v>23</v>
      </c>
      <c r="E365" t="s">
        <v>24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57334</v>
      </c>
      <c r="O365">
        <v>2456</v>
      </c>
      <c r="P365">
        <v>76578</v>
      </c>
      <c r="Q365">
        <v>2951</v>
      </c>
      <c r="R365">
        <v>8176</v>
      </c>
      <c r="S365">
        <f t="shared" si="10"/>
        <v>147495</v>
      </c>
      <c r="T365" s="1">
        <v>11.99</v>
      </c>
      <c r="U365" s="1">
        <f t="shared" si="11"/>
        <v>1768465.05</v>
      </c>
    </row>
    <row r="366" spans="1:21" x14ac:dyDescent="0.25">
      <c r="A366">
        <v>1045</v>
      </c>
      <c r="B366" t="s">
        <v>180</v>
      </c>
      <c r="C366" t="s">
        <v>124</v>
      </c>
      <c r="D366" t="s">
        <v>219</v>
      </c>
      <c r="E366" t="s">
        <v>103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17353</v>
      </c>
      <c r="O366">
        <v>57161</v>
      </c>
      <c r="P366">
        <v>13738</v>
      </c>
      <c r="Q366">
        <v>48977</v>
      </c>
      <c r="R366">
        <v>80901</v>
      </c>
      <c r="S366">
        <f t="shared" si="10"/>
        <v>218130</v>
      </c>
      <c r="T366" s="1">
        <v>0.99</v>
      </c>
      <c r="U366" s="1">
        <f t="shared" si="11"/>
        <v>215948.7</v>
      </c>
    </row>
    <row r="367" spans="1:21" x14ac:dyDescent="0.25">
      <c r="A367">
        <v>1062</v>
      </c>
      <c r="B367" t="s">
        <v>64</v>
      </c>
      <c r="C367" t="s">
        <v>124</v>
      </c>
      <c r="D367" t="s">
        <v>23</v>
      </c>
      <c r="E367" t="s">
        <v>26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6050</v>
      </c>
      <c r="O367">
        <v>98574</v>
      </c>
      <c r="P367">
        <v>53643</v>
      </c>
      <c r="Q367">
        <v>67617</v>
      </c>
      <c r="R367">
        <v>23954</v>
      </c>
      <c r="S367">
        <f t="shared" si="10"/>
        <v>249838</v>
      </c>
      <c r="T367" s="1">
        <v>15.99</v>
      </c>
      <c r="U367" s="1">
        <f t="shared" si="11"/>
        <v>3994909.62</v>
      </c>
    </row>
    <row r="368" spans="1:21" x14ac:dyDescent="0.25">
      <c r="A368">
        <v>1061</v>
      </c>
      <c r="B368" t="s">
        <v>365</v>
      </c>
      <c r="C368" t="s">
        <v>124</v>
      </c>
      <c r="D368" t="s">
        <v>23</v>
      </c>
      <c r="E368" t="s">
        <v>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417630</v>
      </c>
      <c r="L368">
        <v>486466</v>
      </c>
      <c r="M368">
        <v>343049</v>
      </c>
      <c r="N368">
        <v>445616</v>
      </c>
      <c r="O368">
        <v>487035</v>
      </c>
      <c r="P368">
        <v>255238</v>
      </c>
      <c r="Q368">
        <v>289581</v>
      </c>
      <c r="R368">
        <v>128142</v>
      </c>
      <c r="S368">
        <f t="shared" si="10"/>
        <v>2852757</v>
      </c>
      <c r="T368" s="1">
        <v>12.99</v>
      </c>
      <c r="U368" s="1">
        <f t="shared" si="11"/>
        <v>37057313.43</v>
      </c>
    </row>
    <row r="369" spans="1:21" x14ac:dyDescent="0.25">
      <c r="A369">
        <v>1057</v>
      </c>
      <c r="B369" t="s">
        <v>311</v>
      </c>
      <c r="C369" t="s">
        <v>124</v>
      </c>
      <c r="D369" t="s">
        <v>23</v>
      </c>
      <c r="E369" t="s">
        <v>103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62446</v>
      </c>
      <c r="O369">
        <v>65367</v>
      </c>
      <c r="P369">
        <v>4327</v>
      </c>
      <c r="Q369">
        <v>11925</v>
      </c>
      <c r="R369">
        <v>16814</v>
      </c>
      <c r="S369">
        <f t="shared" si="10"/>
        <v>160879</v>
      </c>
      <c r="T369" s="1">
        <v>9.99</v>
      </c>
      <c r="U369" s="1">
        <f t="shared" si="11"/>
        <v>1607181.21</v>
      </c>
    </row>
    <row r="370" spans="1:21" x14ac:dyDescent="0.25">
      <c r="A370">
        <v>1014</v>
      </c>
      <c r="B370" t="s">
        <v>65</v>
      </c>
      <c r="C370" t="s">
        <v>2</v>
      </c>
      <c r="D370" t="s">
        <v>219</v>
      </c>
      <c r="E370" t="s">
        <v>24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65216</v>
      </c>
      <c r="O370">
        <v>10326</v>
      </c>
      <c r="P370">
        <v>73335</v>
      </c>
      <c r="Q370">
        <v>37856</v>
      </c>
      <c r="R370">
        <v>79655</v>
      </c>
      <c r="S370">
        <f t="shared" si="10"/>
        <v>266388</v>
      </c>
      <c r="T370" s="1">
        <v>1.49</v>
      </c>
      <c r="U370" s="1">
        <f t="shared" si="11"/>
        <v>396918.12</v>
      </c>
    </row>
    <row r="371" spans="1:21" x14ac:dyDescent="0.25">
      <c r="A371">
        <v>1010</v>
      </c>
      <c r="B371" t="s">
        <v>474</v>
      </c>
      <c r="C371" t="s">
        <v>376</v>
      </c>
      <c r="D371" t="s">
        <v>219</v>
      </c>
      <c r="E371" t="s">
        <v>24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23536</v>
      </c>
      <c r="O371">
        <v>23076</v>
      </c>
      <c r="P371">
        <v>77669</v>
      </c>
      <c r="Q371">
        <v>87771</v>
      </c>
      <c r="R371">
        <v>50646</v>
      </c>
      <c r="S371">
        <f t="shared" si="10"/>
        <v>262698</v>
      </c>
      <c r="T371" s="1">
        <v>1.49</v>
      </c>
      <c r="U371" s="1">
        <f t="shared" si="11"/>
        <v>391420.02</v>
      </c>
    </row>
    <row r="372" spans="1:21" x14ac:dyDescent="0.25">
      <c r="A372">
        <v>1027</v>
      </c>
      <c r="B372" t="s">
        <v>475</v>
      </c>
      <c r="C372" t="s">
        <v>22</v>
      </c>
      <c r="D372" t="s">
        <v>219</v>
      </c>
      <c r="E372" t="s">
        <v>24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72614</v>
      </c>
      <c r="O372">
        <v>99887</v>
      </c>
      <c r="P372">
        <v>33758</v>
      </c>
      <c r="Q372">
        <v>80846</v>
      </c>
      <c r="R372">
        <v>7880</v>
      </c>
      <c r="S372">
        <f t="shared" si="10"/>
        <v>294985</v>
      </c>
      <c r="T372" s="1">
        <v>1.49</v>
      </c>
      <c r="U372" s="1">
        <f t="shared" si="11"/>
        <v>439527.65</v>
      </c>
    </row>
    <row r="373" spans="1:21" x14ac:dyDescent="0.25">
      <c r="A373">
        <v>1045</v>
      </c>
      <c r="B373" t="s">
        <v>476</v>
      </c>
      <c r="C373" t="s">
        <v>22</v>
      </c>
      <c r="D373" t="s">
        <v>23</v>
      </c>
      <c r="E373" t="s">
        <v>26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67033</v>
      </c>
      <c r="O373">
        <v>93632</v>
      </c>
      <c r="P373">
        <v>38939</v>
      </c>
      <c r="Q373">
        <v>37181</v>
      </c>
      <c r="R373">
        <v>14172</v>
      </c>
      <c r="S373">
        <f t="shared" si="10"/>
        <v>250957</v>
      </c>
      <c r="T373" s="1">
        <v>15.99</v>
      </c>
      <c r="U373" s="1">
        <f t="shared" si="11"/>
        <v>4012802.43</v>
      </c>
    </row>
    <row r="374" spans="1:21" x14ac:dyDescent="0.25">
      <c r="A374">
        <v>1048</v>
      </c>
      <c r="B374" t="s">
        <v>477</v>
      </c>
      <c r="C374" t="s">
        <v>186</v>
      </c>
      <c r="D374" t="s">
        <v>23</v>
      </c>
      <c r="E374" t="s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78651</v>
      </c>
      <c r="O374">
        <v>22555</v>
      </c>
      <c r="P374">
        <v>65183</v>
      </c>
      <c r="Q374">
        <v>28585</v>
      </c>
      <c r="R374">
        <v>6588</v>
      </c>
      <c r="S374">
        <f t="shared" si="10"/>
        <v>201562</v>
      </c>
      <c r="T374" s="1">
        <v>12.99</v>
      </c>
      <c r="U374" s="1">
        <f t="shared" si="11"/>
        <v>2618290.38</v>
      </c>
    </row>
    <row r="375" spans="1:21" x14ac:dyDescent="0.25">
      <c r="A375">
        <v>1040</v>
      </c>
      <c r="B375" t="s">
        <v>312</v>
      </c>
      <c r="C375" t="s">
        <v>186</v>
      </c>
      <c r="D375" t="s">
        <v>23</v>
      </c>
      <c r="E375" t="s">
        <v>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69024</v>
      </c>
      <c r="O375">
        <v>66280</v>
      </c>
      <c r="P375">
        <v>38870</v>
      </c>
      <c r="Q375">
        <v>26557</v>
      </c>
      <c r="R375">
        <v>10448</v>
      </c>
      <c r="S375">
        <f t="shared" si="10"/>
        <v>211179</v>
      </c>
      <c r="T375" s="1">
        <v>12.99</v>
      </c>
      <c r="U375" s="1">
        <f t="shared" si="11"/>
        <v>2743215.21</v>
      </c>
    </row>
    <row r="376" spans="1:21" x14ac:dyDescent="0.25">
      <c r="A376">
        <v>1033</v>
      </c>
      <c r="B376" t="s">
        <v>159</v>
      </c>
      <c r="C376" t="s">
        <v>377</v>
      </c>
      <c r="D376" t="s">
        <v>219</v>
      </c>
      <c r="E376" t="s">
        <v>103</v>
      </c>
      <c r="F376">
        <v>0</v>
      </c>
      <c r="G376">
        <v>0</v>
      </c>
      <c r="H376">
        <v>0</v>
      </c>
      <c r="I376">
        <v>25707</v>
      </c>
      <c r="J376">
        <v>5344</v>
      </c>
      <c r="K376">
        <v>19734</v>
      </c>
      <c r="L376">
        <v>27328</v>
      </c>
      <c r="M376">
        <v>62681</v>
      </c>
      <c r="N376">
        <v>83124</v>
      </c>
      <c r="O376">
        <v>75685</v>
      </c>
      <c r="P376">
        <v>177</v>
      </c>
      <c r="Q376">
        <v>13617</v>
      </c>
      <c r="R376">
        <v>29898</v>
      </c>
      <c r="S376">
        <f t="shared" si="10"/>
        <v>343295</v>
      </c>
      <c r="T376" s="1">
        <v>0.99</v>
      </c>
      <c r="U376" s="1">
        <f t="shared" si="11"/>
        <v>339862.05</v>
      </c>
    </row>
    <row r="377" spans="1:21" x14ac:dyDescent="0.25">
      <c r="A377">
        <v>1053</v>
      </c>
      <c r="B377" t="s">
        <v>108</v>
      </c>
      <c r="C377" t="s">
        <v>73</v>
      </c>
      <c r="D377" t="s">
        <v>23</v>
      </c>
      <c r="E377" t="s">
        <v>25</v>
      </c>
      <c r="F377">
        <v>0</v>
      </c>
      <c r="G377">
        <v>0</v>
      </c>
      <c r="H377">
        <v>0</v>
      </c>
      <c r="I377">
        <v>66064</v>
      </c>
      <c r="J377">
        <v>27106</v>
      </c>
      <c r="K377">
        <v>90039</v>
      </c>
      <c r="L377">
        <v>41900</v>
      </c>
      <c r="M377">
        <v>18673</v>
      </c>
      <c r="N377">
        <v>97761</v>
      </c>
      <c r="O377">
        <v>28506</v>
      </c>
      <c r="P377">
        <v>74239</v>
      </c>
      <c r="Q377">
        <v>57396</v>
      </c>
      <c r="R377">
        <v>1157</v>
      </c>
      <c r="S377">
        <f t="shared" si="10"/>
        <v>502841</v>
      </c>
      <c r="T377" s="1">
        <v>12.99</v>
      </c>
      <c r="U377" s="1">
        <f t="shared" si="11"/>
        <v>6531904.5899999999</v>
      </c>
    </row>
    <row r="378" spans="1:21" x14ac:dyDescent="0.25">
      <c r="A378">
        <v>1026</v>
      </c>
      <c r="B378" t="s">
        <v>478</v>
      </c>
      <c r="C378" t="s">
        <v>22</v>
      </c>
      <c r="D378" t="s">
        <v>23</v>
      </c>
      <c r="E378" t="s">
        <v>25</v>
      </c>
      <c r="F378">
        <v>0</v>
      </c>
      <c r="G378">
        <v>0</v>
      </c>
      <c r="H378">
        <v>0</v>
      </c>
      <c r="I378">
        <v>29055</v>
      </c>
      <c r="J378">
        <v>26501</v>
      </c>
      <c r="K378">
        <v>9556</v>
      </c>
      <c r="L378">
        <v>4576</v>
      </c>
      <c r="M378">
        <v>83567</v>
      </c>
      <c r="N378">
        <v>69486</v>
      </c>
      <c r="O378">
        <v>58551</v>
      </c>
      <c r="P378">
        <v>67659</v>
      </c>
      <c r="Q378">
        <v>31856</v>
      </c>
      <c r="R378">
        <v>33963</v>
      </c>
      <c r="S378">
        <f t="shared" si="10"/>
        <v>414770</v>
      </c>
      <c r="T378" s="1">
        <v>12.99</v>
      </c>
      <c r="U378" s="1">
        <f t="shared" si="11"/>
        <v>5387862.2999999998</v>
      </c>
    </row>
    <row r="379" spans="1:21" x14ac:dyDescent="0.25">
      <c r="A379">
        <v>1061</v>
      </c>
      <c r="B379" t="s">
        <v>479</v>
      </c>
      <c r="C379" t="s">
        <v>73</v>
      </c>
      <c r="D379" t="s">
        <v>23</v>
      </c>
      <c r="E379" t="s">
        <v>24</v>
      </c>
      <c r="F379">
        <v>0</v>
      </c>
      <c r="G379">
        <v>0</v>
      </c>
      <c r="H379">
        <v>0</v>
      </c>
      <c r="I379">
        <v>0</v>
      </c>
      <c r="J379">
        <v>64098</v>
      </c>
      <c r="K379">
        <v>41088</v>
      </c>
      <c r="L379">
        <v>49603</v>
      </c>
      <c r="M379">
        <v>18172</v>
      </c>
      <c r="N379">
        <v>58610</v>
      </c>
      <c r="O379">
        <v>7406</v>
      </c>
      <c r="P379">
        <v>55263</v>
      </c>
      <c r="Q379">
        <v>63960</v>
      </c>
      <c r="R379">
        <v>14733</v>
      </c>
      <c r="S379">
        <f t="shared" si="10"/>
        <v>372933</v>
      </c>
      <c r="T379" s="1">
        <v>11.99</v>
      </c>
      <c r="U379" s="1">
        <f t="shared" si="11"/>
        <v>4471466.67</v>
      </c>
    </row>
    <row r="380" spans="1:21" x14ac:dyDescent="0.25">
      <c r="A380">
        <v>1062</v>
      </c>
      <c r="B380" t="s">
        <v>480</v>
      </c>
      <c r="C380" t="s">
        <v>73</v>
      </c>
      <c r="D380" t="s">
        <v>23</v>
      </c>
      <c r="E380" t="s">
        <v>24</v>
      </c>
      <c r="F380">
        <v>0</v>
      </c>
      <c r="G380">
        <v>0</v>
      </c>
      <c r="H380">
        <v>0</v>
      </c>
      <c r="I380">
        <v>0</v>
      </c>
      <c r="J380">
        <v>34920</v>
      </c>
      <c r="K380">
        <v>38427</v>
      </c>
      <c r="L380">
        <v>79307</v>
      </c>
      <c r="M380">
        <v>69158</v>
      </c>
      <c r="N380">
        <v>81472</v>
      </c>
      <c r="O380">
        <v>23241</v>
      </c>
      <c r="P380">
        <v>59793</v>
      </c>
      <c r="Q380">
        <v>35459</v>
      </c>
      <c r="R380">
        <v>26539</v>
      </c>
      <c r="S380">
        <f t="shared" si="10"/>
        <v>448316</v>
      </c>
      <c r="T380" s="1">
        <v>11.99</v>
      </c>
      <c r="U380" s="1">
        <f t="shared" si="11"/>
        <v>5375308.8399999999</v>
      </c>
    </row>
    <row r="381" spans="1:21" x14ac:dyDescent="0.25">
      <c r="A381">
        <v>1056</v>
      </c>
      <c r="B381" t="s">
        <v>481</v>
      </c>
      <c r="C381" t="s">
        <v>73</v>
      </c>
      <c r="D381" t="s">
        <v>219</v>
      </c>
      <c r="E381" t="s">
        <v>26</v>
      </c>
      <c r="F381">
        <v>0</v>
      </c>
      <c r="G381">
        <v>0</v>
      </c>
      <c r="H381">
        <v>0</v>
      </c>
      <c r="I381">
        <v>0</v>
      </c>
      <c r="J381">
        <v>44960</v>
      </c>
      <c r="K381">
        <v>35594</v>
      </c>
      <c r="L381">
        <v>45759</v>
      </c>
      <c r="M381">
        <v>1089</v>
      </c>
      <c r="N381">
        <v>90896</v>
      </c>
      <c r="O381">
        <v>48110</v>
      </c>
      <c r="P381">
        <v>88547</v>
      </c>
      <c r="Q381">
        <v>112528</v>
      </c>
      <c r="R381">
        <v>85745</v>
      </c>
      <c r="S381">
        <f t="shared" si="10"/>
        <v>553228</v>
      </c>
      <c r="T381" s="1">
        <v>3.99</v>
      </c>
      <c r="U381" s="1">
        <f t="shared" si="11"/>
        <v>2207379.7200000002</v>
      </c>
    </row>
    <row r="382" spans="1:21" x14ac:dyDescent="0.25">
      <c r="A382">
        <v>1025</v>
      </c>
      <c r="B382" t="s">
        <v>482</v>
      </c>
      <c r="C382" t="s">
        <v>73</v>
      </c>
      <c r="D382" t="s">
        <v>23</v>
      </c>
      <c r="E382" t="s">
        <v>103</v>
      </c>
      <c r="F382">
        <v>0</v>
      </c>
      <c r="G382">
        <v>0</v>
      </c>
      <c r="H382">
        <v>0</v>
      </c>
      <c r="I382">
        <v>0</v>
      </c>
      <c r="J382">
        <v>40667</v>
      </c>
      <c r="K382">
        <v>91175</v>
      </c>
      <c r="L382">
        <v>84026</v>
      </c>
      <c r="M382">
        <v>93595</v>
      </c>
      <c r="N382">
        <v>65966</v>
      </c>
      <c r="O382">
        <v>30573</v>
      </c>
      <c r="P382">
        <v>60831</v>
      </c>
      <c r="Q382">
        <v>20130</v>
      </c>
      <c r="R382">
        <v>2284</v>
      </c>
      <c r="S382">
        <f t="shared" si="10"/>
        <v>489247</v>
      </c>
      <c r="T382" s="1">
        <v>9.99</v>
      </c>
      <c r="U382" s="1">
        <f t="shared" si="11"/>
        <v>4887577.53</v>
      </c>
    </row>
    <row r="383" spans="1:21" x14ac:dyDescent="0.25">
      <c r="A383">
        <v>1051</v>
      </c>
      <c r="B383" t="s">
        <v>366</v>
      </c>
      <c r="C383" t="s">
        <v>186</v>
      </c>
      <c r="D383" t="s">
        <v>219</v>
      </c>
      <c r="E383" t="s">
        <v>24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97687</v>
      </c>
      <c r="L383">
        <v>42059</v>
      </c>
      <c r="M383">
        <v>40939</v>
      </c>
      <c r="N383">
        <v>47804</v>
      </c>
      <c r="O383">
        <v>4022</v>
      </c>
      <c r="P383">
        <v>3628</v>
      </c>
      <c r="Q383">
        <v>18642</v>
      </c>
      <c r="R383">
        <v>40662</v>
      </c>
      <c r="S383">
        <f t="shared" si="10"/>
        <v>295443</v>
      </c>
      <c r="T383" s="1">
        <v>1.49</v>
      </c>
      <c r="U383" s="1">
        <f t="shared" si="11"/>
        <v>440210.07</v>
      </c>
    </row>
    <row r="384" spans="1:21" x14ac:dyDescent="0.25">
      <c r="A384">
        <v>1007</v>
      </c>
      <c r="B384" t="s">
        <v>116</v>
      </c>
      <c r="C384" t="s">
        <v>377</v>
      </c>
      <c r="D384" t="s">
        <v>23</v>
      </c>
      <c r="E384" t="s">
        <v>24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53675</v>
      </c>
      <c r="L384">
        <v>40011</v>
      </c>
      <c r="M384">
        <v>28415</v>
      </c>
      <c r="N384">
        <v>43336</v>
      </c>
      <c r="O384">
        <v>39700</v>
      </c>
      <c r="P384">
        <v>70646</v>
      </c>
      <c r="Q384">
        <v>2911</v>
      </c>
      <c r="R384">
        <v>15233</v>
      </c>
      <c r="S384">
        <f t="shared" si="10"/>
        <v>293927</v>
      </c>
      <c r="T384" s="1">
        <v>11.99</v>
      </c>
      <c r="U384" s="1">
        <f t="shared" si="11"/>
        <v>3524184.73</v>
      </c>
    </row>
    <row r="385" spans="1:21" x14ac:dyDescent="0.25">
      <c r="A385">
        <v>1046</v>
      </c>
      <c r="B385" t="s">
        <v>483</v>
      </c>
      <c r="C385" t="s">
        <v>22</v>
      </c>
      <c r="D385" t="s">
        <v>219</v>
      </c>
      <c r="E385" t="s">
        <v>25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18603</v>
      </c>
      <c r="M385">
        <v>64505</v>
      </c>
      <c r="N385">
        <v>58145</v>
      </c>
      <c r="O385">
        <v>68398</v>
      </c>
      <c r="P385">
        <v>1303</v>
      </c>
      <c r="Q385">
        <v>41370</v>
      </c>
      <c r="R385">
        <v>16884</v>
      </c>
      <c r="S385">
        <f t="shared" si="10"/>
        <v>269208</v>
      </c>
      <c r="T385" s="1">
        <v>1.99</v>
      </c>
      <c r="U385" s="1">
        <f t="shared" si="11"/>
        <v>535723.92000000004</v>
      </c>
    </row>
    <row r="386" spans="1:21" x14ac:dyDescent="0.25">
      <c r="A386">
        <v>1037</v>
      </c>
      <c r="B386" t="s">
        <v>213</v>
      </c>
      <c r="C386" t="s">
        <v>186</v>
      </c>
      <c r="D386" t="s">
        <v>23</v>
      </c>
      <c r="E386" t="s">
        <v>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15378</v>
      </c>
      <c r="M386">
        <v>93870</v>
      </c>
      <c r="N386">
        <v>31160</v>
      </c>
      <c r="O386">
        <v>10327</v>
      </c>
      <c r="P386">
        <v>19724</v>
      </c>
      <c r="Q386">
        <v>46541</v>
      </c>
      <c r="R386">
        <v>24085</v>
      </c>
      <c r="S386">
        <f t="shared" ref="S386:S449" si="12">SUM(F386:R386)</f>
        <v>241085</v>
      </c>
      <c r="T386" s="1">
        <v>12.99</v>
      </c>
      <c r="U386" s="1">
        <f t="shared" ref="U386:U449" si="13">S386*T386</f>
        <v>3131694.15</v>
      </c>
    </row>
    <row r="387" spans="1:21" x14ac:dyDescent="0.25">
      <c r="A387">
        <v>1054</v>
      </c>
      <c r="B387" t="s">
        <v>367</v>
      </c>
      <c r="C387" t="s">
        <v>22</v>
      </c>
      <c r="D387" t="s">
        <v>23</v>
      </c>
      <c r="E387" t="s">
        <v>24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12800</v>
      </c>
      <c r="M387">
        <v>88087</v>
      </c>
      <c r="N387">
        <v>63865</v>
      </c>
      <c r="O387">
        <v>12613</v>
      </c>
      <c r="P387">
        <v>76832</v>
      </c>
      <c r="Q387">
        <v>36260</v>
      </c>
      <c r="R387">
        <v>20813</v>
      </c>
      <c r="S387">
        <f t="shared" si="12"/>
        <v>311270</v>
      </c>
      <c r="T387" s="1">
        <v>11.99</v>
      </c>
      <c r="U387" s="1">
        <f t="shared" si="13"/>
        <v>3732127.3000000003</v>
      </c>
    </row>
    <row r="388" spans="1:21" x14ac:dyDescent="0.25">
      <c r="A388">
        <v>1015</v>
      </c>
      <c r="B388" t="s">
        <v>214</v>
      </c>
      <c r="C388" t="s">
        <v>186</v>
      </c>
      <c r="D388" t="s">
        <v>23</v>
      </c>
      <c r="E388" t="s">
        <v>24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92296</v>
      </c>
      <c r="N388">
        <v>6497</v>
      </c>
      <c r="O388">
        <v>59917</v>
      </c>
      <c r="P388">
        <v>66373</v>
      </c>
      <c r="Q388">
        <v>67164</v>
      </c>
      <c r="R388">
        <v>14842</v>
      </c>
      <c r="S388">
        <f t="shared" si="12"/>
        <v>307089</v>
      </c>
      <c r="T388" s="1">
        <v>11.99</v>
      </c>
      <c r="U388" s="1">
        <f t="shared" si="13"/>
        <v>3681997.11</v>
      </c>
    </row>
    <row r="389" spans="1:21" x14ac:dyDescent="0.25">
      <c r="A389">
        <v>1047</v>
      </c>
      <c r="B389" t="s">
        <v>313</v>
      </c>
      <c r="C389" t="s">
        <v>73</v>
      </c>
      <c r="D389" t="s">
        <v>23</v>
      </c>
      <c r="E389" t="s">
        <v>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18838</v>
      </c>
      <c r="N389">
        <v>26919</v>
      </c>
      <c r="O389">
        <v>10768</v>
      </c>
      <c r="P389">
        <v>55608</v>
      </c>
      <c r="Q389">
        <v>67345</v>
      </c>
      <c r="R389">
        <v>31452</v>
      </c>
      <c r="S389">
        <f t="shared" si="12"/>
        <v>210930</v>
      </c>
      <c r="T389" s="1">
        <v>12.99</v>
      </c>
      <c r="U389" s="1">
        <f t="shared" si="13"/>
        <v>2739980.7</v>
      </c>
    </row>
    <row r="390" spans="1:21" x14ac:dyDescent="0.25">
      <c r="A390">
        <v>1043</v>
      </c>
      <c r="B390" t="s">
        <v>273</v>
      </c>
      <c r="C390" t="s">
        <v>22</v>
      </c>
      <c r="D390" t="s">
        <v>219</v>
      </c>
      <c r="E390" t="s">
        <v>24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23999</v>
      </c>
      <c r="N390">
        <v>12007</v>
      </c>
      <c r="O390">
        <v>43405</v>
      </c>
      <c r="P390">
        <v>3925</v>
      </c>
      <c r="Q390">
        <v>53343</v>
      </c>
      <c r="R390">
        <v>40672</v>
      </c>
      <c r="S390">
        <f t="shared" si="12"/>
        <v>177351</v>
      </c>
      <c r="T390" s="1">
        <v>1.49</v>
      </c>
      <c r="U390" s="1">
        <f t="shared" si="13"/>
        <v>264252.99</v>
      </c>
    </row>
    <row r="391" spans="1:21" x14ac:dyDescent="0.25">
      <c r="A391">
        <v>1033</v>
      </c>
      <c r="B391" t="s">
        <v>66</v>
      </c>
      <c r="C391" t="s">
        <v>124</v>
      </c>
      <c r="D391" t="s">
        <v>219</v>
      </c>
      <c r="E391" t="s">
        <v>103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59164</v>
      </c>
      <c r="O391">
        <v>92339</v>
      </c>
      <c r="P391">
        <v>38158</v>
      </c>
      <c r="Q391">
        <v>65752</v>
      </c>
      <c r="R391">
        <v>97153</v>
      </c>
      <c r="S391">
        <f t="shared" si="12"/>
        <v>352566</v>
      </c>
      <c r="T391" s="1">
        <v>0.99</v>
      </c>
      <c r="U391" s="1">
        <f t="shared" si="13"/>
        <v>349040.34</v>
      </c>
    </row>
    <row r="392" spans="1:21" x14ac:dyDescent="0.25">
      <c r="A392">
        <v>1061</v>
      </c>
      <c r="B392" t="s">
        <v>344</v>
      </c>
      <c r="C392" t="s">
        <v>124</v>
      </c>
      <c r="D392" t="s">
        <v>23</v>
      </c>
      <c r="E392" t="s">
        <v>103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37773</v>
      </c>
      <c r="O392">
        <v>51364</v>
      </c>
      <c r="P392">
        <v>4739</v>
      </c>
      <c r="Q392">
        <v>39620</v>
      </c>
      <c r="R392">
        <v>9716</v>
      </c>
      <c r="S392">
        <f t="shared" si="12"/>
        <v>143212</v>
      </c>
      <c r="T392" s="1">
        <v>9.99</v>
      </c>
      <c r="U392" s="1">
        <f t="shared" si="13"/>
        <v>1430687.8800000001</v>
      </c>
    </row>
    <row r="393" spans="1:21" x14ac:dyDescent="0.25">
      <c r="A393">
        <v>1049</v>
      </c>
      <c r="B393" t="s">
        <v>160</v>
      </c>
      <c r="C393" t="s">
        <v>73</v>
      </c>
      <c r="D393" t="s">
        <v>23</v>
      </c>
      <c r="E393" t="s">
        <v>24</v>
      </c>
      <c r="F393">
        <v>0</v>
      </c>
      <c r="G393">
        <v>0</v>
      </c>
      <c r="H393">
        <v>0</v>
      </c>
      <c r="I393">
        <v>0</v>
      </c>
      <c r="J393">
        <v>136082</v>
      </c>
      <c r="K393">
        <v>157353</v>
      </c>
      <c r="L393">
        <v>181781</v>
      </c>
      <c r="M393">
        <v>282160</v>
      </c>
      <c r="N393">
        <v>372613</v>
      </c>
      <c r="O393">
        <v>543473</v>
      </c>
      <c r="P393">
        <v>633733</v>
      </c>
      <c r="Q393">
        <v>686014</v>
      </c>
      <c r="R393">
        <v>437838</v>
      </c>
      <c r="S393">
        <f t="shared" si="12"/>
        <v>3431047</v>
      </c>
      <c r="T393" s="1">
        <v>11.99</v>
      </c>
      <c r="U393" s="1">
        <f t="shared" si="13"/>
        <v>41138253.530000001</v>
      </c>
    </row>
    <row r="394" spans="1:21" x14ac:dyDescent="0.25">
      <c r="A394">
        <v>1048</v>
      </c>
      <c r="B394" t="s">
        <v>161</v>
      </c>
      <c r="C394" t="s">
        <v>73</v>
      </c>
      <c r="D394" t="s">
        <v>23</v>
      </c>
      <c r="E394" t="s">
        <v>25</v>
      </c>
      <c r="F394">
        <v>0</v>
      </c>
      <c r="G394">
        <v>0</v>
      </c>
      <c r="H394">
        <v>13602</v>
      </c>
      <c r="I394">
        <v>67140</v>
      </c>
      <c r="J394">
        <v>92537</v>
      </c>
      <c r="K394">
        <v>117436</v>
      </c>
      <c r="L394">
        <v>188236</v>
      </c>
      <c r="M394">
        <v>241486</v>
      </c>
      <c r="N394">
        <v>260425</v>
      </c>
      <c r="O394">
        <v>455006</v>
      </c>
      <c r="P394">
        <v>877921</v>
      </c>
      <c r="Q394">
        <v>1394023</v>
      </c>
      <c r="R394">
        <v>1627807</v>
      </c>
      <c r="S394">
        <f t="shared" si="12"/>
        <v>5335619</v>
      </c>
      <c r="T394" s="1">
        <v>12.99</v>
      </c>
      <c r="U394" s="1">
        <f t="shared" si="13"/>
        <v>69309690.810000002</v>
      </c>
    </row>
    <row r="395" spans="1:21" x14ac:dyDescent="0.25">
      <c r="A395">
        <v>1065</v>
      </c>
      <c r="B395" t="s">
        <v>484</v>
      </c>
      <c r="C395" t="s">
        <v>124</v>
      </c>
      <c r="D395" t="s">
        <v>219</v>
      </c>
      <c r="E395" t="s">
        <v>24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59551</v>
      </c>
      <c r="P395">
        <v>36146</v>
      </c>
      <c r="Q395">
        <v>57049</v>
      </c>
      <c r="R395">
        <v>97906</v>
      </c>
      <c r="S395">
        <f t="shared" si="12"/>
        <v>250652</v>
      </c>
      <c r="T395" s="1">
        <v>1.49</v>
      </c>
      <c r="U395" s="1">
        <f t="shared" si="13"/>
        <v>373471.48</v>
      </c>
    </row>
    <row r="396" spans="1:21" x14ac:dyDescent="0.25">
      <c r="A396">
        <v>1060</v>
      </c>
      <c r="B396" t="s">
        <v>485</v>
      </c>
      <c r="C396" t="s">
        <v>73</v>
      </c>
      <c r="D396" t="s">
        <v>23</v>
      </c>
      <c r="E396" t="s">
        <v>26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60282</v>
      </c>
      <c r="Q396">
        <v>61151</v>
      </c>
      <c r="R396">
        <v>28111</v>
      </c>
      <c r="S396">
        <f t="shared" si="12"/>
        <v>149544</v>
      </c>
      <c r="T396" s="1">
        <v>15.99</v>
      </c>
      <c r="U396" s="1">
        <f t="shared" si="13"/>
        <v>2391208.56</v>
      </c>
    </row>
    <row r="397" spans="1:21" x14ac:dyDescent="0.25">
      <c r="A397">
        <v>1045</v>
      </c>
      <c r="B397" t="s">
        <v>486</v>
      </c>
      <c r="C397" t="s">
        <v>376</v>
      </c>
      <c r="D397" t="s">
        <v>219</v>
      </c>
      <c r="E397" t="s">
        <v>26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103075</v>
      </c>
      <c r="Q397">
        <v>40460</v>
      </c>
      <c r="R397">
        <v>15564</v>
      </c>
      <c r="S397">
        <f t="shared" si="12"/>
        <v>159099</v>
      </c>
      <c r="T397" s="1">
        <v>3.99</v>
      </c>
      <c r="U397" s="1">
        <f t="shared" si="13"/>
        <v>634805.01</v>
      </c>
    </row>
    <row r="398" spans="1:21" x14ac:dyDescent="0.25">
      <c r="A398">
        <v>1058</v>
      </c>
      <c r="B398" t="s">
        <v>487</v>
      </c>
      <c r="C398" t="s">
        <v>73</v>
      </c>
      <c r="D398" t="s">
        <v>219</v>
      </c>
      <c r="E398" t="s">
        <v>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73506</v>
      </c>
      <c r="Q398">
        <v>36510</v>
      </c>
      <c r="R398">
        <v>97379</v>
      </c>
      <c r="S398">
        <f t="shared" si="12"/>
        <v>207395</v>
      </c>
      <c r="T398" s="1">
        <v>1.99</v>
      </c>
      <c r="U398" s="1">
        <f t="shared" si="13"/>
        <v>412716.05</v>
      </c>
    </row>
    <row r="399" spans="1:21" x14ac:dyDescent="0.25">
      <c r="A399">
        <v>1007</v>
      </c>
      <c r="B399" t="s">
        <v>488</v>
      </c>
      <c r="C399" t="s">
        <v>22</v>
      </c>
      <c r="D399" t="s">
        <v>23</v>
      </c>
      <c r="E399" t="s">
        <v>103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277618</v>
      </c>
      <c r="N399">
        <v>395912</v>
      </c>
      <c r="O399">
        <v>505624</v>
      </c>
      <c r="P399">
        <v>540967</v>
      </c>
      <c r="Q399">
        <v>666072</v>
      </c>
      <c r="R399">
        <v>654298</v>
      </c>
      <c r="S399">
        <f t="shared" si="12"/>
        <v>3040491</v>
      </c>
      <c r="T399" s="1">
        <v>9.99</v>
      </c>
      <c r="U399" s="1">
        <f t="shared" si="13"/>
        <v>30374505.09</v>
      </c>
    </row>
    <row r="400" spans="1:21" x14ac:dyDescent="0.25">
      <c r="A400">
        <v>1017</v>
      </c>
      <c r="B400" t="s">
        <v>489</v>
      </c>
      <c r="C400" t="s">
        <v>73</v>
      </c>
      <c r="D400" t="s">
        <v>23</v>
      </c>
      <c r="E400" t="s">
        <v>103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58644</v>
      </c>
      <c r="Q400">
        <v>52988</v>
      </c>
      <c r="R400">
        <v>9939</v>
      </c>
      <c r="S400">
        <f t="shared" si="12"/>
        <v>121571</v>
      </c>
      <c r="T400" s="1">
        <v>9.99</v>
      </c>
      <c r="U400" s="1">
        <f t="shared" si="13"/>
        <v>1214494.29</v>
      </c>
    </row>
    <row r="401" spans="1:21" x14ac:dyDescent="0.25">
      <c r="A401">
        <v>1031</v>
      </c>
      <c r="B401" t="s">
        <v>490</v>
      </c>
      <c r="C401" t="s">
        <v>124</v>
      </c>
      <c r="D401" t="s">
        <v>23</v>
      </c>
      <c r="E401" t="s">
        <v>26</v>
      </c>
      <c r="F401">
        <v>0</v>
      </c>
      <c r="G401">
        <v>66315</v>
      </c>
      <c r="H401">
        <v>34662</v>
      </c>
      <c r="I401">
        <v>35173</v>
      </c>
      <c r="J401">
        <v>72882</v>
      </c>
      <c r="K401">
        <v>26244</v>
      </c>
      <c r="L401">
        <v>73315</v>
      </c>
      <c r="M401">
        <v>41665</v>
      </c>
      <c r="N401">
        <v>93230</v>
      </c>
      <c r="O401">
        <v>89699</v>
      </c>
      <c r="P401">
        <v>59904</v>
      </c>
      <c r="Q401">
        <v>56426</v>
      </c>
      <c r="R401">
        <v>15742</v>
      </c>
      <c r="S401">
        <f t="shared" si="12"/>
        <v>665257</v>
      </c>
      <c r="T401" s="1">
        <v>15.99</v>
      </c>
      <c r="U401" s="1">
        <f t="shared" si="13"/>
        <v>10637459.43</v>
      </c>
    </row>
    <row r="402" spans="1:21" x14ac:dyDescent="0.25">
      <c r="A402">
        <v>1021</v>
      </c>
      <c r="B402" t="s">
        <v>368</v>
      </c>
      <c r="C402" t="s">
        <v>186</v>
      </c>
      <c r="D402" t="s">
        <v>219</v>
      </c>
      <c r="E402" t="s">
        <v>25</v>
      </c>
      <c r="F402">
        <v>0</v>
      </c>
      <c r="G402">
        <v>33561</v>
      </c>
      <c r="H402">
        <v>95542</v>
      </c>
      <c r="I402">
        <v>8850</v>
      </c>
      <c r="J402">
        <v>37290</v>
      </c>
      <c r="K402">
        <v>94143</v>
      </c>
      <c r="L402">
        <v>26408</v>
      </c>
      <c r="M402">
        <v>3216</v>
      </c>
      <c r="N402">
        <v>73131</v>
      </c>
      <c r="O402">
        <v>68338</v>
      </c>
      <c r="P402">
        <v>32618</v>
      </c>
      <c r="Q402">
        <v>102866</v>
      </c>
      <c r="R402">
        <v>73591</v>
      </c>
      <c r="S402">
        <f t="shared" si="12"/>
        <v>649554</v>
      </c>
      <c r="T402" s="1">
        <v>1.99</v>
      </c>
      <c r="U402" s="1">
        <f t="shared" si="13"/>
        <v>1292612.46</v>
      </c>
    </row>
    <row r="403" spans="1:21" x14ac:dyDescent="0.25">
      <c r="A403">
        <v>1058</v>
      </c>
      <c r="B403" t="s">
        <v>369</v>
      </c>
      <c r="C403" t="s">
        <v>73</v>
      </c>
      <c r="D403" t="s">
        <v>219</v>
      </c>
      <c r="E403" t="s">
        <v>26</v>
      </c>
      <c r="F403">
        <v>0</v>
      </c>
      <c r="G403">
        <v>85331</v>
      </c>
      <c r="H403">
        <v>2856</v>
      </c>
      <c r="I403">
        <v>42382</v>
      </c>
      <c r="J403">
        <v>23548</v>
      </c>
      <c r="K403">
        <v>98756</v>
      </c>
      <c r="L403">
        <v>8145</v>
      </c>
      <c r="M403">
        <v>49781</v>
      </c>
      <c r="N403">
        <v>52158</v>
      </c>
      <c r="O403">
        <v>24314</v>
      </c>
      <c r="P403">
        <v>34036</v>
      </c>
      <c r="Q403">
        <v>104821</v>
      </c>
      <c r="R403">
        <v>63350</v>
      </c>
      <c r="S403">
        <f t="shared" si="12"/>
        <v>589478</v>
      </c>
      <c r="T403" s="1">
        <v>3.99</v>
      </c>
      <c r="U403" s="1">
        <f t="shared" si="13"/>
        <v>2352017.2200000002</v>
      </c>
    </row>
    <row r="404" spans="1:21" x14ac:dyDescent="0.25">
      <c r="A404">
        <v>1038</v>
      </c>
      <c r="B404" t="s">
        <v>370</v>
      </c>
      <c r="C404" t="s">
        <v>22</v>
      </c>
      <c r="D404" t="s">
        <v>23</v>
      </c>
      <c r="E404" t="s">
        <v>24</v>
      </c>
      <c r="F404">
        <v>0</v>
      </c>
      <c r="G404">
        <v>45244</v>
      </c>
      <c r="H404">
        <v>92425</v>
      </c>
      <c r="I404">
        <v>35993</v>
      </c>
      <c r="J404">
        <v>16893</v>
      </c>
      <c r="K404">
        <v>14248</v>
      </c>
      <c r="L404">
        <v>28696</v>
      </c>
      <c r="M404">
        <v>87140</v>
      </c>
      <c r="N404">
        <v>905</v>
      </c>
      <c r="O404">
        <v>48136</v>
      </c>
      <c r="P404">
        <v>39789</v>
      </c>
      <c r="Q404">
        <v>5704</v>
      </c>
      <c r="R404">
        <v>16961</v>
      </c>
      <c r="S404">
        <f t="shared" si="12"/>
        <v>432134</v>
      </c>
      <c r="T404" s="1">
        <v>11.99</v>
      </c>
      <c r="U404" s="1">
        <f t="shared" si="13"/>
        <v>5181286.66</v>
      </c>
    </row>
    <row r="405" spans="1:21" x14ac:dyDescent="0.25">
      <c r="A405">
        <v>1010</v>
      </c>
      <c r="B405" t="s">
        <v>67</v>
      </c>
      <c r="C405" t="s">
        <v>186</v>
      </c>
      <c r="D405" t="s">
        <v>219</v>
      </c>
      <c r="E405" t="s">
        <v>103</v>
      </c>
      <c r="F405">
        <v>0</v>
      </c>
      <c r="G405">
        <v>0</v>
      </c>
      <c r="H405">
        <v>504</v>
      </c>
      <c r="I405">
        <v>87252</v>
      </c>
      <c r="J405">
        <v>793</v>
      </c>
      <c r="K405">
        <v>36800</v>
      </c>
      <c r="L405">
        <v>84801</v>
      </c>
      <c r="M405">
        <v>68120</v>
      </c>
      <c r="N405">
        <v>79304</v>
      </c>
      <c r="O405">
        <v>9714</v>
      </c>
      <c r="P405">
        <v>95781</v>
      </c>
      <c r="Q405">
        <v>113522</v>
      </c>
      <c r="R405">
        <v>77076</v>
      </c>
      <c r="S405">
        <f t="shared" si="12"/>
        <v>653667</v>
      </c>
      <c r="T405" s="1">
        <v>0.99</v>
      </c>
      <c r="U405" s="1">
        <f t="shared" si="13"/>
        <v>647130.32999999996</v>
      </c>
    </row>
    <row r="406" spans="1:21" x14ac:dyDescent="0.25">
      <c r="A406">
        <v>1038</v>
      </c>
      <c r="B406" t="s">
        <v>109</v>
      </c>
      <c r="C406" t="s">
        <v>22</v>
      </c>
      <c r="D406" t="s">
        <v>219</v>
      </c>
      <c r="E406" t="s">
        <v>103</v>
      </c>
      <c r="F406">
        <v>0</v>
      </c>
      <c r="G406">
        <v>0</v>
      </c>
      <c r="H406">
        <v>52763</v>
      </c>
      <c r="I406">
        <v>25158</v>
      </c>
      <c r="J406">
        <v>72281</v>
      </c>
      <c r="K406">
        <v>35933</v>
      </c>
      <c r="L406">
        <v>28682</v>
      </c>
      <c r="M406">
        <v>37902</v>
      </c>
      <c r="N406">
        <v>23895</v>
      </c>
      <c r="O406">
        <v>9742</v>
      </c>
      <c r="P406">
        <v>75848</v>
      </c>
      <c r="Q406">
        <v>114809</v>
      </c>
      <c r="R406">
        <v>4172</v>
      </c>
      <c r="S406">
        <f t="shared" si="12"/>
        <v>481185</v>
      </c>
      <c r="T406" s="1">
        <v>0.99</v>
      </c>
      <c r="U406" s="1">
        <f t="shared" si="13"/>
        <v>476373.15</v>
      </c>
    </row>
    <row r="407" spans="1:21" x14ac:dyDescent="0.25">
      <c r="A407">
        <v>1014</v>
      </c>
      <c r="B407" t="s">
        <v>68</v>
      </c>
      <c r="C407" t="s">
        <v>376</v>
      </c>
      <c r="D407" t="s">
        <v>23</v>
      </c>
      <c r="E407" t="s">
        <v>26</v>
      </c>
      <c r="F407">
        <v>0</v>
      </c>
      <c r="G407">
        <v>0</v>
      </c>
      <c r="H407">
        <v>95120</v>
      </c>
      <c r="I407">
        <v>80954</v>
      </c>
      <c r="J407">
        <v>42690</v>
      </c>
      <c r="K407">
        <v>70039</v>
      </c>
      <c r="L407">
        <v>83666</v>
      </c>
      <c r="M407">
        <v>20414</v>
      </c>
      <c r="N407">
        <v>96365</v>
      </c>
      <c r="O407">
        <v>11104</v>
      </c>
      <c r="P407">
        <v>48039</v>
      </c>
      <c r="Q407">
        <v>16607</v>
      </c>
      <c r="R407">
        <v>29244</v>
      </c>
      <c r="S407">
        <f t="shared" si="12"/>
        <v>594242</v>
      </c>
      <c r="T407" s="1">
        <v>15.99</v>
      </c>
      <c r="U407" s="1">
        <f t="shared" si="13"/>
        <v>9501929.5800000001</v>
      </c>
    </row>
    <row r="408" spans="1:21" x14ac:dyDescent="0.25">
      <c r="A408">
        <v>1031</v>
      </c>
      <c r="B408" t="s">
        <v>314</v>
      </c>
      <c r="C408" t="s">
        <v>22</v>
      </c>
      <c r="D408" t="s">
        <v>219</v>
      </c>
      <c r="E408" t="s">
        <v>25</v>
      </c>
      <c r="F408">
        <v>0</v>
      </c>
      <c r="G408">
        <v>0</v>
      </c>
      <c r="H408">
        <v>14571</v>
      </c>
      <c r="I408">
        <v>77229</v>
      </c>
      <c r="J408">
        <v>20542</v>
      </c>
      <c r="K408">
        <v>45784</v>
      </c>
      <c r="L408">
        <v>30600</v>
      </c>
      <c r="M408">
        <v>80961</v>
      </c>
      <c r="N408">
        <v>43434</v>
      </c>
      <c r="O408">
        <v>50921</v>
      </c>
      <c r="P408">
        <v>81721</v>
      </c>
      <c r="Q408">
        <v>37863</v>
      </c>
      <c r="R408">
        <v>66101</v>
      </c>
      <c r="S408">
        <f t="shared" si="12"/>
        <v>549727</v>
      </c>
      <c r="T408" s="1">
        <v>1.99</v>
      </c>
      <c r="U408" s="1">
        <f t="shared" si="13"/>
        <v>1093956.73</v>
      </c>
    </row>
    <row r="409" spans="1:21" x14ac:dyDescent="0.25">
      <c r="A409">
        <v>1062</v>
      </c>
      <c r="B409" t="s">
        <v>162</v>
      </c>
      <c r="C409" t="s">
        <v>22</v>
      </c>
      <c r="D409" t="s">
        <v>23</v>
      </c>
      <c r="E409" t="s">
        <v>25</v>
      </c>
      <c r="F409">
        <v>0</v>
      </c>
      <c r="G409">
        <v>0</v>
      </c>
      <c r="H409">
        <v>88088</v>
      </c>
      <c r="I409">
        <v>93210</v>
      </c>
      <c r="J409">
        <v>69829</v>
      </c>
      <c r="K409">
        <v>38142</v>
      </c>
      <c r="L409">
        <v>18627</v>
      </c>
      <c r="M409">
        <v>3283</v>
      </c>
      <c r="N409">
        <v>41879</v>
      </c>
      <c r="O409">
        <v>49964</v>
      </c>
      <c r="P409">
        <v>25959</v>
      </c>
      <c r="Q409">
        <v>18382</v>
      </c>
      <c r="R409">
        <v>19085</v>
      </c>
      <c r="S409">
        <f t="shared" si="12"/>
        <v>466448</v>
      </c>
      <c r="T409" s="1">
        <v>12.99</v>
      </c>
      <c r="U409" s="1">
        <f t="shared" si="13"/>
        <v>6059159.5200000005</v>
      </c>
    </row>
    <row r="410" spans="1:21" x14ac:dyDescent="0.25">
      <c r="A410">
        <v>1033</v>
      </c>
      <c r="B410" t="s">
        <v>163</v>
      </c>
      <c r="C410" t="s">
        <v>186</v>
      </c>
      <c r="D410" t="s">
        <v>23</v>
      </c>
      <c r="E410" t="s">
        <v>24</v>
      </c>
      <c r="F410">
        <v>0</v>
      </c>
      <c r="G410">
        <v>0</v>
      </c>
      <c r="H410">
        <v>87157</v>
      </c>
      <c r="I410">
        <v>84453</v>
      </c>
      <c r="J410">
        <v>95737</v>
      </c>
      <c r="K410">
        <v>97725</v>
      </c>
      <c r="L410">
        <v>6458</v>
      </c>
      <c r="M410">
        <v>71751</v>
      </c>
      <c r="N410">
        <v>85248</v>
      </c>
      <c r="O410">
        <v>91299</v>
      </c>
      <c r="P410">
        <v>53017</v>
      </c>
      <c r="Q410">
        <v>29616</v>
      </c>
      <c r="R410">
        <v>7895</v>
      </c>
      <c r="S410">
        <f t="shared" si="12"/>
        <v>710356</v>
      </c>
      <c r="T410" s="1">
        <v>11.99</v>
      </c>
      <c r="U410" s="1">
        <f t="shared" si="13"/>
        <v>8517168.4399999995</v>
      </c>
    </row>
    <row r="411" spans="1:21" x14ac:dyDescent="0.25">
      <c r="A411">
        <v>1018</v>
      </c>
      <c r="B411" t="s">
        <v>164</v>
      </c>
      <c r="C411" t="s">
        <v>377</v>
      </c>
      <c r="D411" t="s">
        <v>23</v>
      </c>
      <c r="E411" t="s">
        <v>103</v>
      </c>
      <c r="F411">
        <v>0</v>
      </c>
      <c r="G411">
        <v>0</v>
      </c>
      <c r="H411">
        <v>56098</v>
      </c>
      <c r="I411">
        <v>95205</v>
      </c>
      <c r="J411">
        <v>39099</v>
      </c>
      <c r="K411">
        <v>89435</v>
      </c>
      <c r="L411">
        <v>19023</v>
      </c>
      <c r="M411">
        <v>15757</v>
      </c>
      <c r="N411">
        <v>19396</v>
      </c>
      <c r="O411">
        <v>79475</v>
      </c>
      <c r="P411">
        <v>6957</v>
      </c>
      <c r="Q411">
        <v>42783</v>
      </c>
      <c r="R411">
        <v>28296</v>
      </c>
      <c r="S411">
        <f t="shared" si="12"/>
        <v>491524</v>
      </c>
      <c r="T411" s="1">
        <v>9.99</v>
      </c>
      <c r="U411" s="1">
        <f t="shared" si="13"/>
        <v>4910324.76</v>
      </c>
    </row>
    <row r="412" spans="1:21" x14ac:dyDescent="0.25">
      <c r="A412">
        <v>1048</v>
      </c>
      <c r="B412" t="s">
        <v>165</v>
      </c>
      <c r="C412" t="s">
        <v>22</v>
      </c>
      <c r="D412" t="s">
        <v>23</v>
      </c>
      <c r="E412" t="s">
        <v>24</v>
      </c>
      <c r="F412">
        <v>0</v>
      </c>
      <c r="G412">
        <v>0</v>
      </c>
      <c r="H412">
        <v>38948</v>
      </c>
      <c r="I412">
        <v>43280</v>
      </c>
      <c r="J412">
        <v>42559</v>
      </c>
      <c r="K412">
        <v>50796</v>
      </c>
      <c r="L412">
        <v>82162</v>
      </c>
      <c r="M412">
        <v>14205</v>
      </c>
      <c r="N412">
        <v>74192</v>
      </c>
      <c r="O412">
        <v>52156</v>
      </c>
      <c r="P412">
        <v>25892</v>
      </c>
      <c r="Q412">
        <v>6377</v>
      </c>
      <c r="R412">
        <v>4848</v>
      </c>
      <c r="S412">
        <f t="shared" si="12"/>
        <v>435415</v>
      </c>
      <c r="T412" s="1">
        <v>11.99</v>
      </c>
      <c r="U412" s="1">
        <f t="shared" si="13"/>
        <v>5220625.8499999996</v>
      </c>
    </row>
    <row r="413" spans="1:21" x14ac:dyDescent="0.25">
      <c r="A413">
        <v>1029</v>
      </c>
      <c r="B413" t="s">
        <v>345</v>
      </c>
      <c r="C413" t="s">
        <v>22</v>
      </c>
      <c r="D413" t="s">
        <v>23</v>
      </c>
      <c r="E413" t="s">
        <v>103</v>
      </c>
      <c r="F413">
        <v>0</v>
      </c>
      <c r="G413">
        <v>0</v>
      </c>
      <c r="H413">
        <v>34269</v>
      </c>
      <c r="I413">
        <v>42708</v>
      </c>
      <c r="J413">
        <v>73936</v>
      </c>
      <c r="K413">
        <v>75986</v>
      </c>
      <c r="L413">
        <v>80376</v>
      </c>
      <c r="M413">
        <v>82991</v>
      </c>
      <c r="N413">
        <v>85997</v>
      </c>
      <c r="O413">
        <v>86154</v>
      </c>
      <c r="P413">
        <v>78610</v>
      </c>
      <c r="Q413">
        <v>62269</v>
      </c>
      <c r="R413">
        <v>44818</v>
      </c>
      <c r="S413">
        <f t="shared" si="12"/>
        <v>748114</v>
      </c>
      <c r="T413" s="1">
        <v>9.99</v>
      </c>
      <c r="U413" s="1">
        <f t="shared" si="13"/>
        <v>7473658.8600000003</v>
      </c>
    </row>
    <row r="414" spans="1:21" x14ac:dyDescent="0.25">
      <c r="A414">
        <v>1063</v>
      </c>
      <c r="B414" t="s">
        <v>181</v>
      </c>
      <c r="C414" t="s">
        <v>124</v>
      </c>
      <c r="D414" t="s">
        <v>219</v>
      </c>
      <c r="E414" t="s">
        <v>103</v>
      </c>
      <c r="F414">
        <v>0</v>
      </c>
      <c r="G414">
        <v>0</v>
      </c>
      <c r="H414">
        <v>79891</v>
      </c>
      <c r="I414">
        <v>94867</v>
      </c>
      <c r="J414">
        <v>24577</v>
      </c>
      <c r="K414">
        <v>52641</v>
      </c>
      <c r="L414">
        <v>37828</v>
      </c>
      <c r="M414">
        <v>52886</v>
      </c>
      <c r="N414">
        <v>76744</v>
      </c>
      <c r="O414">
        <v>18277</v>
      </c>
      <c r="P414">
        <v>100934</v>
      </c>
      <c r="Q414">
        <v>75992</v>
      </c>
      <c r="R414">
        <v>28345</v>
      </c>
      <c r="S414">
        <f t="shared" si="12"/>
        <v>642982</v>
      </c>
      <c r="T414" s="1">
        <v>0.99</v>
      </c>
      <c r="U414" s="1">
        <f t="shared" si="13"/>
        <v>636552.18000000005</v>
      </c>
    </row>
    <row r="415" spans="1:21" x14ac:dyDescent="0.25">
      <c r="A415">
        <v>1028</v>
      </c>
      <c r="B415" t="s">
        <v>346</v>
      </c>
      <c r="C415" t="s">
        <v>73</v>
      </c>
      <c r="D415" t="s">
        <v>219</v>
      </c>
      <c r="E415" t="s">
        <v>26</v>
      </c>
      <c r="F415">
        <v>0</v>
      </c>
      <c r="G415">
        <v>0</v>
      </c>
      <c r="H415">
        <v>76387</v>
      </c>
      <c r="I415">
        <v>26339</v>
      </c>
      <c r="J415">
        <v>91243</v>
      </c>
      <c r="K415">
        <v>17250</v>
      </c>
      <c r="L415">
        <v>47768</v>
      </c>
      <c r="M415">
        <v>10761</v>
      </c>
      <c r="N415">
        <v>49649</v>
      </c>
      <c r="O415">
        <v>89925</v>
      </c>
      <c r="P415">
        <v>97100</v>
      </c>
      <c r="Q415">
        <v>54189</v>
      </c>
      <c r="R415">
        <v>20898</v>
      </c>
      <c r="S415">
        <f t="shared" si="12"/>
        <v>581509</v>
      </c>
      <c r="T415" s="1">
        <v>3.99</v>
      </c>
      <c r="U415" s="1">
        <f t="shared" si="13"/>
        <v>2320220.91</v>
      </c>
    </row>
    <row r="416" spans="1:21" x14ac:dyDescent="0.25">
      <c r="A416">
        <v>1041</v>
      </c>
      <c r="B416" t="s">
        <v>166</v>
      </c>
      <c r="C416" t="s">
        <v>22</v>
      </c>
      <c r="D416" t="s">
        <v>23</v>
      </c>
      <c r="E416" t="s">
        <v>24</v>
      </c>
      <c r="F416">
        <v>0</v>
      </c>
      <c r="G416">
        <v>0</v>
      </c>
      <c r="H416">
        <v>74718</v>
      </c>
      <c r="I416">
        <v>80582</v>
      </c>
      <c r="J416">
        <v>96434</v>
      </c>
      <c r="K416">
        <v>2747</v>
      </c>
      <c r="L416">
        <v>27683</v>
      </c>
      <c r="M416">
        <v>21179</v>
      </c>
      <c r="N416">
        <v>36665</v>
      </c>
      <c r="O416">
        <v>6987</v>
      </c>
      <c r="P416">
        <v>72234</v>
      </c>
      <c r="Q416">
        <v>54170</v>
      </c>
      <c r="R416">
        <v>17521</v>
      </c>
      <c r="S416">
        <f t="shared" si="12"/>
        <v>490920</v>
      </c>
      <c r="T416" s="1">
        <v>11.99</v>
      </c>
      <c r="U416" s="1">
        <f t="shared" si="13"/>
        <v>5886130.7999999998</v>
      </c>
    </row>
    <row r="417" spans="1:21" x14ac:dyDescent="0.25">
      <c r="A417">
        <v>1024</v>
      </c>
      <c r="B417" t="s">
        <v>347</v>
      </c>
      <c r="C417" t="s">
        <v>377</v>
      </c>
      <c r="D417" t="s">
        <v>23</v>
      </c>
      <c r="E417" t="s">
        <v>26</v>
      </c>
      <c r="F417">
        <v>0</v>
      </c>
      <c r="G417">
        <v>0</v>
      </c>
      <c r="H417">
        <v>46655</v>
      </c>
      <c r="I417">
        <v>90145</v>
      </c>
      <c r="J417">
        <v>51319</v>
      </c>
      <c r="K417">
        <v>90250</v>
      </c>
      <c r="L417">
        <v>89896</v>
      </c>
      <c r="M417">
        <v>38620</v>
      </c>
      <c r="N417">
        <v>25556</v>
      </c>
      <c r="O417">
        <v>50409</v>
      </c>
      <c r="P417">
        <v>69218</v>
      </c>
      <c r="Q417">
        <v>36964</v>
      </c>
      <c r="R417">
        <v>16277</v>
      </c>
      <c r="S417">
        <f t="shared" si="12"/>
        <v>605309</v>
      </c>
      <c r="T417" s="1">
        <v>15.99</v>
      </c>
      <c r="U417" s="1">
        <f t="shared" si="13"/>
        <v>9678890.9100000001</v>
      </c>
    </row>
    <row r="418" spans="1:21" x14ac:dyDescent="0.25">
      <c r="A418">
        <v>1006</v>
      </c>
      <c r="B418" t="s">
        <v>167</v>
      </c>
      <c r="C418" t="s">
        <v>22</v>
      </c>
      <c r="D418" t="s">
        <v>219</v>
      </c>
      <c r="E418" t="s">
        <v>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2381531</v>
      </c>
      <c r="S418">
        <f t="shared" si="12"/>
        <v>2381531</v>
      </c>
      <c r="T418" s="1">
        <v>1.49</v>
      </c>
      <c r="U418" s="1">
        <f t="shared" si="13"/>
        <v>3548481.19</v>
      </c>
    </row>
    <row r="419" spans="1:21" x14ac:dyDescent="0.25">
      <c r="A419">
        <v>1062</v>
      </c>
      <c r="B419" t="s">
        <v>491</v>
      </c>
      <c r="C419" t="s">
        <v>186</v>
      </c>
      <c r="D419" t="s">
        <v>23</v>
      </c>
      <c r="E419" t="s">
        <v>24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585271</v>
      </c>
      <c r="S419">
        <f t="shared" si="12"/>
        <v>585271</v>
      </c>
      <c r="T419" s="1">
        <v>11.99</v>
      </c>
      <c r="U419" s="1">
        <f t="shared" si="13"/>
        <v>7017399.29</v>
      </c>
    </row>
    <row r="420" spans="1:21" x14ac:dyDescent="0.25">
      <c r="A420">
        <v>1061</v>
      </c>
      <c r="B420" t="s">
        <v>168</v>
      </c>
      <c r="C420" t="s">
        <v>22</v>
      </c>
      <c r="D420" t="s">
        <v>23</v>
      </c>
      <c r="E420" t="s">
        <v>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445259</v>
      </c>
      <c r="S420">
        <f t="shared" si="12"/>
        <v>445259</v>
      </c>
      <c r="T420" s="1">
        <v>15.99</v>
      </c>
      <c r="U420" s="1">
        <f t="shared" si="13"/>
        <v>7119691.4100000001</v>
      </c>
    </row>
    <row r="421" spans="1:21" x14ac:dyDescent="0.25">
      <c r="A421">
        <v>1063</v>
      </c>
      <c r="B421" t="s">
        <v>169</v>
      </c>
      <c r="C421" t="s">
        <v>186</v>
      </c>
      <c r="D421" t="s">
        <v>23</v>
      </c>
      <c r="E421" t="s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358817</v>
      </c>
      <c r="S421">
        <f t="shared" si="12"/>
        <v>358817</v>
      </c>
      <c r="T421" s="1">
        <v>15.99</v>
      </c>
      <c r="U421" s="1">
        <f t="shared" si="13"/>
        <v>5737483.8300000001</v>
      </c>
    </row>
    <row r="422" spans="1:21" x14ac:dyDescent="0.25">
      <c r="A422">
        <v>1022</v>
      </c>
      <c r="B422" t="s">
        <v>492</v>
      </c>
      <c r="C422" t="s">
        <v>73</v>
      </c>
      <c r="D422" t="s">
        <v>219</v>
      </c>
      <c r="E422" t="s">
        <v>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933101</v>
      </c>
      <c r="S422">
        <f t="shared" si="12"/>
        <v>933101</v>
      </c>
      <c r="T422" s="1">
        <v>1.99</v>
      </c>
      <c r="U422" s="1">
        <f t="shared" si="13"/>
        <v>1856870.99</v>
      </c>
    </row>
    <row r="423" spans="1:21" x14ac:dyDescent="0.25">
      <c r="A423">
        <v>1050</v>
      </c>
      <c r="B423" t="s">
        <v>316</v>
      </c>
      <c r="C423" t="s">
        <v>377</v>
      </c>
      <c r="D423" t="s">
        <v>23</v>
      </c>
      <c r="E423" t="s">
        <v>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392483</v>
      </c>
      <c r="S423">
        <f t="shared" si="12"/>
        <v>392483</v>
      </c>
      <c r="T423" s="1">
        <v>12.99</v>
      </c>
      <c r="U423" s="1">
        <f t="shared" si="13"/>
        <v>5098354.17</v>
      </c>
    </row>
    <row r="424" spans="1:21" x14ac:dyDescent="0.25">
      <c r="A424">
        <v>1055</v>
      </c>
      <c r="B424" t="s">
        <v>170</v>
      </c>
      <c r="C424" t="s">
        <v>73</v>
      </c>
      <c r="D424" t="s">
        <v>219</v>
      </c>
      <c r="E424" t="s">
        <v>24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2020461</v>
      </c>
      <c r="S424">
        <f t="shared" si="12"/>
        <v>2020461</v>
      </c>
      <c r="T424" s="1">
        <v>1.49</v>
      </c>
      <c r="U424" s="1">
        <f t="shared" si="13"/>
        <v>3010486.89</v>
      </c>
    </row>
    <row r="425" spans="1:21" x14ac:dyDescent="0.25">
      <c r="A425">
        <v>1044</v>
      </c>
      <c r="B425" t="s">
        <v>493</v>
      </c>
      <c r="C425" t="s">
        <v>73</v>
      </c>
      <c r="D425" t="s">
        <v>219</v>
      </c>
      <c r="E425" t="s">
        <v>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1220314</v>
      </c>
      <c r="S425">
        <f t="shared" si="12"/>
        <v>1220314</v>
      </c>
      <c r="T425" s="1">
        <v>3.99</v>
      </c>
      <c r="U425" s="1">
        <f t="shared" si="13"/>
        <v>4869052.8600000003</v>
      </c>
    </row>
    <row r="426" spans="1:21" x14ac:dyDescent="0.25">
      <c r="A426">
        <v>1018</v>
      </c>
      <c r="B426" t="s">
        <v>171</v>
      </c>
      <c r="C426" t="s">
        <v>186</v>
      </c>
      <c r="D426" t="s">
        <v>23</v>
      </c>
      <c r="E426" t="s">
        <v>26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263137</v>
      </c>
      <c r="S426">
        <f t="shared" si="12"/>
        <v>263137</v>
      </c>
      <c r="T426" s="1">
        <v>15.99</v>
      </c>
      <c r="U426" s="1">
        <f t="shared" si="13"/>
        <v>4207560.63</v>
      </c>
    </row>
    <row r="427" spans="1:21" x14ac:dyDescent="0.25">
      <c r="A427">
        <v>1053</v>
      </c>
      <c r="B427" t="s">
        <v>172</v>
      </c>
      <c r="C427" t="s">
        <v>22</v>
      </c>
      <c r="D427" t="s">
        <v>23</v>
      </c>
      <c r="E427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514120</v>
      </c>
      <c r="S427">
        <f t="shared" si="12"/>
        <v>514120</v>
      </c>
      <c r="T427" s="1">
        <v>11.99</v>
      </c>
      <c r="U427" s="1">
        <f t="shared" si="13"/>
        <v>6164298.7999999998</v>
      </c>
    </row>
    <row r="428" spans="1:21" x14ac:dyDescent="0.25">
      <c r="A428">
        <v>1067</v>
      </c>
      <c r="B428" t="s">
        <v>494</v>
      </c>
      <c r="C428" t="s">
        <v>22</v>
      </c>
      <c r="D428" t="s">
        <v>23</v>
      </c>
      <c r="E428" t="s">
        <v>103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686755</v>
      </c>
      <c r="S428">
        <f t="shared" si="12"/>
        <v>686755</v>
      </c>
      <c r="T428" s="1">
        <v>9.99</v>
      </c>
      <c r="U428" s="1">
        <f t="shared" si="13"/>
        <v>6860682.4500000002</v>
      </c>
    </row>
    <row r="429" spans="1:21" x14ac:dyDescent="0.25">
      <c r="A429">
        <v>1015</v>
      </c>
      <c r="B429" t="s">
        <v>348</v>
      </c>
      <c r="C429" t="s">
        <v>73</v>
      </c>
      <c r="D429" t="s">
        <v>23</v>
      </c>
      <c r="E429" t="s">
        <v>103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493993</v>
      </c>
      <c r="S429">
        <f t="shared" si="12"/>
        <v>493993</v>
      </c>
      <c r="T429" s="1">
        <v>9.99</v>
      </c>
      <c r="U429" s="1">
        <f t="shared" si="13"/>
        <v>4934990.07</v>
      </c>
    </row>
    <row r="430" spans="1:21" x14ac:dyDescent="0.25">
      <c r="A430">
        <v>1048</v>
      </c>
      <c r="B430" t="s">
        <v>182</v>
      </c>
      <c r="C430" t="s">
        <v>22</v>
      </c>
      <c r="D430" t="s">
        <v>23</v>
      </c>
      <c r="E430" t="s">
        <v>24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663019</v>
      </c>
      <c r="S430">
        <f t="shared" si="12"/>
        <v>663019</v>
      </c>
      <c r="T430" s="1">
        <v>11.99</v>
      </c>
      <c r="U430" s="1">
        <f t="shared" si="13"/>
        <v>7949597.8100000005</v>
      </c>
    </row>
    <row r="431" spans="1:21" x14ac:dyDescent="0.25">
      <c r="A431">
        <v>1011</v>
      </c>
      <c r="B431" t="s">
        <v>495</v>
      </c>
      <c r="C431" t="s">
        <v>22</v>
      </c>
      <c r="D431" t="s">
        <v>23</v>
      </c>
      <c r="E431" t="s">
        <v>103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294381</v>
      </c>
      <c r="S431">
        <f t="shared" si="12"/>
        <v>294381</v>
      </c>
      <c r="T431" s="1">
        <v>9.99</v>
      </c>
      <c r="U431" s="1">
        <f t="shared" si="13"/>
        <v>2940866.19</v>
      </c>
    </row>
    <row r="432" spans="1:21" x14ac:dyDescent="0.25">
      <c r="A432">
        <v>1042</v>
      </c>
      <c r="B432" t="s">
        <v>183</v>
      </c>
      <c r="C432" t="s">
        <v>186</v>
      </c>
      <c r="D432" t="s">
        <v>23</v>
      </c>
      <c r="E432" t="s">
        <v>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689140</v>
      </c>
      <c r="S432">
        <f t="shared" si="12"/>
        <v>689140</v>
      </c>
      <c r="T432" s="1">
        <v>12.99</v>
      </c>
      <c r="U432" s="1">
        <f t="shared" si="13"/>
        <v>8951928.5999999996</v>
      </c>
    </row>
    <row r="433" spans="1:21" x14ac:dyDescent="0.25">
      <c r="A433">
        <v>1062</v>
      </c>
      <c r="B433" t="s">
        <v>174</v>
      </c>
      <c r="C433" t="s">
        <v>124</v>
      </c>
      <c r="D433" t="s">
        <v>23</v>
      </c>
      <c r="E433" t="s">
        <v>25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918151</v>
      </c>
      <c r="S433">
        <f t="shared" si="12"/>
        <v>918151</v>
      </c>
      <c r="T433" s="1">
        <v>12.99</v>
      </c>
      <c r="U433" s="1">
        <f t="shared" si="13"/>
        <v>11926781.49</v>
      </c>
    </row>
    <row r="434" spans="1:21" x14ac:dyDescent="0.25">
      <c r="A434">
        <v>1007</v>
      </c>
      <c r="B434" t="s">
        <v>496</v>
      </c>
      <c r="C434" t="s">
        <v>73</v>
      </c>
      <c r="D434" t="s">
        <v>219</v>
      </c>
      <c r="E434" t="s">
        <v>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1111437</v>
      </c>
      <c r="S434">
        <f t="shared" si="12"/>
        <v>1111437</v>
      </c>
      <c r="T434" s="1">
        <v>1.99</v>
      </c>
      <c r="U434" s="1">
        <f t="shared" si="13"/>
        <v>2211759.63</v>
      </c>
    </row>
    <row r="435" spans="1:21" x14ac:dyDescent="0.25">
      <c r="A435">
        <v>1048</v>
      </c>
      <c r="B435" t="s">
        <v>497</v>
      </c>
      <c r="C435" t="s">
        <v>376</v>
      </c>
      <c r="D435" t="s">
        <v>219</v>
      </c>
      <c r="E435" t="s">
        <v>26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1897792</v>
      </c>
      <c r="S435">
        <f t="shared" si="12"/>
        <v>1897792</v>
      </c>
      <c r="T435" s="1">
        <v>3.99</v>
      </c>
      <c r="U435" s="1">
        <f t="shared" si="13"/>
        <v>7572190.0800000001</v>
      </c>
    </row>
    <row r="436" spans="1:21" x14ac:dyDescent="0.25">
      <c r="A436">
        <v>1039</v>
      </c>
      <c r="B436" t="s">
        <v>175</v>
      </c>
      <c r="C436" t="s">
        <v>73</v>
      </c>
      <c r="D436" t="s">
        <v>219</v>
      </c>
      <c r="E436" t="s">
        <v>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80356</v>
      </c>
      <c r="N436">
        <v>10921</v>
      </c>
      <c r="O436">
        <v>77670</v>
      </c>
      <c r="P436">
        <v>72875</v>
      </c>
      <c r="Q436">
        <v>64775</v>
      </c>
      <c r="R436">
        <v>4601</v>
      </c>
      <c r="S436">
        <f t="shared" si="12"/>
        <v>311198</v>
      </c>
      <c r="T436" s="1">
        <v>1.99</v>
      </c>
      <c r="U436" s="1">
        <f t="shared" si="13"/>
        <v>619284.02</v>
      </c>
    </row>
    <row r="437" spans="1:21" x14ac:dyDescent="0.25">
      <c r="A437">
        <v>1063</v>
      </c>
      <c r="B437" t="s">
        <v>276</v>
      </c>
      <c r="C437" t="s">
        <v>73</v>
      </c>
      <c r="D437" t="s">
        <v>23</v>
      </c>
      <c r="E437" t="s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2020461</v>
      </c>
      <c r="S437">
        <f t="shared" si="12"/>
        <v>2020461</v>
      </c>
      <c r="T437" s="1">
        <v>15.99</v>
      </c>
      <c r="U437" s="1">
        <f t="shared" si="13"/>
        <v>32307171.390000001</v>
      </c>
    </row>
    <row r="438" spans="1:21" x14ac:dyDescent="0.25">
      <c r="A438">
        <v>1058</v>
      </c>
      <c r="B438" t="s">
        <v>498</v>
      </c>
      <c r="C438" t="s">
        <v>22</v>
      </c>
      <c r="D438" t="s">
        <v>219</v>
      </c>
      <c r="E438" t="s">
        <v>103</v>
      </c>
      <c r="F438">
        <v>0</v>
      </c>
      <c r="G438">
        <v>0</v>
      </c>
      <c r="H438">
        <v>19034</v>
      </c>
      <c r="I438">
        <v>56576</v>
      </c>
      <c r="J438">
        <v>86263</v>
      </c>
      <c r="K438">
        <v>132474</v>
      </c>
      <c r="L438">
        <v>160122</v>
      </c>
      <c r="M438">
        <v>203458</v>
      </c>
      <c r="N438">
        <v>308716</v>
      </c>
      <c r="O438">
        <v>359264</v>
      </c>
      <c r="P438">
        <v>1056599</v>
      </c>
      <c r="Q438">
        <v>1471425</v>
      </c>
      <c r="R438">
        <v>1892215</v>
      </c>
      <c r="S438">
        <f t="shared" si="12"/>
        <v>5746146</v>
      </c>
      <c r="T438" s="1">
        <v>0.99</v>
      </c>
      <c r="U438" s="1">
        <f t="shared" si="13"/>
        <v>5688684.54</v>
      </c>
    </row>
    <row r="439" spans="1:21" x14ac:dyDescent="0.25">
      <c r="A439">
        <v>1005</v>
      </c>
      <c r="B439" t="s">
        <v>176</v>
      </c>
      <c r="C439" t="s">
        <v>124</v>
      </c>
      <c r="D439" t="s">
        <v>23</v>
      </c>
      <c r="E439" t="s">
        <v>26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73506</v>
      </c>
      <c r="Q439">
        <v>36510</v>
      </c>
      <c r="R439">
        <v>97379</v>
      </c>
      <c r="S439">
        <f t="shared" si="12"/>
        <v>207395</v>
      </c>
      <c r="T439" s="1">
        <v>15.99</v>
      </c>
      <c r="U439" s="1">
        <f t="shared" si="13"/>
        <v>3316246.05</v>
      </c>
    </row>
    <row r="440" spans="1:21" x14ac:dyDescent="0.25">
      <c r="A440">
        <v>1067</v>
      </c>
      <c r="B440" t="s">
        <v>177</v>
      </c>
      <c r="C440" t="s">
        <v>22</v>
      </c>
      <c r="D440" t="s">
        <v>23</v>
      </c>
      <c r="E440" t="s">
        <v>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7169</v>
      </c>
      <c r="P440">
        <v>15564</v>
      </c>
      <c r="Q440">
        <v>67018</v>
      </c>
      <c r="R440">
        <v>23819</v>
      </c>
      <c r="S440">
        <f t="shared" si="12"/>
        <v>113570</v>
      </c>
      <c r="T440" s="1">
        <v>12.99</v>
      </c>
      <c r="U440" s="1">
        <f t="shared" si="13"/>
        <v>1475274.3</v>
      </c>
    </row>
    <row r="441" spans="1:21" x14ac:dyDescent="0.25">
      <c r="A441">
        <v>1051</v>
      </c>
      <c r="B441" t="s">
        <v>499</v>
      </c>
      <c r="C441" t="s">
        <v>73</v>
      </c>
      <c r="D441" t="s">
        <v>23</v>
      </c>
      <c r="E441" t="s">
        <v>24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26944</v>
      </c>
      <c r="P441">
        <v>30229</v>
      </c>
      <c r="Q441">
        <v>36614</v>
      </c>
      <c r="R441">
        <v>22013</v>
      </c>
      <c r="S441">
        <f t="shared" si="12"/>
        <v>115800</v>
      </c>
      <c r="T441" s="1">
        <v>11.99</v>
      </c>
      <c r="U441" s="1">
        <f t="shared" si="13"/>
        <v>1388442</v>
      </c>
    </row>
    <row r="442" spans="1:21" x14ac:dyDescent="0.25">
      <c r="A442">
        <v>1061</v>
      </c>
      <c r="B442" t="s">
        <v>500</v>
      </c>
      <c r="C442" t="s">
        <v>186</v>
      </c>
      <c r="D442" t="s">
        <v>23</v>
      </c>
      <c r="E442" t="s">
        <v>24</v>
      </c>
      <c r="F442">
        <v>0</v>
      </c>
      <c r="G442">
        <v>0</v>
      </c>
      <c r="H442">
        <v>0</v>
      </c>
      <c r="I442">
        <v>0</v>
      </c>
      <c r="J442">
        <v>4662</v>
      </c>
      <c r="K442">
        <v>9478</v>
      </c>
      <c r="L442">
        <v>12207</v>
      </c>
      <c r="M442">
        <v>23454</v>
      </c>
      <c r="N442">
        <v>27979</v>
      </c>
      <c r="O442">
        <v>48865</v>
      </c>
      <c r="P442">
        <v>103954</v>
      </c>
      <c r="Q442">
        <v>278512</v>
      </c>
      <c r="R442">
        <v>533990</v>
      </c>
      <c r="S442">
        <f t="shared" si="12"/>
        <v>1043101</v>
      </c>
      <c r="T442" s="1">
        <v>11.99</v>
      </c>
      <c r="U442" s="1">
        <f t="shared" si="13"/>
        <v>12506780.99</v>
      </c>
    </row>
    <row r="443" spans="1:21" x14ac:dyDescent="0.25">
      <c r="A443">
        <v>1016</v>
      </c>
      <c r="B443" t="s">
        <v>501</v>
      </c>
      <c r="C443" t="s">
        <v>73</v>
      </c>
      <c r="D443" t="s">
        <v>23</v>
      </c>
      <c r="E443" t="s">
        <v>103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276930</v>
      </c>
      <c r="S443">
        <f t="shared" si="12"/>
        <v>276930</v>
      </c>
      <c r="T443" s="1">
        <v>9.99</v>
      </c>
      <c r="U443" s="1">
        <f t="shared" si="13"/>
        <v>2766530.7</v>
      </c>
    </row>
    <row r="444" spans="1:21" x14ac:dyDescent="0.25">
      <c r="A444">
        <v>1039</v>
      </c>
      <c r="B444" t="s">
        <v>502</v>
      </c>
      <c r="C444" t="s">
        <v>377</v>
      </c>
      <c r="D444" t="s">
        <v>23</v>
      </c>
      <c r="E444" t="s">
        <v>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18838</v>
      </c>
      <c r="N444">
        <v>26919</v>
      </c>
      <c r="O444">
        <v>10768</v>
      </c>
      <c r="P444">
        <v>55608</v>
      </c>
      <c r="Q444">
        <v>67345</v>
      </c>
      <c r="R444">
        <v>31452</v>
      </c>
      <c r="S444">
        <f t="shared" si="12"/>
        <v>210930</v>
      </c>
      <c r="T444" s="1">
        <v>15.99</v>
      </c>
      <c r="U444" s="1">
        <f t="shared" si="13"/>
        <v>3372770.7</v>
      </c>
    </row>
    <row r="445" spans="1:21" x14ac:dyDescent="0.25">
      <c r="A445">
        <v>1067</v>
      </c>
      <c r="B445" t="s">
        <v>503</v>
      </c>
      <c r="C445" t="s">
        <v>22</v>
      </c>
      <c r="D445" t="s">
        <v>23</v>
      </c>
      <c r="E445" t="s">
        <v>26</v>
      </c>
      <c r="F445">
        <v>0</v>
      </c>
      <c r="G445">
        <v>0</v>
      </c>
      <c r="H445">
        <v>19034</v>
      </c>
      <c r="I445">
        <v>56576</v>
      </c>
      <c r="J445">
        <v>86263</v>
      </c>
      <c r="K445">
        <v>132474</v>
      </c>
      <c r="L445">
        <v>160122</v>
      </c>
      <c r="M445">
        <v>203458</v>
      </c>
      <c r="N445">
        <v>308716</v>
      </c>
      <c r="O445">
        <v>359264</v>
      </c>
      <c r="P445">
        <v>1056599</v>
      </c>
      <c r="Q445">
        <v>1471425</v>
      </c>
      <c r="R445">
        <v>1892215</v>
      </c>
      <c r="S445">
        <f t="shared" si="12"/>
        <v>5746146</v>
      </c>
      <c r="T445" s="1">
        <v>15.99</v>
      </c>
      <c r="U445" s="1">
        <f t="shared" si="13"/>
        <v>91880874.540000007</v>
      </c>
    </row>
    <row r="446" spans="1:21" x14ac:dyDescent="0.25">
      <c r="A446">
        <v>1012</v>
      </c>
      <c r="B446" t="s">
        <v>110</v>
      </c>
      <c r="C446" t="s">
        <v>377</v>
      </c>
      <c r="D446" t="s">
        <v>23</v>
      </c>
      <c r="E446" t="s">
        <v>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62446</v>
      </c>
      <c r="O446">
        <v>65367</v>
      </c>
      <c r="P446">
        <v>4327</v>
      </c>
      <c r="Q446">
        <v>11925</v>
      </c>
      <c r="R446">
        <v>16814</v>
      </c>
      <c r="S446">
        <f t="shared" si="12"/>
        <v>160879</v>
      </c>
      <c r="T446" s="1">
        <v>12.99</v>
      </c>
      <c r="U446" s="1">
        <f t="shared" si="13"/>
        <v>2089818.21</v>
      </c>
    </row>
    <row r="447" spans="1:21" x14ac:dyDescent="0.25">
      <c r="A447">
        <v>1067</v>
      </c>
      <c r="B447" t="s">
        <v>215</v>
      </c>
      <c r="C447" t="s">
        <v>22</v>
      </c>
      <c r="D447" t="s">
        <v>219</v>
      </c>
      <c r="E447" t="s">
        <v>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172756</v>
      </c>
      <c r="Q447">
        <v>189218</v>
      </c>
      <c r="R447">
        <v>233145</v>
      </c>
      <c r="S447">
        <f t="shared" si="12"/>
        <v>595119</v>
      </c>
      <c r="T447" s="1">
        <v>3.99</v>
      </c>
      <c r="U447" s="1">
        <f t="shared" si="13"/>
        <v>2374524.81</v>
      </c>
    </row>
    <row r="448" spans="1:21" x14ac:dyDescent="0.25">
      <c r="A448">
        <v>1046</v>
      </c>
      <c r="B448" t="s">
        <v>317</v>
      </c>
      <c r="C448" t="s">
        <v>73</v>
      </c>
      <c r="D448" t="s">
        <v>219</v>
      </c>
      <c r="E448" t="s">
        <v>103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179093</v>
      </c>
      <c r="P448">
        <v>444788</v>
      </c>
      <c r="Q448">
        <v>412227</v>
      </c>
      <c r="R448">
        <v>405853</v>
      </c>
      <c r="S448">
        <f t="shared" si="12"/>
        <v>1441961</v>
      </c>
      <c r="T448" s="1">
        <v>0.99</v>
      </c>
      <c r="U448" s="1">
        <f t="shared" si="13"/>
        <v>1427541.39</v>
      </c>
    </row>
    <row r="449" spans="1:21" x14ac:dyDescent="0.25">
      <c r="A449">
        <v>1039</v>
      </c>
      <c r="B449" t="s">
        <v>260</v>
      </c>
      <c r="C449" t="s">
        <v>186</v>
      </c>
      <c r="D449" t="s">
        <v>23</v>
      </c>
      <c r="E449" t="s">
        <v>26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53675</v>
      </c>
      <c r="L449">
        <v>40011</v>
      </c>
      <c r="M449">
        <v>28415</v>
      </c>
      <c r="N449">
        <v>43336</v>
      </c>
      <c r="O449">
        <v>39700</v>
      </c>
      <c r="P449">
        <v>70646</v>
      </c>
      <c r="Q449">
        <v>2911</v>
      </c>
      <c r="R449">
        <v>15233</v>
      </c>
      <c r="S449">
        <f t="shared" si="12"/>
        <v>293927</v>
      </c>
      <c r="T449" s="1">
        <v>15.99</v>
      </c>
      <c r="U449" s="1">
        <f t="shared" si="13"/>
        <v>4699892.7300000004</v>
      </c>
    </row>
    <row r="450" spans="1:21" x14ac:dyDescent="0.25">
      <c r="A450">
        <v>1064</v>
      </c>
      <c r="B450" t="s">
        <v>178</v>
      </c>
      <c r="C450" t="s">
        <v>377</v>
      </c>
      <c r="D450" t="s">
        <v>23</v>
      </c>
      <c r="E450" t="s">
        <v>26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2957</v>
      </c>
      <c r="O450">
        <v>3751</v>
      </c>
      <c r="P450">
        <v>4321</v>
      </c>
      <c r="Q450">
        <v>4381</v>
      </c>
      <c r="R450">
        <v>2528</v>
      </c>
      <c r="S450">
        <f t="shared" ref="S450:S513" si="14">SUM(F450:R450)</f>
        <v>17938</v>
      </c>
      <c r="T450" s="1">
        <v>15.99</v>
      </c>
      <c r="U450" s="1">
        <f t="shared" ref="U450:U513" si="15">S450*T450</f>
        <v>286828.62</v>
      </c>
    </row>
    <row r="451" spans="1:21" x14ac:dyDescent="0.25">
      <c r="A451">
        <v>1019</v>
      </c>
      <c r="B451" t="s">
        <v>69</v>
      </c>
      <c r="C451" t="s">
        <v>186</v>
      </c>
      <c r="D451" t="s">
        <v>23</v>
      </c>
      <c r="E451" t="s">
        <v>26</v>
      </c>
      <c r="F451">
        <v>0</v>
      </c>
      <c r="G451">
        <v>0</v>
      </c>
      <c r="H451">
        <v>0</v>
      </c>
      <c r="I451">
        <v>0</v>
      </c>
      <c r="J451">
        <v>139849</v>
      </c>
      <c r="K451">
        <v>150055</v>
      </c>
      <c r="L451">
        <v>245965</v>
      </c>
      <c r="M451">
        <v>292712</v>
      </c>
      <c r="N451">
        <v>395843</v>
      </c>
      <c r="O451">
        <v>532904</v>
      </c>
      <c r="P451">
        <v>691088</v>
      </c>
      <c r="Q451">
        <v>872908</v>
      </c>
      <c r="R451">
        <v>1081698</v>
      </c>
      <c r="S451">
        <f t="shared" si="14"/>
        <v>4403022</v>
      </c>
      <c r="T451" s="1">
        <v>15.99</v>
      </c>
      <c r="U451" s="1">
        <f t="shared" si="15"/>
        <v>70404321.780000001</v>
      </c>
    </row>
    <row r="452" spans="1:21" x14ac:dyDescent="0.25">
      <c r="A452">
        <v>1009</v>
      </c>
      <c r="B452" t="s">
        <v>349</v>
      </c>
      <c r="C452" t="s">
        <v>377</v>
      </c>
      <c r="D452" t="s">
        <v>23</v>
      </c>
      <c r="E452" t="s">
        <v>26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63786</v>
      </c>
      <c r="Q452">
        <v>44363</v>
      </c>
      <c r="R452">
        <v>9787</v>
      </c>
      <c r="S452">
        <f t="shared" si="14"/>
        <v>117936</v>
      </c>
      <c r="T452" s="1">
        <v>15.99</v>
      </c>
      <c r="U452" s="1">
        <f t="shared" si="15"/>
        <v>1885796.6400000001</v>
      </c>
    </row>
    <row r="453" spans="1:21" x14ac:dyDescent="0.25">
      <c r="A453">
        <v>1026</v>
      </c>
      <c r="B453" t="s">
        <v>111</v>
      </c>
      <c r="C453" t="s">
        <v>124</v>
      </c>
      <c r="D453" t="s">
        <v>23</v>
      </c>
      <c r="E453" t="s">
        <v>103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5164</v>
      </c>
      <c r="Q453">
        <v>22593</v>
      </c>
      <c r="R453">
        <v>31254</v>
      </c>
      <c r="S453">
        <f t="shared" si="14"/>
        <v>59011</v>
      </c>
      <c r="T453" s="1">
        <v>9.99</v>
      </c>
      <c r="U453" s="1">
        <f t="shared" si="15"/>
        <v>589519.89</v>
      </c>
    </row>
    <row r="454" spans="1:21" x14ac:dyDescent="0.25">
      <c r="A454">
        <v>1042</v>
      </c>
      <c r="B454" t="s">
        <v>70</v>
      </c>
      <c r="C454" t="s">
        <v>73</v>
      </c>
      <c r="D454" t="s">
        <v>23</v>
      </c>
      <c r="E454" t="s">
        <v>24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26262</v>
      </c>
      <c r="Q454">
        <v>65321</v>
      </c>
      <c r="R454">
        <v>12238</v>
      </c>
      <c r="S454">
        <f t="shared" si="14"/>
        <v>103821</v>
      </c>
      <c r="T454" s="1">
        <v>11.99</v>
      </c>
      <c r="U454" s="1">
        <f t="shared" si="15"/>
        <v>1244813.79</v>
      </c>
    </row>
    <row r="455" spans="1:21" x14ac:dyDescent="0.25">
      <c r="A455">
        <v>1060</v>
      </c>
      <c r="B455" t="s">
        <v>112</v>
      </c>
      <c r="C455" t="s">
        <v>376</v>
      </c>
      <c r="D455" t="s">
        <v>23</v>
      </c>
      <c r="E455" t="s">
        <v>24</v>
      </c>
      <c r="F455">
        <v>0</v>
      </c>
      <c r="G455">
        <v>0</v>
      </c>
      <c r="H455">
        <v>603229</v>
      </c>
      <c r="I455">
        <v>752809</v>
      </c>
      <c r="J455">
        <v>760729</v>
      </c>
      <c r="K455">
        <v>779695</v>
      </c>
      <c r="L455">
        <v>780761</v>
      </c>
      <c r="M455">
        <v>822764</v>
      </c>
      <c r="N455">
        <v>831377</v>
      </c>
      <c r="O455">
        <v>897819</v>
      </c>
      <c r="P455">
        <v>867515</v>
      </c>
      <c r="Q455">
        <v>687959</v>
      </c>
      <c r="R455">
        <v>570585</v>
      </c>
      <c r="S455">
        <f t="shared" si="14"/>
        <v>8355242</v>
      </c>
      <c r="T455" s="1">
        <v>11.99</v>
      </c>
      <c r="U455" s="1">
        <f t="shared" si="15"/>
        <v>100179351.58</v>
      </c>
    </row>
    <row r="456" spans="1:21" x14ac:dyDescent="0.25">
      <c r="A456">
        <v>1018</v>
      </c>
      <c r="B456" t="s">
        <v>261</v>
      </c>
      <c r="C456" t="s">
        <v>73</v>
      </c>
      <c r="D456" t="s">
        <v>219</v>
      </c>
      <c r="E456" t="s">
        <v>24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9076</v>
      </c>
      <c r="L456">
        <v>13165</v>
      </c>
      <c r="M456">
        <v>18101</v>
      </c>
      <c r="N456">
        <v>36634</v>
      </c>
      <c r="O456">
        <v>70360</v>
      </c>
      <c r="P456">
        <v>68133</v>
      </c>
      <c r="Q456">
        <v>169271</v>
      </c>
      <c r="R456">
        <v>220212</v>
      </c>
      <c r="S456">
        <f t="shared" si="14"/>
        <v>604952</v>
      </c>
      <c r="T456" s="1">
        <v>1.49</v>
      </c>
      <c r="U456" s="1">
        <f t="shared" si="15"/>
        <v>901378.48</v>
      </c>
    </row>
    <row r="457" spans="1:21" x14ac:dyDescent="0.25">
      <c r="A457">
        <v>1007</v>
      </c>
      <c r="B457" t="s">
        <v>216</v>
      </c>
      <c r="C457" t="s">
        <v>186</v>
      </c>
      <c r="D457" t="s">
        <v>219</v>
      </c>
      <c r="E457" t="s">
        <v>26</v>
      </c>
      <c r="F457">
        <v>0</v>
      </c>
      <c r="G457">
        <v>150</v>
      </c>
      <c r="H457">
        <v>854</v>
      </c>
      <c r="I457">
        <v>872</v>
      </c>
      <c r="J457">
        <v>1635</v>
      </c>
      <c r="K457">
        <v>1665</v>
      </c>
      <c r="L457">
        <v>1366</v>
      </c>
      <c r="M457">
        <v>2243</v>
      </c>
      <c r="N457">
        <v>1553</v>
      </c>
      <c r="O457">
        <v>2471</v>
      </c>
      <c r="P457">
        <v>1618</v>
      </c>
      <c r="Q457">
        <v>1740</v>
      </c>
      <c r="R457">
        <v>1151</v>
      </c>
      <c r="S457">
        <f t="shared" si="14"/>
        <v>17318</v>
      </c>
      <c r="T457" s="1">
        <v>3.99</v>
      </c>
      <c r="U457" s="1">
        <f t="shared" si="15"/>
        <v>69098.820000000007</v>
      </c>
    </row>
    <row r="458" spans="1:21" x14ac:dyDescent="0.25">
      <c r="A458">
        <v>1057</v>
      </c>
      <c r="B458" t="s">
        <v>371</v>
      </c>
      <c r="C458" t="s">
        <v>376</v>
      </c>
      <c r="D458" t="s">
        <v>219</v>
      </c>
      <c r="E458" t="s">
        <v>24</v>
      </c>
      <c r="F458">
        <v>0</v>
      </c>
      <c r="G458">
        <v>0</v>
      </c>
      <c r="H458">
        <v>0</v>
      </c>
      <c r="I458">
        <v>0</v>
      </c>
      <c r="J458">
        <v>3683</v>
      </c>
      <c r="K458">
        <v>4910</v>
      </c>
      <c r="L458">
        <v>5368</v>
      </c>
      <c r="M458">
        <v>8858</v>
      </c>
      <c r="N458">
        <v>9128</v>
      </c>
      <c r="O458">
        <v>19525</v>
      </c>
      <c r="P458">
        <v>20137</v>
      </c>
      <c r="Q458">
        <v>18032</v>
      </c>
      <c r="R458">
        <v>11939</v>
      </c>
      <c r="S458">
        <f t="shared" si="14"/>
        <v>101580</v>
      </c>
      <c r="T458" s="1">
        <v>1.49</v>
      </c>
      <c r="U458" s="1">
        <f t="shared" si="15"/>
        <v>151354.20000000001</v>
      </c>
    </row>
    <row r="459" spans="1:21" x14ac:dyDescent="0.25">
      <c r="A459">
        <v>1061</v>
      </c>
      <c r="B459" t="s">
        <v>315</v>
      </c>
      <c r="C459" t="s">
        <v>22</v>
      </c>
      <c r="D459" t="s">
        <v>23</v>
      </c>
      <c r="E459" t="s">
        <v>24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72614</v>
      </c>
      <c r="O459">
        <v>99887</v>
      </c>
      <c r="P459">
        <v>33758</v>
      </c>
      <c r="Q459">
        <v>80846</v>
      </c>
      <c r="R459">
        <v>7880</v>
      </c>
      <c r="S459">
        <f t="shared" si="14"/>
        <v>294985</v>
      </c>
      <c r="T459" s="1">
        <v>11.99</v>
      </c>
      <c r="U459" s="1">
        <f t="shared" si="15"/>
        <v>3536870.15</v>
      </c>
    </row>
    <row r="460" spans="1:21" x14ac:dyDescent="0.25">
      <c r="A460">
        <v>1064</v>
      </c>
      <c r="B460" t="s">
        <v>71</v>
      </c>
      <c r="C460" t="s">
        <v>186</v>
      </c>
      <c r="D460" t="s">
        <v>23</v>
      </c>
      <c r="E460" t="s">
        <v>103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17353</v>
      </c>
      <c r="O460">
        <v>57161</v>
      </c>
      <c r="P460">
        <v>13738</v>
      </c>
      <c r="Q460">
        <v>48977</v>
      </c>
      <c r="R460">
        <v>80901</v>
      </c>
      <c r="S460">
        <f t="shared" si="14"/>
        <v>218130</v>
      </c>
      <c r="T460" s="1">
        <v>9.99</v>
      </c>
      <c r="U460" s="1">
        <f t="shared" si="15"/>
        <v>2179118.7000000002</v>
      </c>
    </row>
    <row r="461" spans="1:21" x14ac:dyDescent="0.25">
      <c r="A461">
        <v>1052</v>
      </c>
      <c r="B461" t="s">
        <v>179</v>
      </c>
      <c r="C461" t="s">
        <v>73</v>
      </c>
      <c r="D461" t="s">
        <v>219</v>
      </c>
      <c r="E461" t="s">
        <v>103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59199</v>
      </c>
      <c r="Q461">
        <v>45837</v>
      </c>
      <c r="R461">
        <v>13936</v>
      </c>
      <c r="S461">
        <f t="shared" si="14"/>
        <v>118972</v>
      </c>
      <c r="T461" s="1">
        <v>0.99</v>
      </c>
      <c r="U461" s="1">
        <f t="shared" si="15"/>
        <v>117782.28</v>
      </c>
    </row>
    <row r="462" spans="1:21" x14ac:dyDescent="0.25">
      <c r="A462">
        <v>1005</v>
      </c>
      <c r="B462" t="s">
        <v>184</v>
      </c>
      <c r="C462" t="s">
        <v>73</v>
      </c>
      <c r="D462" t="s">
        <v>23</v>
      </c>
      <c r="E462" t="s">
        <v>103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18970</v>
      </c>
      <c r="O462">
        <v>27041</v>
      </c>
      <c r="P462">
        <v>43604</v>
      </c>
      <c r="Q462">
        <v>51218</v>
      </c>
      <c r="R462">
        <v>68416</v>
      </c>
      <c r="S462">
        <f t="shared" si="14"/>
        <v>209249</v>
      </c>
      <c r="T462" s="1">
        <v>9.99</v>
      </c>
      <c r="U462" s="1">
        <f t="shared" si="15"/>
        <v>2090397.51</v>
      </c>
    </row>
    <row r="463" spans="1:21" x14ac:dyDescent="0.25">
      <c r="A463">
        <v>1040</v>
      </c>
      <c r="B463" t="s">
        <v>117</v>
      </c>
      <c r="C463" t="s">
        <v>186</v>
      </c>
      <c r="D463" t="s">
        <v>23</v>
      </c>
      <c r="E463" t="s">
        <v>25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1715</v>
      </c>
      <c r="M463">
        <v>2568</v>
      </c>
      <c r="N463">
        <v>2703</v>
      </c>
      <c r="O463">
        <v>3708</v>
      </c>
      <c r="P463">
        <v>5116</v>
      </c>
      <c r="Q463">
        <v>7423</v>
      </c>
      <c r="R463">
        <v>7972</v>
      </c>
      <c r="S463">
        <f t="shared" si="14"/>
        <v>31205</v>
      </c>
      <c r="T463" s="1">
        <v>12.99</v>
      </c>
      <c r="U463" s="1">
        <f t="shared" si="15"/>
        <v>405352.95</v>
      </c>
    </row>
    <row r="464" spans="1:21" x14ac:dyDescent="0.25">
      <c r="A464">
        <v>1009</v>
      </c>
      <c r="B464" t="s">
        <v>217</v>
      </c>
      <c r="C464" t="s">
        <v>124</v>
      </c>
      <c r="D464" t="s">
        <v>219</v>
      </c>
      <c r="E464" t="s">
        <v>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59551</v>
      </c>
      <c r="P464">
        <v>36146</v>
      </c>
      <c r="Q464">
        <v>57049</v>
      </c>
      <c r="R464">
        <v>97906</v>
      </c>
      <c r="S464">
        <f t="shared" si="14"/>
        <v>250652</v>
      </c>
      <c r="T464" s="1">
        <v>1.99</v>
      </c>
      <c r="U464" s="1">
        <f t="shared" si="15"/>
        <v>498797.48</v>
      </c>
    </row>
    <row r="465" spans="1:21" x14ac:dyDescent="0.25">
      <c r="A465">
        <v>1008</v>
      </c>
      <c r="B465" t="s">
        <v>218</v>
      </c>
      <c r="C465" t="s">
        <v>376</v>
      </c>
      <c r="D465" t="s">
        <v>219</v>
      </c>
      <c r="E465" t="s">
        <v>24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45531</v>
      </c>
      <c r="P465">
        <v>44390</v>
      </c>
      <c r="Q465">
        <v>35992</v>
      </c>
      <c r="R465">
        <v>21899</v>
      </c>
      <c r="S465">
        <f t="shared" si="14"/>
        <v>147812</v>
      </c>
      <c r="T465" s="1">
        <v>1.49</v>
      </c>
      <c r="U465" s="1">
        <f t="shared" si="15"/>
        <v>220239.88</v>
      </c>
    </row>
    <row r="466" spans="1:21" x14ac:dyDescent="0.25">
      <c r="A466">
        <v>1047</v>
      </c>
      <c r="B466" t="s">
        <v>113</v>
      </c>
      <c r="C466" t="s">
        <v>22</v>
      </c>
      <c r="D466" t="s">
        <v>23</v>
      </c>
      <c r="E466" t="s">
        <v>26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3770</v>
      </c>
      <c r="P466">
        <v>5516</v>
      </c>
      <c r="Q466">
        <v>7970</v>
      </c>
      <c r="R466">
        <v>7054</v>
      </c>
      <c r="S466">
        <f t="shared" si="14"/>
        <v>24310</v>
      </c>
      <c r="T466" s="1">
        <v>15.99</v>
      </c>
      <c r="U466" s="1">
        <f t="shared" si="15"/>
        <v>388716.9</v>
      </c>
    </row>
    <row r="467" spans="1:21" x14ac:dyDescent="0.25">
      <c r="A467">
        <v>1031</v>
      </c>
      <c r="B467" t="s">
        <v>504</v>
      </c>
      <c r="C467" t="s">
        <v>22</v>
      </c>
      <c r="D467" t="s">
        <v>23</v>
      </c>
      <c r="E467" t="s">
        <v>25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75034</v>
      </c>
      <c r="M467">
        <v>39689</v>
      </c>
      <c r="N467">
        <v>13395</v>
      </c>
      <c r="O467">
        <v>36513</v>
      </c>
      <c r="P467">
        <v>66515</v>
      </c>
      <c r="Q467">
        <v>38585</v>
      </c>
      <c r="R467">
        <v>22325</v>
      </c>
      <c r="S467">
        <f t="shared" si="14"/>
        <v>292056</v>
      </c>
      <c r="T467" s="1">
        <v>12.99</v>
      </c>
      <c r="U467" s="1">
        <f t="shared" si="15"/>
        <v>3793807.44</v>
      </c>
    </row>
    <row r="468" spans="1:21" x14ac:dyDescent="0.25">
      <c r="A468">
        <v>1044</v>
      </c>
      <c r="B468" t="s">
        <v>350</v>
      </c>
      <c r="C468" t="s">
        <v>377</v>
      </c>
      <c r="D468" t="s">
        <v>23</v>
      </c>
      <c r="E468" t="s">
        <v>103</v>
      </c>
      <c r="F468">
        <v>0</v>
      </c>
      <c r="G468">
        <v>0</v>
      </c>
      <c r="H468">
        <v>0</v>
      </c>
      <c r="I468">
        <v>0</v>
      </c>
      <c r="J468">
        <v>4662</v>
      </c>
      <c r="K468">
        <v>9478</v>
      </c>
      <c r="L468">
        <v>12207</v>
      </c>
      <c r="M468">
        <v>23454</v>
      </c>
      <c r="N468">
        <v>27979</v>
      </c>
      <c r="O468">
        <v>48865</v>
      </c>
      <c r="P468">
        <v>103954</v>
      </c>
      <c r="Q468">
        <v>278512</v>
      </c>
      <c r="R468">
        <v>533990</v>
      </c>
      <c r="S468">
        <f t="shared" si="14"/>
        <v>1043101</v>
      </c>
      <c r="T468" s="1">
        <v>9.99</v>
      </c>
      <c r="U468" s="1">
        <f t="shared" si="15"/>
        <v>10420578.99</v>
      </c>
    </row>
    <row r="469" spans="1:21" x14ac:dyDescent="0.25">
      <c r="A469">
        <v>1034</v>
      </c>
      <c r="B469" t="s">
        <v>262</v>
      </c>
      <c r="C469" t="s">
        <v>22</v>
      </c>
      <c r="D469" t="s">
        <v>23</v>
      </c>
      <c r="E469" t="s">
        <v>24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12800</v>
      </c>
      <c r="M469">
        <v>88087</v>
      </c>
      <c r="N469">
        <v>63865</v>
      </c>
      <c r="O469">
        <v>12613</v>
      </c>
      <c r="P469">
        <v>76832</v>
      </c>
      <c r="Q469">
        <v>36260</v>
      </c>
      <c r="R469">
        <v>20813</v>
      </c>
      <c r="S469">
        <f t="shared" si="14"/>
        <v>311270</v>
      </c>
      <c r="T469" s="1">
        <v>11.99</v>
      </c>
      <c r="U469" s="1">
        <f t="shared" si="15"/>
        <v>3732127.3000000003</v>
      </c>
    </row>
    <row r="470" spans="1:21" x14ac:dyDescent="0.25">
      <c r="A470">
        <v>1010</v>
      </c>
      <c r="B470" t="s">
        <v>505</v>
      </c>
      <c r="C470" t="s">
        <v>124</v>
      </c>
      <c r="D470" t="s">
        <v>219</v>
      </c>
      <c r="E470" t="s">
        <v>26</v>
      </c>
      <c r="F470">
        <v>0</v>
      </c>
      <c r="G470">
        <v>0</v>
      </c>
      <c r="H470">
        <v>107906</v>
      </c>
      <c r="I470">
        <v>125545</v>
      </c>
      <c r="J470">
        <v>139058</v>
      </c>
      <c r="K470">
        <v>171302</v>
      </c>
      <c r="L470">
        <v>220264</v>
      </c>
      <c r="M470">
        <v>282981</v>
      </c>
      <c r="N470">
        <v>341082</v>
      </c>
      <c r="O470">
        <v>494346</v>
      </c>
      <c r="P470">
        <v>707358</v>
      </c>
      <c r="Q470">
        <v>898803</v>
      </c>
      <c r="R470">
        <v>1293079</v>
      </c>
      <c r="S470">
        <f t="shared" si="14"/>
        <v>4781724</v>
      </c>
      <c r="T470" s="1">
        <v>3.99</v>
      </c>
      <c r="U470" s="1">
        <f t="shared" si="15"/>
        <v>19079078.760000002</v>
      </c>
    </row>
    <row r="471" spans="1:21" x14ac:dyDescent="0.25">
      <c r="A471">
        <v>1059</v>
      </c>
      <c r="B471" t="s">
        <v>506</v>
      </c>
      <c r="C471" t="s">
        <v>73</v>
      </c>
      <c r="D471" t="s">
        <v>23</v>
      </c>
      <c r="E471" t="s">
        <v>26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19910</v>
      </c>
      <c r="Q471">
        <v>19583</v>
      </c>
      <c r="R471">
        <v>12273</v>
      </c>
      <c r="S471">
        <f t="shared" si="14"/>
        <v>51766</v>
      </c>
      <c r="T471" s="1">
        <v>15.99</v>
      </c>
      <c r="U471" s="1">
        <f t="shared" si="15"/>
        <v>827738.34</v>
      </c>
    </row>
    <row r="472" spans="1:21" x14ac:dyDescent="0.25">
      <c r="A472">
        <v>1029</v>
      </c>
      <c r="B472" t="s">
        <v>507</v>
      </c>
      <c r="C472" t="s">
        <v>73</v>
      </c>
      <c r="D472" t="s">
        <v>219</v>
      </c>
      <c r="E472" t="s">
        <v>24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9145</v>
      </c>
      <c r="O472">
        <v>18799</v>
      </c>
      <c r="P472">
        <v>18284</v>
      </c>
      <c r="Q472">
        <v>18179</v>
      </c>
      <c r="R472">
        <v>15254</v>
      </c>
      <c r="S472">
        <f t="shared" si="14"/>
        <v>79661</v>
      </c>
      <c r="T472" s="1">
        <v>1.49</v>
      </c>
      <c r="U472" s="1">
        <f t="shared" si="15"/>
        <v>118694.89</v>
      </c>
    </row>
    <row r="473" spans="1:21" x14ac:dyDescent="0.25">
      <c r="A473">
        <v>1032</v>
      </c>
      <c r="B473" t="s">
        <v>508</v>
      </c>
      <c r="C473" t="s">
        <v>22</v>
      </c>
      <c r="D473" t="s">
        <v>23</v>
      </c>
      <c r="E473" t="s">
        <v>24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45531</v>
      </c>
      <c r="P473">
        <v>44390</v>
      </c>
      <c r="Q473">
        <v>35992</v>
      </c>
      <c r="R473">
        <v>21899</v>
      </c>
      <c r="S473">
        <f t="shared" si="14"/>
        <v>147812</v>
      </c>
      <c r="T473" s="1">
        <v>11.99</v>
      </c>
      <c r="U473" s="1">
        <f t="shared" si="15"/>
        <v>1772265.8800000001</v>
      </c>
    </row>
    <row r="474" spans="1:21" x14ac:dyDescent="0.25">
      <c r="A474">
        <v>1021</v>
      </c>
      <c r="B474" t="s">
        <v>509</v>
      </c>
      <c r="C474" t="s">
        <v>22</v>
      </c>
      <c r="D474" t="s">
        <v>23</v>
      </c>
      <c r="E474" t="s">
        <v>26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39181</v>
      </c>
      <c r="O474">
        <v>15862</v>
      </c>
      <c r="P474">
        <v>3380</v>
      </c>
      <c r="Q474">
        <v>8294</v>
      </c>
      <c r="R474">
        <v>18906</v>
      </c>
      <c r="S474">
        <f t="shared" si="14"/>
        <v>85623</v>
      </c>
      <c r="T474" s="1">
        <v>15.99</v>
      </c>
      <c r="U474" s="1">
        <f t="shared" si="15"/>
        <v>1369111.77</v>
      </c>
    </row>
    <row r="475" spans="1:21" x14ac:dyDescent="0.25">
      <c r="A475">
        <v>1053</v>
      </c>
      <c r="B475" t="s">
        <v>510</v>
      </c>
      <c r="C475" t="s">
        <v>22</v>
      </c>
      <c r="D475" t="s">
        <v>23</v>
      </c>
      <c r="E475" t="s">
        <v>103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91743</v>
      </c>
      <c r="M475">
        <v>71807</v>
      </c>
      <c r="N475">
        <v>10844</v>
      </c>
      <c r="O475">
        <v>63295</v>
      </c>
      <c r="P475">
        <v>103279</v>
      </c>
      <c r="Q475">
        <v>36000</v>
      </c>
      <c r="R475">
        <v>92427</v>
      </c>
      <c r="S475">
        <f t="shared" si="14"/>
        <v>469395</v>
      </c>
      <c r="T475" s="1">
        <v>9.99</v>
      </c>
      <c r="U475" s="1">
        <f t="shared" si="15"/>
        <v>4689256.05</v>
      </c>
    </row>
    <row r="476" spans="1:21" x14ac:dyDescent="0.25">
      <c r="A476">
        <v>1028</v>
      </c>
      <c r="B476" t="s">
        <v>511</v>
      </c>
      <c r="C476" t="s">
        <v>73</v>
      </c>
      <c r="D476" t="s">
        <v>219</v>
      </c>
      <c r="E476" t="s">
        <v>24</v>
      </c>
      <c r="F476">
        <v>0</v>
      </c>
      <c r="G476">
        <v>52</v>
      </c>
      <c r="H476">
        <v>596</v>
      </c>
      <c r="I476">
        <v>1427</v>
      </c>
      <c r="J476">
        <v>1043</v>
      </c>
      <c r="K476">
        <v>1450</v>
      </c>
      <c r="L476">
        <v>1905</v>
      </c>
      <c r="M476">
        <v>1886</v>
      </c>
      <c r="N476">
        <v>1562</v>
      </c>
      <c r="O476">
        <v>2056</v>
      </c>
      <c r="P476">
        <v>2317</v>
      </c>
      <c r="Q476">
        <v>1442</v>
      </c>
      <c r="R476">
        <v>1325</v>
      </c>
      <c r="S476">
        <f t="shared" si="14"/>
        <v>17061</v>
      </c>
      <c r="T476" s="1">
        <v>1.49</v>
      </c>
      <c r="U476" s="1">
        <f t="shared" si="15"/>
        <v>25420.89</v>
      </c>
    </row>
    <row r="477" spans="1:21" x14ac:dyDescent="0.25">
      <c r="A477">
        <v>1013</v>
      </c>
      <c r="B477" t="s">
        <v>512</v>
      </c>
      <c r="C477" t="s">
        <v>22</v>
      </c>
      <c r="D477" t="s">
        <v>219</v>
      </c>
      <c r="E477" t="s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23999</v>
      </c>
      <c r="N477">
        <v>12007</v>
      </c>
      <c r="O477">
        <v>43405</v>
      </c>
      <c r="P477">
        <v>3925</v>
      </c>
      <c r="Q477">
        <v>53343</v>
      </c>
      <c r="R477">
        <v>40672</v>
      </c>
      <c r="S477">
        <f t="shared" si="14"/>
        <v>177351</v>
      </c>
      <c r="T477" s="1">
        <v>3.99</v>
      </c>
      <c r="U477" s="1">
        <f t="shared" si="15"/>
        <v>707630.49</v>
      </c>
    </row>
    <row r="478" spans="1:21" x14ac:dyDescent="0.25">
      <c r="A478">
        <v>1012</v>
      </c>
      <c r="B478" t="s">
        <v>513</v>
      </c>
      <c r="C478" t="s">
        <v>73</v>
      </c>
      <c r="D478" t="s">
        <v>219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14675</v>
      </c>
      <c r="K478">
        <v>17700</v>
      </c>
      <c r="L478">
        <v>29384</v>
      </c>
      <c r="M478">
        <v>44387</v>
      </c>
      <c r="N478">
        <v>51981</v>
      </c>
      <c r="O478">
        <v>97297</v>
      </c>
      <c r="P478">
        <v>168211</v>
      </c>
      <c r="Q478">
        <v>390997</v>
      </c>
      <c r="R478">
        <v>521872</v>
      </c>
      <c r="S478">
        <f t="shared" si="14"/>
        <v>1336504</v>
      </c>
      <c r="T478" s="1">
        <v>1.99</v>
      </c>
      <c r="U478" s="1">
        <f t="shared" si="15"/>
        <v>2659642.96</v>
      </c>
    </row>
    <row r="479" spans="1:21" x14ac:dyDescent="0.25">
      <c r="A479">
        <v>1036</v>
      </c>
      <c r="B479" t="s">
        <v>514</v>
      </c>
      <c r="C479" t="s">
        <v>377</v>
      </c>
      <c r="D479" t="s">
        <v>219</v>
      </c>
      <c r="E479" t="s">
        <v>26</v>
      </c>
      <c r="F479">
        <v>0</v>
      </c>
      <c r="G479">
        <v>0</v>
      </c>
      <c r="H479">
        <v>0</v>
      </c>
      <c r="I479">
        <v>0</v>
      </c>
      <c r="J479">
        <v>139849</v>
      </c>
      <c r="K479">
        <v>150055</v>
      </c>
      <c r="L479">
        <v>245965</v>
      </c>
      <c r="M479">
        <v>292712</v>
      </c>
      <c r="N479">
        <v>395843</v>
      </c>
      <c r="O479">
        <v>532904</v>
      </c>
      <c r="P479">
        <v>691088</v>
      </c>
      <c r="Q479">
        <v>872908</v>
      </c>
      <c r="R479">
        <v>1081698</v>
      </c>
      <c r="S479">
        <f t="shared" si="14"/>
        <v>4403022</v>
      </c>
      <c r="T479" s="1">
        <v>3.99</v>
      </c>
      <c r="U479" s="1">
        <f t="shared" si="15"/>
        <v>17568057.780000001</v>
      </c>
    </row>
    <row r="480" spans="1:21" x14ac:dyDescent="0.25">
      <c r="A480">
        <v>1016</v>
      </c>
      <c r="B480" t="s">
        <v>515</v>
      </c>
      <c r="C480" t="s">
        <v>124</v>
      </c>
      <c r="D480" t="s">
        <v>219</v>
      </c>
      <c r="E480" t="s">
        <v>103</v>
      </c>
      <c r="F480">
        <v>0</v>
      </c>
      <c r="G480">
        <v>0</v>
      </c>
      <c r="H480">
        <v>34269</v>
      </c>
      <c r="I480">
        <v>42708</v>
      </c>
      <c r="J480">
        <v>73936</v>
      </c>
      <c r="K480">
        <v>75986</v>
      </c>
      <c r="L480">
        <v>80376</v>
      </c>
      <c r="M480">
        <v>82991</v>
      </c>
      <c r="N480">
        <v>85997</v>
      </c>
      <c r="O480">
        <v>86154</v>
      </c>
      <c r="P480">
        <v>78610</v>
      </c>
      <c r="Q480">
        <v>62269</v>
      </c>
      <c r="R480">
        <v>44818</v>
      </c>
      <c r="S480">
        <f t="shared" si="14"/>
        <v>748114</v>
      </c>
      <c r="T480" s="1">
        <v>0.99</v>
      </c>
      <c r="U480" s="1">
        <f t="shared" si="15"/>
        <v>740632.86</v>
      </c>
    </row>
    <row r="481" spans="1:21" x14ac:dyDescent="0.25">
      <c r="A481">
        <v>1022</v>
      </c>
      <c r="B481" t="s">
        <v>516</v>
      </c>
      <c r="C481" t="s">
        <v>376</v>
      </c>
      <c r="D481" t="s">
        <v>23</v>
      </c>
      <c r="E481" t="s">
        <v>103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38176</v>
      </c>
      <c r="Q481">
        <v>108576</v>
      </c>
      <c r="R481">
        <v>23309</v>
      </c>
      <c r="S481">
        <f t="shared" si="14"/>
        <v>170061</v>
      </c>
      <c r="T481" s="1">
        <v>9.99</v>
      </c>
      <c r="U481" s="1">
        <f t="shared" si="15"/>
        <v>1698909.3900000001</v>
      </c>
    </row>
    <row r="482" spans="1:21" x14ac:dyDescent="0.25">
      <c r="A482">
        <v>1030</v>
      </c>
      <c r="B482" t="s">
        <v>517</v>
      </c>
      <c r="C482" t="s">
        <v>22</v>
      </c>
      <c r="D482" t="s">
        <v>219</v>
      </c>
      <c r="E482" t="s">
        <v>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56185</v>
      </c>
      <c r="Q482">
        <v>67882</v>
      </c>
      <c r="R482">
        <v>26058</v>
      </c>
      <c r="S482">
        <f t="shared" si="14"/>
        <v>150125</v>
      </c>
      <c r="T482" s="1">
        <v>1.99</v>
      </c>
      <c r="U482" s="1">
        <f t="shared" si="15"/>
        <v>298748.75</v>
      </c>
    </row>
    <row r="483" spans="1:21" x14ac:dyDescent="0.25">
      <c r="A483">
        <v>1052</v>
      </c>
      <c r="B483" t="s">
        <v>518</v>
      </c>
      <c r="C483" t="s">
        <v>73</v>
      </c>
      <c r="D483" t="s">
        <v>219</v>
      </c>
      <c r="E483" t="s">
        <v>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35537</v>
      </c>
      <c r="S483">
        <f t="shared" si="14"/>
        <v>35537</v>
      </c>
      <c r="T483" s="1">
        <v>1.99</v>
      </c>
      <c r="U483" s="1">
        <f t="shared" si="15"/>
        <v>70718.63</v>
      </c>
    </row>
    <row r="484" spans="1:21" x14ac:dyDescent="0.25">
      <c r="A484">
        <v>1059</v>
      </c>
      <c r="B484" t="s">
        <v>519</v>
      </c>
      <c r="C484" t="s">
        <v>376</v>
      </c>
      <c r="D484" t="s">
        <v>23</v>
      </c>
      <c r="E484" t="s">
        <v>24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6050</v>
      </c>
      <c r="O484">
        <v>98574</v>
      </c>
      <c r="P484">
        <v>53643</v>
      </c>
      <c r="Q484">
        <v>67617</v>
      </c>
      <c r="R484">
        <v>23954</v>
      </c>
      <c r="S484">
        <f t="shared" si="14"/>
        <v>249838</v>
      </c>
      <c r="T484" s="1">
        <v>11.99</v>
      </c>
      <c r="U484" s="1">
        <f t="shared" si="15"/>
        <v>2995557.62</v>
      </c>
    </row>
    <row r="485" spans="1:21" x14ac:dyDescent="0.25">
      <c r="A485">
        <v>1006</v>
      </c>
      <c r="B485" t="s">
        <v>520</v>
      </c>
      <c r="C485" t="s">
        <v>124</v>
      </c>
      <c r="D485" t="s">
        <v>23</v>
      </c>
      <c r="E485" t="s">
        <v>26</v>
      </c>
      <c r="F485">
        <v>0</v>
      </c>
      <c r="G485">
        <v>0</v>
      </c>
      <c r="H485">
        <v>0</v>
      </c>
      <c r="I485">
        <v>0</v>
      </c>
      <c r="J485">
        <v>11924</v>
      </c>
      <c r="K485">
        <v>1672</v>
      </c>
      <c r="L485">
        <v>1196</v>
      </c>
      <c r="M485">
        <v>47462</v>
      </c>
      <c r="N485">
        <v>46368</v>
      </c>
      <c r="O485">
        <v>74891</v>
      </c>
      <c r="P485">
        <v>62580</v>
      </c>
      <c r="Q485">
        <v>53402</v>
      </c>
      <c r="R485">
        <v>17269</v>
      </c>
      <c r="S485">
        <f t="shared" si="14"/>
        <v>316764</v>
      </c>
      <c r="T485" s="1">
        <v>15.99</v>
      </c>
      <c r="U485" s="1">
        <f t="shared" si="15"/>
        <v>5065056.3600000003</v>
      </c>
    </row>
    <row r="486" spans="1:21" x14ac:dyDescent="0.25">
      <c r="A486">
        <v>1023</v>
      </c>
      <c r="B486" t="s">
        <v>521</v>
      </c>
      <c r="C486" t="s">
        <v>73</v>
      </c>
      <c r="D486" t="s">
        <v>23</v>
      </c>
      <c r="E486" t="s">
        <v>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228176</v>
      </c>
      <c r="P486">
        <v>228826</v>
      </c>
      <c r="Q486">
        <v>288703</v>
      </c>
      <c r="R486">
        <v>297843</v>
      </c>
      <c r="S486">
        <f t="shared" si="14"/>
        <v>1043548</v>
      </c>
      <c r="T486" s="1">
        <v>15.99</v>
      </c>
      <c r="U486" s="1">
        <f t="shared" si="15"/>
        <v>16686332.52</v>
      </c>
    </row>
    <row r="487" spans="1:21" x14ac:dyDescent="0.25">
      <c r="A487">
        <v>1042</v>
      </c>
      <c r="B487" t="s">
        <v>522</v>
      </c>
      <c r="C487" t="s">
        <v>124</v>
      </c>
      <c r="D487" t="s">
        <v>219</v>
      </c>
      <c r="E487" t="s">
        <v>24</v>
      </c>
      <c r="F487">
        <v>402848</v>
      </c>
      <c r="G487">
        <v>714272</v>
      </c>
      <c r="H487">
        <v>344370</v>
      </c>
      <c r="I487">
        <v>851401</v>
      </c>
      <c r="J487">
        <v>1175272</v>
      </c>
      <c r="K487">
        <v>1082032</v>
      </c>
      <c r="L487">
        <v>912221</v>
      </c>
      <c r="M487">
        <v>1927200</v>
      </c>
      <c r="N487">
        <v>63039</v>
      </c>
      <c r="O487">
        <v>912938</v>
      </c>
      <c r="P487">
        <v>512661</v>
      </c>
      <c r="Q487">
        <v>1082</v>
      </c>
      <c r="R487">
        <v>775097</v>
      </c>
      <c r="S487">
        <f t="shared" si="14"/>
        <v>9674433</v>
      </c>
      <c r="T487" s="1">
        <v>1.49</v>
      </c>
      <c r="U487" s="1">
        <f t="shared" si="15"/>
        <v>14414905.17</v>
      </c>
    </row>
    <row r="488" spans="1:21" x14ac:dyDescent="0.25">
      <c r="A488">
        <v>1044</v>
      </c>
      <c r="B488" t="s">
        <v>523</v>
      </c>
      <c r="C488" t="s">
        <v>22</v>
      </c>
      <c r="D488" t="s">
        <v>219</v>
      </c>
      <c r="E488" t="s">
        <v>26</v>
      </c>
      <c r="F488">
        <v>0</v>
      </c>
      <c r="G488">
        <v>0</v>
      </c>
      <c r="H488">
        <v>0</v>
      </c>
      <c r="I488">
        <v>0</v>
      </c>
      <c r="J488">
        <v>44960</v>
      </c>
      <c r="K488">
        <v>35594</v>
      </c>
      <c r="L488">
        <v>45759</v>
      </c>
      <c r="M488">
        <v>1089</v>
      </c>
      <c r="N488">
        <v>90896</v>
      </c>
      <c r="O488">
        <v>48110</v>
      </c>
      <c r="P488">
        <v>88547</v>
      </c>
      <c r="Q488">
        <v>112528</v>
      </c>
      <c r="R488">
        <v>85745</v>
      </c>
      <c r="S488">
        <f t="shared" si="14"/>
        <v>553228</v>
      </c>
      <c r="T488" s="1">
        <v>3.99</v>
      </c>
      <c r="U488" s="1">
        <f t="shared" si="15"/>
        <v>2207379.7200000002</v>
      </c>
    </row>
    <row r="489" spans="1:21" x14ac:dyDescent="0.25">
      <c r="A489">
        <v>1062</v>
      </c>
      <c r="B489" t="s">
        <v>524</v>
      </c>
      <c r="C489" t="s">
        <v>73</v>
      </c>
      <c r="D489" t="s">
        <v>23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262358</v>
      </c>
      <c r="Q489">
        <v>196431</v>
      </c>
      <c r="R489">
        <v>98687</v>
      </c>
      <c r="S489">
        <f t="shared" si="14"/>
        <v>557476</v>
      </c>
      <c r="T489" s="1">
        <v>9.99</v>
      </c>
      <c r="U489" s="1">
        <f t="shared" si="15"/>
        <v>5569185.2400000002</v>
      </c>
    </row>
    <row r="490" spans="1:21" x14ac:dyDescent="0.25">
      <c r="A490">
        <v>1036</v>
      </c>
      <c r="B490" t="s">
        <v>525</v>
      </c>
      <c r="C490" t="s">
        <v>73</v>
      </c>
      <c r="D490" t="s">
        <v>23</v>
      </c>
      <c r="E490" t="s">
        <v>26</v>
      </c>
      <c r="F490">
        <v>0</v>
      </c>
      <c r="G490">
        <v>0</v>
      </c>
      <c r="H490">
        <v>88088</v>
      </c>
      <c r="I490">
        <v>93210</v>
      </c>
      <c r="J490">
        <v>69829</v>
      </c>
      <c r="K490">
        <v>38142</v>
      </c>
      <c r="L490">
        <v>18627</v>
      </c>
      <c r="M490">
        <v>3283</v>
      </c>
      <c r="N490">
        <v>41879</v>
      </c>
      <c r="O490">
        <v>49964</v>
      </c>
      <c r="P490">
        <v>25959</v>
      </c>
      <c r="Q490">
        <v>18382</v>
      </c>
      <c r="R490">
        <v>19085</v>
      </c>
      <c r="S490">
        <f t="shared" si="14"/>
        <v>466448</v>
      </c>
      <c r="T490" s="1">
        <v>15.99</v>
      </c>
      <c r="U490" s="1">
        <f t="shared" si="15"/>
        <v>7458503.5200000005</v>
      </c>
    </row>
    <row r="491" spans="1:21" x14ac:dyDescent="0.25">
      <c r="A491">
        <v>1005</v>
      </c>
      <c r="B491" t="s">
        <v>526</v>
      </c>
      <c r="C491" t="s">
        <v>377</v>
      </c>
      <c r="D491" t="s">
        <v>219</v>
      </c>
      <c r="E491" t="s">
        <v>26</v>
      </c>
      <c r="F491">
        <v>0</v>
      </c>
      <c r="G491">
        <v>85331</v>
      </c>
      <c r="H491">
        <v>2856</v>
      </c>
      <c r="I491">
        <v>42382</v>
      </c>
      <c r="J491">
        <v>23548</v>
      </c>
      <c r="K491">
        <v>98756</v>
      </c>
      <c r="L491">
        <v>8145</v>
      </c>
      <c r="M491">
        <v>49781</v>
      </c>
      <c r="N491">
        <v>52158</v>
      </c>
      <c r="O491">
        <v>24314</v>
      </c>
      <c r="P491">
        <v>34036</v>
      </c>
      <c r="Q491">
        <v>104821</v>
      </c>
      <c r="R491">
        <v>63350</v>
      </c>
      <c r="S491">
        <f t="shared" si="14"/>
        <v>589478</v>
      </c>
      <c r="T491" s="1">
        <v>3.99</v>
      </c>
      <c r="U491" s="1">
        <f t="shared" si="15"/>
        <v>2352017.2200000002</v>
      </c>
    </row>
    <row r="492" spans="1:21" x14ac:dyDescent="0.25">
      <c r="A492">
        <v>1061</v>
      </c>
      <c r="B492" t="s">
        <v>527</v>
      </c>
      <c r="C492" t="s">
        <v>22</v>
      </c>
      <c r="D492" t="s">
        <v>23</v>
      </c>
      <c r="E492" t="s">
        <v>26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407848</v>
      </c>
      <c r="O492">
        <v>390467</v>
      </c>
      <c r="P492">
        <v>378567</v>
      </c>
      <c r="Q492">
        <v>463171</v>
      </c>
      <c r="R492">
        <v>355236</v>
      </c>
      <c r="S492">
        <f t="shared" si="14"/>
        <v>1995289</v>
      </c>
      <c r="T492" s="1">
        <v>15.99</v>
      </c>
      <c r="U492" s="1">
        <f t="shared" si="15"/>
        <v>31904671.109999999</v>
      </c>
    </row>
    <row r="493" spans="1:21" x14ac:dyDescent="0.25">
      <c r="A493">
        <v>1006</v>
      </c>
      <c r="B493" t="s">
        <v>528</v>
      </c>
      <c r="C493" t="s">
        <v>186</v>
      </c>
      <c r="D493" t="s">
        <v>219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263137</v>
      </c>
      <c r="S493">
        <f t="shared" si="14"/>
        <v>263137</v>
      </c>
      <c r="T493" s="1">
        <v>0.99</v>
      </c>
      <c r="U493" s="1">
        <f t="shared" si="15"/>
        <v>260505.63</v>
      </c>
    </row>
    <row r="494" spans="1:21" x14ac:dyDescent="0.25">
      <c r="A494">
        <v>1060</v>
      </c>
      <c r="B494" t="s">
        <v>529</v>
      </c>
      <c r="C494" t="s">
        <v>22</v>
      </c>
      <c r="D494" t="s">
        <v>219</v>
      </c>
      <c r="E494" t="s">
        <v>26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760465</v>
      </c>
      <c r="S494">
        <f t="shared" si="14"/>
        <v>760465</v>
      </c>
      <c r="T494" s="1">
        <v>3.99</v>
      </c>
      <c r="U494" s="1">
        <f t="shared" si="15"/>
        <v>3034255.35</v>
      </c>
    </row>
    <row r="495" spans="1:21" x14ac:dyDescent="0.25">
      <c r="A495">
        <v>1061</v>
      </c>
      <c r="B495" t="s">
        <v>530</v>
      </c>
      <c r="C495" t="s">
        <v>22</v>
      </c>
      <c r="D495" t="s">
        <v>23</v>
      </c>
      <c r="E495" t="s">
        <v>26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43012</v>
      </c>
      <c r="Q495">
        <v>63861</v>
      </c>
      <c r="R495">
        <v>64833</v>
      </c>
      <c r="S495">
        <f t="shared" si="14"/>
        <v>171706</v>
      </c>
      <c r="T495" s="1">
        <v>15.99</v>
      </c>
      <c r="U495" s="1">
        <f t="shared" si="15"/>
        <v>2745578.94</v>
      </c>
    </row>
    <row r="496" spans="1:21" x14ac:dyDescent="0.25">
      <c r="A496">
        <v>1012</v>
      </c>
      <c r="B496" t="s">
        <v>531</v>
      </c>
      <c r="C496" t="s">
        <v>124</v>
      </c>
      <c r="D496" t="s">
        <v>23</v>
      </c>
      <c r="E496" t="s">
        <v>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19910</v>
      </c>
      <c r="Q496">
        <v>19583</v>
      </c>
      <c r="R496">
        <v>12273</v>
      </c>
      <c r="S496">
        <f t="shared" si="14"/>
        <v>51766</v>
      </c>
      <c r="T496" s="1">
        <v>11.99</v>
      </c>
      <c r="U496" s="1">
        <f t="shared" si="15"/>
        <v>620674.34</v>
      </c>
    </row>
    <row r="497" spans="1:21" x14ac:dyDescent="0.25">
      <c r="A497">
        <v>1062</v>
      </c>
      <c r="B497" t="s">
        <v>532</v>
      </c>
      <c r="C497" t="s">
        <v>124</v>
      </c>
      <c r="D497" t="s">
        <v>219</v>
      </c>
      <c r="E497" t="s">
        <v>25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7378</v>
      </c>
      <c r="N497">
        <v>9075</v>
      </c>
      <c r="O497">
        <v>19955</v>
      </c>
      <c r="P497">
        <v>22759</v>
      </c>
      <c r="Q497">
        <v>32076</v>
      </c>
      <c r="R497">
        <v>36018</v>
      </c>
      <c r="S497">
        <f t="shared" si="14"/>
        <v>127261</v>
      </c>
      <c r="T497" s="1">
        <v>1.99</v>
      </c>
      <c r="U497" s="1">
        <f t="shared" si="15"/>
        <v>253249.38999999998</v>
      </c>
    </row>
    <row r="498" spans="1:21" x14ac:dyDescent="0.25">
      <c r="A498">
        <v>1011</v>
      </c>
      <c r="B498" t="s">
        <v>533</v>
      </c>
      <c r="C498" t="s">
        <v>377</v>
      </c>
      <c r="D498" t="s">
        <v>23</v>
      </c>
      <c r="E498" t="s">
        <v>26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350186</v>
      </c>
      <c r="Q498">
        <v>298526</v>
      </c>
      <c r="R498">
        <v>162401</v>
      </c>
      <c r="S498">
        <f t="shared" si="14"/>
        <v>811113</v>
      </c>
      <c r="T498" s="1">
        <v>15.99</v>
      </c>
      <c r="U498" s="1">
        <f t="shared" si="15"/>
        <v>12969696.870000001</v>
      </c>
    </row>
    <row r="499" spans="1:21" x14ac:dyDescent="0.25">
      <c r="A499">
        <v>1021</v>
      </c>
      <c r="B499" t="s">
        <v>534</v>
      </c>
      <c r="C499" t="s">
        <v>124</v>
      </c>
      <c r="D499" t="s">
        <v>219</v>
      </c>
      <c r="E499" t="s">
        <v>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28097</v>
      </c>
      <c r="Q499">
        <v>31133</v>
      </c>
      <c r="R499">
        <v>23561</v>
      </c>
      <c r="S499">
        <f t="shared" si="14"/>
        <v>82791</v>
      </c>
      <c r="T499" s="1">
        <v>1.49</v>
      </c>
      <c r="U499" s="1">
        <f t="shared" si="15"/>
        <v>123358.59</v>
      </c>
    </row>
    <row r="500" spans="1:21" x14ac:dyDescent="0.25">
      <c r="A500">
        <v>1026</v>
      </c>
      <c r="B500" t="s">
        <v>535</v>
      </c>
      <c r="C500" t="s">
        <v>22</v>
      </c>
      <c r="D500" t="s">
        <v>23</v>
      </c>
      <c r="E500" t="s">
        <v>103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933101</v>
      </c>
      <c r="S500">
        <f t="shared" si="14"/>
        <v>933101</v>
      </c>
      <c r="T500" s="1">
        <v>9.99</v>
      </c>
      <c r="U500" s="1">
        <f t="shared" si="15"/>
        <v>9321678.9900000002</v>
      </c>
    </row>
    <row r="501" spans="1:21" x14ac:dyDescent="0.25">
      <c r="A501">
        <v>1066</v>
      </c>
      <c r="B501" t="s">
        <v>536</v>
      </c>
      <c r="C501" t="s">
        <v>377</v>
      </c>
      <c r="D501" t="s">
        <v>219</v>
      </c>
      <c r="E501" t="s">
        <v>25</v>
      </c>
      <c r="F501">
        <v>386493</v>
      </c>
      <c r="G501">
        <v>1789870</v>
      </c>
      <c r="H501">
        <v>148994</v>
      </c>
      <c r="I501">
        <v>1686268</v>
      </c>
      <c r="J501">
        <v>570301</v>
      </c>
      <c r="K501">
        <v>1978181</v>
      </c>
      <c r="L501">
        <v>1536914</v>
      </c>
      <c r="M501">
        <v>889927</v>
      </c>
      <c r="N501">
        <v>351941</v>
      </c>
      <c r="O501">
        <v>650152</v>
      </c>
      <c r="P501">
        <v>961340</v>
      </c>
      <c r="Q501">
        <v>567784</v>
      </c>
      <c r="R501">
        <v>1002633</v>
      </c>
      <c r="S501">
        <f t="shared" si="14"/>
        <v>12520798</v>
      </c>
      <c r="T501" s="1">
        <v>1.99</v>
      </c>
      <c r="U501" s="1">
        <f t="shared" si="15"/>
        <v>24916388.02</v>
      </c>
    </row>
    <row r="502" spans="1:21" x14ac:dyDescent="0.25">
      <c r="A502">
        <v>1049</v>
      </c>
      <c r="B502" t="s">
        <v>537</v>
      </c>
      <c r="C502" t="s">
        <v>73</v>
      </c>
      <c r="D502" t="s">
        <v>219</v>
      </c>
      <c r="E502" t="s">
        <v>24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145413</v>
      </c>
      <c r="P502">
        <v>551950</v>
      </c>
      <c r="Q502">
        <v>493740</v>
      </c>
      <c r="R502">
        <v>1067142</v>
      </c>
      <c r="S502">
        <f t="shared" si="14"/>
        <v>2258245</v>
      </c>
      <c r="T502" s="1">
        <v>1.49</v>
      </c>
      <c r="U502" s="1">
        <f t="shared" si="15"/>
        <v>3364785.05</v>
      </c>
    </row>
    <row r="503" spans="1:21" x14ac:dyDescent="0.25">
      <c r="A503">
        <v>1008</v>
      </c>
      <c r="B503" t="s">
        <v>538</v>
      </c>
      <c r="C503" t="s">
        <v>73</v>
      </c>
      <c r="D503" t="s">
        <v>23</v>
      </c>
      <c r="E503" t="s">
        <v>103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32879</v>
      </c>
      <c r="P503">
        <v>49723</v>
      </c>
      <c r="Q503">
        <v>62711</v>
      </c>
      <c r="R503">
        <v>76378</v>
      </c>
      <c r="S503">
        <f t="shared" si="14"/>
        <v>221691</v>
      </c>
      <c r="T503" s="1">
        <v>9.99</v>
      </c>
      <c r="U503" s="1">
        <f t="shared" si="15"/>
        <v>2214693.09</v>
      </c>
    </row>
    <row r="504" spans="1:21" x14ac:dyDescent="0.25">
      <c r="A504">
        <v>1025</v>
      </c>
      <c r="B504" t="s">
        <v>539</v>
      </c>
      <c r="C504" t="s">
        <v>377</v>
      </c>
      <c r="D504" t="s">
        <v>23</v>
      </c>
      <c r="E504" t="s">
        <v>24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18398</v>
      </c>
      <c r="O504">
        <v>28403</v>
      </c>
      <c r="P504">
        <v>43804</v>
      </c>
      <c r="Q504">
        <v>51534</v>
      </c>
      <c r="R504">
        <v>70316</v>
      </c>
      <c r="S504">
        <f t="shared" si="14"/>
        <v>212455</v>
      </c>
      <c r="T504" s="1">
        <v>11.99</v>
      </c>
      <c r="U504" s="1">
        <f t="shared" si="15"/>
        <v>2547335.4500000002</v>
      </c>
    </row>
    <row r="505" spans="1:21" x14ac:dyDescent="0.25">
      <c r="A505">
        <v>1050</v>
      </c>
      <c r="B505" t="s">
        <v>540</v>
      </c>
      <c r="C505" t="s">
        <v>376</v>
      </c>
      <c r="D505" t="s">
        <v>23</v>
      </c>
      <c r="E505" t="s">
        <v>103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58590</v>
      </c>
      <c r="P505">
        <v>105368</v>
      </c>
      <c r="Q505">
        <v>114700</v>
      </c>
      <c r="R505">
        <v>71481</v>
      </c>
      <c r="S505">
        <f t="shared" si="14"/>
        <v>350139</v>
      </c>
      <c r="T505" s="1">
        <v>9.99</v>
      </c>
      <c r="U505" s="1">
        <f t="shared" si="15"/>
        <v>3497888.61</v>
      </c>
    </row>
    <row r="506" spans="1:21" x14ac:dyDescent="0.25">
      <c r="A506">
        <v>1023</v>
      </c>
      <c r="B506" t="s">
        <v>541</v>
      </c>
      <c r="C506" t="s">
        <v>377</v>
      </c>
      <c r="D506" t="s">
        <v>23</v>
      </c>
      <c r="E506" t="s">
        <v>25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53675</v>
      </c>
      <c r="L506">
        <v>40011</v>
      </c>
      <c r="M506">
        <v>28415</v>
      </c>
      <c r="N506">
        <v>43336</v>
      </c>
      <c r="O506">
        <v>39700</v>
      </c>
      <c r="P506">
        <v>70646</v>
      </c>
      <c r="Q506">
        <v>2911</v>
      </c>
      <c r="R506">
        <v>15233</v>
      </c>
      <c r="S506">
        <f t="shared" si="14"/>
        <v>293927</v>
      </c>
      <c r="T506" s="1">
        <v>12.99</v>
      </c>
      <c r="U506" s="1">
        <f t="shared" si="15"/>
        <v>3818111.73</v>
      </c>
    </row>
    <row r="507" spans="1:21" x14ac:dyDescent="0.25">
      <c r="A507">
        <v>1037</v>
      </c>
      <c r="B507" t="s">
        <v>542</v>
      </c>
      <c r="C507" t="s">
        <v>124</v>
      </c>
      <c r="D507" t="s">
        <v>23</v>
      </c>
      <c r="E507" t="s">
        <v>24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27263</v>
      </c>
      <c r="P507">
        <v>28580</v>
      </c>
      <c r="Q507">
        <v>36026</v>
      </c>
      <c r="R507">
        <v>21648</v>
      </c>
      <c r="S507">
        <f t="shared" si="14"/>
        <v>113517</v>
      </c>
      <c r="T507" s="1">
        <v>11.99</v>
      </c>
      <c r="U507" s="1">
        <f t="shared" si="15"/>
        <v>1361068.83</v>
      </c>
    </row>
    <row r="508" spans="1:21" x14ac:dyDescent="0.25">
      <c r="A508">
        <v>1037</v>
      </c>
      <c r="B508" t="s">
        <v>543</v>
      </c>
      <c r="C508" t="s">
        <v>124</v>
      </c>
      <c r="D508" t="s">
        <v>23</v>
      </c>
      <c r="E508" t="s">
        <v>25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26948</v>
      </c>
      <c r="P508">
        <v>27488</v>
      </c>
      <c r="Q508">
        <v>28494</v>
      </c>
      <c r="R508">
        <v>24875</v>
      </c>
      <c r="S508">
        <f t="shared" si="14"/>
        <v>107805</v>
      </c>
      <c r="T508" s="1">
        <v>12.99</v>
      </c>
      <c r="U508" s="1">
        <f t="shared" si="15"/>
        <v>1400386.95</v>
      </c>
    </row>
    <row r="509" spans="1:21" x14ac:dyDescent="0.25">
      <c r="A509">
        <v>1048</v>
      </c>
      <c r="B509" t="s">
        <v>544</v>
      </c>
      <c r="C509" t="s">
        <v>124</v>
      </c>
      <c r="D509" t="s">
        <v>219</v>
      </c>
      <c r="E509" t="s">
        <v>24</v>
      </c>
      <c r="F509">
        <v>0</v>
      </c>
      <c r="G509">
        <v>74831</v>
      </c>
      <c r="H509">
        <v>85541</v>
      </c>
      <c r="I509">
        <v>14589</v>
      </c>
      <c r="J509">
        <v>76066</v>
      </c>
      <c r="K509">
        <v>45699</v>
      </c>
      <c r="L509">
        <v>42070</v>
      </c>
      <c r="M509">
        <v>30381</v>
      </c>
      <c r="N509">
        <v>42576</v>
      </c>
      <c r="O509">
        <v>77354</v>
      </c>
      <c r="P509">
        <v>64545</v>
      </c>
      <c r="Q509">
        <v>51124</v>
      </c>
      <c r="R509">
        <v>75549</v>
      </c>
      <c r="S509">
        <f t="shared" si="14"/>
        <v>680325</v>
      </c>
      <c r="T509" s="1">
        <v>1.49</v>
      </c>
      <c r="U509" s="1">
        <f t="shared" si="15"/>
        <v>1013684.25</v>
      </c>
    </row>
    <row r="510" spans="1:21" x14ac:dyDescent="0.25">
      <c r="A510">
        <v>1059</v>
      </c>
      <c r="B510" t="s">
        <v>545</v>
      </c>
      <c r="C510" t="s">
        <v>73</v>
      </c>
      <c r="D510" t="s">
        <v>219</v>
      </c>
      <c r="E510" t="s">
        <v>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548041</v>
      </c>
      <c r="O510">
        <v>590496</v>
      </c>
      <c r="P510">
        <v>770128</v>
      </c>
      <c r="Q510">
        <v>1424044</v>
      </c>
      <c r="R510">
        <v>2233964</v>
      </c>
      <c r="S510">
        <f t="shared" si="14"/>
        <v>5566673</v>
      </c>
      <c r="T510" s="1">
        <v>1.49</v>
      </c>
      <c r="U510" s="1">
        <f t="shared" si="15"/>
        <v>8294342.7699999996</v>
      </c>
    </row>
    <row r="511" spans="1:21" x14ac:dyDescent="0.25">
      <c r="A511">
        <v>1015</v>
      </c>
      <c r="B511" t="s">
        <v>546</v>
      </c>
      <c r="C511" t="s">
        <v>73</v>
      </c>
      <c r="D511" t="s">
        <v>219</v>
      </c>
      <c r="E511" t="s">
        <v>24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27842</v>
      </c>
      <c r="Q511">
        <v>30607</v>
      </c>
      <c r="R511">
        <v>35266</v>
      </c>
      <c r="S511">
        <f t="shared" si="14"/>
        <v>93715</v>
      </c>
      <c r="T511" s="1">
        <v>1.49</v>
      </c>
      <c r="U511" s="1">
        <f t="shared" si="15"/>
        <v>139635.35</v>
      </c>
    </row>
    <row r="512" spans="1:21" x14ac:dyDescent="0.25">
      <c r="A512">
        <v>1031</v>
      </c>
      <c r="B512" t="s">
        <v>547</v>
      </c>
      <c r="C512" t="s">
        <v>22</v>
      </c>
      <c r="D512" t="s">
        <v>219</v>
      </c>
      <c r="E512" t="s">
        <v>26</v>
      </c>
      <c r="F512">
        <v>0</v>
      </c>
      <c r="G512">
        <v>0</v>
      </c>
      <c r="H512">
        <v>46393</v>
      </c>
      <c r="I512">
        <v>61275</v>
      </c>
      <c r="J512">
        <v>94756</v>
      </c>
      <c r="K512">
        <v>128041</v>
      </c>
      <c r="L512">
        <v>176947</v>
      </c>
      <c r="M512">
        <v>235774</v>
      </c>
      <c r="N512">
        <v>296793</v>
      </c>
      <c r="O512">
        <v>440997</v>
      </c>
      <c r="P512">
        <v>539627</v>
      </c>
      <c r="Q512">
        <v>704029</v>
      </c>
      <c r="R512">
        <v>637771</v>
      </c>
      <c r="S512">
        <f t="shared" si="14"/>
        <v>3362403</v>
      </c>
      <c r="T512" s="1">
        <v>3.99</v>
      </c>
      <c r="U512" s="1">
        <f t="shared" si="15"/>
        <v>13415987.970000001</v>
      </c>
    </row>
    <row r="513" spans="1:21" x14ac:dyDescent="0.25">
      <c r="A513">
        <v>1047</v>
      </c>
      <c r="B513" t="s">
        <v>548</v>
      </c>
      <c r="C513" t="s">
        <v>73</v>
      </c>
      <c r="D513" t="s">
        <v>23</v>
      </c>
      <c r="E513" t="s">
        <v>24</v>
      </c>
      <c r="F513">
        <v>0</v>
      </c>
      <c r="G513">
        <v>45244</v>
      </c>
      <c r="H513">
        <v>92425</v>
      </c>
      <c r="I513">
        <v>35993</v>
      </c>
      <c r="J513">
        <v>16893</v>
      </c>
      <c r="K513">
        <v>14248</v>
      </c>
      <c r="L513">
        <v>28696</v>
      </c>
      <c r="M513">
        <v>87140</v>
      </c>
      <c r="N513">
        <v>905</v>
      </c>
      <c r="O513">
        <v>48136</v>
      </c>
      <c r="P513">
        <v>39789</v>
      </c>
      <c r="Q513">
        <v>5704</v>
      </c>
      <c r="R513">
        <v>16961</v>
      </c>
      <c r="S513">
        <f t="shared" si="14"/>
        <v>432134</v>
      </c>
      <c r="T513" s="1">
        <v>11.99</v>
      </c>
      <c r="U513" s="1">
        <f t="shared" si="15"/>
        <v>5181286.66</v>
      </c>
    </row>
    <row r="514" spans="1:21" x14ac:dyDescent="0.25">
      <c r="A514">
        <v>1060</v>
      </c>
      <c r="B514" t="s">
        <v>549</v>
      </c>
      <c r="C514" t="s">
        <v>73</v>
      </c>
      <c r="D514" t="s">
        <v>23</v>
      </c>
      <c r="E514" t="s">
        <v>26</v>
      </c>
      <c r="F514">
        <v>0</v>
      </c>
      <c r="G514">
        <v>0</v>
      </c>
      <c r="H514">
        <v>0</v>
      </c>
      <c r="I514">
        <v>0</v>
      </c>
      <c r="J514">
        <v>34920</v>
      </c>
      <c r="K514">
        <v>38427</v>
      </c>
      <c r="L514">
        <v>79307</v>
      </c>
      <c r="M514">
        <v>69158</v>
      </c>
      <c r="N514">
        <v>81472</v>
      </c>
      <c r="O514">
        <v>23241</v>
      </c>
      <c r="P514">
        <v>59793</v>
      </c>
      <c r="Q514">
        <v>35459</v>
      </c>
      <c r="R514">
        <v>26539</v>
      </c>
      <c r="S514">
        <f t="shared" ref="S514:S577" si="16">SUM(F514:R514)</f>
        <v>448316</v>
      </c>
      <c r="T514" s="1">
        <v>15.99</v>
      </c>
      <c r="U514" s="1">
        <f t="shared" ref="U514:U577" si="17">S514*T514</f>
        <v>7168572.8399999999</v>
      </c>
    </row>
    <row r="515" spans="1:21" x14ac:dyDescent="0.25">
      <c r="A515">
        <v>1033</v>
      </c>
      <c r="B515" t="s">
        <v>550</v>
      </c>
      <c r="C515" t="s">
        <v>22</v>
      </c>
      <c r="D515" t="s">
        <v>219</v>
      </c>
      <c r="E515" t="s">
        <v>24</v>
      </c>
      <c r="F515">
        <v>398913</v>
      </c>
      <c r="G515">
        <v>131130</v>
      </c>
      <c r="H515">
        <v>880348</v>
      </c>
      <c r="I515">
        <v>2035884</v>
      </c>
      <c r="J515">
        <v>597596</v>
      </c>
      <c r="K515">
        <v>855778</v>
      </c>
      <c r="L515">
        <v>842666</v>
      </c>
      <c r="M515">
        <v>999699</v>
      </c>
      <c r="N515">
        <v>2287543</v>
      </c>
      <c r="O515">
        <v>323738</v>
      </c>
      <c r="P515">
        <v>1865390</v>
      </c>
      <c r="Q515">
        <v>775770</v>
      </c>
      <c r="R515">
        <v>1609531</v>
      </c>
      <c r="S515">
        <f t="shared" si="16"/>
        <v>13603986</v>
      </c>
      <c r="T515" s="1">
        <v>1.49</v>
      </c>
      <c r="U515" s="1">
        <f t="shared" si="17"/>
        <v>20269939.140000001</v>
      </c>
    </row>
    <row r="516" spans="1:21" x14ac:dyDescent="0.25">
      <c r="A516">
        <v>1006</v>
      </c>
      <c r="B516" t="s">
        <v>551</v>
      </c>
      <c r="C516" t="s">
        <v>73</v>
      </c>
      <c r="D516" t="s">
        <v>219</v>
      </c>
      <c r="E516" t="s">
        <v>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46673</v>
      </c>
      <c r="P516">
        <v>53025</v>
      </c>
      <c r="Q516">
        <v>60132</v>
      </c>
      <c r="R516">
        <v>60312</v>
      </c>
      <c r="S516">
        <f t="shared" si="16"/>
        <v>220142</v>
      </c>
      <c r="T516" s="1">
        <v>1.49</v>
      </c>
      <c r="U516" s="1">
        <f t="shared" si="17"/>
        <v>328011.58</v>
      </c>
    </row>
    <row r="517" spans="1:21" x14ac:dyDescent="0.25">
      <c r="A517">
        <v>1040</v>
      </c>
      <c r="B517" t="s">
        <v>552</v>
      </c>
      <c r="C517" t="s">
        <v>124</v>
      </c>
      <c r="D517" t="s">
        <v>219</v>
      </c>
      <c r="E517" t="s">
        <v>26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103487</v>
      </c>
      <c r="R517">
        <v>71345</v>
      </c>
      <c r="S517">
        <f t="shared" si="16"/>
        <v>174832</v>
      </c>
      <c r="T517" s="1">
        <v>3.99</v>
      </c>
      <c r="U517" s="1">
        <f t="shared" si="17"/>
        <v>697579.68</v>
      </c>
    </row>
    <row r="518" spans="1:21" x14ac:dyDescent="0.25">
      <c r="A518">
        <v>1005</v>
      </c>
      <c r="B518" t="s">
        <v>553</v>
      </c>
      <c r="C518" t="s">
        <v>377</v>
      </c>
      <c r="D518" t="s">
        <v>219</v>
      </c>
      <c r="E518" t="s">
        <v>24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34283</v>
      </c>
      <c r="Q518">
        <v>2101</v>
      </c>
      <c r="R518">
        <v>25857</v>
      </c>
      <c r="S518">
        <f t="shared" si="16"/>
        <v>62241</v>
      </c>
      <c r="T518" s="1">
        <v>1.49</v>
      </c>
      <c r="U518" s="1">
        <f t="shared" si="17"/>
        <v>92739.09</v>
      </c>
    </row>
    <row r="519" spans="1:21" x14ac:dyDescent="0.25">
      <c r="A519">
        <v>1005</v>
      </c>
      <c r="B519" t="s">
        <v>554</v>
      </c>
      <c r="C519" t="s">
        <v>124</v>
      </c>
      <c r="D519" t="s">
        <v>219</v>
      </c>
      <c r="E519" t="s">
        <v>25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564979</v>
      </c>
      <c r="S519">
        <f t="shared" si="16"/>
        <v>564979</v>
      </c>
      <c r="T519" s="1">
        <v>1.99</v>
      </c>
      <c r="U519" s="1">
        <f t="shared" si="17"/>
        <v>1124308.21</v>
      </c>
    </row>
    <row r="520" spans="1:21" x14ac:dyDescent="0.25">
      <c r="A520">
        <v>1045</v>
      </c>
      <c r="B520" t="s">
        <v>555</v>
      </c>
      <c r="C520" t="s">
        <v>124</v>
      </c>
      <c r="D520" t="s">
        <v>23</v>
      </c>
      <c r="E520" t="s">
        <v>103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37773</v>
      </c>
      <c r="O520">
        <v>51364</v>
      </c>
      <c r="P520">
        <v>4739</v>
      </c>
      <c r="Q520">
        <v>39620</v>
      </c>
      <c r="R520">
        <v>9716</v>
      </c>
      <c r="S520">
        <f t="shared" si="16"/>
        <v>143212</v>
      </c>
      <c r="T520" s="1">
        <v>9.99</v>
      </c>
      <c r="U520" s="1">
        <f t="shared" si="17"/>
        <v>1430687.8800000001</v>
      </c>
    </row>
    <row r="521" spans="1:21" x14ac:dyDescent="0.25">
      <c r="A521">
        <v>1051</v>
      </c>
      <c r="B521" t="s">
        <v>556</v>
      </c>
      <c r="C521" t="s">
        <v>124</v>
      </c>
      <c r="D521" t="s">
        <v>23</v>
      </c>
      <c r="E521" t="s">
        <v>26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75200</v>
      </c>
      <c r="R521">
        <v>77111</v>
      </c>
      <c r="S521">
        <f t="shared" si="16"/>
        <v>152311</v>
      </c>
      <c r="T521" s="1">
        <v>15.99</v>
      </c>
      <c r="U521" s="1">
        <f t="shared" si="17"/>
        <v>2435452.89</v>
      </c>
    </row>
    <row r="522" spans="1:21" x14ac:dyDescent="0.25">
      <c r="A522">
        <v>1056</v>
      </c>
      <c r="B522" t="s">
        <v>557</v>
      </c>
      <c r="C522" t="s">
        <v>22</v>
      </c>
      <c r="D522" t="s">
        <v>219</v>
      </c>
      <c r="E522" t="s">
        <v>26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1715</v>
      </c>
      <c r="M522">
        <v>2568</v>
      </c>
      <c r="N522">
        <v>2703</v>
      </c>
      <c r="O522">
        <v>3708</v>
      </c>
      <c r="P522">
        <v>5116</v>
      </c>
      <c r="Q522">
        <v>7423</v>
      </c>
      <c r="R522">
        <v>7972</v>
      </c>
      <c r="S522">
        <f t="shared" si="16"/>
        <v>31205</v>
      </c>
      <c r="T522" s="1">
        <v>3.99</v>
      </c>
      <c r="U522" s="1">
        <f t="shared" si="17"/>
        <v>124507.95000000001</v>
      </c>
    </row>
    <row r="523" spans="1:21" x14ac:dyDescent="0.25">
      <c r="A523">
        <v>1058</v>
      </c>
      <c r="B523" t="s">
        <v>558</v>
      </c>
      <c r="C523" t="s">
        <v>73</v>
      </c>
      <c r="D523" t="s">
        <v>219</v>
      </c>
      <c r="E523" t="s">
        <v>103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7169</v>
      </c>
      <c r="P523">
        <v>15564</v>
      </c>
      <c r="Q523">
        <v>67018</v>
      </c>
      <c r="R523">
        <v>23819</v>
      </c>
      <c r="S523">
        <f t="shared" si="16"/>
        <v>113570</v>
      </c>
      <c r="T523" s="1">
        <v>0.99</v>
      </c>
      <c r="U523" s="1">
        <f t="shared" si="17"/>
        <v>112434.3</v>
      </c>
    </row>
    <row r="524" spans="1:21" x14ac:dyDescent="0.25">
      <c r="A524">
        <v>1033</v>
      </c>
      <c r="B524" t="s">
        <v>559</v>
      </c>
      <c r="C524" t="s">
        <v>186</v>
      </c>
      <c r="D524" t="s">
        <v>23</v>
      </c>
      <c r="E524" t="s">
        <v>26</v>
      </c>
      <c r="F524">
        <v>0</v>
      </c>
      <c r="G524">
        <v>0</v>
      </c>
      <c r="H524">
        <v>504</v>
      </c>
      <c r="I524">
        <v>87252</v>
      </c>
      <c r="J524">
        <v>793</v>
      </c>
      <c r="K524">
        <v>36800</v>
      </c>
      <c r="L524">
        <v>84801</v>
      </c>
      <c r="M524">
        <v>68120</v>
      </c>
      <c r="N524">
        <v>79304</v>
      </c>
      <c r="O524">
        <v>9714</v>
      </c>
      <c r="P524">
        <v>95781</v>
      </c>
      <c r="Q524">
        <v>113522</v>
      </c>
      <c r="R524">
        <v>77076</v>
      </c>
      <c r="S524">
        <f t="shared" si="16"/>
        <v>653667</v>
      </c>
      <c r="T524" s="1">
        <v>15.99</v>
      </c>
      <c r="U524" s="1">
        <f t="shared" si="17"/>
        <v>10452135.33</v>
      </c>
    </row>
    <row r="525" spans="1:21" x14ac:dyDescent="0.25">
      <c r="A525">
        <v>1060</v>
      </c>
      <c r="B525" t="s">
        <v>560</v>
      </c>
      <c r="C525" t="s">
        <v>22</v>
      </c>
      <c r="D525" t="s">
        <v>219</v>
      </c>
      <c r="E525" t="s">
        <v>26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49600</v>
      </c>
      <c r="L525">
        <v>93660</v>
      </c>
      <c r="M525">
        <v>93158</v>
      </c>
      <c r="N525">
        <v>29979</v>
      </c>
      <c r="O525">
        <v>39268</v>
      </c>
      <c r="P525">
        <v>97719</v>
      </c>
      <c r="Q525">
        <v>26789</v>
      </c>
      <c r="R525">
        <v>33093</v>
      </c>
      <c r="S525">
        <f t="shared" si="16"/>
        <v>463266</v>
      </c>
      <c r="T525" s="1">
        <v>3.99</v>
      </c>
      <c r="U525" s="1">
        <f t="shared" si="17"/>
        <v>1848431.34</v>
      </c>
    </row>
    <row r="526" spans="1:21" x14ac:dyDescent="0.25">
      <c r="A526">
        <v>1034</v>
      </c>
      <c r="B526" t="s">
        <v>561</v>
      </c>
      <c r="C526" t="s">
        <v>22</v>
      </c>
      <c r="D526" t="s">
        <v>23</v>
      </c>
      <c r="E526" t="s">
        <v>25</v>
      </c>
      <c r="F526">
        <v>0</v>
      </c>
      <c r="G526">
        <v>0</v>
      </c>
      <c r="H526">
        <v>0</v>
      </c>
      <c r="I526">
        <v>66064</v>
      </c>
      <c r="J526">
        <v>27106</v>
      </c>
      <c r="K526">
        <v>90039</v>
      </c>
      <c r="L526">
        <v>41900</v>
      </c>
      <c r="M526">
        <v>18673</v>
      </c>
      <c r="N526">
        <v>97761</v>
      </c>
      <c r="O526">
        <v>28506</v>
      </c>
      <c r="P526">
        <v>74239</v>
      </c>
      <c r="Q526">
        <v>57396</v>
      </c>
      <c r="R526">
        <v>1157</v>
      </c>
      <c r="S526">
        <f t="shared" si="16"/>
        <v>502841</v>
      </c>
      <c r="T526" s="1">
        <v>12.99</v>
      </c>
      <c r="U526" s="1">
        <f t="shared" si="17"/>
        <v>6531904.5899999999</v>
      </c>
    </row>
    <row r="527" spans="1:21" x14ac:dyDescent="0.25">
      <c r="A527">
        <v>1062</v>
      </c>
      <c r="B527" t="s">
        <v>562</v>
      </c>
      <c r="C527" t="s">
        <v>73</v>
      </c>
      <c r="D527" t="s">
        <v>219</v>
      </c>
      <c r="E527" t="s">
        <v>24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94575</v>
      </c>
      <c r="M527">
        <v>91872</v>
      </c>
      <c r="N527">
        <v>79207</v>
      </c>
      <c r="O527">
        <v>62742</v>
      </c>
      <c r="P527">
        <v>17954</v>
      </c>
      <c r="Q527">
        <v>84534</v>
      </c>
      <c r="R527">
        <v>89648</v>
      </c>
      <c r="S527">
        <f t="shared" si="16"/>
        <v>520532</v>
      </c>
      <c r="T527" s="1">
        <v>1.49</v>
      </c>
      <c r="U527" s="1">
        <f t="shared" si="17"/>
        <v>775592.68</v>
      </c>
    </row>
    <row r="528" spans="1:21" x14ac:dyDescent="0.25">
      <c r="A528">
        <v>1043</v>
      </c>
      <c r="B528" t="s">
        <v>563</v>
      </c>
      <c r="C528" t="s">
        <v>376</v>
      </c>
      <c r="D528" t="s">
        <v>23</v>
      </c>
      <c r="E528" t="s">
        <v>24</v>
      </c>
      <c r="F528">
        <v>0</v>
      </c>
      <c r="G528">
        <v>0</v>
      </c>
      <c r="H528">
        <v>124782</v>
      </c>
      <c r="I528">
        <v>133052</v>
      </c>
      <c r="J528">
        <v>136403</v>
      </c>
      <c r="K528">
        <v>170642</v>
      </c>
      <c r="L528">
        <v>213068</v>
      </c>
      <c r="M528">
        <v>292711</v>
      </c>
      <c r="N528">
        <v>301985</v>
      </c>
      <c r="O528">
        <v>550810</v>
      </c>
      <c r="P528">
        <v>765172</v>
      </c>
      <c r="Q528">
        <v>1119838</v>
      </c>
      <c r="R528">
        <v>1974488</v>
      </c>
      <c r="S528">
        <f t="shared" si="16"/>
        <v>5782951</v>
      </c>
      <c r="T528" s="1">
        <v>11.99</v>
      </c>
      <c r="U528" s="1">
        <f t="shared" si="17"/>
        <v>69337582.489999995</v>
      </c>
    </row>
    <row r="529" spans="1:21" x14ac:dyDescent="0.25">
      <c r="A529">
        <v>1066</v>
      </c>
      <c r="B529" t="s">
        <v>564</v>
      </c>
      <c r="C529" t="s">
        <v>73</v>
      </c>
      <c r="D529" t="s">
        <v>23</v>
      </c>
      <c r="E529" t="s">
        <v>24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392483</v>
      </c>
      <c r="S529">
        <f t="shared" si="16"/>
        <v>392483</v>
      </c>
      <c r="T529" s="1">
        <v>11.99</v>
      </c>
      <c r="U529" s="1">
        <f t="shared" si="17"/>
        <v>4705871.17</v>
      </c>
    </row>
    <row r="530" spans="1:21" x14ac:dyDescent="0.25">
      <c r="A530">
        <v>1046</v>
      </c>
      <c r="B530" t="s">
        <v>565</v>
      </c>
      <c r="C530" t="s">
        <v>376</v>
      </c>
      <c r="D530" t="s">
        <v>219</v>
      </c>
      <c r="E530" t="s">
        <v>103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83569</v>
      </c>
      <c r="N530">
        <v>37132</v>
      </c>
      <c r="O530">
        <v>39085</v>
      </c>
      <c r="P530">
        <v>10991</v>
      </c>
      <c r="Q530">
        <v>102229</v>
      </c>
      <c r="R530">
        <v>52834</v>
      </c>
      <c r="S530">
        <f t="shared" si="16"/>
        <v>325840</v>
      </c>
      <c r="T530" s="1">
        <v>0.99</v>
      </c>
      <c r="U530" s="1">
        <f t="shared" si="17"/>
        <v>322581.59999999998</v>
      </c>
    </row>
    <row r="531" spans="1:21" x14ac:dyDescent="0.25">
      <c r="A531">
        <v>1045</v>
      </c>
      <c r="B531" t="s">
        <v>566</v>
      </c>
      <c r="C531" t="s">
        <v>22</v>
      </c>
      <c r="D531" t="s">
        <v>219</v>
      </c>
      <c r="E531" t="s">
        <v>24</v>
      </c>
      <c r="F531">
        <v>0</v>
      </c>
      <c r="G531">
        <v>0</v>
      </c>
      <c r="H531">
        <v>0</v>
      </c>
      <c r="I531">
        <v>60236</v>
      </c>
      <c r="J531">
        <v>54580</v>
      </c>
      <c r="K531">
        <v>4995</v>
      </c>
      <c r="L531">
        <v>1622</v>
      </c>
      <c r="M531">
        <v>74520</v>
      </c>
      <c r="N531">
        <v>85725</v>
      </c>
      <c r="O531">
        <v>81550</v>
      </c>
      <c r="P531">
        <v>60956</v>
      </c>
      <c r="Q531">
        <v>111227</v>
      </c>
      <c r="R531">
        <v>42882</v>
      </c>
      <c r="S531">
        <f t="shared" si="16"/>
        <v>578293</v>
      </c>
      <c r="T531" s="1">
        <v>1.49</v>
      </c>
      <c r="U531" s="1">
        <f t="shared" si="17"/>
        <v>861656.57</v>
      </c>
    </row>
    <row r="532" spans="1:21" x14ac:dyDescent="0.25">
      <c r="A532">
        <v>1012</v>
      </c>
      <c r="B532" t="s">
        <v>567</v>
      </c>
      <c r="C532" t="s">
        <v>73</v>
      </c>
      <c r="D532" t="s">
        <v>219</v>
      </c>
      <c r="E532" t="s">
        <v>26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43012</v>
      </c>
      <c r="Q532">
        <v>63861</v>
      </c>
      <c r="R532">
        <v>64833</v>
      </c>
      <c r="S532">
        <f t="shared" si="16"/>
        <v>171706</v>
      </c>
      <c r="T532" s="1">
        <v>3.99</v>
      </c>
      <c r="U532" s="1">
        <f t="shared" si="17"/>
        <v>685106.94000000006</v>
      </c>
    </row>
    <row r="533" spans="1:21" x14ac:dyDescent="0.25">
      <c r="A533">
        <v>1058</v>
      </c>
      <c r="B533" t="s">
        <v>568</v>
      </c>
      <c r="C533" t="s">
        <v>73</v>
      </c>
      <c r="D533" t="s">
        <v>219</v>
      </c>
      <c r="E533" t="s">
        <v>24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25465</v>
      </c>
      <c r="Q533">
        <v>40737</v>
      </c>
      <c r="R533">
        <v>23671</v>
      </c>
      <c r="S533">
        <f t="shared" si="16"/>
        <v>89873</v>
      </c>
      <c r="T533" s="1">
        <v>1.49</v>
      </c>
      <c r="U533" s="1">
        <f t="shared" si="17"/>
        <v>133910.76999999999</v>
      </c>
    </row>
    <row r="534" spans="1:21" x14ac:dyDescent="0.25">
      <c r="A534">
        <v>1027</v>
      </c>
      <c r="B534" t="s">
        <v>569</v>
      </c>
      <c r="C534" t="s">
        <v>73</v>
      </c>
      <c r="D534" t="s">
        <v>23</v>
      </c>
      <c r="E534" t="s">
        <v>24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7169</v>
      </c>
      <c r="N534">
        <v>9348</v>
      </c>
      <c r="O534">
        <v>16276</v>
      </c>
      <c r="P534">
        <v>19843</v>
      </c>
      <c r="Q534">
        <v>18504</v>
      </c>
      <c r="R534">
        <v>13672</v>
      </c>
      <c r="S534">
        <f t="shared" si="16"/>
        <v>84812</v>
      </c>
      <c r="T534" s="1">
        <v>11.99</v>
      </c>
      <c r="U534" s="1">
        <f t="shared" si="17"/>
        <v>1016895.88</v>
      </c>
    </row>
    <row r="535" spans="1:21" x14ac:dyDescent="0.25">
      <c r="A535">
        <v>1029</v>
      </c>
      <c r="B535" t="s">
        <v>570</v>
      </c>
      <c r="C535" t="s">
        <v>22</v>
      </c>
      <c r="D535" t="s">
        <v>219</v>
      </c>
      <c r="E535" t="s">
        <v>26</v>
      </c>
      <c r="F535">
        <v>0</v>
      </c>
      <c r="G535">
        <v>0</v>
      </c>
      <c r="H535">
        <v>0</v>
      </c>
      <c r="I535">
        <v>3052</v>
      </c>
      <c r="J535">
        <v>5094</v>
      </c>
      <c r="K535">
        <v>7205</v>
      </c>
      <c r="L535">
        <v>13180</v>
      </c>
      <c r="M535">
        <v>20897</v>
      </c>
      <c r="N535">
        <v>42078</v>
      </c>
      <c r="O535">
        <v>71796</v>
      </c>
      <c r="P535">
        <v>88883</v>
      </c>
      <c r="Q535">
        <v>110086</v>
      </c>
      <c r="R535">
        <v>259598</v>
      </c>
      <c r="S535">
        <f t="shared" si="16"/>
        <v>621869</v>
      </c>
      <c r="T535" s="1">
        <v>3.99</v>
      </c>
      <c r="U535" s="1">
        <f t="shared" si="17"/>
        <v>2481257.31</v>
      </c>
    </row>
    <row r="536" spans="1:21" x14ac:dyDescent="0.25">
      <c r="A536">
        <v>1007</v>
      </c>
      <c r="B536" t="s">
        <v>571</v>
      </c>
      <c r="C536" t="s">
        <v>22</v>
      </c>
      <c r="D536" t="s">
        <v>219</v>
      </c>
      <c r="E536" t="s">
        <v>103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17801</v>
      </c>
      <c r="O536">
        <v>31473</v>
      </c>
      <c r="P536">
        <v>42688</v>
      </c>
      <c r="Q536">
        <v>111022</v>
      </c>
      <c r="R536">
        <v>98375</v>
      </c>
      <c r="S536">
        <f t="shared" si="16"/>
        <v>301359</v>
      </c>
      <c r="T536" s="1">
        <v>0.99</v>
      </c>
      <c r="U536" s="1">
        <f t="shared" si="17"/>
        <v>298345.40999999997</v>
      </c>
    </row>
    <row r="537" spans="1:21" x14ac:dyDescent="0.25">
      <c r="A537">
        <v>1029</v>
      </c>
      <c r="B537" t="s">
        <v>572</v>
      </c>
      <c r="C537" t="s">
        <v>124</v>
      </c>
      <c r="D537" t="s">
        <v>219</v>
      </c>
      <c r="E537" t="s">
        <v>103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97842</v>
      </c>
      <c r="N537">
        <v>39772</v>
      </c>
      <c r="O537">
        <v>38706</v>
      </c>
      <c r="P537">
        <v>28836</v>
      </c>
      <c r="Q537">
        <v>46348</v>
      </c>
      <c r="R537">
        <v>293</v>
      </c>
      <c r="S537">
        <f t="shared" si="16"/>
        <v>251797</v>
      </c>
      <c r="T537" s="1">
        <v>0.99</v>
      </c>
      <c r="U537" s="1">
        <f t="shared" si="17"/>
        <v>249279.03</v>
      </c>
    </row>
    <row r="538" spans="1:21" x14ac:dyDescent="0.25">
      <c r="A538">
        <v>1032</v>
      </c>
      <c r="B538" t="s">
        <v>573</v>
      </c>
      <c r="C538" t="s">
        <v>376</v>
      </c>
      <c r="D538" t="s">
        <v>219</v>
      </c>
      <c r="E538" t="s">
        <v>25</v>
      </c>
      <c r="F538">
        <v>0</v>
      </c>
      <c r="G538">
        <v>0</v>
      </c>
      <c r="H538">
        <v>0</v>
      </c>
      <c r="I538">
        <v>0</v>
      </c>
      <c r="J538">
        <v>4662</v>
      </c>
      <c r="K538">
        <v>9478</v>
      </c>
      <c r="L538">
        <v>12207</v>
      </c>
      <c r="M538">
        <v>23454</v>
      </c>
      <c r="N538">
        <v>27979</v>
      </c>
      <c r="O538">
        <v>48865</v>
      </c>
      <c r="P538">
        <v>103954</v>
      </c>
      <c r="Q538">
        <v>278512</v>
      </c>
      <c r="R538">
        <v>533990</v>
      </c>
      <c r="S538">
        <f t="shared" si="16"/>
        <v>1043101</v>
      </c>
      <c r="T538" s="1">
        <v>1.99</v>
      </c>
      <c r="U538" s="1">
        <f t="shared" si="17"/>
        <v>2075770.99</v>
      </c>
    </row>
    <row r="539" spans="1:21" x14ac:dyDescent="0.25">
      <c r="A539">
        <v>1044</v>
      </c>
      <c r="B539" t="s">
        <v>574</v>
      </c>
      <c r="C539" t="s">
        <v>186</v>
      </c>
      <c r="D539" t="s">
        <v>219</v>
      </c>
      <c r="E539" t="s">
        <v>24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180163</v>
      </c>
      <c r="M539">
        <v>299517</v>
      </c>
      <c r="N539">
        <v>325268</v>
      </c>
      <c r="O539">
        <v>490993</v>
      </c>
      <c r="P539">
        <v>815684</v>
      </c>
      <c r="Q539">
        <v>972951</v>
      </c>
      <c r="R539">
        <v>1449026</v>
      </c>
      <c r="S539">
        <f t="shared" si="16"/>
        <v>4533602</v>
      </c>
      <c r="T539" s="1">
        <v>1.49</v>
      </c>
      <c r="U539" s="1">
        <f t="shared" si="17"/>
        <v>6755066.9799999995</v>
      </c>
    </row>
    <row r="540" spans="1:21" x14ac:dyDescent="0.25">
      <c r="A540">
        <v>1063</v>
      </c>
      <c r="B540" t="s">
        <v>575</v>
      </c>
      <c r="C540" t="s">
        <v>73</v>
      </c>
      <c r="D540" t="s">
        <v>23</v>
      </c>
      <c r="E540" t="s">
        <v>103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9299</v>
      </c>
      <c r="M540">
        <v>51246</v>
      </c>
      <c r="N540">
        <v>56746</v>
      </c>
      <c r="O540">
        <v>27494</v>
      </c>
      <c r="P540">
        <v>18261</v>
      </c>
      <c r="Q540">
        <v>75443</v>
      </c>
      <c r="R540">
        <v>49660</v>
      </c>
      <c r="S540">
        <f t="shared" si="16"/>
        <v>288149</v>
      </c>
      <c r="T540" s="1">
        <v>9.99</v>
      </c>
      <c r="U540" s="1">
        <f t="shared" si="17"/>
        <v>2878608.5100000002</v>
      </c>
    </row>
    <row r="541" spans="1:21" x14ac:dyDescent="0.25">
      <c r="A541">
        <v>1017</v>
      </c>
      <c r="B541" t="s">
        <v>576</v>
      </c>
      <c r="C541" t="s">
        <v>124</v>
      </c>
      <c r="D541" t="s">
        <v>23</v>
      </c>
      <c r="E541" t="s">
        <v>26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9299</v>
      </c>
      <c r="M541">
        <v>51246</v>
      </c>
      <c r="N541">
        <v>56746</v>
      </c>
      <c r="O541">
        <v>27494</v>
      </c>
      <c r="P541">
        <v>18261</v>
      </c>
      <c r="Q541">
        <v>75443</v>
      </c>
      <c r="R541">
        <v>49660</v>
      </c>
      <c r="S541">
        <f t="shared" si="16"/>
        <v>288149</v>
      </c>
      <c r="T541" s="1">
        <v>15.99</v>
      </c>
      <c r="U541" s="1">
        <f t="shared" si="17"/>
        <v>4607502.51</v>
      </c>
    </row>
    <row r="542" spans="1:21" x14ac:dyDescent="0.25">
      <c r="A542">
        <v>1022</v>
      </c>
      <c r="B542" t="s">
        <v>577</v>
      </c>
      <c r="C542" t="s">
        <v>376</v>
      </c>
      <c r="D542" t="s">
        <v>23</v>
      </c>
      <c r="E542" t="s">
        <v>103</v>
      </c>
      <c r="F542">
        <v>0</v>
      </c>
      <c r="G542">
        <v>0</v>
      </c>
      <c r="H542">
        <v>0</v>
      </c>
      <c r="I542">
        <v>3423</v>
      </c>
      <c r="J542">
        <v>4270</v>
      </c>
      <c r="K542">
        <v>4590</v>
      </c>
      <c r="L542">
        <v>5202</v>
      </c>
      <c r="M542">
        <v>7915</v>
      </c>
      <c r="N542">
        <v>9791</v>
      </c>
      <c r="O542">
        <v>17518</v>
      </c>
      <c r="P542">
        <v>18539</v>
      </c>
      <c r="Q542">
        <v>19037</v>
      </c>
      <c r="R542">
        <v>13031</v>
      </c>
      <c r="S542">
        <f t="shared" si="16"/>
        <v>103316</v>
      </c>
      <c r="T542" s="1">
        <v>9.99</v>
      </c>
      <c r="U542" s="1">
        <f t="shared" si="17"/>
        <v>1032126.84</v>
      </c>
    </row>
    <row r="543" spans="1:21" x14ac:dyDescent="0.25">
      <c r="A543">
        <v>1067</v>
      </c>
      <c r="B543" t="s">
        <v>578</v>
      </c>
      <c r="C543" t="s">
        <v>186</v>
      </c>
      <c r="D543" t="s">
        <v>23</v>
      </c>
      <c r="E543" t="s">
        <v>25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68536</v>
      </c>
      <c r="R543">
        <v>15109</v>
      </c>
      <c r="S543">
        <f t="shared" si="16"/>
        <v>83645</v>
      </c>
      <c r="T543" s="1">
        <v>12.99</v>
      </c>
      <c r="U543" s="1">
        <f t="shared" si="17"/>
        <v>1086548.55</v>
      </c>
    </row>
    <row r="544" spans="1:21" x14ac:dyDescent="0.25">
      <c r="A544">
        <v>1055</v>
      </c>
      <c r="B544" t="s">
        <v>579</v>
      </c>
      <c r="C544" t="s">
        <v>377</v>
      </c>
      <c r="D544" t="s">
        <v>23</v>
      </c>
      <c r="E544" t="s">
        <v>24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73506</v>
      </c>
      <c r="Q544">
        <v>36510</v>
      </c>
      <c r="R544">
        <v>97379</v>
      </c>
      <c r="S544">
        <f t="shared" si="16"/>
        <v>207395</v>
      </c>
      <c r="T544" s="1">
        <v>11.99</v>
      </c>
      <c r="U544" s="1">
        <f t="shared" si="17"/>
        <v>2486666.0499999998</v>
      </c>
    </row>
    <row r="545" spans="1:21" x14ac:dyDescent="0.25">
      <c r="A545">
        <v>1048</v>
      </c>
      <c r="B545" t="s">
        <v>580</v>
      </c>
      <c r="C545" t="s">
        <v>124</v>
      </c>
      <c r="D545" t="s">
        <v>219</v>
      </c>
      <c r="E545" t="s">
        <v>103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35553</v>
      </c>
      <c r="N545">
        <v>41846</v>
      </c>
      <c r="O545">
        <v>45943</v>
      </c>
      <c r="P545">
        <v>54163</v>
      </c>
      <c r="Q545">
        <v>60088</v>
      </c>
      <c r="R545">
        <v>62228</v>
      </c>
      <c r="S545">
        <f t="shared" si="16"/>
        <v>299821</v>
      </c>
      <c r="T545" s="1">
        <v>0.99</v>
      </c>
      <c r="U545" s="1">
        <f t="shared" si="17"/>
        <v>296822.78999999998</v>
      </c>
    </row>
    <row r="546" spans="1:21" x14ac:dyDescent="0.25">
      <c r="A546">
        <v>1007</v>
      </c>
      <c r="B546" t="s">
        <v>581</v>
      </c>
      <c r="C546" t="s">
        <v>186</v>
      </c>
      <c r="D546" t="s">
        <v>219</v>
      </c>
      <c r="E546" t="s">
        <v>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99770</v>
      </c>
      <c r="P546">
        <v>11021</v>
      </c>
      <c r="Q546">
        <v>8801</v>
      </c>
      <c r="R546">
        <v>16793</v>
      </c>
      <c r="S546">
        <f t="shared" si="16"/>
        <v>136385</v>
      </c>
      <c r="T546" s="1">
        <v>1.99</v>
      </c>
      <c r="U546" s="1">
        <f t="shared" si="17"/>
        <v>271406.15000000002</v>
      </c>
    </row>
    <row r="547" spans="1:21" x14ac:dyDescent="0.25">
      <c r="A547">
        <v>1034</v>
      </c>
      <c r="B547" t="s">
        <v>582</v>
      </c>
      <c r="C547" t="s">
        <v>73</v>
      </c>
      <c r="D547" t="s">
        <v>23</v>
      </c>
      <c r="E547" t="s">
        <v>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73781</v>
      </c>
      <c r="M547">
        <v>83663</v>
      </c>
      <c r="N547">
        <v>9603</v>
      </c>
      <c r="O547">
        <v>35164</v>
      </c>
      <c r="P547">
        <v>64947</v>
      </c>
      <c r="Q547">
        <v>23341</v>
      </c>
      <c r="R547">
        <v>17334</v>
      </c>
      <c r="S547">
        <f t="shared" si="16"/>
        <v>307833</v>
      </c>
      <c r="T547" s="1">
        <v>12.99</v>
      </c>
      <c r="U547" s="1">
        <f t="shared" si="17"/>
        <v>3998750.67</v>
      </c>
    </row>
    <row r="548" spans="1:21" x14ac:dyDescent="0.25">
      <c r="A548">
        <v>1043</v>
      </c>
      <c r="B548" t="s">
        <v>583</v>
      </c>
      <c r="C548" t="s">
        <v>22</v>
      </c>
      <c r="D548" t="s">
        <v>219</v>
      </c>
      <c r="E548" t="s">
        <v>103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39854</v>
      </c>
      <c r="N548">
        <v>40428</v>
      </c>
      <c r="O548">
        <v>45001</v>
      </c>
      <c r="P548">
        <v>43309</v>
      </c>
      <c r="Q548">
        <v>36187</v>
      </c>
      <c r="R548">
        <v>18772</v>
      </c>
      <c r="S548">
        <f t="shared" si="16"/>
        <v>223551</v>
      </c>
      <c r="T548" s="1">
        <v>0.99</v>
      </c>
      <c r="U548" s="1">
        <f t="shared" si="17"/>
        <v>221315.49</v>
      </c>
    </row>
    <row r="549" spans="1:21" x14ac:dyDescent="0.25">
      <c r="A549">
        <v>1045</v>
      </c>
      <c r="B549" t="s">
        <v>584</v>
      </c>
      <c r="C549" t="s">
        <v>377</v>
      </c>
      <c r="D549" t="s">
        <v>219</v>
      </c>
      <c r="E549" t="s">
        <v>103</v>
      </c>
      <c r="F549">
        <v>0</v>
      </c>
      <c r="G549">
        <v>0</v>
      </c>
      <c r="H549">
        <v>0</v>
      </c>
      <c r="I549">
        <v>4014</v>
      </c>
      <c r="J549">
        <v>5593</v>
      </c>
      <c r="K549">
        <v>8476</v>
      </c>
      <c r="L549">
        <v>12038</v>
      </c>
      <c r="M549">
        <v>16174</v>
      </c>
      <c r="N549">
        <v>18098</v>
      </c>
      <c r="O549">
        <v>28304</v>
      </c>
      <c r="P549">
        <v>28692</v>
      </c>
      <c r="Q549">
        <v>41705</v>
      </c>
      <c r="R549">
        <v>24239</v>
      </c>
      <c r="S549">
        <f t="shared" si="16"/>
        <v>187333</v>
      </c>
      <c r="T549" s="1">
        <v>0.99</v>
      </c>
      <c r="U549" s="1">
        <f t="shared" si="17"/>
        <v>185459.67</v>
      </c>
    </row>
    <row r="550" spans="1:21" x14ac:dyDescent="0.25">
      <c r="A550">
        <v>1058</v>
      </c>
      <c r="B550" t="s">
        <v>585</v>
      </c>
      <c r="C550" t="s">
        <v>377</v>
      </c>
      <c r="D550" t="s">
        <v>219</v>
      </c>
      <c r="E550" t="s">
        <v>26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68243</v>
      </c>
      <c r="Q550">
        <v>166494</v>
      </c>
      <c r="R550">
        <v>165975</v>
      </c>
      <c r="S550">
        <f t="shared" si="16"/>
        <v>400712</v>
      </c>
      <c r="T550" s="1">
        <v>3.99</v>
      </c>
      <c r="U550" s="1">
        <f t="shared" si="17"/>
        <v>1598840.8800000001</v>
      </c>
    </row>
    <row r="551" spans="1:21" x14ac:dyDescent="0.25">
      <c r="A551">
        <v>1049</v>
      </c>
      <c r="B551" t="s">
        <v>586</v>
      </c>
      <c r="C551" t="s">
        <v>73</v>
      </c>
      <c r="D551" t="s">
        <v>23</v>
      </c>
      <c r="E551" t="s">
        <v>103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60282</v>
      </c>
      <c r="Q551">
        <v>61151</v>
      </c>
      <c r="R551">
        <v>28111</v>
      </c>
      <c r="S551">
        <f t="shared" si="16"/>
        <v>149544</v>
      </c>
      <c r="T551" s="1">
        <v>9.99</v>
      </c>
      <c r="U551" s="1">
        <f t="shared" si="17"/>
        <v>1493944.56</v>
      </c>
    </row>
    <row r="552" spans="1:21" x14ac:dyDescent="0.25">
      <c r="A552">
        <v>1013</v>
      </c>
      <c r="B552" t="s">
        <v>587</v>
      </c>
      <c r="C552" t="s">
        <v>22</v>
      </c>
      <c r="D552" t="s">
        <v>219</v>
      </c>
      <c r="E552" t="s">
        <v>26</v>
      </c>
      <c r="F552">
        <v>0</v>
      </c>
      <c r="G552">
        <v>0</v>
      </c>
      <c r="H552">
        <v>0</v>
      </c>
      <c r="I552">
        <v>29055</v>
      </c>
      <c r="J552">
        <v>26501</v>
      </c>
      <c r="K552">
        <v>9556</v>
      </c>
      <c r="L552">
        <v>4576</v>
      </c>
      <c r="M552">
        <v>83567</v>
      </c>
      <c r="N552">
        <v>69486</v>
      </c>
      <c r="O552">
        <v>58551</v>
      </c>
      <c r="P552">
        <v>67659</v>
      </c>
      <c r="Q552">
        <v>31856</v>
      </c>
      <c r="R552">
        <v>33963</v>
      </c>
      <c r="S552">
        <f t="shared" si="16"/>
        <v>414770</v>
      </c>
      <c r="T552" s="1">
        <v>3.99</v>
      </c>
      <c r="U552" s="1">
        <f t="shared" si="17"/>
        <v>1654932.3</v>
      </c>
    </row>
    <row r="553" spans="1:21" x14ac:dyDescent="0.25">
      <c r="A553">
        <v>1067</v>
      </c>
      <c r="B553" t="s">
        <v>588</v>
      </c>
      <c r="C553" t="s">
        <v>124</v>
      </c>
      <c r="D553" t="s">
        <v>219</v>
      </c>
      <c r="E553" t="s">
        <v>26</v>
      </c>
      <c r="F553">
        <v>0</v>
      </c>
      <c r="G553">
        <v>0</v>
      </c>
      <c r="H553">
        <v>38948</v>
      </c>
      <c r="I553">
        <v>43280</v>
      </c>
      <c r="J553">
        <v>42559</v>
      </c>
      <c r="K553">
        <v>50796</v>
      </c>
      <c r="L553">
        <v>82162</v>
      </c>
      <c r="M553">
        <v>14205</v>
      </c>
      <c r="N553">
        <v>74192</v>
      </c>
      <c r="O553">
        <v>52156</v>
      </c>
      <c r="P553">
        <v>25892</v>
      </c>
      <c r="Q553">
        <v>6377</v>
      </c>
      <c r="R553">
        <v>4848</v>
      </c>
      <c r="S553">
        <f t="shared" si="16"/>
        <v>435415</v>
      </c>
      <c r="T553" s="1">
        <v>3.99</v>
      </c>
      <c r="U553" s="1">
        <f t="shared" si="17"/>
        <v>1737305.85</v>
      </c>
    </row>
    <row r="554" spans="1:21" x14ac:dyDescent="0.25">
      <c r="A554">
        <v>1010</v>
      </c>
      <c r="B554" t="s">
        <v>589</v>
      </c>
      <c r="C554" t="s">
        <v>22</v>
      </c>
      <c r="D554" t="s">
        <v>23</v>
      </c>
      <c r="E554" t="s">
        <v>26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110547</v>
      </c>
      <c r="R554">
        <v>142011</v>
      </c>
      <c r="S554">
        <f t="shared" si="16"/>
        <v>252558</v>
      </c>
      <c r="T554" s="1">
        <v>15.99</v>
      </c>
      <c r="U554" s="1">
        <f t="shared" si="17"/>
        <v>4038402.42</v>
      </c>
    </row>
    <row r="555" spans="1:21" x14ac:dyDescent="0.25">
      <c r="A555">
        <v>1027</v>
      </c>
      <c r="B555" t="s">
        <v>590</v>
      </c>
      <c r="C555" t="s">
        <v>186</v>
      </c>
      <c r="D555" t="s">
        <v>23</v>
      </c>
      <c r="E555" t="s">
        <v>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7684</v>
      </c>
      <c r="Q555">
        <v>55796</v>
      </c>
      <c r="R555">
        <v>30959</v>
      </c>
      <c r="S555">
        <f t="shared" si="16"/>
        <v>94439</v>
      </c>
      <c r="T555" s="1">
        <v>12.99</v>
      </c>
      <c r="U555" s="1">
        <f t="shared" si="17"/>
        <v>1226762.6100000001</v>
      </c>
    </row>
    <row r="556" spans="1:21" x14ac:dyDescent="0.25">
      <c r="A556">
        <v>1039</v>
      </c>
      <c r="B556" t="s">
        <v>591</v>
      </c>
      <c r="C556" t="s">
        <v>124</v>
      </c>
      <c r="D556" t="s">
        <v>23</v>
      </c>
      <c r="E556" t="s">
        <v>24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12800</v>
      </c>
      <c r="M556">
        <v>88087</v>
      </c>
      <c r="N556">
        <v>63865</v>
      </c>
      <c r="O556">
        <v>12613</v>
      </c>
      <c r="P556">
        <v>76832</v>
      </c>
      <c r="Q556">
        <v>36260</v>
      </c>
      <c r="R556">
        <v>20813</v>
      </c>
      <c r="S556">
        <f t="shared" si="16"/>
        <v>311270</v>
      </c>
      <c r="T556" s="1">
        <v>11.99</v>
      </c>
      <c r="U556" s="1">
        <f t="shared" si="17"/>
        <v>3732127.3000000003</v>
      </c>
    </row>
    <row r="557" spans="1:21" x14ac:dyDescent="0.25">
      <c r="A557">
        <v>1045</v>
      </c>
      <c r="B557" t="s">
        <v>592</v>
      </c>
      <c r="C557" t="s">
        <v>22</v>
      </c>
      <c r="D557" t="s">
        <v>219</v>
      </c>
      <c r="E557" t="s">
        <v>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1111437</v>
      </c>
      <c r="S557">
        <f t="shared" si="16"/>
        <v>1111437</v>
      </c>
      <c r="T557" s="1">
        <v>1.99</v>
      </c>
      <c r="U557" s="1">
        <f t="shared" si="17"/>
        <v>2211759.63</v>
      </c>
    </row>
    <row r="558" spans="1:21" x14ac:dyDescent="0.25">
      <c r="A558">
        <v>1031</v>
      </c>
      <c r="B558" t="s">
        <v>593</v>
      </c>
      <c r="C558" t="s">
        <v>22</v>
      </c>
      <c r="D558" t="s">
        <v>219</v>
      </c>
      <c r="E558" t="s">
        <v>103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78898</v>
      </c>
      <c r="N558">
        <v>58887</v>
      </c>
      <c r="O558">
        <v>60178</v>
      </c>
      <c r="P558">
        <v>16351</v>
      </c>
      <c r="Q558">
        <v>17231</v>
      </c>
      <c r="R558">
        <v>5189</v>
      </c>
      <c r="S558">
        <f t="shared" si="16"/>
        <v>236734</v>
      </c>
      <c r="T558" s="1">
        <v>0.99</v>
      </c>
      <c r="U558" s="1">
        <f t="shared" si="17"/>
        <v>234366.66</v>
      </c>
    </row>
    <row r="559" spans="1:21" x14ac:dyDescent="0.25">
      <c r="A559">
        <v>1017</v>
      </c>
      <c r="B559" t="s">
        <v>594</v>
      </c>
      <c r="C559" t="s">
        <v>124</v>
      </c>
      <c r="D559" t="s">
        <v>23</v>
      </c>
      <c r="E559" t="s">
        <v>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299315</v>
      </c>
      <c r="Q559">
        <v>359022</v>
      </c>
      <c r="R559">
        <v>443540</v>
      </c>
      <c r="S559">
        <f t="shared" si="16"/>
        <v>1101877</v>
      </c>
      <c r="T559" s="1">
        <v>15.99</v>
      </c>
      <c r="U559" s="1">
        <f t="shared" si="17"/>
        <v>17619013.23</v>
      </c>
    </row>
    <row r="560" spans="1:21" x14ac:dyDescent="0.25">
      <c r="A560">
        <v>1060</v>
      </c>
      <c r="B560" t="s">
        <v>595</v>
      </c>
      <c r="C560" t="s">
        <v>73</v>
      </c>
      <c r="D560" t="s">
        <v>23</v>
      </c>
      <c r="E560" t="s">
        <v>103</v>
      </c>
      <c r="F560">
        <v>0</v>
      </c>
      <c r="G560">
        <v>25</v>
      </c>
      <c r="H560">
        <v>757</v>
      </c>
      <c r="I560">
        <v>850</v>
      </c>
      <c r="J560">
        <v>1549</v>
      </c>
      <c r="K560">
        <v>1914</v>
      </c>
      <c r="L560">
        <v>1510</v>
      </c>
      <c r="M560">
        <v>1514</v>
      </c>
      <c r="N560">
        <v>1709</v>
      </c>
      <c r="O560">
        <v>2510</v>
      </c>
      <c r="P560">
        <v>2163</v>
      </c>
      <c r="Q560">
        <v>2566</v>
      </c>
      <c r="R560">
        <v>2535</v>
      </c>
      <c r="S560">
        <f t="shared" si="16"/>
        <v>19602</v>
      </c>
      <c r="T560" s="1">
        <v>9.99</v>
      </c>
      <c r="U560" s="1">
        <f t="shared" si="17"/>
        <v>195823.98</v>
      </c>
    </row>
    <row r="561" spans="1:21" x14ac:dyDescent="0.25">
      <c r="A561">
        <v>1021</v>
      </c>
      <c r="B561" t="s">
        <v>596</v>
      </c>
      <c r="C561" t="s">
        <v>22</v>
      </c>
      <c r="D561" t="s">
        <v>219</v>
      </c>
      <c r="E561" t="s">
        <v>103</v>
      </c>
      <c r="F561">
        <v>0</v>
      </c>
      <c r="G561">
        <v>0</v>
      </c>
      <c r="H561">
        <v>0</v>
      </c>
      <c r="I561">
        <v>0</v>
      </c>
      <c r="J561">
        <v>136082</v>
      </c>
      <c r="K561">
        <v>157353</v>
      </c>
      <c r="L561">
        <v>181781</v>
      </c>
      <c r="M561">
        <v>282160</v>
      </c>
      <c r="N561">
        <v>372613</v>
      </c>
      <c r="O561">
        <v>543473</v>
      </c>
      <c r="P561">
        <v>633733</v>
      </c>
      <c r="Q561">
        <v>686014</v>
      </c>
      <c r="R561">
        <v>437838</v>
      </c>
      <c r="S561">
        <f t="shared" si="16"/>
        <v>3431047</v>
      </c>
      <c r="T561" s="1">
        <v>0.99</v>
      </c>
      <c r="U561" s="1">
        <f t="shared" si="17"/>
        <v>3396736.53</v>
      </c>
    </row>
    <row r="562" spans="1:21" x14ac:dyDescent="0.25">
      <c r="A562">
        <v>1010</v>
      </c>
      <c r="B562" t="s">
        <v>597</v>
      </c>
      <c r="C562" t="s">
        <v>22</v>
      </c>
      <c r="D562" t="s">
        <v>219</v>
      </c>
      <c r="E562" t="s">
        <v>25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392483</v>
      </c>
      <c r="S562">
        <f t="shared" si="16"/>
        <v>392483</v>
      </c>
      <c r="T562" s="1">
        <v>1.99</v>
      </c>
      <c r="U562" s="1">
        <f t="shared" si="17"/>
        <v>781041.17</v>
      </c>
    </row>
    <row r="563" spans="1:21" x14ac:dyDescent="0.25">
      <c r="A563">
        <v>1049</v>
      </c>
      <c r="B563" t="s">
        <v>598</v>
      </c>
      <c r="C563" t="s">
        <v>376</v>
      </c>
      <c r="D563" t="s">
        <v>23</v>
      </c>
      <c r="E563" t="s">
        <v>24</v>
      </c>
      <c r="F563">
        <v>0</v>
      </c>
      <c r="G563">
        <v>0</v>
      </c>
      <c r="H563">
        <v>48345</v>
      </c>
      <c r="I563">
        <v>70388</v>
      </c>
      <c r="J563">
        <v>87739</v>
      </c>
      <c r="K563">
        <v>119633</v>
      </c>
      <c r="L563">
        <v>151345</v>
      </c>
      <c r="M563">
        <v>248962</v>
      </c>
      <c r="N563">
        <v>326582</v>
      </c>
      <c r="O563">
        <v>496843</v>
      </c>
      <c r="P563">
        <v>772739</v>
      </c>
      <c r="Q563">
        <v>1026452</v>
      </c>
      <c r="R563">
        <v>608595</v>
      </c>
      <c r="S563">
        <f t="shared" si="16"/>
        <v>3957623</v>
      </c>
      <c r="T563" s="1">
        <v>11.99</v>
      </c>
      <c r="U563" s="1">
        <f t="shared" si="17"/>
        <v>47451899.770000003</v>
      </c>
    </row>
    <row r="564" spans="1:21" x14ac:dyDescent="0.25">
      <c r="A564">
        <v>1038</v>
      </c>
      <c r="B564" t="s">
        <v>599</v>
      </c>
      <c r="C564" t="s">
        <v>186</v>
      </c>
      <c r="D564" t="s">
        <v>23</v>
      </c>
      <c r="E564" t="s">
        <v>24</v>
      </c>
      <c r="F564">
        <v>0</v>
      </c>
      <c r="G564" s="2">
        <v>1616116</v>
      </c>
      <c r="H564">
        <v>1361862</v>
      </c>
      <c r="I564">
        <v>691033</v>
      </c>
      <c r="J564">
        <v>1587165</v>
      </c>
      <c r="K564">
        <v>395621</v>
      </c>
      <c r="L564">
        <v>1814174</v>
      </c>
      <c r="M564">
        <v>2216084</v>
      </c>
      <c r="N564">
        <v>206149</v>
      </c>
      <c r="O564">
        <v>894704</v>
      </c>
      <c r="P564">
        <v>46330</v>
      </c>
      <c r="Q564">
        <v>1550868</v>
      </c>
      <c r="R564">
        <v>1831915</v>
      </c>
      <c r="S564">
        <f t="shared" si="16"/>
        <v>14212021</v>
      </c>
      <c r="T564" s="1">
        <v>11.99</v>
      </c>
      <c r="U564" s="1">
        <f t="shared" si="17"/>
        <v>170402131.78999999</v>
      </c>
    </row>
    <row r="565" spans="1:21" x14ac:dyDescent="0.25">
      <c r="A565">
        <v>1033</v>
      </c>
      <c r="B565" t="s">
        <v>600</v>
      </c>
      <c r="C565" t="s">
        <v>73</v>
      </c>
      <c r="D565" t="s">
        <v>219</v>
      </c>
      <c r="E565" t="s">
        <v>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91153</v>
      </c>
      <c r="O565">
        <v>66578</v>
      </c>
      <c r="P565">
        <v>38408</v>
      </c>
      <c r="Q565">
        <v>37136</v>
      </c>
      <c r="R565">
        <v>9168</v>
      </c>
      <c r="S565">
        <f t="shared" si="16"/>
        <v>242443</v>
      </c>
      <c r="T565" s="1">
        <v>1.49</v>
      </c>
      <c r="U565" s="1">
        <f t="shared" si="17"/>
        <v>361240.07</v>
      </c>
    </row>
    <row r="566" spans="1:21" x14ac:dyDescent="0.25">
      <c r="A566">
        <v>1030</v>
      </c>
      <c r="B566" t="s">
        <v>601</v>
      </c>
      <c r="C566" t="s">
        <v>73</v>
      </c>
      <c r="D566" t="s">
        <v>23</v>
      </c>
      <c r="E566" t="s">
        <v>103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1323</v>
      </c>
      <c r="L566">
        <v>1627</v>
      </c>
      <c r="M566">
        <v>2143</v>
      </c>
      <c r="N566">
        <v>2504</v>
      </c>
      <c r="O566">
        <v>3040</v>
      </c>
      <c r="P566">
        <v>3363</v>
      </c>
      <c r="Q566">
        <v>3104</v>
      </c>
      <c r="R566">
        <v>1789</v>
      </c>
      <c r="S566">
        <f t="shared" si="16"/>
        <v>18893</v>
      </c>
      <c r="T566" s="1">
        <v>9.99</v>
      </c>
      <c r="U566" s="1">
        <f t="shared" si="17"/>
        <v>188741.07</v>
      </c>
    </row>
    <row r="567" spans="1:21" x14ac:dyDescent="0.25">
      <c r="A567">
        <v>1065</v>
      </c>
      <c r="B567" t="s">
        <v>602</v>
      </c>
      <c r="C567" t="s">
        <v>376</v>
      </c>
      <c r="D567" t="s">
        <v>219</v>
      </c>
      <c r="E567" t="s">
        <v>103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60282</v>
      </c>
      <c r="Q567">
        <v>61151</v>
      </c>
      <c r="R567">
        <v>28111</v>
      </c>
      <c r="S567">
        <f t="shared" si="16"/>
        <v>149544</v>
      </c>
      <c r="T567" s="1">
        <v>0.99</v>
      </c>
      <c r="U567" s="1">
        <f t="shared" si="17"/>
        <v>148048.56</v>
      </c>
    </row>
    <row r="568" spans="1:21" x14ac:dyDescent="0.25">
      <c r="A568">
        <v>1056</v>
      </c>
      <c r="B568" t="s">
        <v>603</v>
      </c>
      <c r="C568" t="s">
        <v>73</v>
      </c>
      <c r="D568" t="s">
        <v>23</v>
      </c>
      <c r="E568" t="s">
        <v>24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48270</v>
      </c>
      <c r="N568">
        <v>26108</v>
      </c>
      <c r="O568">
        <v>31639</v>
      </c>
      <c r="P568">
        <v>84387</v>
      </c>
      <c r="Q568">
        <v>32871</v>
      </c>
      <c r="R568">
        <v>5811</v>
      </c>
      <c r="S568">
        <f t="shared" si="16"/>
        <v>229086</v>
      </c>
      <c r="T568" s="1">
        <v>11.99</v>
      </c>
      <c r="U568" s="1">
        <f t="shared" si="17"/>
        <v>2746741.14</v>
      </c>
    </row>
    <row r="569" spans="1:21" x14ac:dyDescent="0.25">
      <c r="A569">
        <v>1043</v>
      </c>
      <c r="B569" t="s">
        <v>604</v>
      </c>
      <c r="C569" t="s">
        <v>22</v>
      </c>
      <c r="D569" t="s">
        <v>23</v>
      </c>
      <c r="E569" t="s">
        <v>25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12492</v>
      </c>
      <c r="M569">
        <v>15818</v>
      </c>
      <c r="N569">
        <v>17484</v>
      </c>
      <c r="O569">
        <v>29841</v>
      </c>
      <c r="P569">
        <v>40700</v>
      </c>
      <c r="Q569">
        <v>56286</v>
      </c>
      <c r="R569">
        <v>60912</v>
      </c>
      <c r="S569">
        <f t="shared" si="16"/>
        <v>233533</v>
      </c>
      <c r="T569" s="1">
        <v>12.99</v>
      </c>
      <c r="U569" s="1">
        <f t="shared" si="17"/>
        <v>3033593.67</v>
      </c>
    </row>
    <row r="570" spans="1:21" x14ac:dyDescent="0.25">
      <c r="A570">
        <v>1049</v>
      </c>
      <c r="B570" t="s">
        <v>605</v>
      </c>
      <c r="C570" t="s">
        <v>376</v>
      </c>
      <c r="D570" t="s">
        <v>219</v>
      </c>
      <c r="E570" t="s">
        <v>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103075</v>
      </c>
      <c r="Q570">
        <v>40460</v>
      </c>
      <c r="R570">
        <v>15564</v>
      </c>
      <c r="S570">
        <f t="shared" si="16"/>
        <v>159099</v>
      </c>
      <c r="T570" s="1">
        <v>3.99</v>
      </c>
      <c r="U570" s="1">
        <f t="shared" si="17"/>
        <v>634805.01</v>
      </c>
    </row>
    <row r="571" spans="1:21" x14ac:dyDescent="0.25">
      <c r="A571">
        <v>1052</v>
      </c>
      <c r="B571" t="s">
        <v>606</v>
      </c>
      <c r="C571" t="s">
        <v>124</v>
      </c>
      <c r="D571" t="s">
        <v>23</v>
      </c>
      <c r="E571" t="s">
        <v>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69024</v>
      </c>
      <c r="O571">
        <v>66280</v>
      </c>
      <c r="P571">
        <v>38870</v>
      </c>
      <c r="Q571">
        <v>26557</v>
      </c>
      <c r="R571">
        <v>10448</v>
      </c>
      <c r="S571">
        <f t="shared" si="16"/>
        <v>211179</v>
      </c>
      <c r="T571" s="1">
        <v>11.99</v>
      </c>
      <c r="U571" s="1">
        <f t="shared" si="17"/>
        <v>2532036.21</v>
      </c>
    </row>
    <row r="572" spans="1:21" x14ac:dyDescent="0.25">
      <c r="A572">
        <v>1016</v>
      </c>
      <c r="B572" t="s">
        <v>607</v>
      </c>
      <c r="C572" t="s">
        <v>186</v>
      </c>
      <c r="D572" t="s">
        <v>219</v>
      </c>
      <c r="E572" t="s">
        <v>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10062</v>
      </c>
      <c r="M572">
        <v>15425</v>
      </c>
      <c r="N572">
        <v>17304</v>
      </c>
      <c r="O572">
        <v>25440</v>
      </c>
      <c r="P572">
        <v>37480</v>
      </c>
      <c r="Q572">
        <v>60833</v>
      </c>
      <c r="R572">
        <v>69629</v>
      </c>
      <c r="S572">
        <f t="shared" si="16"/>
        <v>236173</v>
      </c>
      <c r="T572" s="1">
        <v>3.99</v>
      </c>
      <c r="U572" s="1">
        <f t="shared" si="17"/>
        <v>942330.27</v>
      </c>
    </row>
    <row r="573" spans="1:21" x14ac:dyDescent="0.25">
      <c r="A573">
        <v>1029</v>
      </c>
      <c r="B573" t="s">
        <v>608</v>
      </c>
      <c r="C573" t="s">
        <v>186</v>
      </c>
      <c r="D573" t="s">
        <v>219</v>
      </c>
      <c r="E573" t="s">
        <v>24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19016</v>
      </c>
      <c r="O573">
        <v>28424</v>
      </c>
      <c r="P573">
        <v>40856</v>
      </c>
      <c r="Q573">
        <v>49007</v>
      </c>
      <c r="R573">
        <v>61197</v>
      </c>
      <c r="S573">
        <f t="shared" si="16"/>
        <v>198500</v>
      </c>
      <c r="T573" s="1">
        <v>1.49</v>
      </c>
      <c r="U573" s="1">
        <f t="shared" si="17"/>
        <v>295765</v>
      </c>
    </row>
    <row r="574" spans="1:21" x14ac:dyDescent="0.25">
      <c r="A574">
        <v>1043</v>
      </c>
      <c r="B574" t="s">
        <v>609</v>
      </c>
      <c r="C574" t="s">
        <v>376</v>
      </c>
      <c r="D574" t="s">
        <v>23</v>
      </c>
      <c r="E574" t="s">
        <v>103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106398</v>
      </c>
      <c r="Q574">
        <v>112855</v>
      </c>
      <c r="R574">
        <v>41092</v>
      </c>
      <c r="S574">
        <f t="shared" si="16"/>
        <v>260345</v>
      </c>
      <c r="T574" s="1">
        <v>9.99</v>
      </c>
      <c r="U574" s="1">
        <f t="shared" si="17"/>
        <v>2600846.5500000003</v>
      </c>
    </row>
    <row r="575" spans="1:21" x14ac:dyDescent="0.25">
      <c r="A575">
        <v>1035</v>
      </c>
      <c r="B575" t="s">
        <v>610</v>
      </c>
      <c r="C575" t="s">
        <v>22</v>
      </c>
      <c r="D575" t="s">
        <v>219</v>
      </c>
      <c r="E575" t="s">
        <v>103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57334</v>
      </c>
      <c r="O575">
        <v>2456</v>
      </c>
      <c r="P575">
        <v>76578</v>
      </c>
      <c r="Q575">
        <v>2951</v>
      </c>
      <c r="R575">
        <v>8176</v>
      </c>
      <c r="S575">
        <f t="shared" si="16"/>
        <v>147495</v>
      </c>
      <c r="T575" s="1">
        <v>0.99</v>
      </c>
      <c r="U575" s="1">
        <f t="shared" si="17"/>
        <v>146020.04999999999</v>
      </c>
    </row>
    <row r="576" spans="1:21" x14ac:dyDescent="0.25">
      <c r="A576">
        <v>1046</v>
      </c>
      <c r="B576" t="s">
        <v>611</v>
      </c>
      <c r="C576" t="s">
        <v>186</v>
      </c>
      <c r="D576" t="s">
        <v>23</v>
      </c>
      <c r="E576" t="s">
        <v>24</v>
      </c>
      <c r="F576">
        <v>0</v>
      </c>
      <c r="G576">
        <v>0</v>
      </c>
      <c r="H576">
        <v>48345</v>
      </c>
      <c r="I576">
        <v>70388</v>
      </c>
      <c r="J576">
        <v>87739</v>
      </c>
      <c r="K576">
        <v>119633</v>
      </c>
      <c r="L576">
        <v>151345</v>
      </c>
      <c r="M576">
        <v>248962</v>
      </c>
      <c r="N576">
        <v>326582</v>
      </c>
      <c r="O576">
        <v>496843</v>
      </c>
      <c r="P576">
        <v>772739</v>
      </c>
      <c r="Q576">
        <v>1026452</v>
      </c>
      <c r="R576">
        <v>608595</v>
      </c>
      <c r="S576">
        <f t="shared" si="16"/>
        <v>3957623</v>
      </c>
      <c r="T576" s="1">
        <v>11.99</v>
      </c>
      <c r="U576" s="1">
        <f t="shared" si="17"/>
        <v>47451899.770000003</v>
      </c>
    </row>
    <row r="577" spans="1:21" x14ac:dyDescent="0.25">
      <c r="A577">
        <v>1015</v>
      </c>
      <c r="B577" t="s">
        <v>612</v>
      </c>
      <c r="C577" t="s">
        <v>186</v>
      </c>
      <c r="D577" t="s">
        <v>23</v>
      </c>
      <c r="E577" t="s">
        <v>26</v>
      </c>
      <c r="F577">
        <v>0</v>
      </c>
      <c r="G577">
        <v>0</v>
      </c>
      <c r="H577">
        <v>0</v>
      </c>
      <c r="I577">
        <v>0</v>
      </c>
      <c r="J577">
        <v>34920</v>
      </c>
      <c r="K577">
        <v>38427</v>
      </c>
      <c r="L577">
        <v>79307</v>
      </c>
      <c r="M577">
        <v>69158</v>
      </c>
      <c r="N577">
        <v>81472</v>
      </c>
      <c r="O577">
        <v>23241</v>
      </c>
      <c r="P577">
        <v>59793</v>
      </c>
      <c r="Q577">
        <v>35459</v>
      </c>
      <c r="R577">
        <v>26539</v>
      </c>
      <c r="S577">
        <f t="shared" si="16"/>
        <v>448316</v>
      </c>
      <c r="T577" s="1">
        <v>15.99</v>
      </c>
      <c r="U577" s="1">
        <f t="shared" si="17"/>
        <v>7168572.8399999999</v>
      </c>
    </row>
    <row r="578" spans="1:21" x14ac:dyDescent="0.25">
      <c r="A578">
        <v>1047</v>
      </c>
      <c r="B578" t="s">
        <v>613</v>
      </c>
      <c r="C578" t="s">
        <v>22</v>
      </c>
      <c r="D578" t="s">
        <v>23</v>
      </c>
      <c r="E578" t="s">
        <v>26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467075</v>
      </c>
      <c r="P578">
        <v>564197</v>
      </c>
      <c r="Q578">
        <v>575362</v>
      </c>
      <c r="R578">
        <v>412067</v>
      </c>
      <c r="S578">
        <f t="shared" ref="S578:S641" si="18">SUM(F578:R578)</f>
        <v>2018701</v>
      </c>
      <c r="T578" s="1">
        <v>15.99</v>
      </c>
      <c r="U578" s="1">
        <f t="shared" ref="U578:U641" si="19">S578*T578</f>
        <v>32279028.990000002</v>
      </c>
    </row>
    <row r="579" spans="1:21" x14ac:dyDescent="0.25">
      <c r="A579">
        <v>1035</v>
      </c>
      <c r="B579" t="s">
        <v>614</v>
      </c>
      <c r="C579" t="s">
        <v>124</v>
      </c>
      <c r="D579" t="s">
        <v>219</v>
      </c>
      <c r="E579" t="s">
        <v>25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25679</v>
      </c>
      <c r="P579">
        <v>18374</v>
      </c>
      <c r="Q579">
        <v>41959</v>
      </c>
      <c r="R579">
        <v>24550</v>
      </c>
      <c r="S579">
        <f t="shared" si="18"/>
        <v>110562</v>
      </c>
      <c r="T579" s="1">
        <v>1.99</v>
      </c>
      <c r="U579" s="1">
        <f t="shared" si="19"/>
        <v>220018.38</v>
      </c>
    </row>
    <row r="580" spans="1:21" x14ac:dyDescent="0.25">
      <c r="A580">
        <v>1044</v>
      </c>
      <c r="B580" t="s">
        <v>615</v>
      </c>
      <c r="C580" t="s">
        <v>186</v>
      </c>
      <c r="D580" t="s">
        <v>219</v>
      </c>
      <c r="E580" t="s">
        <v>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94426</v>
      </c>
      <c r="N580">
        <v>82962</v>
      </c>
      <c r="O580">
        <v>60071</v>
      </c>
      <c r="P580">
        <v>19680</v>
      </c>
      <c r="Q580">
        <v>21017</v>
      </c>
      <c r="R580">
        <v>29503</v>
      </c>
      <c r="S580">
        <f t="shared" si="18"/>
        <v>307659</v>
      </c>
      <c r="T580" s="1">
        <v>1.99</v>
      </c>
      <c r="U580" s="1">
        <f t="shared" si="19"/>
        <v>612241.41</v>
      </c>
    </row>
    <row r="581" spans="1:21" x14ac:dyDescent="0.25">
      <c r="A581">
        <v>1008</v>
      </c>
      <c r="B581" t="s">
        <v>616</v>
      </c>
      <c r="C581" t="s">
        <v>124</v>
      </c>
      <c r="D581" t="s">
        <v>23</v>
      </c>
      <c r="E581" t="s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283030</v>
      </c>
      <c r="M581">
        <v>354472</v>
      </c>
      <c r="N581">
        <v>413938</v>
      </c>
      <c r="O581">
        <v>252135</v>
      </c>
      <c r="P581">
        <v>513436</v>
      </c>
      <c r="Q581">
        <v>335890</v>
      </c>
      <c r="R581">
        <v>385396</v>
      </c>
      <c r="S581">
        <f t="shared" si="18"/>
        <v>2538297</v>
      </c>
      <c r="T581" s="1">
        <v>11.99</v>
      </c>
      <c r="U581" s="1">
        <f t="shared" si="19"/>
        <v>30434181.030000001</v>
      </c>
    </row>
    <row r="582" spans="1:21" x14ac:dyDescent="0.25">
      <c r="A582">
        <v>1011</v>
      </c>
      <c r="B582" t="s">
        <v>617</v>
      </c>
      <c r="C582" t="s">
        <v>377</v>
      </c>
      <c r="D582" t="s">
        <v>219</v>
      </c>
      <c r="E582" t="s">
        <v>103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60225</v>
      </c>
      <c r="Q582">
        <v>11330</v>
      </c>
      <c r="R582">
        <v>21855</v>
      </c>
      <c r="S582">
        <f t="shared" si="18"/>
        <v>93410</v>
      </c>
      <c r="T582" s="1">
        <v>0.99</v>
      </c>
      <c r="U582" s="1">
        <f t="shared" si="19"/>
        <v>92475.9</v>
      </c>
    </row>
    <row r="583" spans="1:21" x14ac:dyDescent="0.25">
      <c r="A583">
        <v>1043</v>
      </c>
      <c r="B583" t="s">
        <v>618</v>
      </c>
      <c r="C583" t="s">
        <v>73</v>
      </c>
      <c r="D583" t="s">
        <v>219</v>
      </c>
      <c r="E583" t="s">
        <v>103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50987</v>
      </c>
      <c r="Q583">
        <v>35187</v>
      </c>
      <c r="R583">
        <v>28465</v>
      </c>
      <c r="S583">
        <f t="shared" si="18"/>
        <v>114639</v>
      </c>
      <c r="T583" s="1">
        <v>0.99</v>
      </c>
      <c r="U583" s="1">
        <f t="shared" si="19"/>
        <v>113492.61</v>
      </c>
    </row>
    <row r="584" spans="1:21" x14ac:dyDescent="0.25">
      <c r="A584">
        <v>1050</v>
      </c>
      <c r="B584" t="s">
        <v>619</v>
      </c>
      <c r="C584" t="s">
        <v>22</v>
      </c>
      <c r="D584" t="s">
        <v>219</v>
      </c>
      <c r="E584" t="s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5508</v>
      </c>
      <c r="O584">
        <v>13123</v>
      </c>
      <c r="P584">
        <v>20480</v>
      </c>
      <c r="Q584">
        <v>38561</v>
      </c>
      <c r="R584">
        <v>43345</v>
      </c>
      <c r="S584">
        <f t="shared" si="18"/>
        <v>121017</v>
      </c>
      <c r="T584" s="1">
        <v>1.99</v>
      </c>
      <c r="U584" s="1">
        <f t="shared" si="19"/>
        <v>240823.83</v>
      </c>
    </row>
    <row r="585" spans="1:21" x14ac:dyDescent="0.25">
      <c r="A585">
        <v>1023</v>
      </c>
      <c r="B585" t="s">
        <v>620</v>
      </c>
      <c r="C585" t="s">
        <v>73</v>
      </c>
      <c r="D585" t="s">
        <v>23</v>
      </c>
      <c r="E585" t="s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133905</v>
      </c>
      <c r="P585">
        <v>446955</v>
      </c>
      <c r="Q585">
        <v>474323</v>
      </c>
      <c r="R585">
        <v>337910</v>
      </c>
      <c r="S585">
        <f t="shared" si="18"/>
        <v>1393093</v>
      </c>
      <c r="T585" s="1">
        <v>11.99</v>
      </c>
      <c r="U585" s="1">
        <f t="shared" si="19"/>
        <v>16703185.07</v>
      </c>
    </row>
    <row r="586" spans="1:21" x14ac:dyDescent="0.25">
      <c r="A586">
        <v>1062</v>
      </c>
      <c r="B586" t="s">
        <v>621</v>
      </c>
      <c r="C586" t="s">
        <v>73</v>
      </c>
      <c r="D586" t="s">
        <v>219</v>
      </c>
      <c r="E586" t="s">
        <v>25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30875</v>
      </c>
      <c r="M586">
        <v>36665</v>
      </c>
      <c r="N586">
        <v>37782</v>
      </c>
      <c r="O586">
        <v>45232</v>
      </c>
      <c r="P586">
        <v>55271</v>
      </c>
      <c r="Q586">
        <v>59196</v>
      </c>
      <c r="R586">
        <v>61066</v>
      </c>
      <c r="S586">
        <f t="shared" si="18"/>
        <v>326087</v>
      </c>
      <c r="T586" s="1">
        <v>1.99</v>
      </c>
      <c r="U586" s="1">
        <f t="shared" si="19"/>
        <v>648913.13</v>
      </c>
    </row>
    <row r="587" spans="1:21" x14ac:dyDescent="0.25">
      <c r="A587">
        <v>1035</v>
      </c>
      <c r="B587" t="s">
        <v>622</v>
      </c>
      <c r="C587" t="s">
        <v>73</v>
      </c>
      <c r="D587" t="s">
        <v>23</v>
      </c>
      <c r="E587" t="s">
        <v>26</v>
      </c>
      <c r="F587">
        <v>0</v>
      </c>
      <c r="G587">
        <v>0</v>
      </c>
      <c r="H587">
        <v>0</v>
      </c>
      <c r="I587">
        <v>4689</v>
      </c>
      <c r="J587">
        <v>5574</v>
      </c>
      <c r="K587">
        <v>9926</v>
      </c>
      <c r="L587">
        <v>14173</v>
      </c>
      <c r="M587">
        <v>16302</v>
      </c>
      <c r="N587">
        <v>19609</v>
      </c>
      <c r="O587">
        <v>29950</v>
      </c>
      <c r="P587">
        <v>37525</v>
      </c>
      <c r="Q587">
        <v>59263</v>
      </c>
      <c r="R587">
        <v>71167</v>
      </c>
      <c r="S587">
        <f t="shared" si="18"/>
        <v>268178</v>
      </c>
      <c r="T587" s="1">
        <v>15.99</v>
      </c>
      <c r="U587" s="1">
        <f t="shared" si="19"/>
        <v>4288166.22</v>
      </c>
    </row>
    <row r="588" spans="1:21" x14ac:dyDescent="0.25">
      <c r="A588">
        <v>1010</v>
      </c>
      <c r="B588" t="s">
        <v>623</v>
      </c>
      <c r="C588" t="s">
        <v>22</v>
      </c>
      <c r="D588" t="s">
        <v>23</v>
      </c>
      <c r="E588" t="s">
        <v>24</v>
      </c>
      <c r="F588">
        <v>0</v>
      </c>
      <c r="G588">
        <v>45244</v>
      </c>
      <c r="H588">
        <v>92425</v>
      </c>
      <c r="I588">
        <v>35993</v>
      </c>
      <c r="J588">
        <v>16893</v>
      </c>
      <c r="K588">
        <v>14248</v>
      </c>
      <c r="L588">
        <v>28696</v>
      </c>
      <c r="M588">
        <v>87140</v>
      </c>
      <c r="N588">
        <v>905</v>
      </c>
      <c r="O588">
        <v>48136</v>
      </c>
      <c r="P588">
        <v>39789</v>
      </c>
      <c r="Q588">
        <v>5704</v>
      </c>
      <c r="R588">
        <v>16961</v>
      </c>
      <c r="S588">
        <f t="shared" si="18"/>
        <v>432134</v>
      </c>
      <c r="T588" s="1">
        <v>11.99</v>
      </c>
      <c r="U588" s="1">
        <f t="shared" si="19"/>
        <v>5181286.66</v>
      </c>
    </row>
    <row r="589" spans="1:21" x14ac:dyDescent="0.25">
      <c r="A589">
        <v>1049</v>
      </c>
      <c r="B589" t="s">
        <v>624</v>
      </c>
      <c r="C589" t="s">
        <v>73</v>
      </c>
      <c r="D589" t="s">
        <v>219</v>
      </c>
      <c r="E589" t="s">
        <v>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93410</v>
      </c>
      <c r="L589">
        <v>55313</v>
      </c>
      <c r="M589">
        <v>37670</v>
      </c>
      <c r="N589">
        <v>65396</v>
      </c>
      <c r="O589">
        <v>63025</v>
      </c>
      <c r="P589">
        <v>37004</v>
      </c>
      <c r="Q589">
        <v>3863</v>
      </c>
      <c r="R589">
        <v>25930</v>
      </c>
      <c r="S589">
        <f t="shared" si="18"/>
        <v>381611</v>
      </c>
      <c r="T589" s="1">
        <v>1.49</v>
      </c>
      <c r="U589" s="1">
        <f t="shared" si="19"/>
        <v>568600.39</v>
      </c>
    </row>
    <row r="590" spans="1:21" x14ac:dyDescent="0.25">
      <c r="A590">
        <v>1018</v>
      </c>
      <c r="B590" t="s">
        <v>625</v>
      </c>
      <c r="C590" t="s">
        <v>73</v>
      </c>
      <c r="D590" t="s">
        <v>23</v>
      </c>
      <c r="E590" t="s">
        <v>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7169</v>
      </c>
      <c r="P590">
        <v>15564</v>
      </c>
      <c r="Q590">
        <v>67018</v>
      </c>
      <c r="R590">
        <v>23819</v>
      </c>
      <c r="S590">
        <f t="shared" si="18"/>
        <v>113570</v>
      </c>
      <c r="T590" s="1">
        <v>15.99</v>
      </c>
      <c r="U590" s="1">
        <f t="shared" si="19"/>
        <v>1815984.3</v>
      </c>
    </row>
    <row r="591" spans="1:21" x14ac:dyDescent="0.25">
      <c r="A591">
        <v>1036</v>
      </c>
      <c r="B591" t="s">
        <v>626</v>
      </c>
      <c r="C591" t="s">
        <v>73</v>
      </c>
      <c r="D591" t="s">
        <v>219</v>
      </c>
      <c r="E591" t="s">
        <v>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97687</v>
      </c>
      <c r="L591">
        <v>42059</v>
      </c>
      <c r="M591">
        <v>40939</v>
      </c>
      <c r="N591">
        <v>47804</v>
      </c>
      <c r="O591">
        <v>4022</v>
      </c>
      <c r="P591">
        <v>3628</v>
      </c>
      <c r="Q591">
        <v>18642</v>
      </c>
      <c r="R591">
        <v>40662</v>
      </c>
      <c r="S591">
        <f t="shared" si="18"/>
        <v>295443</v>
      </c>
      <c r="T591" s="1">
        <v>3.99</v>
      </c>
      <c r="U591" s="1">
        <f t="shared" si="19"/>
        <v>1178817.57</v>
      </c>
    </row>
    <row r="592" spans="1:21" x14ac:dyDescent="0.25">
      <c r="A592">
        <v>1033</v>
      </c>
      <c r="B592" t="s">
        <v>627</v>
      </c>
      <c r="C592" t="s">
        <v>22</v>
      </c>
      <c r="D592" t="s">
        <v>23</v>
      </c>
      <c r="E592" t="s">
        <v>26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12255</v>
      </c>
      <c r="M592">
        <v>16542</v>
      </c>
      <c r="N592">
        <v>18867</v>
      </c>
      <c r="O592">
        <v>27431</v>
      </c>
      <c r="P592">
        <v>42484</v>
      </c>
      <c r="Q592">
        <v>52979</v>
      </c>
      <c r="R592">
        <v>64934</v>
      </c>
      <c r="S592">
        <f t="shared" si="18"/>
        <v>235492</v>
      </c>
      <c r="T592" s="1">
        <v>15.99</v>
      </c>
      <c r="U592" s="1">
        <f t="shared" si="19"/>
        <v>3765517.08</v>
      </c>
    </row>
    <row r="593" spans="1:21" x14ac:dyDescent="0.25">
      <c r="A593">
        <v>1065</v>
      </c>
      <c r="B593" t="s">
        <v>628</v>
      </c>
      <c r="C593" t="s">
        <v>124</v>
      </c>
      <c r="D593" t="s">
        <v>219</v>
      </c>
      <c r="E593" t="s">
        <v>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263137</v>
      </c>
      <c r="S593">
        <f t="shared" si="18"/>
        <v>263137</v>
      </c>
      <c r="T593" s="1">
        <v>3.99</v>
      </c>
      <c r="U593" s="1">
        <f t="shared" si="19"/>
        <v>1049916.6300000001</v>
      </c>
    </row>
    <row r="594" spans="1:21" x14ac:dyDescent="0.25">
      <c r="A594">
        <v>1031</v>
      </c>
      <c r="B594" t="s">
        <v>629</v>
      </c>
      <c r="C594" t="s">
        <v>124</v>
      </c>
      <c r="D594" t="s">
        <v>219</v>
      </c>
      <c r="E594" t="s">
        <v>26</v>
      </c>
      <c r="F594">
        <v>390272</v>
      </c>
      <c r="G594">
        <v>1225844</v>
      </c>
      <c r="H594">
        <v>1361862</v>
      </c>
      <c r="I594">
        <v>691033</v>
      </c>
      <c r="J594">
        <v>1587165</v>
      </c>
      <c r="K594">
        <v>395621</v>
      </c>
      <c r="L594">
        <v>1814174</v>
      </c>
      <c r="M594">
        <v>2216084</v>
      </c>
      <c r="N594">
        <v>206149</v>
      </c>
      <c r="O594">
        <v>894704</v>
      </c>
      <c r="P594">
        <v>46330</v>
      </c>
      <c r="Q594">
        <v>1550868</v>
      </c>
      <c r="R594">
        <v>1831915</v>
      </c>
      <c r="S594">
        <f t="shared" si="18"/>
        <v>14212021</v>
      </c>
      <c r="T594" s="1">
        <v>3.99</v>
      </c>
      <c r="U594" s="1">
        <f t="shared" si="19"/>
        <v>56705963.790000007</v>
      </c>
    </row>
    <row r="595" spans="1:21" x14ac:dyDescent="0.25">
      <c r="A595">
        <v>1025</v>
      </c>
      <c r="B595" t="s">
        <v>630</v>
      </c>
      <c r="C595" t="s">
        <v>377</v>
      </c>
      <c r="D595" t="s">
        <v>219</v>
      </c>
      <c r="E595" t="s">
        <v>25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26944</v>
      </c>
      <c r="P595">
        <v>30229</v>
      </c>
      <c r="Q595">
        <v>36614</v>
      </c>
      <c r="R595">
        <v>22013</v>
      </c>
      <c r="S595">
        <f t="shared" si="18"/>
        <v>115800</v>
      </c>
      <c r="T595" s="1">
        <v>1.99</v>
      </c>
      <c r="U595" s="1">
        <f t="shared" si="19"/>
        <v>230442</v>
      </c>
    </row>
    <row r="596" spans="1:21" x14ac:dyDescent="0.25">
      <c r="A596">
        <v>1026</v>
      </c>
      <c r="B596" t="s">
        <v>631</v>
      </c>
      <c r="C596" t="s">
        <v>376</v>
      </c>
      <c r="D596" t="s">
        <v>219</v>
      </c>
      <c r="E596" t="s">
        <v>103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34011</v>
      </c>
      <c r="N596">
        <v>92423</v>
      </c>
      <c r="O596">
        <v>23247</v>
      </c>
      <c r="P596">
        <v>33653</v>
      </c>
      <c r="Q596">
        <v>34570</v>
      </c>
      <c r="R596">
        <v>31102</v>
      </c>
      <c r="S596">
        <f t="shared" si="18"/>
        <v>249006</v>
      </c>
      <c r="T596" s="1">
        <v>0.99</v>
      </c>
      <c r="U596" s="1">
        <f t="shared" si="19"/>
        <v>246515.94</v>
      </c>
    </row>
    <row r="597" spans="1:21" x14ac:dyDescent="0.25">
      <c r="A597">
        <v>1040</v>
      </c>
      <c r="B597" t="s">
        <v>632</v>
      </c>
      <c r="C597" t="s">
        <v>73</v>
      </c>
      <c r="D597" t="s">
        <v>219</v>
      </c>
      <c r="E597" t="s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2381531</v>
      </c>
      <c r="S597">
        <f t="shared" si="18"/>
        <v>2381531</v>
      </c>
      <c r="T597" s="1">
        <v>1.49</v>
      </c>
      <c r="U597" s="1">
        <f t="shared" si="19"/>
        <v>3548481.19</v>
      </c>
    </row>
    <row r="598" spans="1:21" x14ac:dyDescent="0.25">
      <c r="A598">
        <v>1038</v>
      </c>
      <c r="B598" t="s">
        <v>633</v>
      </c>
      <c r="C598" t="s">
        <v>124</v>
      </c>
      <c r="D598" t="s">
        <v>219</v>
      </c>
      <c r="E598" t="s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27842</v>
      </c>
      <c r="Q598">
        <v>30607</v>
      </c>
      <c r="R598">
        <v>35266</v>
      </c>
      <c r="S598">
        <f t="shared" si="18"/>
        <v>93715</v>
      </c>
      <c r="T598" s="1">
        <v>1.49</v>
      </c>
      <c r="U598" s="1">
        <f t="shared" si="19"/>
        <v>139635.35</v>
      </c>
    </row>
    <row r="599" spans="1:21" x14ac:dyDescent="0.25">
      <c r="A599">
        <v>1017</v>
      </c>
      <c r="B599" t="s">
        <v>634</v>
      </c>
      <c r="C599" t="s">
        <v>376</v>
      </c>
      <c r="D599" t="s">
        <v>23</v>
      </c>
      <c r="E599" t="s">
        <v>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392483</v>
      </c>
      <c r="S599">
        <f t="shared" si="18"/>
        <v>392483</v>
      </c>
      <c r="T599" s="1">
        <v>12.99</v>
      </c>
      <c r="U599" s="1">
        <f t="shared" si="19"/>
        <v>5098354.17</v>
      </c>
    </row>
    <row r="600" spans="1:21" x14ac:dyDescent="0.25">
      <c r="A600">
        <v>1011</v>
      </c>
      <c r="B600" t="s">
        <v>635</v>
      </c>
      <c r="C600" t="s">
        <v>124</v>
      </c>
      <c r="D600" t="s">
        <v>23</v>
      </c>
      <c r="E600" t="s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90769</v>
      </c>
      <c r="O600">
        <v>23643</v>
      </c>
      <c r="P600">
        <v>63427</v>
      </c>
      <c r="Q600">
        <v>53298</v>
      </c>
      <c r="R600">
        <v>37927</v>
      </c>
      <c r="S600">
        <f t="shared" si="18"/>
        <v>269064</v>
      </c>
      <c r="T600" s="1">
        <v>11.99</v>
      </c>
      <c r="U600" s="1">
        <f t="shared" si="19"/>
        <v>3226077.36</v>
      </c>
    </row>
    <row r="601" spans="1:21" x14ac:dyDescent="0.25">
      <c r="A601">
        <v>1048</v>
      </c>
      <c r="B601" t="s">
        <v>636</v>
      </c>
      <c r="C601" t="s">
        <v>73</v>
      </c>
      <c r="D601" t="s">
        <v>23</v>
      </c>
      <c r="E601" t="s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25465</v>
      </c>
      <c r="Q601">
        <v>40737</v>
      </c>
      <c r="R601">
        <v>23671</v>
      </c>
      <c r="S601">
        <f t="shared" si="18"/>
        <v>89873</v>
      </c>
      <c r="T601" s="1">
        <v>11.99</v>
      </c>
      <c r="U601" s="1">
        <f t="shared" si="19"/>
        <v>1077577.27</v>
      </c>
    </row>
    <row r="602" spans="1:21" x14ac:dyDescent="0.25">
      <c r="A602">
        <v>1025</v>
      </c>
      <c r="B602" t="s">
        <v>637</v>
      </c>
      <c r="C602" t="s">
        <v>22</v>
      </c>
      <c r="D602" t="s">
        <v>219</v>
      </c>
      <c r="E602" t="s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44365</v>
      </c>
      <c r="N602">
        <v>21996</v>
      </c>
      <c r="O602">
        <v>5287</v>
      </c>
      <c r="P602">
        <v>93716</v>
      </c>
      <c r="Q602">
        <v>5314</v>
      </c>
      <c r="R602">
        <v>33718</v>
      </c>
      <c r="S602">
        <f t="shared" si="18"/>
        <v>204396</v>
      </c>
      <c r="T602" s="1">
        <v>1.99</v>
      </c>
      <c r="U602" s="1">
        <f t="shared" si="19"/>
        <v>406748.04</v>
      </c>
    </row>
    <row r="603" spans="1:21" x14ac:dyDescent="0.25">
      <c r="A603">
        <v>1007</v>
      </c>
      <c r="B603" t="s">
        <v>638</v>
      </c>
      <c r="C603" t="s">
        <v>376</v>
      </c>
      <c r="D603" t="s">
        <v>219</v>
      </c>
      <c r="E603" t="s">
        <v>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63104</v>
      </c>
      <c r="Q603">
        <v>62662</v>
      </c>
      <c r="R603">
        <v>31533</v>
      </c>
      <c r="S603">
        <f t="shared" si="18"/>
        <v>157299</v>
      </c>
      <c r="T603" s="1">
        <v>1.49</v>
      </c>
      <c r="U603" s="1">
        <f t="shared" si="19"/>
        <v>234375.51</v>
      </c>
    </row>
    <row r="604" spans="1:21" x14ac:dyDescent="0.25">
      <c r="A604">
        <v>1045</v>
      </c>
      <c r="B604" t="s">
        <v>639</v>
      </c>
      <c r="C604" t="s">
        <v>124</v>
      </c>
      <c r="D604" t="s">
        <v>219</v>
      </c>
      <c r="E604" t="s">
        <v>103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384823</v>
      </c>
      <c r="Q604">
        <v>491096</v>
      </c>
      <c r="R604">
        <v>436679</v>
      </c>
      <c r="S604">
        <f t="shared" si="18"/>
        <v>1312598</v>
      </c>
      <c r="T604" s="1">
        <v>0.99</v>
      </c>
      <c r="U604" s="1">
        <f t="shared" si="19"/>
        <v>1299472.02</v>
      </c>
    </row>
    <row r="605" spans="1:21" x14ac:dyDescent="0.25">
      <c r="A605">
        <v>1037</v>
      </c>
      <c r="B605" t="s">
        <v>640</v>
      </c>
      <c r="C605" t="s">
        <v>186</v>
      </c>
      <c r="D605" t="s">
        <v>23</v>
      </c>
      <c r="E605" t="s">
        <v>103</v>
      </c>
      <c r="F605">
        <v>0</v>
      </c>
      <c r="G605">
        <v>25</v>
      </c>
      <c r="H605">
        <v>757</v>
      </c>
      <c r="I605">
        <v>850</v>
      </c>
      <c r="J605">
        <v>1549</v>
      </c>
      <c r="K605">
        <v>1914</v>
      </c>
      <c r="L605">
        <v>1510</v>
      </c>
      <c r="M605">
        <v>1514</v>
      </c>
      <c r="N605">
        <v>1709</v>
      </c>
      <c r="O605">
        <v>2510</v>
      </c>
      <c r="P605">
        <v>2163</v>
      </c>
      <c r="Q605">
        <v>2566</v>
      </c>
      <c r="R605">
        <v>2535</v>
      </c>
      <c r="S605">
        <f t="shared" si="18"/>
        <v>19602</v>
      </c>
      <c r="T605" s="1">
        <v>9.99</v>
      </c>
      <c r="U605" s="1">
        <f t="shared" si="19"/>
        <v>195823.98</v>
      </c>
    </row>
    <row r="606" spans="1:21" x14ac:dyDescent="0.25">
      <c r="A606">
        <v>1048</v>
      </c>
      <c r="B606" t="s">
        <v>641</v>
      </c>
      <c r="C606" t="s">
        <v>186</v>
      </c>
      <c r="D606" t="s">
        <v>219</v>
      </c>
      <c r="E606" t="s">
        <v>26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103075</v>
      </c>
      <c r="Q606">
        <v>40460</v>
      </c>
      <c r="R606">
        <v>15564</v>
      </c>
      <c r="S606">
        <f t="shared" si="18"/>
        <v>159099</v>
      </c>
      <c r="T606" s="1">
        <v>3.99</v>
      </c>
      <c r="U606" s="1">
        <f t="shared" si="19"/>
        <v>634805.01</v>
      </c>
    </row>
    <row r="607" spans="1:21" x14ac:dyDescent="0.25">
      <c r="A607">
        <v>1009</v>
      </c>
      <c r="B607" t="s">
        <v>642</v>
      </c>
      <c r="C607" t="s">
        <v>73</v>
      </c>
      <c r="D607" t="s">
        <v>23</v>
      </c>
      <c r="E607" t="s">
        <v>103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12800</v>
      </c>
      <c r="M607">
        <v>88087</v>
      </c>
      <c r="N607">
        <v>63865</v>
      </c>
      <c r="O607">
        <v>12613</v>
      </c>
      <c r="P607">
        <v>76832</v>
      </c>
      <c r="Q607">
        <v>36260</v>
      </c>
      <c r="R607">
        <v>20813</v>
      </c>
      <c r="S607">
        <f t="shared" si="18"/>
        <v>311270</v>
      </c>
      <c r="T607" s="1">
        <v>9.99</v>
      </c>
      <c r="U607" s="1">
        <f t="shared" si="19"/>
        <v>3109587.3000000003</v>
      </c>
    </row>
    <row r="608" spans="1:21" x14ac:dyDescent="0.25">
      <c r="A608">
        <v>1032</v>
      </c>
      <c r="B608" t="s">
        <v>643</v>
      </c>
      <c r="C608" t="s">
        <v>124</v>
      </c>
      <c r="D608" t="s">
        <v>23</v>
      </c>
      <c r="E608" t="s">
        <v>26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26332</v>
      </c>
      <c r="M608">
        <v>1613</v>
      </c>
      <c r="N608">
        <v>71488</v>
      </c>
      <c r="O608">
        <v>46267</v>
      </c>
      <c r="P608">
        <v>84489</v>
      </c>
      <c r="Q608">
        <v>33510</v>
      </c>
      <c r="R608">
        <v>22786</v>
      </c>
      <c r="S608">
        <f t="shared" si="18"/>
        <v>286485</v>
      </c>
      <c r="T608" s="1">
        <v>15.99</v>
      </c>
      <c r="U608" s="1">
        <f t="shared" si="19"/>
        <v>4580895.1500000004</v>
      </c>
    </row>
    <row r="609" spans="1:21" x14ac:dyDescent="0.25">
      <c r="A609">
        <v>1013</v>
      </c>
      <c r="B609" t="s">
        <v>644</v>
      </c>
      <c r="C609" t="s">
        <v>186</v>
      </c>
      <c r="D609" t="s">
        <v>23</v>
      </c>
      <c r="E609" t="s">
        <v>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2120</v>
      </c>
      <c r="M609">
        <v>2521</v>
      </c>
      <c r="N609">
        <v>2794</v>
      </c>
      <c r="O609">
        <v>3964</v>
      </c>
      <c r="P609">
        <v>5563</v>
      </c>
      <c r="Q609">
        <v>7522</v>
      </c>
      <c r="R609">
        <v>7543</v>
      </c>
      <c r="S609">
        <f t="shared" si="18"/>
        <v>32027</v>
      </c>
      <c r="T609" s="1">
        <v>11.99</v>
      </c>
      <c r="U609" s="1">
        <f t="shared" si="19"/>
        <v>384003.73</v>
      </c>
    </row>
    <row r="610" spans="1:21" x14ac:dyDescent="0.25">
      <c r="A610">
        <v>1008</v>
      </c>
      <c r="B610" t="s">
        <v>645</v>
      </c>
      <c r="C610" t="s">
        <v>22</v>
      </c>
      <c r="D610" t="s">
        <v>219</v>
      </c>
      <c r="E610" t="s">
        <v>26</v>
      </c>
      <c r="F610">
        <v>0</v>
      </c>
      <c r="G610">
        <v>0</v>
      </c>
      <c r="H610">
        <v>46393</v>
      </c>
      <c r="I610">
        <v>61275</v>
      </c>
      <c r="J610">
        <v>94756</v>
      </c>
      <c r="K610">
        <v>128041</v>
      </c>
      <c r="L610">
        <v>176947</v>
      </c>
      <c r="M610">
        <v>235774</v>
      </c>
      <c r="N610">
        <v>296793</v>
      </c>
      <c r="O610">
        <v>440997</v>
      </c>
      <c r="P610">
        <v>539627</v>
      </c>
      <c r="Q610">
        <v>704029</v>
      </c>
      <c r="R610">
        <v>637771</v>
      </c>
      <c r="S610">
        <f t="shared" si="18"/>
        <v>3362403</v>
      </c>
      <c r="T610" s="1">
        <v>3.99</v>
      </c>
      <c r="U610" s="1">
        <f t="shared" si="19"/>
        <v>13415987.970000001</v>
      </c>
    </row>
    <row r="611" spans="1:21" x14ac:dyDescent="0.25">
      <c r="A611">
        <v>1015</v>
      </c>
      <c r="B611" t="s">
        <v>646</v>
      </c>
      <c r="C611" t="s">
        <v>186</v>
      </c>
      <c r="D611" t="s">
        <v>23</v>
      </c>
      <c r="E611" t="s">
        <v>103</v>
      </c>
      <c r="F611">
        <v>0</v>
      </c>
      <c r="G611">
        <v>0</v>
      </c>
      <c r="H611">
        <v>39700</v>
      </c>
      <c r="I611">
        <v>55875</v>
      </c>
      <c r="J611">
        <v>55169</v>
      </c>
      <c r="K611">
        <v>33705</v>
      </c>
      <c r="L611">
        <v>66210</v>
      </c>
      <c r="M611">
        <v>17406</v>
      </c>
      <c r="N611">
        <v>88602</v>
      </c>
      <c r="O611">
        <v>87707</v>
      </c>
      <c r="P611">
        <v>27006</v>
      </c>
      <c r="Q611">
        <v>56513</v>
      </c>
      <c r="R611">
        <v>55155</v>
      </c>
      <c r="S611">
        <f t="shared" si="18"/>
        <v>583048</v>
      </c>
      <c r="T611" s="1">
        <v>9.99</v>
      </c>
      <c r="U611" s="1">
        <f t="shared" si="19"/>
        <v>5824649.5200000005</v>
      </c>
    </row>
    <row r="612" spans="1:21" x14ac:dyDescent="0.25">
      <c r="A612">
        <v>1063</v>
      </c>
      <c r="B612" t="s">
        <v>647</v>
      </c>
      <c r="C612" t="s">
        <v>73</v>
      </c>
      <c r="D612" t="s">
        <v>219</v>
      </c>
      <c r="E612" t="s">
        <v>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358817</v>
      </c>
      <c r="S612">
        <f t="shared" si="18"/>
        <v>358817</v>
      </c>
      <c r="T612" s="1">
        <v>1.49</v>
      </c>
      <c r="U612" s="1">
        <f t="shared" si="19"/>
        <v>534637.32999999996</v>
      </c>
    </row>
    <row r="613" spans="1:21" x14ac:dyDescent="0.25">
      <c r="A613">
        <v>1007</v>
      </c>
      <c r="B613" t="s">
        <v>648</v>
      </c>
      <c r="C613" t="s">
        <v>73</v>
      </c>
      <c r="D613" t="s">
        <v>219</v>
      </c>
      <c r="E613" t="s">
        <v>103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295421</v>
      </c>
      <c r="N613">
        <v>399838</v>
      </c>
      <c r="O613">
        <v>491274</v>
      </c>
      <c r="P613">
        <v>320565</v>
      </c>
      <c r="Q613">
        <v>452298</v>
      </c>
      <c r="R613">
        <v>387119</v>
      </c>
      <c r="S613">
        <f t="shared" si="18"/>
        <v>2346515</v>
      </c>
      <c r="T613" s="1">
        <v>0.99</v>
      </c>
      <c r="U613" s="1">
        <f t="shared" si="19"/>
        <v>2323049.85</v>
      </c>
    </row>
    <row r="614" spans="1:21" x14ac:dyDescent="0.25">
      <c r="A614">
        <v>1046</v>
      </c>
      <c r="B614" t="s">
        <v>649</v>
      </c>
      <c r="C614" t="s">
        <v>186</v>
      </c>
      <c r="D614" t="s">
        <v>219</v>
      </c>
      <c r="E614" t="s">
        <v>103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75984</v>
      </c>
      <c r="Q614">
        <v>22055</v>
      </c>
      <c r="R614">
        <v>77312</v>
      </c>
      <c r="S614">
        <f t="shared" si="18"/>
        <v>175351</v>
      </c>
      <c r="T614" s="1">
        <v>0.99</v>
      </c>
      <c r="U614" s="1">
        <f t="shared" si="19"/>
        <v>173597.49</v>
      </c>
    </row>
    <row r="615" spans="1:21" x14ac:dyDescent="0.25">
      <c r="A615">
        <v>1009</v>
      </c>
      <c r="B615" t="s">
        <v>650</v>
      </c>
      <c r="C615" t="s">
        <v>186</v>
      </c>
      <c r="D615" t="s">
        <v>219</v>
      </c>
      <c r="E615" t="s">
        <v>24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172756</v>
      </c>
      <c r="Q615">
        <v>189218</v>
      </c>
      <c r="R615">
        <v>233145</v>
      </c>
      <c r="S615">
        <f t="shared" si="18"/>
        <v>595119</v>
      </c>
      <c r="T615" s="1">
        <v>1.49</v>
      </c>
      <c r="U615" s="1">
        <f t="shared" si="19"/>
        <v>886727.30999999994</v>
      </c>
    </row>
    <row r="616" spans="1:21" x14ac:dyDescent="0.25">
      <c r="A616">
        <v>1043</v>
      </c>
      <c r="B616" t="s">
        <v>651</v>
      </c>
      <c r="C616" t="s">
        <v>124</v>
      </c>
      <c r="D616" t="s">
        <v>23</v>
      </c>
      <c r="E616" t="s">
        <v>25</v>
      </c>
      <c r="F616">
        <v>0</v>
      </c>
      <c r="G616">
        <v>0</v>
      </c>
      <c r="H616">
        <v>0</v>
      </c>
      <c r="I616">
        <v>0</v>
      </c>
      <c r="J616">
        <v>44960</v>
      </c>
      <c r="K616">
        <v>35594</v>
      </c>
      <c r="L616">
        <v>45759</v>
      </c>
      <c r="M616">
        <v>1089</v>
      </c>
      <c r="N616">
        <v>90896</v>
      </c>
      <c r="O616">
        <v>48110</v>
      </c>
      <c r="P616">
        <v>88547</v>
      </c>
      <c r="Q616">
        <v>112528</v>
      </c>
      <c r="R616">
        <v>85745</v>
      </c>
      <c r="S616">
        <f t="shared" si="18"/>
        <v>553228</v>
      </c>
      <c r="T616" s="1">
        <v>12.99</v>
      </c>
      <c r="U616" s="1">
        <f t="shared" si="19"/>
        <v>7186431.7199999997</v>
      </c>
    </row>
    <row r="617" spans="1:21" x14ac:dyDescent="0.25">
      <c r="A617">
        <v>1067</v>
      </c>
      <c r="B617" t="s">
        <v>652</v>
      </c>
      <c r="C617" t="s">
        <v>73</v>
      </c>
      <c r="D617" t="s">
        <v>23</v>
      </c>
      <c r="E617" t="s">
        <v>24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19910</v>
      </c>
      <c r="Q617">
        <v>19583</v>
      </c>
      <c r="R617">
        <v>12273</v>
      </c>
      <c r="S617">
        <f t="shared" si="18"/>
        <v>51766</v>
      </c>
      <c r="T617" s="1">
        <v>11.99</v>
      </c>
      <c r="U617" s="1">
        <f t="shared" si="19"/>
        <v>620674.34</v>
      </c>
    </row>
    <row r="618" spans="1:21" x14ac:dyDescent="0.25">
      <c r="A618">
        <v>1056</v>
      </c>
      <c r="B618" t="s">
        <v>653</v>
      </c>
      <c r="C618" t="s">
        <v>124</v>
      </c>
      <c r="D618" t="s">
        <v>23</v>
      </c>
      <c r="E618" t="s">
        <v>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56833</v>
      </c>
      <c r="R618">
        <v>31063</v>
      </c>
      <c r="S618">
        <f t="shared" si="18"/>
        <v>87896</v>
      </c>
      <c r="T618" s="1">
        <v>12.99</v>
      </c>
      <c r="U618" s="1">
        <f t="shared" si="19"/>
        <v>1141769.04</v>
      </c>
    </row>
    <row r="619" spans="1:21" x14ac:dyDescent="0.25">
      <c r="A619">
        <v>1010</v>
      </c>
      <c r="B619" t="s">
        <v>654</v>
      </c>
      <c r="C619" t="s">
        <v>73</v>
      </c>
      <c r="D619" t="s">
        <v>23</v>
      </c>
      <c r="E619" t="s">
        <v>26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53675</v>
      </c>
      <c r="L619">
        <v>40011</v>
      </c>
      <c r="M619">
        <v>28415</v>
      </c>
      <c r="N619">
        <v>43336</v>
      </c>
      <c r="O619">
        <v>39700</v>
      </c>
      <c r="P619">
        <v>70646</v>
      </c>
      <c r="Q619">
        <v>2911</v>
      </c>
      <c r="R619">
        <v>15233</v>
      </c>
      <c r="S619">
        <f t="shared" si="18"/>
        <v>293927</v>
      </c>
      <c r="T619" s="1">
        <v>15.99</v>
      </c>
      <c r="U619" s="1">
        <f t="shared" si="19"/>
        <v>4699892.7300000004</v>
      </c>
    </row>
    <row r="620" spans="1:21" x14ac:dyDescent="0.25">
      <c r="A620">
        <v>1032</v>
      </c>
      <c r="B620" t="s">
        <v>655</v>
      </c>
      <c r="C620" t="s">
        <v>73</v>
      </c>
      <c r="D620" t="s">
        <v>219</v>
      </c>
      <c r="E620" t="s">
        <v>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27813</v>
      </c>
      <c r="O620">
        <v>50507</v>
      </c>
      <c r="P620">
        <v>88325</v>
      </c>
      <c r="Q620">
        <v>152209</v>
      </c>
      <c r="R620">
        <v>296293</v>
      </c>
      <c r="S620">
        <f t="shared" si="18"/>
        <v>615147</v>
      </c>
      <c r="T620" s="1">
        <v>1.99</v>
      </c>
      <c r="U620" s="1">
        <f t="shared" si="19"/>
        <v>1224142.53</v>
      </c>
    </row>
    <row r="621" spans="1:21" x14ac:dyDescent="0.25">
      <c r="A621">
        <v>1056</v>
      </c>
      <c r="B621" t="s">
        <v>656</v>
      </c>
      <c r="C621" t="s">
        <v>124</v>
      </c>
      <c r="D621" t="s">
        <v>219</v>
      </c>
      <c r="E621" t="s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4250</v>
      </c>
      <c r="N621">
        <v>26423</v>
      </c>
      <c r="O621">
        <v>97958</v>
      </c>
      <c r="P621">
        <v>9684</v>
      </c>
      <c r="Q621">
        <v>11175</v>
      </c>
      <c r="R621">
        <v>74430</v>
      </c>
      <c r="S621">
        <f t="shared" si="18"/>
        <v>223920</v>
      </c>
      <c r="T621" s="1">
        <v>1.99</v>
      </c>
      <c r="U621" s="1">
        <f t="shared" si="19"/>
        <v>445600.8</v>
      </c>
    </row>
    <row r="622" spans="1:21" x14ac:dyDescent="0.25">
      <c r="A622">
        <v>1043</v>
      </c>
      <c r="B622" t="s">
        <v>657</v>
      </c>
      <c r="C622" t="s">
        <v>376</v>
      </c>
      <c r="D622" t="s">
        <v>23</v>
      </c>
      <c r="E622" t="s">
        <v>25</v>
      </c>
      <c r="F622">
        <v>0</v>
      </c>
      <c r="G622">
        <v>33561</v>
      </c>
      <c r="H622">
        <v>95542</v>
      </c>
      <c r="I622">
        <v>8850</v>
      </c>
      <c r="J622">
        <v>37290</v>
      </c>
      <c r="K622">
        <v>94143</v>
      </c>
      <c r="L622">
        <v>26408</v>
      </c>
      <c r="M622">
        <v>3216</v>
      </c>
      <c r="N622">
        <v>73131</v>
      </c>
      <c r="O622">
        <v>68338</v>
      </c>
      <c r="P622">
        <v>32618</v>
      </c>
      <c r="Q622">
        <v>102866</v>
      </c>
      <c r="R622">
        <v>73591</v>
      </c>
      <c r="S622">
        <f t="shared" si="18"/>
        <v>649554</v>
      </c>
      <c r="T622" s="1">
        <v>12.99</v>
      </c>
      <c r="U622" s="1">
        <f t="shared" si="19"/>
        <v>8437706.4600000009</v>
      </c>
    </row>
    <row r="623" spans="1:21" x14ac:dyDescent="0.25">
      <c r="A623">
        <v>1054</v>
      </c>
      <c r="B623" t="s">
        <v>658</v>
      </c>
      <c r="C623" t="s">
        <v>22</v>
      </c>
      <c r="D623" t="s">
        <v>219</v>
      </c>
      <c r="E623" t="s">
        <v>24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46673</v>
      </c>
      <c r="P623">
        <v>53025</v>
      </c>
      <c r="Q623">
        <v>60132</v>
      </c>
      <c r="R623">
        <v>60312</v>
      </c>
      <c r="S623">
        <f t="shared" si="18"/>
        <v>220142</v>
      </c>
      <c r="T623" s="1">
        <v>1.49</v>
      </c>
      <c r="U623" s="1">
        <f t="shared" si="19"/>
        <v>328011.58</v>
      </c>
    </row>
    <row r="624" spans="1:21" x14ac:dyDescent="0.25">
      <c r="A624">
        <v>1012</v>
      </c>
      <c r="B624" t="s">
        <v>659</v>
      </c>
      <c r="C624" t="s">
        <v>73</v>
      </c>
      <c r="D624" t="s">
        <v>23</v>
      </c>
      <c r="E624" t="s">
        <v>26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9007</v>
      </c>
      <c r="L624">
        <v>11459</v>
      </c>
      <c r="M624">
        <v>16581</v>
      </c>
      <c r="N624">
        <v>17716</v>
      </c>
      <c r="O624">
        <v>26215</v>
      </c>
      <c r="P624">
        <v>35130</v>
      </c>
      <c r="Q624">
        <v>66519</v>
      </c>
      <c r="R624">
        <v>72571</v>
      </c>
      <c r="S624">
        <f t="shared" si="18"/>
        <v>255198</v>
      </c>
      <c r="T624" s="1">
        <v>15.99</v>
      </c>
      <c r="U624" s="1">
        <f t="shared" si="19"/>
        <v>4080616.02</v>
      </c>
    </row>
    <row r="625" spans="1:21" x14ac:dyDescent="0.25">
      <c r="A625">
        <v>1030</v>
      </c>
      <c r="B625" t="s">
        <v>660</v>
      </c>
      <c r="C625" t="s">
        <v>22</v>
      </c>
      <c r="D625" t="s">
        <v>23</v>
      </c>
      <c r="E625" t="s">
        <v>26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686755</v>
      </c>
      <c r="S625">
        <f t="shared" si="18"/>
        <v>686755</v>
      </c>
      <c r="T625" s="1">
        <v>15.99</v>
      </c>
      <c r="U625" s="1">
        <f t="shared" si="19"/>
        <v>10981212.449999999</v>
      </c>
    </row>
    <row r="626" spans="1:21" x14ac:dyDescent="0.25">
      <c r="A626">
        <v>1059</v>
      </c>
      <c r="B626" t="s">
        <v>661</v>
      </c>
      <c r="C626" t="s">
        <v>376</v>
      </c>
      <c r="D626" t="s">
        <v>23</v>
      </c>
      <c r="E626" t="s">
        <v>103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1600</v>
      </c>
      <c r="P626">
        <v>74890</v>
      </c>
      <c r="Q626">
        <v>81530</v>
      </c>
      <c r="R626">
        <v>10481</v>
      </c>
      <c r="S626">
        <f t="shared" si="18"/>
        <v>168501</v>
      </c>
      <c r="T626" s="1">
        <v>9.99</v>
      </c>
      <c r="U626" s="1">
        <f t="shared" si="19"/>
        <v>1683324.99</v>
      </c>
    </row>
    <row r="627" spans="1:21" x14ac:dyDescent="0.25">
      <c r="A627">
        <v>1028</v>
      </c>
      <c r="B627" t="s">
        <v>662</v>
      </c>
      <c r="C627" t="s">
        <v>22</v>
      </c>
      <c r="D627" t="s">
        <v>23</v>
      </c>
      <c r="E627" t="s">
        <v>103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159928</v>
      </c>
      <c r="L627">
        <v>214030</v>
      </c>
      <c r="M627">
        <v>287372</v>
      </c>
      <c r="N627">
        <v>351060</v>
      </c>
      <c r="O627">
        <v>554083</v>
      </c>
      <c r="P627">
        <v>677345</v>
      </c>
      <c r="Q627">
        <v>876796</v>
      </c>
      <c r="R627">
        <v>1976084</v>
      </c>
      <c r="S627">
        <f t="shared" si="18"/>
        <v>5096698</v>
      </c>
      <c r="T627" s="1">
        <v>9.99</v>
      </c>
      <c r="U627" s="1">
        <f t="shared" si="19"/>
        <v>50916013.020000003</v>
      </c>
    </row>
    <row r="628" spans="1:21" x14ac:dyDescent="0.25">
      <c r="A628">
        <v>1030</v>
      </c>
      <c r="B628" t="s">
        <v>663</v>
      </c>
      <c r="C628" t="s">
        <v>124</v>
      </c>
      <c r="D628" t="s">
        <v>219</v>
      </c>
      <c r="E628" t="s">
        <v>25</v>
      </c>
      <c r="F628">
        <v>0</v>
      </c>
      <c r="G628">
        <v>0</v>
      </c>
      <c r="H628">
        <v>124782</v>
      </c>
      <c r="I628">
        <v>133052</v>
      </c>
      <c r="J628">
        <v>136403</v>
      </c>
      <c r="K628">
        <v>170642</v>
      </c>
      <c r="L628">
        <v>213068</v>
      </c>
      <c r="M628">
        <v>292711</v>
      </c>
      <c r="N628">
        <v>301985</v>
      </c>
      <c r="O628">
        <v>550810</v>
      </c>
      <c r="P628">
        <v>765172</v>
      </c>
      <c r="Q628">
        <v>1119838</v>
      </c>
      <c r="R628">
        <v>1974488</v>
      </c>
      <c r="S628">
        <f t="shared" si="18"/>
        <v>5782951</v>
      </c>
      <c r="T628" s="1">
        <v>1.99</v>
      </c>
      <c r="U628" s="1">
        <f t="shared" si="19"/>
        <v>11508072.49</v>
      </c>
    </row>
    <row r="629" spans="1:21" x14ac:dyDescent="0.25">
      <c r="A629">
        <v>1011</v>
      </c>
      <c r="B629" t="s">
        <v>664</v>
      </c>
      <c r="C629" t="s">
        <v>22</v>
      </c>
      <c r="D629" t="s">
        <v>23</v>
      </c>
      <c r="E629" t="s">
        <v>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112418</v>
      </c>
      <c r="M629">
        <v>341228</v>
      </c>
      <c r="N629">
        <v>360074</v>
      </c>
      <c r="O629">
        <v>386223</v>
      </c>
      <c r="P629">
        <v>374099</v>
      </c>
      <c r="Q629">
        <v>301040</v>
      </c>
      <c r="R629">
        <v>153987</v>
      </c>
      <c r="S629">
        <f t="shared" si="18"/>
        <v>2029069</v>
      </c>
      <c r="T629" s="1">
        <v>12.99</v>
      </c>
      <c r="U629" s="1">
        <f t="shared" si="19"/>
        <v>26357606.309999999</v>
      </c>
    </row>
    <row r="630" spans="1:21" x14ac:dyDescent="0.25">
      <c r="A630">
        <v>1037</v>
      </c>
      <c r="B630" t="s">
        <v>665</v>
      </c>
      <c r="C630" t="s">
        <v>376</v>
      </c>
      <c r="D630" t="s">
        <v>219</v>
      </c>
      <c r="E630" t="s">
        <v>103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19016</v>
      </c>
      <c r="O630">
        <v>28424</v>
      </c>
      <c r="P630">
        <v>40856</v>
      </c>
      <c r="Q630">
        <v>49007</v>
      </c>
      <c r="R630">
        <v>61197</v>
      </c>
      <c r="S630">
        <f t="shared" si="18"/>
        <v>198500</v>
      </c>
      <c r="T630" s="1">
        <v>0.99</v>
      </c>
      <c r="U630" s="1">
        <f t="shared" si="19"/>
        <v>196515</v>
      </c>
    </row>
    <row r="631" spans="1:21" x14ac:dyDescent="0.25">
      <c r="A631">
        <v>1038</v>
      </c>
      <c r="B631" t="s">
        <v>666</v>
      </c>
      <c r="C631" t="s">
        <v>22</v>
      </c>
      <c r="D631" t="s">
        <v>219</v>
      </c>
      <c r="E631" t="s">
        <v>24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12173</v>
      </c>
      <c r="Q631">
        <v>35050</v>
      </c>
      <c r="R631">
        <v>21871</v>
      </c>
      <c r="S631">
        <f t="shared" si="18"/>
        <v>69094</v>
      </c>
      <c r="T631" s="1">
        <v>1.49</v>
      </c>
      <c r="U631" s="1">
        <f t="shared" si="19"/>
        <v>102950.06</v>
      </c>
    </row>
    <row r="632" spans="1:21" x14ac:dyDescent="0.25">
      <c r="A632">
        <v>1055</v>
      </c>
      <c r="B632" t="s">
        <v>667</v>
      </c>
      <c r="C632" t="s">
        <v>186</v>
      </c>
      <c r="D632" t="s">
        <v>23</v>
      </c>
      <c r="E632" t="s">
        <v>26</v>
      </c>
      <c r="F632">
        <v>0</v>
      </c>
      <c r="G632">
        <v>0</v>
      </c>
      <c r="H632">
        <v>38948</v>
      </c>
      <c r="I632">
        <v>43280</v>
      </c>
      <c r="J632">
        <v>42559</v>
      </c>
      <c r="K632">
        <v>50796</v>
      </c>
      <c r="L632">
        <v>82162</v>
      </c>
      <c r="M632">
        <v>14205</v>
      </c>
      <c r="N632">
        <v>74192</v>
      </c>
      <c r="O632">
        <v>52156</v>
      </c>
      <c r="P632">
        <v>25892</v>
      </c>
      <c r="Q632">
        <v>6377</v>
      </c>
      <c r="R632">
        <v>4848</v>
      </c>
      <c r="S632">
        <f t="shared" si="18"/>
        <v>435415</v>
      </c>
      <c r="T632" s="1">
        <v>15.99</v>
      </c>
      <c r="U632" s="1">
        <f t="shared" si="19"/>
        <v>6962285.8499999996</v>
      </c>
    </row>
    <row r="633" spans="1:21" x14ac:dyDescent="0.25">
      <c r="A633">
        <v>1011</v>
      </c>
      <c r="B633" t="s">
        <v>668</v>
      </c>
      <c r="C633" t="s">
        <v>186</v>
      </c>
      <c r="D633" t="s">
        <v>219</v>
      </c>
      <c r="E633" t="s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5972</v>
      </c>
      <c r="O633">
        <v>58792</v>
      </c>
      <c r="P633">
        <v>56606</v>
      </c>
      <c r="Q633">
        <v>43819</v>
      </c>
      <c r="R633">
        <v>32777</v>
      </c>
      <c r="S633">
        <f t="shared" si="18"/>
        <v>197966</v>
      </c>
      <c r="T633" s="1">
        <v>3.99</v>
      </c>
      <c r="U633" s="1">
        <f t="shared" si="19"/>
        <v>789884.34000000008</v>
      </c>
    </row>
    <row r="634" spans="1:21" x14ac:dyDescent="0.25">
      <c r="A634">
        <v>1022</v>
      </c>
      <c r="B634" t="s">
        <v>669</v>
      </c>
      <c r="C634" t="s">
        <v>22</v>
      </c>
      <c r="D634" t="s">
        <v>23</v>
      </c>
      <c r="E634" t="s">
        <v>24</v>
      </c>
      <c r="F634">
        <v>0</v>
      </c>
      <c r="G634">
        <v>0</v>
      </c>
      <c r="H634">
        <v>100875</v>
      </c>
      <c r="I634">
        <v>130592</v>
      </c>
      <c r="J634">
        <v>137448</v>
      </c>
      <c r="K634">
        <v>153428</v>
      </c>
      <c r="L634">
        <v>248489</v>
      </c>
      <c r="M634">
        <v>276833</v>
      </c>
      <c r="N634">
        <v>375943</v>
      </c>
      <c r="O634">
        <v>553407</v>
      </c>
      <c r="P634">
        <v>629566</v>
      </c>
      <c r="Q634">
        <v>604492</v>
      </c>
      <c r="R634">
        <v>348747</v>
      </c>
      <c r="S634">
        <f t="shared" si="18"/>
        <v>3559820</v>
      </c>
      <c r="T634" s="1">
        <v>11.99</v>
      </c>
      <c r="U634" s="1">
        <f t="shared" si="19"/>
        <v>42682241.800000004</v>
      </c>
    </row>
    <row r="635" spans="1:21" x14ac:dyDescent="0.25">
      <c r="A635">
        <v>1050</v>
      </c>
      <c r="B635" t="s">
        <v>670</v>
      </c>
      <c r="C635" t="s">
        <v>376</v>
      </c>
      <c r="D635" t="s">
        <v>219</v>
      </c>
      <c r="E635" t="s">
        <v>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41164</v>
      </c>
      <c r="N635">
        <v>50757</v>
      </c>
      <c r="O635">
        <v>95957</v>
      </c>
      <c r="P635">
        <v>205646</v>
      </c>
      <c r="Q635">
        <v>336987</v>
      </c>
      <c r="R635">
        <v>648333</v>
      </c>
      <c r="S635">
        <f t="shared" si="18"/>
        <v>1378844</v>
      </c>
      <c r="T635" s="1">
        <v>3.99</v>
      </c>
      <c r="U635" s="1">
        <f t="shared" si="19"/>
        <v>5501587.5600000005</v>
      </c>
    </row>
    <row r="636" spans="1:21" x14ac:dyDescent="0.25">
      <c r="A636">
        <v>1008</v>
      </c>
      <c r="B636" t="s">
        <v>671</v>
      </c>
      <c r="C636" t="s">
        <v>186</v>
      </c>
      <c r="D636" t="s">
        <v>219</v>
      </c>
      <c r="E636" t="s">
        <v>103</v>
      </c>
      <c r="F636">
        <v>0</v>
      </c>
      <c r="G636">
        <v>0</v>
      </c>
      <c r="H636">
        <v>34269</v>
      </c>
      <c r="I636">
        <v>42708</v>
      </c>
      <c r="J636">
        <v>73936</v>
      </c>
      <c r="K636">
        <v>75986</v>
      </c>
      <c r="L636">
        <v>80376</v>
      </c>
      <c r="M636">
        <v>82991</v>
      </c>
      <c r="N636">
        <v>85997</v>
      </c>
      <c r="O636">
        <v>86154</v>
      </c>
      <c r="P636">
        <v>78610</v>
      </c>
      <c r="Q636">
        <v>62269</v>
      </c>
      <c r="R636">
        <v>44818</v>
      </c>
      <c r="S636">
        <f t="shared" si="18"/>
        <v>748114</v>
      </c>
      <c r="T636" s="1">
        <v>0.99</v>
      </c>
      <c r="U636" s="1">
        <f t="shared" si="19"/>
        <v>740632.86</v>
      </c>
    </row>
    <row r="637" spans="1:21" x14ac:dyDescent="0.25">
      <c r="A637">
        <v>1011</v>
      </c>
      <c r="B637" t="s">
        <v>672</v>
      </c>
      <c r="C637" t="s">
        <v>22</v>
      </c>
      <c r="D637" t="s">
        <v>219</v>
      </c>
      <c r="E637" t="s">
        <v>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6062</v>
      </c>
      <c r="N637">
        <v>13091</v>
      </c>
      <c r="O637">
        <v>17547</v>
      </c>
      <c r="P637">
        <v>34585</v>
      </c>
      <c r="Q637">
        <v>49021</v>
      </c>
      <c r="R637">
        <v>83921</v>
      </c>
      <c r="S637">
        <f t="shared" si="18"/>
        <v>204227</v>
      </c>
      <c r="T637" s="1">
        <v>1.49</v>
      </c>
      <c r="U637" s="1">
        <f t="shared" si="19"/>
        <v>304298.23</v>
      </c>
    </row>
    <row r="638" spans="1:21" x14ac:dyDescent="0.25">
      <c r="A638">
        <v>1037</v>
      </c>
      <c r="B638" t="s">
        <v>673</v>
      </c>
      <c r="C638" t="s">
        <v>186</v>
      </c>
      <c r="D638" t="s">
        <v>219</v>
      </c>
      <c r="E638" t="s">
        <v>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80540</v>
      </c>
      <c r="Q638">
        <v>29961</v>
      </c>
      <c r="R638">
        <v>29228</v>
      </c>
      <c r="S638">
        <f t="shared" si="18"/>
        <v>139729</v>
      </c>
      <c r="T638" s="1">
        <v>1.99</v>
      </c>
      <c r="U638" s="1">
        <f t="shared" si="19"/>
        <v>278060.71000000002</v>
      </c>
    </row>
    <row r="639" spans="1:21" x14ac:dyDescent="0.25">
      <c r="A639">
        <v>1058</v>
      </c>
      <c r="B639" t="s">
        <v>674</v>
      </c>
      <c r="C639" t="s">
        <v>124</v>
      </c>
      <c r="D639" t="s">
        <v>23</v>
      </c>
      <c r="E639" t="s">
        <v>24</v>
      </c>
      <c r="F639">
        <v>0</v>
      </c>
      <c r="G639">
        <v>0</v>
      </c>
      <c r="H639">
        <v>0</v>
      </c>
      <c r="I639">
        <v>3052</v>
      </c>
      <c r="J639">
        <v>5094</v>
      </c>
      <c r="K639">
        <v>7205</v>
      </c>
      <c r="L639">
        <v>13180</v>
      </c>
      <c r="M639">
        <v>20897</v>
      </c>
      <c r="N639">
        <v>42078</v>
      </c>
      <c r="O639">
        <v>71796</v>
      </c>
      <c r="P639">
        <v>88883</v>
      </c>
      <c r="Q639">
        <v>110086</v>
      </c>
      <c r="R639">
        <v>259598</v>
      </c>
      <c r="S639">
        <f t="shared" si="18"/>
        <v>621869</v>
      </c>
      <c r="T639" s="1">
        <v>11.99</v>
      </c>
      <c r="U639" s="1">
        <f t="shared" si="19"/>
        <v>7456209.3100000005</v>
      </c>
    </row>
    <row r="640" spans="1:21" x14ac:dyDescent="0.25">
      <c r="A640">
        <v>1025</v>
      </c>
      <c r="B640" t="s">
        <v>675</v>
      </c>
      <c r="C640" t="s">
        <v>22</v>
      </c>
      <c r="D640" t="s">
        <v>219</v>
      </c>
      <c r="E640" t="s">
        <v>26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97842</v>
      </c>
      <c r="N640">
        <v>39772</v>
      </c>
      <c r="O640">
        <v>38706</v>
      </c>
      <c r="P640">
        <v>28836</v>
      </c>
      <c r="Q640">
        <v>46348</v>
      </c>
      <c r="R640">
        <v>293</v>
      </c>
      <c r="S640">
        <f t="shared" si="18"/>
        <v>251797</v>
      </c>
      <c r="T640" s="1">
        <v>3.99</v>
      </c>
      <c r="U640" s="1">
        <f t="shared" si="19"/>
        <v>1004670.03</v>
      </c>
    </row>
    <row r="641" spans="1:21" x14ac:dyDescent="0.25">
      <c r="A641">
        <v>1034</v>
      </c>
      <c r="B641" t="s">
        <v>676</v>
      </c>
      <c r="C641" t="s">
        <v>22</v>
      </c>
      <c r="D641" t="s">
        <v>23</v>
      </c>
      <c r="E641" t="s">
        <v>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65216</v>
      </c>
      <c r="O641">
        <v>10326</v>
      </c>
      <c r="P641">
        <v>73335</v>
      </c>
      <c r="Q641">
        <v>37856</v>
      </c>
      <c r="R641">
        <v>79655</v>
      </c>
      <c r="S641">
        <f t="shared" si="18"/>
        <v>266388</v>
      </c>
      <c r="T641" s="1">
        <v>12.99</v>
      </c>
      <c r="U641" s="1">
        <f t="shared" si="19"/>
        <v>3460380.12</v>
      </c>
    </row>
    <row r="642" spans="1:21" x14ac:dyDescent="0.25">
      <c r="A642">
        <v>1037</v>
      </c>
      <c r="B642" t="s">
        <v>677</v>
      </c>
      <c r="C642" t="s">
        <v>377</v>
      </c>
      <c r="D642" t="s">
        <v>219</v>
      </c>
      <c r="E642" t="s">
        <v>25</v>
      </c>
      <c r="F642">
        <v>0</v>
      </c>
      <c r="G642">
        <v>0</v>
      </c>
      <c r="H642">
        <v>0</v>
      </c>
      <c r="I642">
        <v>0</v>
      </c>
      <c r="J642">
        <v>136082</v>
      </c>
      <c r="K642">
        <v>157353</v>
      </c>
      <c r="L642">
        <v>181781</v>
      </c>
      <c r="M642">
        <v>282160</v>
      </c>
      <c r="N642">
        <v>372613</v>
      </c>
      <c r="O642">
        <v>543473</v>
      </c>
      <c r="P642">
        <v>633733</v>
      </c>
      <c r="Q642">
        <v>686014</v>
      </c>
      <c r="R642">
        <v>437838</v>
      </c>
      <c r="S642">
        <f t="shared" ref="S642:S705" si="20">SUM(F642:R642)</f>
        <v>3431047</v>
      </c>
      <c r="T642" s="1">
        <v>1.99</v>
      </c>
      <c r="U642" s="1">
        <f t="shared" ref="U642:U705" si="21">S642*T642</f>
        <v>6827783.5300000003</v>
      </c>
    </row>
    <row r="643" spans="1:21" x14ac:dyDescent="0.25">
      <c r="A643">
        <v>1025</v>
      </c>
      <c r="B643" t="s">
        <v>678</v>
      </c>
      <c r="C643" t="s">
        <v>124</v>
      </c>
      <c r="D643" t="s">
        <v>23</v>
      </c>
      <c r="E643" t="s">
        <v>26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17537</v>
      </c>
      <c r="P643">
        <v>20008</v>
      </c>
      <c r="Q643">
        <v>21234</v>
      </c>
      <c r="R643">
        <v>13993</v>
      </c>
      <c r="S643">
        <f t="shared" si="20"/>
        <v>72772</v>
      </c>
      <c r="T643" s="1">
        <v>15.99</v>
      </c>
      <c r="U643" s="1">
        <f t="shared" si="21"/>
        <v>1163624.28</v>
      </c>
    </row>
    <row r="644" spans="1:21" x14ac:dyDescent="0.25">
      <c r="A644">
        <v>1033</v>
      </c>
      <c r="B644" t="s">
        <v>679</v>
      </c>
      <c r="C644" t="s">
        <v>22</v>
      </c>
      <c r="D644" t="s">
        <v>219</v>
      </c>
      <c r="E644" t="s">
        <v>25</v>
      </c>
      <c r="F644">
        <v>0</v>
      </c>
      <c r="G644">
        <v>0</v>
      </c>
      <c r="H644">
        <v>0</v>
      </c>
      <c r="I644">
        <v>0</v>
      </c>
      <c r="J644">
        <v>64098</v>
      </c>
      <c r="K644">
        <v>41088</v>
      </c>
      <c r="L644">
        <v>49603</v>
      </c>
      <c r="M644">
        <v>18172</v>
      </c>
      <c r="N644">
        <v>58610</v>
      </c>
      <c r="O644">
        <v>7406</v>
      </c>
      <c r="P644">
        <v>55263</v>
      </c>
      <c r="Q644">
        <v>63960</v>
      </c>
      <c r="R644">
        <v>14733</v>
      </c>
      <c r="S644">
        <f t="shared" si="20"/>
        <v>372933</v>
      </c>
      <c r="T644" s="1">
        <v>1.99</v>
      </c>
      <c r="U644" s="1">
        <f t="shared" si="21"/>
        <v>742136.67</v>
      </c>
    </row>
    <row r="645" spans="1:21" x14ac:dyDescent="0.25">
      <c r="A645">
        <v>1046</v>
      </c>
      <c r="B645" t="s">
        <v>680</v>
      </c>
      <c r="C645" t="s">
        <v>186</v>
      </c>
      <c r="D645" t="s">
        <v>219</v>
      </c>
      <c r="E645" t="s">
        <v>103</v>
      </c>
      <c r="F645">
        <v>0</v>
      </c>
      <c r="G645">
        <v>0</v>
      </c>
      <c r="H645">
        <v>0</v>
      </c>
      <c r="I645">
        <v>0</v>
      </c>
      <c r="J645">
        <v>144662</v>
      </c>
      <c r="K645">
        <v>171513</v>
      </c>
      <c r="L645">
        <v>226562</v>
      </c>
      <c r="M645">
        <v>282987</v>
      </c>
      <c r="N645">
        <v>338600</v>
      </c>
      <c r="O645">
        <v>522477</v>
      </c>
      <c r="P645">
        <v>559566</v>
      </c>
      <c r="Q645">
        <v>578398</v>
      </c>
      <c r="R645">
        <v>422074</v>
      </c>
      <c r="S645">
        <f t="shared" si="20"/>
        <v>3246839</v>
      </c>
      <c r="T645" s="1">
        <v>0.99</v>
      </c>
      <c r="U645" s="1">
        <f t="shared" si="21"/>
        <v>3214370.61</v>
      </c>
    </row>
    <row r="646" spans="1:21" x14ac:dyDescent="0.25">
      <c r="A646">
        <v>1012</v>
      </c>
      <c r="B646" t="s">
        <v>681</v>
      </c>
      <c r="C646" t="s">
        <v>22</v>
      </c>
      <c r="D646" t="s">
        <v>23</v>
      </c>
      <c r="E646" t="s">
        <v>103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3770</v>
      </c>
      <c r="P646">
        <v>5516</v>
      </c>
      <c r="Q646">
        <v>7970</v>
      </c>
      <c r="R646">
        <v>7054</v>
      </c>
      <c r="S646">
        <f t="shared" si="20"/>
        <v>24310</v>
      </c>
      <c r="T646" s="1">
        <v>9.99</v>
      </c>
      <c r="U646" s="1">
        <f t="shared" si="21"/>
        <v>242856.9</v>
      </c>
    </row>
    <row r="647" spans="1:21" x14ac:dyDescent="0.25">
      <c r="A647">
        <v>1024</v>
      </c>
      <c r="B647" t="s">
        <v>682</v>
      </c>
      <c r="C647" t="s">
        <v>22</v>
      </c>
      <c r="D647" t="s">
        <v>219</v>
      </c>
      <c r="E647" t="s">
        <v>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37960</v>
      </c>
      <c r="M647">
        <v>28783</v>
      </c>
      <c r="N647">
        <v>24813</v>
      </c>
      <c r="O647">
        <v>87542</v>
      </c>
      <c r="P647">
        <v>73763</v>
      </c>
      <c r="Q647">
        <v>54739</v>
      </c>
      <c r="R647">
        <v>24941</v>
      </c>
      <c r="S647">
        <f t="shared" si="20"/>
        <v>332541</v>
      </c>
      <c r="T647" s="1">
        <v>1.99</v>
      </c>
      <c r="U647" s="1">
        <f t="shared" si="21"/>
        <v>661756.59</v>
      </c>
    </row>
    <row r="648" spans="1:21" x14ac:dyDescent="0.25">
      <c r="A648">
        <v>1038</v>
      </c>
      <c r="B648" t="s">
        <v>683</v>
      </c>
      <c r="C648" t="s">
        <v>124</v>
      </c>
      <c r="D648" t="s">
        <v>23</v>
      </c>
      <c r="E648" t="s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5468</v>
      </c>
      <c r="M648">
        <v>7185</v>
      </c>
      <c r="N648">
        <v>9632</v>
      </c>
      <c r="O648">
        <v>19724</v>
      </c>
      <c r="P648">
        <v>24994</v>
      </c>
      <c r="Q648">
        <v>33197</v>
      </c>
      <c r="R648">
        <v>35166</v>
      </c>
      <c r="S648">
        <f t="shared" si="20"/>
        <v>135366</v>
      </c>
      <c r="T648" s="1">
        <v>15.99</v>
      </c>
      <c r="U648" s="1">
        <f t="shared" si="21"/>
        <v>2164502.34</v>
      </c>
    </row>
    <row r="649" spans="1:21" x14ac:dyDescent="0.25">
      <c r="A649">
        <v>1046</v>
      </c>
      <c r="B649" t="s">
        <v>684</v>
      </c>
      <c r="C649" t="s">
        <v>186</v>
      </c>
      <c r="D649" t="s">
        <v>23</v>
      </c>
      <c r="E649" t="s">
        <v>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86338</v>
      </c>
      <c r="Q649">
        <v>20202</v>
      </c>
      <c r="R649">
        <v>12675</v>
      </c>
      <c r="S649">
        <f t="shared" si="20"/>
        <v>119215</v>
      </c>
      <c r="T649" s="1">
        <v>12.99</v>
      </c>
      <c r="U649" s="1">
        <f t="shared" si="21"/>
        <v>1548602.85</v>
      </c>
    </row>
    <row r="650" spans="1:21" x14ac:dyDescent="0.25">
      <c r="A650">
        <v>1061</v>
      </c>
      <c r="B650" t="s">
        <v>685</v>
      </c>
      <c r="C650" t="s">
        <v>186</v>
      </c>
      <c r="D650" t="s">
        <v>219</v>
      </c>
      <c r="E650" t="s">
        <v>24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456255</v>
      </c>
      <c r="N650">
        <v>271282</v>
      </c>
      <c r="O650">
        <v>294482</v>
      </c>
      <c r="P650">
        <v>246294</v>
      </c>
      <c r="Q650">
        <v>324076</v>
      </c>
      <c r="R650">
        <v>126315</v>
      </c>
      <c r="S650">
        <f t="shared" si="20"/>
        <v>1718704</v>
      </c>
      <c r="T650" s="1">
        <v>1.49</v>
      </c>
      <c r="U650" s="1">
        <f t="shared" si="21"/>
        <v>2560868.96</v>
      </c>
    </row>
    <row r="651" spans="1:21" x14ac:dyDescent="0.25">
      <c r="A651">
        <v>1053</v>
      </c>
      <c r="B651" t="s">
        <v>686</v>
      </c>
      <c r="C651" t="s">
        <v>376</v>
      </c>
      <c r="D651" t="s">
        <v>23</v>
      </c>
      <c r="E651" t="s">
        <v>26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91892</v>
      </c>
      <c r="N651">
        <v>87631</v>
      </c>
      <c r="O651">
        <v>50597</v>
      </c>
      <c r="P651">
        <v>26952</v>
      </c>
      <c r="Q651">
        <v>35609</v>
      </c>
      <c r="R651">
        <v>17647</v>
      </c>
      <c r="S651">
        <f t="shared" si="20"/>
        <v>310328</v>
      </c>
      <c r="T651" s="1">
        <v>15.99</v>
      </c>
      <c r="U651" s="1">
        <f t="shared" si="21"/>
        <v>4962144.72</v>
      </c>
    </row>
    <row r="652" spans="1:21" x14ac:dyDescent="0.25">
      <c r="A652">
        <v>1055</v>
      </c>
      <c r="B652" t="s">
        <v>687</v>
      </c>
      <c r="C652" t="s">
        <v>124</v>
      </c>
      <c r="D652" t="s">
        <v>219</v>
      </c>
      <c r="E652" t="s">
        <v>26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30269</v>
      </c>
      <c r="M652">
        <v>37098</v>
      </c>
      <c r="N652">
        <v>39151</v>
      </c>
      <c r="O652">
        <v>46470</v>
      </c>
      <c r="P652">
        <v>54900</v>
      </c>
      <c r="Q652">
        <v>63012</v>
      </c>
      <c r="R652">
        <v>63954</v>
      </c>
      <c r="S652">
        <f t="shared" si="20"/>
        <v>334854</v>
      </c>
      <c r="T652" s="1">
        <v>3.99</v>
      </c>
      <c r="U652" s="1">
        <f t="shared" si="21"/>
        <v>1336067.46</v>
      </c>
    </row>
    <row r="653" spans="1:21" x14ac:dyDescent="0.25">
      <c r="A653">
        <v>1066</v>
      </c>
      <c r="B653" t="s">
        <v>688</v>
      </c>
      <c r="C653" t="s">
        <v>73</v>
      </c>
      <c r="D653" t="s">
        <v>219</v>
      </c>
      <c r="E653" t="s">
        <v>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27842</v>
      </c>
      <c r="Q653">
        <v>30607</v>
      </c>
      <c r="R653">
        <v>35266</v>
      </c>
      <c r="S653">
        <f t="shared" si="20"/>
        <v>93715</v>
      </c>
      <c r="T653" s="1">
        <v>1.99</v>
      </c>
      <c r="U653" s="1">
        <f t="shared" si="21"/>
        <v>186492.85</v>
      </c>
    </row>
    <row r="654" spans="1:21" x14ac:dyDescent="0.25">
      <c r="A654">
        <v>1030</v>
      </c>
      <c r="B654" t="s">
        <v>689</v>
      </c>
      <c r="C654" t="s">
        <v>73</v>
      </c>
      <c r="D654" t="s">
        <v>23</v>
      </c>
      <c r="E654" t="s">
        <v>25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5972</v>
      </c>
      <c r="O654">
        <v>58792</v>
      </c>
      <c r="P654">
        <v>56606</v>
      </c>
      <c r="Q654">
        <v>43819</v>
      </c>
      <c r="R654">
        <v>32777</v>
      </c>
      <c r="S654">
        <f t="shared" si="20"/>
        <v>197966</v>
      </c>
      <c r="T654" s="1">
        <v>12.99</v>
      </c>
      <c r="U654" s="1">
        <f t="shared" si="21"/>
        <v>2571578.34</v>
      </c>
    </row>
    <row r="655" spans="1:21" x14ac:dyDescent="0.25">
      <c r="A655">
        <v>1062</v>
      </c>
      <c r="B655" t="s">
        <v>690</v>
      </c>
      <c r="C655" t="s">
        <v>22</v>
      </c>
      <c r="D655" t="s">
        <v>219</v>
      </c>
      <c r="E655" t="s">
        <v>26</v>
      </c>
      <c r="F655">
        <v>0</v>
      </c>
      <c r="G655">
        <v>0</v>
      </c>
      <c r="H655">
        <v>32750</v>
      </c>
      <c r="I655">
        <v>47834</v>
      </c>
      <c r="J655">
        <v>77447</v>
      </c>
      <c r="K655">
        <v>93338</v>
      </c>
      <c r="L655">
        <v>2808</v>
      </c>
      <c r="M655">
        <v>86496</v>
      </c>
      <c r="N655">
        <v>25149</v>
      </c>
      <c r="O655">
        <v>13026</v>
      </c>
      <c r="P655">
        <v>8507</v>
      </c>
      <c r="Q655">
        <v>22422</v>
      </c>
      <c r="R655">
        <v>12644</v>
      </c>
      <c r="S655">
        <f t="shared" si="20"/>
        <v>422421</v>
      </c>
      <c r="T655" s="1">
        <v>3.99</v>
      </c>
      <c r="U655" s="1">
        <f t="shared" si="21"/>
        <v>1685459.79</v>
      </c>
    </row>
    <row r="656" spans="1:21" x14ac:dyDescent="0.25">
      <c r="A656">
        <v>1043</v>
      </c>
      <c r="B656" t="s">
        <v>691</v>
      </c>
      <c r="C656" t="s">
        <v>22</v>
      </c>
      <c r="D656" t="s">
        <v>219</v>
      </c>
      <c r="E656" t="s">
        <v>26</v>
      </c>
      <c r="F656">
        <v>0</v>
      </c>
      <c r="G656">
        <v>0</v>
      </c>
      <c r="H656">
        <v>0</v>
      </c>
      <c r="I656">
        <v>4689</v>
      </c>
      <c r="J656">
        <v>5574</v>
      </c>
      <c r="K656">
        <v>9926</v>
      </c>
      <c r="L656">
        <v>14173</v>
      </c>
      <c r="M656">
        <v>16302</v>
      </c>
      <c r="N656">
        <v>19609</v>
      </c>
      <c r="O656">
        <v>29950</v>
      </c>
      <c r="P656">
        <v>37525</v>
      </c>
      <c r="Q656">
        <v>59263</v>
      </c>
      <c r="R656">
        <v>71167</v>
      </c>
      <c r="S656">
        <f t="shared" si="20"/>
        <v>268178</v>
      </c>
      <c r="T656" s="1">
        <v>3.99</v>
      </c>
      <c r="U656" s="1">
        <f t="shared" si="21"/>
        <v>1070030.22</v>
      </c>
    </row>
    <row r="657" spans="1:21" x14ac:dyDescent="0.25">
      <c r="A657">
        <v>1017</v>
      </c>
      <c r="B657" t="s">
        <v>692</v>
      </c>
      <c r="C657" t="s">
        <v>73</v>
      </c>
      <c r="D657" t="s">
        <v>23</v>
      </c>
      <c r="E657" t="s">
        <v>24</v>
      </c>
      <c r="F657">
        <v>0</v>
      </c>
      <c r="G657">
        <v>0</v>
      </c>
      <c r="H657">
        <v>0</v>
      </c>
      <c r="I657">
        <v>0</v>
      </c>
      <c r="J657">
        <v>3683</v>
      </c>
      <c r="K657">
        <v>4910</v>
      </c>
      <c r="L657">
        <v>5368</v>
      </c>
      <c r="M657">
        <v>8858</v>
      </c>
      <c r="N657">
        <v>9128</v>
      </c>
      <c r="O657">
        <v>19525</v>
      </c>
      <c r="P657">
        <v>20137</v>
      </c>
      <c r="Q657">
        <v>18032</v>
      </c>
      <c r="R657">
        <v>11939</v>
      </c>
      <c r="S657">
        <f t="shared" si="20"/>
        <v>101580</v>
      </c>
      <c r="T657" s="1">
        <v>11.99</v>
      </c>
      <c r="U657" s="1">
        <f t="shared" si="21"/>
        <v>1217944.2</v>
      </c>
    </row>
    <row r="658" spans="1:21" x14ac:dyDescent="0.25">
      <c r="A658">
        <v>1011</v>
      </c>
      <c r="B658" t="s">
        <v>693</v>
      </c>
      <c r="C658" t="s">
        <v>376</v>
      </c>
      <c r="D658" t="s">
        <v>23</v>
      </c>
      <c r="E658" t="s">
        <v>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244100</v>
      </c>
      <c r="P658">
        <v>466534</v>
      </c>
      <c r="Q658">
        <v>492094</v>
      </c>
      <c r="R658">
        <v>1155817</v>
      </c>
      <c r="S658">
        <f t="shared" si="20"/>
        <v>2358545</v>
      </c>
      <c r="T658" s="1">
        <v>12.99</v>
      </c>
      <c r="U658" s="1">
        <f t="shared" si="21"/>
        <v>30637499.550000001</v>
      </c>
    </row>
    <row r="659" spans="1:21" x14ac:dyDescent="0.25">
      <c r="A659">
        <v>1031</v>
      </c>
      <c r="B659" t="s">
        <v>694</v>
      </c>
      <c r="C659" t="s">
        <v>124</v>
      </c>
      <c r="D659" t="s">
        <v>219</v>
      </c>
      <c r="E659" t="s">
        <v>25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17407</v>
      </c>
      <c r="Q659">
        <v>14587</v>
      </c>
      <c r="R659">
        <v>7680</v>
      </c>
      <c r="S659">
        <f t="shared" si="20"/>
        <v>39674</v>
      </c>
      <c r="T659" s="1">
        <v>1.99</v>
      </c>
      <c r="U659" s="1">
        <f t="shared" si="21"/>
        <v>78951.259999999995</v>
      </c>
    </row>
    <row r="660" spans="1:21" x14ac:dyDescent="0.25">
      <c r="A660">
        <v>1019</v>
      </c>
      <c r="B660" t="s">
        <v>695</v>
      </c>
      <c r="C660" t="s">
        <v>73</v>
      </c>
      <c r="D660" t="s">
        <v>23</v>
      </c>
      <c r="E660" t="s">
        <v>103</v>
      </c>
      <c r="F660">
        <v>0</v>
      </c>
      <c r="G660">
        <v>6936</v>
      </c>
      <c r="H660">
        <v>81405</v>
      </c>
      <c r="I660">
        <v>49918</v>
      </c>
      <c r="J660">
        <v>57109</v>
      </c>
      <c r="K660">
        <v>39732</v>
      </c>
      <c r="L660">
        <v>73082</v>
      </c>
      <c r="M660">
        <v>30638</v>
      </c>
      <c r="N660">
        <v>52044</v>
      </c>
      <c r="O660">
        <v>75092</v>
      </c>
      <c r="P660">
        <v>47899</v>
      </c>
      <c r="Q660">
        <v>35389</v>
      </c>
      <c r="R660">
        <v>90864</v>
      </c>
      <c r="S660">
        <f t="shared" si="20"/>
        <v>640108</v>
      </c>
      <c r="T660" s="1">
        <v>9.99</v>
      </c>
      <c r="U660" s="1">
        <f t="shared" si="21"/>
        <v>6394678.9199999999</v>
      </c>
    </row>
    <row r="661" spans="1:21" x14ac:dyDescent="0.25">
      <c r="A661">
        <v>1038</v>
      </c>
      <c r="B661" t="s">
        <v>696</v>
      </c>
      <c r="C661" t="s">
        <v>376</v>
      </c>
      <c r="D661" t="s">
        <v>23</v>
      </c>
      <c r="E661" t="s">
        <v>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15378</v>
      </c>
      <c r="M661">
        <v>93870</v>
      </c>
      <c r="N661">
        <v>31160</v>
      </c>
      <c r="O661">
        <v>10327</v>
      </c>
      <c r="P661">
        <v>19724</v>
      </c>
      <c r="Q661">
        <v>46541</v>
      </c>
      <c r="R661">
        <v>24085</v>
      </c>
      <c r="S661">
        <f t="shared" si="20"/>
        <v>241085</v>
      </c>
      <c r="T661" s="1">
        <v>11.99</v>
      </c>
      <c r="U661" s="1">
        <f t="shared" si="21"/>
        <v>2890609.15</v>
      </c>
    </row>
    <row r="662" spans="1:21" x14ac:dyDescent="0.25">
      <c r="A662">
        <v>1057</v>
      </c>
      <c r="B662" t="s">
        <v>697</v>
      </c>
      <c r="C662" t="s">
        <v>22</v>
      </c>
      <c r="D662" t="s">
        <v>219</v>
      </c>
      <c r="E662" t="s">
        <v>26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44841</v>
      </c>
      <c r="N662">
        <v>61623</v>
      </c>
      <c r="O662">
        <v>78969</v>
      </c>
      <c r="P662">
        <v>156641</v>
      </c>
      <c r="Q662">
        <v>193120</v>
      </c>
      <c r="R662">
        <v>177995</v>
      </c>
      <c r="S662">
        <f t="shared" si="20"/>
        <v>713189</v>
      </c>
      <c r="T662" s="1">
        <v>3.99</v>
      </c>
      <c r="U662" s="1">
        <f t="shared" si="21"/>
        <v>2845624.1100000003</v>
      </c>
    </row>
    <row r="663" spans="1:21" x14ac:dyDescent="0.25">
      <c r="A663">
        <v>1018</v>
      </c>
      <c r="B663" t="s">
        <v>698</v>
      </c>
      <c r="C663" t="s">
        <v>22</v>
      </c>
      <c r="D663" t="s">
        <v>219</v>
      </c>
      <c r="E663" t="s">
        <v>26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34011</v>
      </c>
      <c r="N663">
        <v>92423</v>
      </c>
      <c r="O663">
        <v>23247</v>
      </c>
      <c r="P663">
        <v>33653</v>
      </c>
      <c r="Q663">
        <v>34570</v>
      </c>
      <c r="R663">
        <v>31102</v>
      </c>
      <c r="S663">
        <f t="shared" si="20"/>
        <v>249006</v>
      </c>
      <c r="T663" s="1">
        <v>3.99</v>
      </c>
      <c r="U663" s="1">
        <f t="shared" si="21"/>
        <v>993533.94000000006</v>
      </c>
    </row>
    <row r="664" spans="1:21" x14ac:dyDescent="0.25">
      <c r="A664">
        <v>1031</v>
      </c>
      <c r="B664" t="s">
        <v>699</v>
      </c>
      <c r="C664" t="s">
        <v>376</v>
      </c>
      <c r="D664" t="s">
        <v>219</v>
      </c>
      <c r="E664" t="s">
        <v>103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186314</v>
      </c>
      <c r="S664">
        <f t="shared" si="20"/>
        <v>186314</v>
      </c>
      <c r="T664" s="1">
        <v>0.99</v>
      </c>
      <c r="U664" s="1">
        <f t="shared" si="21"/>
        <v>184450.86</v>
      </c>
    </row>
    <row r="665" spans="1:21" x14ac:dyDescent="0.25">
      <c r="A665">
        <v>1054</v>
      </c>
      <c r="B665" t="s">
        <v>700</v>
      </c>
      <c r="C665" t="s">
        <v>22</v>
      </c>
      <c r="D665" t="s">
        <v>23</v>
      </c>
      <c r="E665" t="s">
        <v>103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37773</v>
      </c>
      <c r="O665">
        <v>51364</v>
      </c>
      <c r="P665">
        <v>4739</v>
      </c>
      <c r="Q665">
        <v>39620</v>
      </c>
      <c r="R665">
        <v>9716</v>
      </c>
      <c r="S665">
        <f t="shared" si="20"/>
        <v>143212</v>
      </c>
      <c r="T665" s="1">
        <v>9.99</v>
      </c>
      <c r="U665" s="1">
        <f t="shared" si="21"/>
        <v>1430687.8800000001</v>
      </c>
    </row>
    <row r="666" spans="1:21" x14ac:dyDescent="0.25">
      <c r="A666">
        <v>1043</v>
      </c>
      <c r="B666" t="s">
        <v>701</v>
      </c>
      <c r="C666" t="s">
        <v>22</v>
      </c>
      <c r="D666" t="s">
        <v>219</v>
      </c>
      <c r="E666" t="s">
        <v>26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16714</v>
      </c>
      <c r="N666">
        <v>19064</v>
      </c>
      <c r="O666">
        <v>29361</v>
      </c>
      <c r="P666">
        <v>28966</v>
      </c>
      <c r="Q666">
        <v>40796</v>
      </c>
      <c r="R666">
        <v>25019</v>
      </c>
      <c r="S666">
        <f t="shared" si="20"/>
        <v>159920</v>
      </c>
      <c r="T666" s="1">
        <v>3.99</v>
      </c>
      <c r="U666" s="1">
        <f t="shared" si="21"/>
        <v>638080.80000000005</v>
      </c>
    </row>
    <row r="667" spans="1:21" x14ac:dyDescent="0.25">
      <c r="A667">
        <v>1043</v>
      </c>
      <c r="B667" t="s">
        <v>702</v>
      </c>
      <c r="C667" t="s">
        <v>73</v>
      </c>
      <c r="D667" t="s">
        <v>23</v>
      </c>
      <c r="E667" t="s">
        <v>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294381</v>
      </c>
      <c r="S667">
        <f t="shared" si="20"/>
        <v>294381</v>
      </c>
      <c r="T667" s="1">
        <v>11.99</v>
      </c>
      <c r="U667" s="1">
        <f t="shared" si="21"/>
        <v>3529628.19</v>
      </c>
    </row>
    <row r="668" spans="1:21" x14ac:dyDescent="0.25">
      <c r="A668">
        <v>1007</v>
      </c>
      <c r="B668" t="s">
        <v>703</v>
      </c>
      <c r="C668" t="s">
        <v>22</v>
      </c>
      <c r="D668" t="s">
        <v>23</v>
      </c>
      <c r="E668" t="s">
        <v>25</v>
      </c>
      <c r="F668">
        <v>0</v>
      </c>
      <c r="G668">
        <v>0</v>
      </c>
      <c r="H668">
        <v>74718</v>
      </c>
      <c r="I668">
        <v>80582</v>
      </c>
      <c r="J668">
        <v>96434</v>
      </c>
      <c r="K668">
        <v>2747</v>
      </c>
      <c r="L668">
        <v>27683</v>
      </c>
      <c r="M668">
        <v>21179</v>
      </c>
      <c r="N668">
        <v>36665</v>
      </c>
      <c r="O668">
        <v>6987</v>
      </c>
      <c r="P668">
        <v>72234</v>
      </c>
      <c r="Q668">
        <v>54170</v>
      </c>
      <c r="R668">
        <v>17521</v>
      </c>
      <c r="S668">
        <f t="shared" si="20"/>
        <v>490920</v>
      </c>
      <c r="T668" s="1">
        <v>12.99</v>
      </c>
      <c r="U668" s="1">
        <f t="shared" si="21"/>
        <v>6377050.7999999998</v>
      </c>
    </row>
    <row r="669" spans="1:21" x14ac:dyDescent="0.25">
      <c r="A669">
        <v>1037</v>
      </c>
      <c r="B669" t="s">
        <v>704</v>
      </c>
      <c r="C669" t="s">
        <v>73</v>
      </c>
      <c r="D669" t="s">
        <v>23</v>
      </c>
      <c r="E669" t="s">
        <v>103</v>
      </c>
      <c r="F669">
        <v>0</v>
      </c>
      <c r="G669">
        <v>0</v>
      </c>
      <c r="H669">
        <v>0</v>
      </c>
      <c r="I669">
        <v>125302</v>
      </c>
      <c r="J669">
        <v>135847</v>
      </c>
      <c r="K669">
        <v>151657</v>
      </c>
      <c r="L669">
        <v>211946</v>
      </c>
      <c r="M669">
        <v>283704</v>
      </c>
      <c r="N669">
        <v>310405</v>
      </c>
      <c r="O669">
        <v>507711</v>
      </c>
      <c r="P669">
        <v>541246</v>
      </c>
      <c r="Q669">
        <v>655402</v>
      </c>
      <c r="R669">
        <v>361884</v>
      </c>
      <c r="S669">
        <f t="shared" si="20"/>
        <v>3285104</v>
      </c>
      <c r="T669" s="1">
        <v>9.99</v>
      </c>
      <c r="U669" s="1">
        <f t="shared" si="21"/>
        <v>32818188.960000001</v>
      </c>
    </row>
    <row r="670" spans="1:21" x14ac:dyDescent="0.25">
      <c r="A670">
        <v>1065</v>
      </c>
      <c r="B670" t="s">
        <v>705</v>
      </c>
      <c r="C670" t="s">
        <v>22</v>
      </c>
      <c r="D670" t="s">
        <v>219</v>
      </c>
      <c r="E670" t="s">
        <v>103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277618</v>
      </c>
      <c r="N670">
        <v>395912</v>
      </c>
      <c r="O670">
        <v>505624</v>
      </c>
      <c r="P670">
        <v>540967</v>
      </c>
      <c r="Q670">
        <v>666072</v>
      </c>
      <c r="R670">
        <v>654298</v>
      </c>
      <c r="S670">
        <f t="shared" si="20"/>
        <v>3040491</v>
      </c>
      <c r="T670" s="1">
        <v>0.99</v>
      </c>
      <c r="U670" s="1">
        <f t="shared" si="21"/>
        <v>3010086.09</v>
      </c>
    </row>
    <row r="671" spans="1:21" x14ac:dyDescent="0.25">
      <c r="A671">
        <v>1016</v>
      </c>
      <c r="B671" t="s">
        <v>706</v>
      </c>
      <c r="C671" t="s">
        <v>73</v>
      </c>
      <c r="D671" t="s">
        <v>23</v>
      </c>
      <c r="E671" t="s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58590</v>
      </c>
      <c r="P671">
        <v>105368</v>
      </c>
      <c r="Q671">
        <v>114700</v>
      </c>
      <c r="R671">
        <v>71481</v>
      </c>
      <c r="S671">
        <f t="shared" si="20"/>
        <v>350139</v>
      </c>
      <c r="T671" s="1">
        <v>15.99</v>
      </c>
      <c r="U671" s="1">
        <f t="shared" si="21"/>
        <v>5598722.6100000003</v>
      </c>
    </row>
    <row r="672" spans="1:21" x14ac:dyDescent="0.25">
      <c r="A672">
        <v>1012</v>
      </c>
      <c r="B672" t="s">
        <v>707</v>
      </c>
      <c r="C672" t="s">
        <v>376</v>
      </c>
      <c r="D672" t="s">
        <v>219</v>
      </c>
      <c r="E672" t="s">
        <v>26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35847</v>
      </c>
      <c r="Q672">
        <v>53032</v>
      </c>
      <c r="R672">
        <v>65920</v>
      </c>
      <c r="S672">
        <f t="shared" si="20"/>
        <v>154799</v>
      </c>
      <c r="T672" s="1">
        <v>3.99</v>
      </c>
      <c r="U672" s="1">
        <f t="shared" si="21"/>
        <v>617648.01</v>
      </c>
    </row>
    <row r="673" spans="1:21" x14ac:dyDescent="0.25">
      <c r="A673">
        <v>1024</v>
      </c>
      <c r="B673" t="s">
        <v>708</v>
      </c>
      <c r="C673" t="s">
        <v>376</v>
      </c>
      <c r="D673" t="s">
        <v>23</v>
      </c>
      <c r="E673" t="s">
        <v>24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73781</v>
      </c>
      <c r="M673">
        <v>83663</v>
      </c>
      <c r="N673">
        <v>9603</v>
      </c>
      <c r="O673">
        <v>35164</v>
      </c>
      <c r="P673">
        <v>64947</v>
      </c>
      <c r="Q673">
        <v>23341</v>
      </c>
      <c r="R673">
        <v>17334</v>
      </c>
      <c r="S673">
        <f t="shared" si="20"/>
        <v>307833</v>
      </c>
      <c r="T673" s="1">
        <v>11.99</v>
      </c>
      <c r="U673" s="1">
        <f t="shared" si="21"/>
        <v>3690917.67</v>
      </c>
    </row>
    <row r="674" spans="1:21" x14ac:dyDescent="0.25">
      <c r="A674">
        <v>1064</v>
      </c>
      <c r="B674" t="s">
        <v>709</v>
      </c>
      <c r="C674" t="s">
        <v>124</v>
      </c>
      <c r="D674" t="s">
        <v>23</v>
      </c>
      <c r="E674" t="s">
        <v>103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54699</v>
      </c>
      <c r="O674">
        <v>18022</v>
      </c>
      <c r="P674">
        <v>7683</v>
      </c>
      <c r="Q674">
        <v>17074</v>
      </c>
      <c r="R674">
        <v>19137</v>
      </c>
      <c r="S674">
        <f t="shared" si="20"/>
        <v>116615</v>
      </c>
      <c r="T674" s="1">
        <v>9.99</v>
      </c>
      <c r="U674" s="1">
        <f t="shared" si="21"/>
        <v>1164983.8500000001</v>
      </c>
    </row>
    <row r="675" spans="1:21" x14ac:dyDescent="0.25">
      <c r="A675">
        <v>1037</v>
      </c>
      <c r="B675" t="s">
        <v>710</v>
      </c>
      <c r="C675" t="s">
        <v>73</v>
      </c>
      <c r="D675" t="s">
        <v>23</v>
      </c>
      <c r="E675" t="s">
        <v>26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7169</v>
      </c>
      <c r="N675">
        <v>9348</v>
      </c>
      <c r="O675">
        <v>16276</v>
      </c>
      <c r="P675">
        <v>19843</v>
      </c>
      <c r="Q675">
        <v>18504</v>
      </c>
      <c r="R675">
        <v>13672</v>
      </c>
      <c r="S675">
        <f t="shared" si="20"/>
        <v>84812</v>
      </c>
      <c r="T675" s="1">
        <v>15.99</v>
      </c>
      <c r="U675" s="1">
        <f t="shared" si="21"/>
        <v>1356143.8800000001</v>
      </c>
    </row>
    <row r="676" spans="1:21" x14ac:dyDescent="0.25">
      <c r="A676">
        <v>1020</v>
      </c>
      <c r="B676" t="s">
        <v>711</v>
      </c>
      <c r="C676" t="s">
        <v>186</v>
      </c>
      <c r="D676" t="s">
        <v>219</v>
      </c>
      <c r="E676" t="s">
        <v>25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262358</v>
      </c>
      <c r="Q676">
        <v>196431</v>
      </c>
      <c r="R676">
        <v>98687</v>
      </c>
      <c r="S676">
        <f t="shared" si="20"/>
        <v>557476</v>
      </c>
      <c r="T676" s="1">
        <v>1.99</v>
      </c>
      <c r="U676" s="1">
        <f t="shared" si="21"/>
        <v>1109377.24</v>
      </c>
    </row>
    <row r="677" spans="1:21" x14ac:dyDescent="0.25">
      <c r="A677">
        <v>1056</v>
      </c>
      <c r="B677" t="s">
        <v>712</v>
      </c>
      <c r="C677" t="s">
        <v>186</v>
      </c>
      <c r="D677" t="s">
        <v>219</v>
      </c>
      <c r="E677" t="s">
        <v>26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918151</v>
      </c>
      <c r="S677">
        <f t="shared" si="20"/>
        <v>918151</v>
      </c>
      <c r="T677" s="1">
        <v>3.99</v>
      </c>
      <c r="U677" s="1">
        <f t="shared" si="21"/>
        <v>3663422.49</v>
      </c>
    </row>
    <row r="678" spans="1:21" x14ac:dyDescent="0.25">
      <c r="A678">
        <v>1063</v>
      </c>
      <c r="B678" t="s">
        <v>713</v>
      </c>
      <c r="C678" t="s">
        <v>73</v>
      </c>
      <c r="D678" t="s">
        <v>23</v>
      </c>
      <c r="E678" t="s">
        <v>25</v>
      </c>
      <c r="F678">
        <v>0</v>
      </c>
      <c r="G678">
        <v>181</v>
      </c>
      <c r="H678">
        <v>814</v>
      </c>
      <c r="I678">
        <v>994</v>
      </c>
      <c r="J678">
        <v>1041</v>
      </c>
      <c r="K678">
        <v>1776</v>
      </c>
      <c r="L678">
        <v>1517</v>
      </c>
      <c r="M678">
        <v>1962</v>
      </c>
      <c r="N678">
        <v>1982</v>
      </c>
      <c r="O678">
        <v>1994</v>
      </c>
      <c r="P678">
        <v>2007</v>
      </c>
      <c r="Q678">
        <v>3037</v>
      </c>
      <c r="R678">
        <v>3831</v>
      </c>
      <c r="S678">
        <f t="shared" si="20"/>
        <v>21136</v>
      </c>
      <c r="T678" s="1">
        <v>12.99</v>
      </c>
      <c r="U678" s="1">
        <f t="shared" si="21"/>
        <v>274556.64</v>
      </c>
    </row>
    <row r="679" spans="1:21" x14ac:dyDescent="0.25">
      <c r="A679">
        <v>1016</v>
      </c>
      <c r="B679" t="s">
        <v>714</v>
      </c>
      <c r="C679" t="s">
        <v>22</v>
      </c>
      <c r="D679" t="s">
        <v>219</v>
      </c>
      <c r="E679" t="s">
        <v>103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221047</v>
      </c>
      <c r="P679">
        <v>232897</v>
      </c>
      <c r="Q679">
        <v>367919</v>
      </c>
      <c r="R679">
        <v>286465</v>
      </c>
      <c r="S679">
        <f t="shared" si="20"/>
        <v>1108328</v>
      </c>
      <c r="T679" s="1">
        <v>0.99</v>
      </c>
      <c r="U679" s="1">
        <f t="shared" si="21"/>
        <v>1097244.72</v>
      </c>
    </row>
    <row r="680" spans="1:21" x14ac:dyDescent="0.25">
      <c r="A680">
        <v>1027</v>
      </c>
      <c r="B680" t="s">
        <v>715</v>
      </c>
      <c r="C680" t="s">
        <v>376</v>
      </c>
      <c r="D680" t="s">
        <v>219</v>
      </c>
      <c r="E680" t="s">
        <v>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65797</v>
      </c>
      <c r="R680">
        <v>6188</v>
      </c>
      <c r="S680">
        <f t="shared" si="20"/>
        <v>71985</v>
      </c>
      <c r="T680" s="1">
        <v>3.99</v>
      </c>
      <c r="U680" s="1">
        <f t="shared" si="21"/>
        <v>287220.15000000002</v>
      </c>
    </row>
    <row r="681" spans="1:21" x14ac:dyDescent="0.25">
      <c r="A681">
        <v>1007</v>
      </c>
      <c r="B681" t="s">
        <v>716</v>
      </c>
      <c r="C681" t="s">
        <v>22</v>
      </c>
      <c r="D681" t="s">
        <v>219</v>
      </c>
      <c r="E681" t="s">
        <v>25</v>
      </c>
      <c r="F681">
        <v>0</v>
      </c>
      <c r="G681">
        <v>0</v>
      </c>
      <c r="H681">
        <v>13602</v>
      </c>
      <c r="I681">
        <v>67140</v>
      </c>
      <c r="J681">
        <v>92537</v>
      </c>
      <c r="K681">
        <v>117436</v>
      </c>
      <c r="L681">
        <v>188236</v>
      </c>
      <c r="M681">
        <v>241486</v>
      </c>
      <c r="N681">
        <v>260425</v>
      </c>
      <c r="O681">
        <v>455006</v>
      </c>
      <c r="P681">
        <v>877921</v>
      </c>
      <c r="Q681">
        <v>1394023</v>
      </c>
      <c r="R681">
        <v>1627807</v>
      </c>
      <c r="S681">
        <f t="shared" si="20"/>
        <v>5335619</v>
      </c>
      <c r="T681" s="1">
        <v>1.99</v>
      </c>
      <c r="U681" s="1">
        <f t="shared" si="21"/>
        <v>10617881.810000001</v>
      </c>
    </row>
    <row r="682" spans="1:21" x14ac:dyDescent="0.25">
      <c r="A682">
        <v>1029</v>
      </c>
      <c r="B682" t="s">
        <v>717</v>
      </c>
      <c r="C682" t="s">
        <v>124</v>
      </c>
      <c r="D682" t="s">
        <v>23</v>
      </c>
      <c r="E682" t="s">
        <v>24</v>
      </c>
      <c r="F682">
        <v>0</v>
      </c>
      <c r="G682">
        <v>0</v>
      </c>
      <c r="H682">
        <v>79891</v>
      </c>
      <c r="I682">
        <v>94867</v>
      </c>
      <c r="J682">
        <v>24577</v>
      </c>
      <c r="K682">
        <v>52641</v>
      </c>
      <c r="L682">
        <v>37828</v>
      </c>
      <c r="M682">
        <v>52886</v>
      </c>
      <c r="N682">
        <v>76744</v>
      </c>
      <c r="O682">
        <v>18277</v>
      </c>
      <c r="P682">
        <v>100934</v>
      </c>
      <c r="Q682">
        <v>75992</v>
      </c>
      <c r="R682">
        <v>28345</v>
      </c>
      <c r="S682">
        <f t="shared" si="20"/>
        <v>642982</v>
      </c>
      <c r="T682" s="1">
        <v>11.99</v>
      </c>
      <c r="U682" s="1">
        <f t="shared" si="21"/>
        <v>7709354.1799999997</v>
      </c>
    </row>
    <row r="683" spans="1:21" x14ac:dyDescent="0.25">
      <c r="A683">
        <v>1005</v>
      </c>
      <c r="B683" t="s">
        <v>718</v>
      </c>
      <c r="C683" t="s">
        <v>22</v>
      </c>
      <c r="D683" t="s">
        <v>219</v>
      </c>
      <c r="E683" t="s">
        <v>103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17720</v>
      </c>
      <c r="O683">
        <v>34731</v>
      </c>
      <c r="P683">
        <v>45774</v>
      </c>
      <c r="Q683">
        <v>111022</v>
      </c>
      <c r="R683">
        <v>98375</v>
      </c>
      <c r="S683">
        <f t="shared" si="20"/>
        <v>307622</v>
      </c>
      <c r="T683" s="1">
        <v>0.99</v>
      </c>
      <c r="U683" s="1">
        <f t="shared" si="21"/>
        <v>304545.77999999997</v>
      </c>
    </row>
    <row r="684" spans="1:21" x14ac:dyDescent="0.25">
      <c r="A684">
        <v>1043</v>
      </c>
      <c r="B684" t="s">
        <v>719</v>
      </c>
      <c r="C684" t="s">
        <v>73</v>
      </c>
      <c r="D684" t="s">
        <v>23</v>
      </c>
      <c r="E684" t="s">
        <v>26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27263</v>
      </c>
      <c r="P684">
        <v>28580</v>
      </c>
      <c r="Q684">
        <v>36026</v>
      </c>
      <c r="R684">
        <v>21648</v>
      </c>
      <c r="S684">
        <f t="shared" si="20"/>
        <v>113517</v>
      </c>
      <c r="T684" s="1">
        <v>15.99</v>
      </c>
      <c r="U684" s="1">
        <f t="shared" si="21"/>
        <v>1815136.83</v>
      </c>
    </row>
    <row r="685" spans="1:21" x14ac:dyDescent="0.25">
      <c r="A685">
        <v>1056</v>
      </c>
      <c r="B685" t="s">
        <v>720</v>
      </c>
      <c r="C685" t="s">
        <v>186</v>
      </c>
      <c r="D685" t="s">
        <v>219</v>
      </c>
      <c r="E685" t="s">
        <v>24</v>
      </c>
      <c r="F685">
        <v>0</v>
      </c>
      <c r="G685">
        <v>0</v>
      </c>
      <c r="H685">
        <v>95120</v>
      </c>
      <c r="I685">
        <v>80954</v>
      </c>
      <c r="J685">
        <v>42690</v>
      </c>
      <c r="K685">
        <v>70039</v>
      </c>
      <c r="L685">
        <v>83666</v>
      </c>
      <c r="M685">
        <v>20414</v>
      </c>
      <c r="N685">
        <v>96365</v>
      </c>
      <c r="O685">
        <v>11104</v>
      </c>
      <c r="P685">
        <v>48039</v>
      </c>
      <c r="Q685">
        <v>16607</v>
      </c>
      <c r="R685">
        <v>29244</v>
      </c>
      <c r="S685">
        <f t="shared" si="20"/>
        <v>594242</v>
      </c>
      <c r="T685" s="1">
        <v>1.49</v>
      </c>
      <c r="U685" s="1">
        <f t="shared" si="21"/>
        <v>885420.58</v>
      </c>
    </row>
    <row r="686" spans="1:21" x14ac:dyDescent="0.25">
      <c r="A686">
        <v>1013</v>
      </c>
      <c r="B686" t="s">
        <v>721</v>
      </c>
      <c r="C686" t="s">
        <v>186</v>
      </c>
      <c r="D686" t="s">
        <v>23</v>
      </c>
      <c r="E686" t="s">
        <v>26</v>
      </c>
      <c r="F686">
        <v>0</v>
      </c>
      <c r="G686">
        <v>0</v>
      </c>
      <c r="H686">
        <v>0</v>
      </c>
      <c r="I686">
        <v>0</v>
      </c>
      <c r="J686">
        <v>77998</v>
      </c>
      <c r="K686">
        <v>38314</v>
      </c>
      <c r="L686">
        <v>67875</v>
      </c>
      <c r="M686">
        <v>44425</v>
      </c>
      <c r="N686">
        <v>95363</v>
      </c>
      <c r="O686">
        <v>12726</v>
      </c>
      <c r="P686">
        <v>13440</v>
      </c>
      <c r="Q686">
        <v>25985</v>
      </c>
      <c r="R686">
        <v>14260</v>
      </c>
      <c r="S686">
        <f t="shared" si="20"/>
        <v>390386</v>
      </c>
      <c r="T686" s="1">
        <v>15.99</v>
      </c>
      <c r="U686" s="1">
        <f t="shared" si="21"/>
        <v>6242272.1399999997</v>
      </c>
    </row>
    <row r="687" spans="1:21" x14ac:dyDescent="0.25">
      <c r="A687">
        <v>1055</v>
      </c>
      <c r="B687" t="s">
        <v>722</v>
      </c>
      <c r="C687" t="s">
        <v>22</v>
      </c>
      <c r="D687" t="s">
        <v>23</v>
      </c>
      <c r="E687" t="s">
        <v>26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106398</v>
      </c>
      <c r="Q687">
        <v>112855</v>
      </c>
      <c r="R687">
        <v>41092</v>
      </c>
      <c r="S687">
        <f t="shared" si="20"/>
        <v>260345</v>
      </c>
      <c r="T687" s="1">
        <v>15.99</v>
      </c>
      <c r="U687" s="1">
        <f t="shared" si="21"/>
        <v>4162916.5500000003</v>
      </c>
    </row>
    <row r="688" spans="1:21" x14ac:dyDescent="0.25">
      <c r="A688">
        <v>1037</v>
      </c>
      <c r="B688" t="s">
        <v>723</v>
      </c>
      <c r="C688" t="s">
        <v>377</v>
      </c>
      <c r="D688" t="s">
        <v>219</v>
      </c>
      <c r="E688" t="s">
        <v>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686755</v>
      </c>
      <c r="S688">
        <f t="shared" si="20"/>
        <v>686755</v>
      </c>
      <c r="T688" s="1">
        <v>3.99</v>
      </c>
      <c r="U688" s="1">
        <f t="shared" si="21"/>
        <v>2740152.45</v>
      </c>
    </row>
    <row r="689" spans="1:21" x14ac:dyDescent="0.25">
      <c r="A689">
        <v>1050</v>
      </c>
      <c r="B689" t="s">
        <v>724</v>
      </c>
      <c r="C689" t="s">
        <v>73</v>
      </c>
      <c r="D689" t="s">
        <v>219</v>
      </c>
      <c r="E689" t="s">
        <v>26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19016</v>
      </c>
      <c r="O689">
        <v>28424</v>
      </c>
      <c r="P689">
        <v>40856</v>
      </c>
      <c r="Q689">
        <v>49007</v>
      </c>
      <c r="R689">
        <v>61197</v>
      </c>
      <c r="S689">
        <f t="shared" si="20"/>
        <v>198500</v>
      </c>
      <c r="T689" s="1">
        <v>3.99</v>
      </c>
      <c r="U689" s="1">
        <f t="shared" si="21"/>
        <v>792015</v>
      </c>
    </row>
    <row r="690" spans="1:21" x14ac:dyDescent="0.25">
      <c r="A690">
        <v>1045</v>
      </c>
      <c r="B690" t="s">
        <v>725</v>
      </c>
      <c r="C690" t="s">
        <v>73</v>
      </c>
      <c r="D690" t="s">
        <v>23</v>
      </c>
      <c r="E690" t="s">
        <v>24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44365</v>
      </c>
      <c r="N690">
        <v>21996</v>
      </c>
      <c r="O690">
        <v>5287</v>
      </c>
      <c r="P690">
        <v>93716</v>
      </c>
      <c r="Q690">
        <v>5314</v>
      </c>
      <c r="R690">
        <v>33718</v>
      </c>
      <c r="S690">
        <f t="shared" si="20"/>
        <v>204396</v>
      </c>
      <c r="T690" s="1">
        <v>11.99</v>
      </c>
      <c r="U690" s="1">
        <f t="shared" si="21"/>
        <v>2450708.04</v>
      </c>
    </row>
    <row r="691" spans="1:21" x14ac:dyDescent="0.25">
      <c r="A691">
        <v>1014</v>
      </c>
      <c r="B691" t="s">
        <v>726</v>
      </c>
      <c r="C691" t="s">
        <v>73</v>
      </c>
      <c r="D691" t="s">
        <v>23</v>
      </c>
      <c r="E691" t="s">
        <v>25</v>
      </c>
      <c r="F691">
        <v>0</v>
      </c>
      <c r="G691">
        <v>52</v>
      </c>
      <c r="H691">
        <v>596</v>
      </c>
      <c r="I691">
        <v>1427</v>
      </c>
      <c r="J691">
        <v>1043</v>
      </c>
      <c r="K691">
        <v>1450</v>
      </c>
      <c r="L691">
        <v>1905</v>
      </c>
      <c r="M691">
        <v>1886</v>
      </c>
      <c r="N691">
        <v>1562</v>
      </c>
      <c r="O691">
        <v>2056</v>
      </c>
      <c r="P691">
        <v>2317</v>
      </c>
      <c r="Q691">
        <v>1442</v>
      </c>
      <c r="R691">
        <v>1325</v>
      </c>
      <c r="S691">
        <f t="shared" si="20"/>
        <v>17061</v>
      </c>
      <c r="T691" s="1">
        <v>12.99</v>
      </c>
      <c r="U691" s="1">
        <f t="shared" si="21"/>
        <v>221622.39</v>
      </c>
    </row>
    <row r="692" spans="1:21" x14ac:dyDescent="0.25">
      <c r="A692">
        <v>1033</v>
      </c>
      <c r="B692" t="s">
        <v>727</v>
      </c>
      <c r="C692" t="s">
        <v>124</v>
      </c>
      <c r="D692" t="s">
        <v>23</v>
      </c>
      <c r="E692" t="s">
        <v>103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76164</v>
      </c>
      <c r="Q692">
        <v>27539</v>
      </c>
      <c r="R692">
        <v>31113</v>
      </c>
      <c r="S692">
        <f t="shared" si="20"/>
        <v>134816</v>
      </c>
      <c r="T692" s="1">
        <v>9.99</v>
      </c>
      <c r="U692" s="1">
        <f t="shared" si="21"/>
        <v>1346811.84</v>
      </c>
    </row>
    <row r="693" spans="1:21" x14ac:dyDescent="0.25">
      <c r="A693">
        <v>1064</v>
      </c>
      <c r="B693" t="s">
        <v>728</v>
      </c>
      <c r="C693" t="s">
        <v>186</v>
      </c>
      <c r="D693" t="s">
        <v>23</v>
      </c>
      <c r="E693" t="s">
        <v>103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17353</v>
      </c>
      <c r="O693">
        <v>57161</v>
      </c>
      <c r="P693">
        <v>13738</v>
      </c>
      <c r="Q693">
        <v>48977</v>
      </c>
      <c r="R693">
        <v>80901</v>
      </c>
      <c r="S693">
        <f t="shared" si="20"/>
        <v>218130</v>
      </c>
      <c r="T693" s="1">
        <v>9.99</v>
      </c>
      <c r="U693" s="1">
        <f t="shared" si="21"/>
        <v>2179118.7000000002</v>
      </c>
    </row>
    <row r="694" spans="1:21" x14ac:dyDescent="0.25">
      <c r="A694">
        <v>1007</v>
      </c>
      <c r="B694" t="s">
        <v>729</v>
      </c>
      <c r="C694" t="s">
        <v>124</v>
      </c>
      <c r="D694" t="s">
        <v>219</v>
      </c>
      <c r="E694" t="s">
        <v>24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9834</v>
      </c>
      <c r="O694">
        <v>19341</v>
      </c>
      <c r="P694">
        <v>21603</v>
      </c>
      <c r="Q694">
        <v>20420</v>
      </c>
      <c r="R694">
        <v>15290</v>
      </c>
      <c r="S694">
        <f t="shared" si="20"/>
        <v>86488</v>
      </c>
      <c r="T694" s="1">
        <v>1.49</v>
      </c>
      <c r="U694" s="1">
        <f t="shared" si="21"/>
        <v>128867.12</v>
      </c>
    </row>
    <row r="695" spans="1:21" x14ac:dyDescent="0.25">
      <c r="A695">
        <v>1030</v>
      </c>
      <c r="B695" t="s">
        <v>730</v>
      </c>
      <c r="C695" t="s">
        <v>22</v>
      </c>
      <c r="D695" t="s">
        <v>219</v>
      </c>
      <c r="E695" t="s">
        <v>103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9834</v>
      </c>
      <c r="O695">
        <v>19341</v>
      </c>
      <c r="P695">
        <v>21603</v>
      </c>
      <c r="Q695">
        <v>20420</v>
      </c>
      <c r="R695">
        <v>15290</v>
      </c>
      <c r="S695">
        <f t="shared" si="20"/>
        <v>86488</v>
      </c>
      <c r="T695" s="1">
        <v>0.99</v>
      </c>
      <c r="U695" s="1">
        <f t="shared" si="21"/>
        <v>85623.12</v>
      </c>
    </row>
    <row r="696" spans="1:21" x14ac:dyDescent="0.25">
      <c r="A696">
        <v>1018</v>
      </c>
      <c r="B696" t="s">
        <v>731</v>
      </c>
      <c r="C696" t="s">
        <v>124</v>
      </c>
      <c r="D696" t="s">
        <v>219</v>
      </c>
      <c r="E696" t="s">
        <v>24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56419</v>
      </c>
      <c r="O696">
        <v>84884</v>
      </c>
      <c r="P696">
        <v>76390</v>
      </c>
      <c r="Q696">
        <v>85064</v>
      </c>
      <c r="R696">
        <v>76431</v>
      </c>
      <c r="S696">
        <f t="shared" si="20"/>
        <v>379188</v>
      </c>
      <c r="T696" s="1">
        <v>1.49</v>
      </c>
      <c r="U696" s="1">
        <f t="shared" si="21"/>
        <v>564990.12</v>
      </c>
    </row>
    <row r="697" spans="1:21" x14ac:dyDescent="0.25">
      <c r="A697">
        <v>1041</v>
      </c>
      <c r="B697" t="s">
        <v>732</v>
      </c>
      <c r="C697" t="s">
        <v>124</v>
      </c>
      <c r="D697" t="s">
        <v>23</v>
      </c>
      <c r="E697" t="s">
        <v>24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16348</v>
      </c>
      <c r="N697">
        <v>41673</v>
      </c>
      <c r="O697">
        <v>57070</v>
      </c>
      <c r="P697">
        <v>98772</v>
      </c>
      <c r="Q697">
        <v>199364</v>
      </c>
      <c r="R697">
        <v>201632</v>
      </c>
      <c r="S697">
        <f t="shared" si="20"/>
        <v>614859</v>
      </c>
      <c r="T697" s="1">
        <v>11.99</v>
      </c>
      <c r="U697" s="1">
        <f t="shared" si="21"/>
        <v>7372159.4100000001</v>
      </c>
    </row>
    <row r="698" spans="1:21" x14ac:dyDescent="0.25">
      <c r="A698">
        <v>1041</v>
      </c>
      <c r="B698" t="s">
        <v>733</v>
      </c>
      <c r="C698" t="s">
        <v>376</v>
      </c>
      <c r="D698" t="s">
        <v>219</v>
      </c>
      <c r="E698" t="s">
        <v>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456255</v>
      </c>
      <c r="N698">
        <v>271282</v>
      </c>
      <c r="O698">
        <v>294482</v>
      </c>
      <c r="P698">
        <v>246294</v>
      </c>
      <c r="Q698">
        <v>324076</v>
      </c>
      <c r="R698">
        <v>126315</v>
      </c>
      <c r="S698">
        <f t="shared" si="20"/>
        <v>1718704</v>
      </c>
      <c r="T698" s="1">
        <v>1.99</v>
      </c>
      <c r="U698" s="1">
        <f t="shared" si="21"/>
        <v>3420220.96</v>
      </c>
    </row>
    <row r="699" spans="1:21" x14ac:dyDescent="0.25">
      <c r="A699">
        <v>1067</v>
      </c>
      <c r="B699" t="s">
        <v>734</v>
      </c>
      <c r="C699" t="s">
        <v>73</v>
      </c>
      <c r="D699" t="s">
        <v>23</v>
      </c>
      <c r="E699" t="s">
        <v>24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50987</v>
      </c>
      <c r="Q699">
        <v>35187</v>
      </c>
      <c r="R699">
        <v>28465</v>
      </c>
      <c r="S699">
        <f t="shared" si="20"/>
        <v>114639</v>
      </c>
      <c r="T699" s="1">
        <v>11.99</v>
      </c>
      <c r="U699" s="1">
        <f t="shared" si="21"/>
        <v>1374521.61</v>
      </c>
    </row>
    <row r="700" spans="1:21" x14ac:dyDescent="0.25">
      <c r="A700">
        <v>1011</v>
      </c>
      <c r="B700" t="s">
        <v>735</v>
      </c>
      <c r="C700" t="s">
        <v>377</v>
      </c>
      <c r="D700" t="s">
        <v>219</v>
      </c>
      <c r="E700" t="s">
        <v>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83108</v>
      </c>
      <c r="Q700">
        <v>70935</v>
      </c>
      <c r="R700">
        <v>21992</v>
      </c>
      <c r="S700">
        <f t="shared" si="20"/>
        <v>176035</v>
      </c>
      <c r="T700" s="1">
        <v>1.99</v>
      </c>
      <c r="U700" s="1">
        <f t="shared" si="21"/>
        <v>350309.65</v>
      </c>
    </row>
    <row r="701" spans="1:21" x14ac:dyDescent="0.25">
      <c r="A701">
        <v>1032</v>
      </c>
      <c r="B701" t="s">
        <v>736</v>
      </c>
      <c r="C701" t="s">
        <v>376</v>
      </c>
      <c r="D701" t="s">
        <v>23</v>
      </c>
      <c r="E701" t="s">
        <v>26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313437</v>
      </c>
      <c r="O701">
        <v>513413</v>
      </c>
      <c r="P701">
        <v>782846</v>
      </c>
      <c r="Q701">
        <v>1117757</v>
      </c>
      <c r="R701">
        <v>1427822</v>
      </c>
      <c r="S701">
        <f t="shared" si="20"/>
        <v>4155275</v>
      </c>
      <c r="T701" s="1">
        <v>15.99</v>
      </c>
      <c r="U701" s="1">
        <f t="shared" si="21"/>
        <v>66442847.25</v>
      </c>
    </row>
    <row r="702" spans="1:21" x14ac:dyDescent="0.25">
      <c r="A702">
        <v>1009</v>
      </c>
      <c r="B702" t="s">
        <v>737</v>
      </c>
      <c r="C702" t="s">
        <v>2</v>
      </c>
      <c r="D702" t="s">
        <v>23</v>
      </c>
      <c r="E702" t="s">
        <v>25</v>
      </c>
      <c r="F702">
        <v>0</v>
      </c>
      <c r="G702">
        <v>45244</v>
      </c>
      <c r="H702">
        <v>92425</v>
      </c>
      <c r="I702">
        <v>35993</v>
      </c>
      <c r="J702">
        <v>16893</v>
      </c>
      <c r="K702">
        <v>14248</v>
      </c>
      <c r="L702">
        <v>28696</v>
      </c>
      <c r="M702">
        <v>87140</v>
      </c>
      <c r="N702">
        <v>905</v>
      </c>
      <c r="O702">
        <v>48136</v>
      </c>
      <c r="P702">
        <v>39789</v>
      </c>
      <c r="Q702">
        <v>5704</v>
      </c>
      <c r="R702">
        <v>16961</v>
      </c>
      <c r="S702">
        <f t="shared" si="20"/>
        <v>432134</v>
      </c>
      <c r="T702" s="1">
        <v>12.99</v>
      </c>
      <c r="U702" s="1">
        <f t="shared" si="21"/>
        <v>5613420.6600000001</v>
      </c>
    </row>
    <row r="703" spans="1:21" x14ac:dyDescent="0.25">
      <c r="A703">
        <v>1046</v>
      </c>
      <c r="B703" t="s">
        <v>738</v>
      </c>
      <c r="C703" t="s">
        <v>124</v>
      </c>
      <c r="D703" t="s">
        <v>23</v>
      </c>
      <c r="E703" t="s">
        <v>25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30875</v>
      </c>
      <c r="M703">
        <v>36665</v>
      </c>
      <c r="N703">
        <v>37782</v>
      </c>
      <c r="O703">
        <v>45232</v>
      </c>
      <c r="P703">
        <v>55271</v>
      </c>
      <c r="Q703">
        <v>59196</v>
      </c>
      <c r="R703">
        <v>61066</v>
      </c>
      <c r="S703">
        <f t="shared" si="20"/>
        <v>326087</v>
      </c>
      <c r="T703" s="1">
        <v>12.99</v>
      </c>
      <c r="U703" s="1">
        <f t="shared" si="21"/>
        <v>4235870.13</v>
      </c>
    </row>
    <row r="704" spans="1:21" x14ac:dyDescent="0.25">
      <c r="A704">
        <v>1023</v>
      </c>
      <c r="B704" t="s">
        <v>739</v>
      </c>
      <c r="C704" t="s">
        <v>124</v>
      </c>
      <c r="D704" t="s">
        <v>219</v>
      </c>
      <c r="E704" t="s">
        <v>26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5164</v>
      </c>
      <c r="Q704">
        <v>22593</v>
      </c>
      <c r="R704">
        <v>31254</v>
      </c>
      <c r="S704">
        <f t="shared" si="20"/>
        <v>59011</v>
      </c>
      <c r="T704" s="1">
        <v>3.99</v>
      </c>
      <c r="U704" s="1">
        <f t="shared" si="21"/>
        <v>235453.89</v>
      </c>
    </row>
    <row r="705" spans="1:21" x14ac:dyDescent="0.25">
      <c r="A705">
        <v>1042</v>
      </c>
      <c r="B705" t="s">
        <v>740</v>
      </c>
      <c r="C705" t="s">
        <v>186</v>
      </c>
      <c r="D705" t="s">
        <v>23</v>
      </c>
      <c r="E705" t="s">
        <v>26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68194</v>
      </c>
      <c r="M705">
        <v>70023</v>
      </c>
      <c r="N705">
        <v>88140</v>
      </c>
      <c r="O705">
        <v>95730</v>
      </c>
      <c r="P705">
        <v>29544</v>
      </c>
      <c r="Q705">
        <v>13728</v>
      </c>
      <c r="R705">
        <v>29532</v>
      </c>
      <c r="S705">
        <f t="shared" si="20"/>
        <v>394891</v>
      </c>
      <c r="T705" s="1">
        <v>15.99</v>
      </c>
      <c r="U705" s="1">
        <f t="shared" si="21"/>
        <v>6314307.0899999999</v>
      </c>
    </row>
    <row r="706" spans="1:21" x14ac:dyDescent="0.25">
      <c r="A706">
        <v>1036</v>
      </c>
      <c r="B706" t="s">
        <v>741</v>
      </c>
      <c r="C706" t="s">
        <v>376</v>
      </c>
      <c r="D706" t="s">
        <v>23</v>
      </c>
      <c r="E706" t="s">
        <v>24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458002</v>
      </c>
      <c r="P706">
        <v>303193</v>
      </c>
      <c r="Q706">
        <v>258824</v>
      </c>
      <c r="R706">
        <v>165254</v>
      </c>
      <c r="S706">
        <f t="shared" ref="S706:S769" si="22">SUM(F706:R706)</f>
        <v>1185273</v>
      </c>
      <c r="T706" s="1">
        <v>11.99</v>
      </c>
      <c r="U706" s="1">
        <f t="shared" ref="U706:U769" si="23">S706*T706</f>
        <v>14211423.27</v>
      </c>
    </row>
    <row r="707" spans="1:21" x14ac:dyDescent="0.25">
      <c r="A707">
        <v>1036</v>
      </c>
      <c r="B707" t="s">
        <v>742</v>
      </c>
      <c r="C707" t="s">
        <v>124</v>
      </c>
      <c r="D707" t="s">
        <v>23</v>
      </c>
      <c r="E707" t="s">
        <v>103</v>
      </c>
      <c r="F707">
        <v>0</v>
      </c>
      <c r="G707">
        <v>413</v>
      </c>
      <c r="H707">
        <v>1000</v>
      </c>
      <c r="I707">
        <v>1329</v>
      </c>
      <c r="J707">
        <v>1350</v>
      </c>
      <c r="K707">
        <v>1860</v>
      </c>
      <c r="L707">
        <v>1968</v>
      </c>
      <c r="M707">
        <v>2107</v>
      </c>
      <c r="N707">
        <v>2318</v>
      </c>
      <c r="O707">
        <v>2219</v>
      </c>
      <c r="P707">
        <v>1550</v>
      </c>
      <c r="Q707">
        <v>1672</v>
      </c>
      <c r="R707">
        <v>1281</v>
      </c>
      <c r="S707">
        <f t="shared" si="22"/>
        <v>19067</v>
      </c>
      <c r="T707" s="1">
        <v>9.99</v>
      </c>
      <c r="U707" s="1">
        <f t="shared" si="23"/>
        <v>190479.33000000002</v>
      </c>
    </row>
    <row r="708" spans="1:21" x14ac:dyDescent="0.25">
      <c r="A708">
        <v>1012</v>
      </c>
      <c r="B708" t="s">
        <v>743</v>
      </c>
      <c r="C708" t="s">
        <v>376</v>
      </c>
      <c r="D708" t="s">
        <v>23</v>
      </c>
      <c r="E708" t="s">
        <v>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168251</v>
      </c>
      <c r="L708">
        <v>204334</v>
      </c>
      <c r="M708">
        <v>282078</v>
      </c>
      <c r="N708">
        <v>361071</v>
      </c>
      <c r="O708">
        <v>501941</v>
      </c>
      <c r="P708">
        <v>691466</v>
      </c>
      <c r="Q708">
        <v>1004096</v>
      </c>
      <c r="R708">
        <v>1370185</v>
      </c>
      <c r="S708">
        <f t="shared" si="22"/>
        <v>4583422</v>
      </c>
      <c r="T708" s="1">
        <v>12.99</v>
      </c>
      <c r="U708" s="1">
        <f t="shared" si="23"/>
        <v>59538651.780000001</v>
      </c>
    </row>
    <row r="709" spans="1:21" x14ac:dyDescent="0.25">
      <c r="A709">
        <v>1039</v>
      </c>
      <c r="B709" t="s">
        <v>744</v>
      </c>
      <c r="C709" t="s">
        <v>376</v>
      </c>
      <c r="D709" t="s">
        <v>219</v>
      </c>
      <c r="E709" t="s">
        <v>25</v>
      </c>
      <c r="F709">
        <v>0</v>
      </c>
      <c r="G709">
        <v>0</v>
      </c>
      <c r="H709">
        <v>0</v>
      </c>
      <c r="I709">
        <v>0</v>
      </c>
      <c r="J709">
        <v>11924</v>
      </c>
      <c r="K709">
        <v>1672</v>
      </c>
      <c r="L709">
        <v>1196</v>
      </c>
      <c r="M709">
        <v>47462</v>
      </c>
      <c r="N709">
        <v>46368</v>
      </c>
      <c r="O709">
        <v>74891</v>
      </c>
      <c r="P709">
        <v>62580</v>
      </c>
      <c r="Q709">
        <v>53402</v>
      </c>
      <c r="R709">
        <v>17269</v>
      </c>
      <c r="S709">
        <f t="shared" si="22"/>
        <v>316764</v>
      </c>
      <c r="T709" s="1">
        <v>1.99</v>
      </c>
      <c r="U709" s="1">
        <f t="shared" si="23"/>
        <v>630360.36</v>
      </c>
    </row>
    <row r="710" spans="1:21" x14ac:dyDescent="0.25">
      <c r="A710">
        <v>1032</v>
      </c>
      <c r="B710" t="s">
        <v>745</v>
      </c>
      <c r="C710" t="s">
        <v>73</v>
      </c>
      <c r="D710" t="s">
        <v>219</v>
      </c>
      <c r="E710" t="s">
        <v>24</v>
      </c>
      <c r="F710">
        <v>0</v>
      </c>
      <c r="G710">
        <v>45586</v>
      </c>
      <c r="H710">
        <v>50685</v>
      </c>
      <c r="I710">
        <v>21462</v>
      </c>
      <c r="J710">
        <v>1636</v>
      </c>
      <c r="K710">
        <v>10852</v>
      </c>
      <c r="L710">
        <v>31803</v>
      </c>
      <c r="M710">
        <v>17589</v>
      </c>
      <c r="N710">
        <v>69911</v>
      </c>
      <c r="O710">
        <v>99323</v>
      </c>
      <c r="P710">
        <v>76158</v>
      </c>
      <c r="Q710">
        <v>47676</v>
      </c>
      <c r="R710">
        <v>18373</v>
      </c>
      <c r="S710">
        <f t="shared" si="22"/>
        <v>491054</v>
      </c>
      <c r="T710" s="1">
        <v>1.49</v>
      </c>
      <c r="U710" s="1">
        <f t="shared" si="23"/>
        <v>731670.46</v>
      </c>
    </row>
    <row r="711" spans="1:21" x14ac:dyDescent="0.25">
      <c r="A711">
        <v>1029</v>
      </c>
      <c r="B711" t="s">
        <v>746</v>
      </c>
      <c r="C711" t="s">
        <v>22</v>
      </c>
      <c r="D711" t="s">
        <v>23</v>
      </c>
      <c r="E711" t="s">
        <v>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7684</v>
      </c>
      <c r="Q711">
        <v>55796</v>
      </c>
      <c r="R711">
        <v>30959</v>
      </c>
      <c r="S711">
        <f t="shared" si="22"/>
        <v>94439</v>
      </c>
      <c r="T711" s="1">
        <v>15.99</v>
      </c>
      <c r="U711" s="1">
        <f t="shared" si="23"/>
        <v>1510079.61</v>
      </c>
    </row>
    <row r="712" spans="1:21" x14ac:dyDescent="0.25">
      <c r="A712">
        <v>1029</v>
      </c>
      <c r="B712" t="s">
        <v>747</v>
      </c>
      <c r="C712" t="s">
        <v>22</v>
      </c>
      <c r="D712" t="s">
        <v>23</v>
      </c>
      <c r="E712" t="s">
        <v>24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32933</v>
      </c>
      <c r="S712">
        <f t="shared" si="22"/>
        <v>32933</v>
      </c>
      <c r="T712" s="1">
        <v>11.99</v>
      </c>
      <c r="U712" s="1">
        <f t="shared" si="23"/>
        <v>394866.67</v>
      </c>
    </row>
    <row r="713" spans="1:21" x14ac:dyDescent="0.25">
      <c r="A713">
        <v>1064</v>
      </c>
      <c r="B713" t="s">
        <v>748</v>
      </c>
      <c r="C713" t="s">
        <v>73</v>
      </c>
      <c r="D713" t="s">
        <v>219</v>
      </c>
      <c r="E713" t="s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26948</v>
      </c>
      <c r="P713">
        <v>27488</v>
      </c>
      <c r="Q713">
        <v>28494</v>
      </c>
      <c r="R713">
        <v>24875</v>
      </c>
      <c r="S713">
        <f t="shared" si="22"/>
        <v>107805</v>
      </c>
      <c r="T713" s="1">
        <v>3.99</v>
      </c>
      <c r="U713" s="1">
        <f t="shared" si="23"/>
        <v>430141.95</v>
      </c>
    </row>
    <row r="714" spans="1:21" x14ac:dyDescent="0.25">
      <c r="A714">
        <v>1030</v>
      </c>
      <c r="B714" t="s">
        <v>749</v>
      </c>
      <c r="C714" t="s">
        <v>73</v>
      </c>
      <c r="D714" t="s">
        <v>23</v>
      </c>
      <c r="E714" t="s">
        <v>26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172756</v>
      </c>
      <c r="Q714">
        <v>189218</v>
      </c>
      <c r="R714">
        <v>233145</v>
      </c>
      <c r="S714">
        <f t="shared" si="22"/>
        <v>595119</v>
      </c>
      <c r="T714" s="1">
        <v>15.99</v>
      </c>
      <c r="U714" s="1">
        <f t="shared" si="23"/>
        <v>9515952.8100000005</v>
      </c>
    </row>
    <row r="715" spans="1:21" x14ac:dyDescent="0.25">
      <c r="A715">
        <v>1010</v>
      </c>
      <c r="B715" t="s">
        <v>750</v>
      </c>
      <c r="C715" t="s">
        <v>124</v>
      </c>
      <c r="D715" t="s">
        <v>23</v>
      </c>
      <c r="E715" t="s">
        <v>25</v>
      </c>
      <c r="F715">
        <v>0</v>
      </c>
      <c r="G715">
        <v>0</v>
      </c>
      <c r="H715">
        <v>0</v>
      </c>
      <c r="I715">
        <v>0</v>
      </c>
      <c r="J715">
        <v>921</v>
      </c>
      <c r="K715">
        <v>1331</v>
      </c>
      <c r="L715">
        <v>1884</v>
      </c>
      <c r="M715">
        <v>2202</v>
      </c>
      <c r="N715">
        <v>2995</v>
      </c>
      <c r="O715">
        <v>3248</v>
      </c>
      <c r="P715">
        <v>3946</v>
      </c>
      <c r="Q715">
        <v>5024</v>
      </c>
      <c r="R715">
        <v>5974</v>
      </c>
      <c r="S715">
        <f t="shared" si="22"/>
        <v>27525</v>
      </c>
      <c r="T715" s="1">
        <v>12.99</v>
      </c>
      <c r="U715" s="1">
        <f t="shared" si="23"/>
        <v>357549.75</v>
      </c>
    </row>
    <row r="716" spans="1:21" x14ac:dyDescent="0.25">
      <c r="A716">
        <v>1019</v>
      </c>
      <c r="B716" t="s">
        <v>751</v>
      </c>
      <c r="C716" t="s">
        <v>377</v>
      </c>
      <c r="D716" t="s">
        <v>219</v>
      </c>
      <c r="E716" t="s">
        <v>24</v>
      </c>
      <c r="F716">
        <v>0</v>
      </c>
      <c r="G716">
        <v>0</v>
      </c>
      <c r="H716">
        <v>0</v>
      </c>
      <c r="I716">
        <v>4689</v>
      </c>
      <c r="J716">
        <v>5574</v>
      </c>
      <c r="K716">
        <v>9926</v>
      </c>
      <c r="L716">
        <v>14173</v>
      </c>
      <c r="M716">
        <v>16302</v>
      </c>
      <c r="N716">
        <v>19609</v>
      </c>
      <c r="O716">
        <v>29950</v>
      </c>
      <c r="P716">
        <v>37525</v>
      </c>
      <c r="Q716">
        <v>59263</v>
      </c>
      <c r="R716">
        <v>71167</v>
      </c>
      <c r="S716">
        <f t="shared" si="22"/>
        <v>268178</v>
      </c>
      <c r="T716" s="1">
        <v>1.49</v>
      </c>
      <c r="U716" s="1">
        <f t="shared" si="23"/>
        <v>399585.22</v>
      </c>
    </row>
    <row r="717" spans="1:21" x14ac:dyDescent="0.25">
      <c r="A717">
        <v>1042</v>
      </c>
      <c r="B717" t="s">
        <v>752</v>
      </c>
      <c r="C717" t="s">
        <v>377</v>
      </c>
      <c r="D717" t="s">
        <v>219</v>
      </c>
      <c r="E717" t="s">
        <v>26</v>
      </c>
      <c r="F717">
        <v>0</v>
      </c>
      <c r="G717">
        <v>0</v>
      </c>
      <c r="H717">
        <v>694450</v>
      </c>
      <c r="I717">
        <v>753850</v>
      </c>
      <c r="J717">
        <v>762557</v>
      </c>
      <c r="K717">
        <v>776087</v>
      </c>
      <c r="L717">
        <v>786251</v>
      </c>
      <c r="M717">
        <v>820706</v>
      </c>
      <c r="N717">
        <v>826363</v>
      </c>
      <c r="O717">
        <v>893696</v>
      </c>
      <c r="P717">
        <v>863650</v>
      </c>
      <c r="Q717">
        <v>687546</v>
      </c>
      <c r="R717">
        <v>351642</v>
      </c>
      <c r="S717">
        <f t="shared" si="22"/>
        <v>8216798</v>
      </c>
      <c r="T717" s="1">
        <v>3.99</v>
      </c>
      <c r="U717" s="1">
        <f t="shared" si="23"/>
        <v>32785024.020000003</v>
      </c>
    </row>
    <row r="718" spans="1:21" x14ac:dyDescent="0.25">
      <c r="A718">
        <v>1065</v>
      </c>
      <c r="B718" t="s">
        <v>753</v>
      </c>
      <c r="C718" t="s">
        <v>124</v>
      </c>
      <c r="D718" t="s">
        <v>23</v>
      </c>
      <c r="E718" t="s">
        <v>25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32839</v>
      </c>
      <c r="Q718">
        <v>32696</v>
      </c>
      <c r="R718">
        <v>22459</v>
      </c>
      <c r="S718">
        <f t="shared" si="22"/>
        <v>87994</v>
      </c>
      <c r="T718" s="1">
        <v>12.99</v>
      </c>
      <c r="U718" s="1">
        <f t="shared" si="23"/>
        <v>1143042.06</v>
      </c>
    </row>
    <row r="719" spans="1:21" x14ac:dyDescent="0.25">
      <c r="A719">
        <v>1048</v>
      </c>
      <c r="B719" t="s">
        <v>754</v>
      </c>
      <c r="C719" t="s">
        <v>73</v>
      </c>
      <c r="D719" t="s">
        <v>219</v>
      </c>
      <c r="E719" t="s">
        <v>26</v>
      </c>
      <c r="F719">
        <v>0</v>
      </c>
      <c r="G719">
        <v>0</v>
      </c>
      <c r="H719">
        <v>52763</v>
      </c>
      <c r="I719">
        <v>25158</v>
      </c>
      <c r="J719">
        <v>72281</v>
      </c>
      <c r="K719">
        <v>35933</v>
      </c>
      <c r="L719">
        <v>28682</v>
      </c>
      <c r="M719">
        <v>37902</v>
      </c>
      <c r="N719">
        <v>23895</v>
      </c>
      <c r="O719">
        <v>9742</v>
      </c>
      <c r="P719">
        <v>75848</v>
      </c>
      <c r="Q719">
        <v>114809</v>
      </c>
      <c r="R719">
        <v>4172</v>
      </c>
      <c r="S719">
        <f t="shared" si="22"/>
        <v>481185</v>
      </c>
      <c r="T719" s="1">
        <v>3.99</v>
      </c>
      <c r="U719" s="1">
        <f t="shared" si="23"/>
        <v>1919928.1500000001</v>
      </c>
    </row>
    <row r="720" spans="1:21" x14ac:dyDescent="0.25">
      <c r="A720">
        <v>1039</v>
      </c>
      <c r="B720" t="s">
        <v>755</v>
      </c>
      <c r="C720" t="s">
        <v>186</v>
      </c>
      <c r="D720" t="s">
        <v>23</v>
      </c>
      <c r="E720" t="s">
        <v>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217697</v>
      </c>
      <c r="M720">
        <v>281764</v>
      </c>
      <c r="N720">
        <v>324759</v>
      </c>
      <c r="O720">
        <v>517785</v>
      </c>
      <c r="P720">
        <v>653060</v>
      </c>
      <c r="Q720">
        <v>694989</v>
      </c>
      <c r="R720">
        <v>423851</v>
      </c>
      <c r="S720">
        <f t="shared" si="22"/>
        <v>3113905</v>
      </c>
      <c r="T720" s="1">
        <v>12.99</v>
      </c>
      <c r="U720" s="1">
        <f t="shared" si="23"/>
        <v>40449625.950000003</v>
      </c>
    </row>
    <row r="721" spans="1:21" x14ac:dyDescent="0.25">
      <c r="A721">
        <v>1065</v>
      </c>
      <c r="B721" t="s">
        <v>756</v>
      </c>
      <c r="C721" t="s">
        <v>186</v>
      </c>
      <c r="D721" t="s">
        <v>219</v>
      </c>
      <c r="E721" t="s">
        <v>26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41651</v>
      </c>
      <c r="Q721">
        <v>1232</v>
      </c>
      <c r="R721">
        <v>82445</v>
      </c>
      <c r="S721">
        <f t="shared" si="22"/>
        <v>125328</v>
      </c>
      <c r="T721" s="1">
        <v>3.99</v>
      </c>
      <c r="U721" s="1">
        <f t="shared" si="23"/>
        <v>500058.72000000003</v>
      </c>
    </row>
    <row r="722" spans="1:21" x14ac:dyDescent="0.25">
      <c r="A722">
        <v>1032</v>
      </c>
      <c r="B722" t="s">
        <v>757</v>
      </c>
      <c r="C722" t="s">
        <v>124</v>
      </c>
      <c r="D722" t="s">
        <v>219</v>
      </c>
      <c r="E722" t="s">
        <v>103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23826</v>
      </c>
      <c r="Q722">
        <v>31638</v>
      </c>
      <c r="R722">
        <v>40105</v>
      </c>
      <c r="S722">
        <f t="shared" si="22"/>
        <v>95569</v>
      </c>
      <c r="T722" s="1">
        <v>0.99</v>
      </c>
      <c r="U722" s="1">
        <f t="shared" si="23"/>
        <v>94613.31</v>
      </c>
    </row>
    <row r="723" spans="1:21" x14ac:dyDescent="0.25">
      <c r="A723">
        <v>1046</v>
      </c>
      <c r="B723" t="s">
        <v>758</v>
      </c>
      <c r="C723" t="s">
        <v>73</v>
      </c>
      <c r="D723" t="s">
        <v>23</v>
      </c>
      <c r="E723" t="s">
        <v>25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1897792</v>
      </c>
      <c r="S723">
        <f t="shared" si="22"/>
        <v>1897792</v>
      </c>
      <c r="T723" s="1">
        <v>12.99</v>
      </c>
      <c r="U723" s="1">
        <f t="shared" si="23"/>
        <v>24652318.080000002</v>
      </c>
    </row>
    <row r="724" spans="1:21" x14ac:dyDescent="0.25">
      <c r="A724">
        <v>1067</v>
      </c>
      <c r="B724" t="s">
        <v>759</v>
      </c>
      <c r="C724" t="s">
        <v>73</v>
      </c>
      <c r="D724" t="s">
        <v>23</v>
      </c>
      <c r="E724" t="s">
        <v>24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5972</v>
      </c>
      <c r="O724">
        <v>58792</v>
      </c>
      <c r="P724">
        <v>56606</v>
      </c>
      <c r="Q724">
        <v>43819</v>
      </c>
      <c r="R724">
        <v>32777</v>
      </c>
      <c r="S724">
        <f t="shared" si="22"/>
        <v>197966</v>
      </c>
      <c r="T724" s="1">
        <v>11.99</v>
      </c>
      <c r="U724" s="1">
        <f t="shared" si="23"/>
        <v>2373612.34</v>
      </c>
    </row>
    <row r="725" spans="1:21" x14ac:dyDescent="0.25">
      <c r="A725">
        <v>1062</v>
      </c>
      <c r="B725" t="s">
        <v>760</v>
      </c>
      <c r="C725" t="s">
        <v>186</v>
      </c>
      <c r="D725" t="s">
        <v>23</v>
      </c>
      <c r="E725" t="s">
        <v>26</v>
      </c>
      <c r="F725">
        <v>0</v>
      </c>
      <c r="G725">
        <v>36202</v>
      </c>
      <c r="H725">
        <v>90535</v>
      </c>
      <c r="I725">
        <v>42433</v>
      </c>
      <c r="J725">
        <v>85229</v>
      </c>
      <c r="K725">
        <v>85920</v>
      </c>
      <c r="L725">
        <v>60924</v>
      </c>
      <c r="M725">
        <v>18086</v>
      </c>
      <c r="N725">
        <v>89452</v>
      </c>
      <c r="O725">
        <v>2599</v>
      </c>
      <c r="P725">
        <v>35458</v>
      </c>
      <c r="Q725">
        <v>63761</v>
      </c>
      <c r="R725">
        <v>55525</v>
      </c>
      <c r="S725">
        <f t="shared" si="22"/>
        <v>666124</v>
      </c>
      <c r="T725" s="1">
        <v>15.99</v>
      </c>
      <c r="U725" s="1">
        <f t="shared" si="23"/>
        <v>10651322.76</v>
      </c>
    </row>
    <row r="726" spans="1:21" x14ac:dyDescent="0.25">
      <c r="A726">
        <v>1062</v>
      </c>
      <c r="B726" t="s">
        <v>761</v>
      </c>
      <c r="C726" t="s">
        <v>22</v>
      </c>
      <c r="D726" t="s">
        <v>23</v>
      </c>
      <c r="E726" t="s">
        <v>26</v>
      </c>
      <c r="F726">
        <v>0</v>
      </c>
      <c r="G726">
        <v>0</v>
      </c>
      <c r="H726">
        <v>0</v>
      </c>
      <c r="I726">
        <v>0</v>
      </c>
      <c r="J726">
        <v>11924</v>
      </c>
      <c r="K726">
        <v>1672</v>
      </c>
      <c r="L726">
        <v>1196</v>
      </c>
      <c r="M726">
        <v>47462</v>
      </c>
      <c r="N726">
        <v>46368</v>
      </c>
      <c r="O726">
        <v>74891</v>
      </c>
      <c r="P726">
        <v>62580</v>
      </c>
      <c r="Q726">
        <v>53402</v>
      </c>
      <c r="R726">
        <v>17269</v>
      </c>
      <c r="S726">
        <f t="shared" si="22"/>
        <v>316764</v>
      </c>
      <c r="T726" s="1">
        <v>15.99</v>
      </c>
      <c r="U726" s="1">
        <f t="shared" si="23"/>
        <v>5065056.3600000003</v>
      </c>
    </row>
    <row r="727" spans="1:21" x14ac:dyDescent="0.25">
      <c r="A727">
        <v>1011</v>
      </c>
      <c r="B727" t="s">
        <v>762</v>
      </c>
      <c r="C727" t="s">
        <v>186</v>
      </c>
      <c r="D727" t="s">
        <v>219</v>
      </c>
      <c r="E727" t="s">
        <v>24</v>
      </c>
      <c r="F727">
        <v>0</v>
      </c>
      <c r="G727">
        <v>66315</v>
      </c>
      <c r="H727">
        <v>34662</v>
      </c>
      <c r="I727">
        <v>35173</v>
      </c>
      <c r="J727">
        <v>72882</v>
      </c>
      <c r="K727">
        <v>26244</v>
      </c>
      <c r="L727">
        <v>73315</v>
      </c>
      <c r="M727">
        <v>41665</v>
      </c>
      <c r="N727">
        <v>93230</v>
      </c>
      <c r="O727">
        <v>89699</v>
      </c>
      <c r="P727">
        <v>59904</v>
      </c>
      <c r="Q727">
        <v>56426</v>
      </c>
      <c r="R727">
        <v>15742</v>
      </c>
      <c r="S727">
        <f t="shared" si="22"/>
        <v>665257</v>
      </c>
      <c r="T727" s="1">
        <v>1.49</v>
      </c>
      <c r="U727" s="1">
        <f t="shared" si="23"/>
        <v>991232.93</v>
      </c>
    </row>
    <row r="728" spans="1:21" x14ac:dyDescent="0.25">
      <c r="A728">
        <v>1018</v>
      </c>
      <c r="B728" t="s">
        <v>763</v>
      </c>
      <c r="C728" t="s">
        <v>377</v>
      </c>
      <c r="D728" t="s">
        <v>23</v>
      </c>
      <c r="E728" t="s">
        <v>26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56185</v>
      </c>
      <c r="Q728">
        <v>67882</v>
      </c>
      <c r="R728">
        <v>26058</v>
      </c>
      <c r="S728">
        <f t="shared" si="22"/>
        <v>150125</v>
      </c>
      <c r="T728" s="1">
        <v>15.99</v>
      </c>
      <c r="U728" s="1">
        <f t="shared" si="23"/>
        <v>2400498.75</v>
      </c>
    </row>
    <row r="729" spans="1:21" x14ac:dyDescent="0.25">
      <c r="A729">
        <v>1031</v>
      </c>
      <c r="B729" t="s">
        <v>764</v>
      </c>
      <c r="C729" t="s">
        <v>22</v>
      </c>
      <c r="D729" t="s">
        <v>23</v>
      </c>
      <c r="E729" t="s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17487</v>
      </c>
      <c r="O729">
        <v>27781</v>
      </c>
      <c r="P729">
        <v>29981</v>
      </c>
      <c r="Q729">
        <v>36472</v>
      </c>
      <c r="R729">
        <v>25206</v>
      </c>
      <c r="S729">
        <f t="shared" si="22"/>
        <v>136927</v>
      </c>
      <c r="T729" s="1">
        <v>15.99</v>
      </c>
      <c r="U729" s="1">
        <f t="shared" si="23"/>
        <v>2189462.73</v>
      </c>
    </row>
    <row r="730" spans="1:21" x14ac:dyDescent="0.25">
      <c r="A730">
        <v>1047</v>
      </c>
      <c r="B730" t="s">
        <v>765</v>
      </c>
      <c r="C730" t="s">
        <v>22</v>
      </c>
      <c r="D730" t="s">
        <v>23</v>
      </c>
      <c r="E730" t="s">
        <v>103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72614</v>
      </c>
      <c r="O730">
        <v>99887</v>
      </c>
      <c r="P730">
        <v>33758</v>
      </c>
      <c r="Q730">
        <v>80846</v>
      </c>
      <c r="R730">
        <v>7880</v>
      </c>
      <c r="S730">
        <f t="shared" si="22"/>
        <v>294985</v>
      </c>
      <c r="T730" s="1">
        <v>9.99</v>
      </c>
      <c r="U730" s="1">
        <f t="shared" si="23"/>
        <v>2946900.15</v>
      </c>
    </row>
    <row r="731" spans="1:21" x14ac:dyDescent="0.25">
      <c r="A731">
        <v>1039</v>
      </c>
      <c r="B731" t="s">
        <v>766</v>
      </c>
      <c r="C731" t="s">
        <v>22</v>
      </c>
      <c r="D731" t="s">
        <v>219</v>
      </c>
      <c r="E731" t="s">
        <v>24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37773</v>
      </c>
      <c r="O731">
        <v>51364</v>
      </c>
      <c r="P731">
        <v>4739</v>
      </c>
      <c r="Q731">
        <v>39620</v>
      </c>
      <c r="R731">
        <v>9716</v>
      </c>
      <c r="S731">
        <f t="shared" si="22"/>
        <v>143212</v>
      </c>
      <c r="T731" s="1">
        <v>1.49</v>
      </c>
      <c r="U731" s="1">
        <f t="shared" si="23"/>
        <v>213385.88</v>
      </c>
    </row>
    <row r="732" spans="1:21" x14ac:dyDescent="0.25">
      <c r="A732">
        <v>1009</v>
      </c>
      <c r="B732" t="s">
        <v>767</v>
      </c>
      <c r="C732" t="s">
        <v>22</v>
      </c>
      <c r="D732" t="s">
        <v>219</v>
      </c>
      <c r="E732" t="s">
        <v>103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99770</v>
      </c>
      <c r="P732">
        <v>11021</v>
      </c>
      <c r="Q732">
        <v>8801</v>
      </c>
      <c r="R732">
        <v>16793</v>
      </c>
      <c r="S732">
        <f t="shared" si="22"/>
        <v>136385</v>
      </c>
      <c r="T732" s="1">
        <v>0.99</v>
      </c>
      <c r="U732" s="1">
        <f t="shared" si="23"/>
        <v>135021.15</v>
      </c>
    </row>
    <row r="733" spans="1:21" x14ac:dyDescent="0.25">
      <c r="A733">
        <v>1014</v>
      </c>
      <c r="B733" t="s">
        <v>768</v>
      </c>
      <c r="C733" t="s">
        <v>22</v>
      </c>
      <c r="D733" t="s">
        <v>23</v>
      </c>
      <c r="E733" t="s">
        <v>24</v>
      </c>
      <c r="F733">
        <v>0</v>
      </c>
      <c r="G733">
        <v>0</v>
      </c>
      <c r="H733">
        <v>0</v>
      </c>
      <c r="I733">
        <v>968</v>
      </c>
      <c r="J733">
        <v>47374</v>
      </c>
      <c r="K733">
        <v>58646</v>
      </c>
      <c r="L733">
        <v>24363</v>
      </c>
      <c r="M733">
        <v>61797</v>
      </c>
      <c r="N733">
        <v>25259</v>
      </c>
      <c r="O733">
        <v>63561</v>
      </c>
      <c r="P733">
        <v>37222</v>
      </c>
      <c r="Q733">
        <v>47750</v>
      </c>
      <c r="R733">
        <v>73059</v>
      </c>
      <c r="S733">
        <f t="shared" si="22"/>
        <v>439999</v>
      </c>
      <c r="T733" s="1">
        <v>11.99</v>
      </c>
      <c r="U733" s="1">
        <f t="shared" si="23"/>
        <v>5275588.01</v>
      </c>
    </row>
    <row r="734" spans="1:21" x14ac:dyDescent="0.25">
      <c r="A734">
        <v>1042</v>
      </c>
      <c r="B734" t="s">
        <v>769</v>
      </c>
      <c r="C734" t="s">
        <v>376</v>
      </c>
      <c r="D734" t="s">
        <v>219</v>
      </c>
      <c r="E734" t="s">
        <v>103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49600</v>
      </c>
      <c r="L734">
        <v>93660</v>
      </c>
      <c r="M734">
        <v>93158</v>
      </c>
      <c r="N734">
        <v>29979</v>
      </c>
      <c r="O734">
        <v>39268</v>
      </c>
      <c r="P734">
        <v>97719</v>
      </c>
      <c r="Q734">
        <v>26789</v>
      </c>
      <c r="R734">
        <v>33093</v>
      </c>
      <c r="S734">
        <f t="shared" si="22"/>
        <v>463266</v>
      </c>
      <c r="T734" s="1">
        <v>0.99</v>
      </c>
      <c r="U734" s="1">
        <f t="shared" si="23"/>
        <v>458633.33999999997</v>
      </c>
    </row>
    <row r="735" spans="1:21" x14ac:dyDescent="0.25">
      <c r="A735">
        <v>1012</v>
      </c>
      <c r="B735" t="s">
        <v>770</v>
      </c>
      <c r="C735" t="s">
        <v>22</v>
      </c>
      <c r="D735" t="s">
        <v>23</v>
      </c>
      <c r="E735" t="s">
        <v>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12904</v>
      </c>
      <c r="M735">
        <v>17816</v>
      </c>
      <c r="N735">
        <v>27234</v>
      </c>
      <c r="O735">
        <v>65954</v>
      </c>
      <c r="P735">
        <v>92622</v>
      </c>
      <c r="Q735">
        <v>207343</v>
      </c>
      <c r="R735">
        <v>327854</v>
      </c>
      <c r="S735">
        <f t="shared" si="22"/>
        <v>751727</v>
      </c>
      <c r="T735" s="1">
        <v>12.99</v>
      </c>
      <c r="U735" s="1">
        <f t="shared" si="23"/>
        <v>9764933.7300000004</v>
      </c>
    </row>
    <row r="736" spans="1:21" x14ac:dyDescent="0.25">
      <c r="A736">
        <v>1051</v>
      </c>
      <c r="B736" t="s">
        <v>771</v>
      </c>
      <c r="C736" t="s">
        <v>376</v>
      </c>
      <c r="D736" t="s">
        <v>23</v>
      </c>
      <c r="E736" t="s">
        <v>26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5508</v>
      </c>
      <c r="O736">
        <v>13123</v>
      </c>
      <c r="P736">
        <v>20480</v>
      </c>
      <c r="Q736">
        <v>38561</v>
      </c>
      <c r="R736">
        <v>43345</v>
      </c>
      <c r="S736">
        <f t="shared" si="22"/>
        <v>121017</v>
      </c>
      <c r="T736" s="1">
        <v>15.99</v>
      </c>
      <c r="U736" s="1">
        <f t="shared" si="23"/>
        <v>1935061.83</v>
      </c>
    </row>
    <row r="737" spans="1:21" x14ac:dyDescent="0.25">
      <c r="A737">
        <v>1060</v>
      </c>
      <c r="B737" t="s">
        <v>772</v>
      </c>
      <c r="C737" t="s">
        <v>186</v>
      </c>
      <c r="D737" t="s">
        <v>219</v>
      </c>
      <c r="E737" t="s">
        <v>24</v>
      </c>
      <c r="F737">
        <v>0</v>
      </c>
      <c r="G737">
        <v>0</v>
      </c>
      <c r="H737">
        <v>0</v>
      </c>
      <c r="I737">
        <v>4136</v>
      </c>
      <c r="J737">
        <v>5902</v>
      </c>
      <c r="K737">
        <v>9285</v>
      </c>
      <c r="L737">
        <v>10051</v>
      </c>
      <c r="M737">
        <v>15925</v>
      </c>
      <c r="N737">
        <v>19311</v>
      </c>
      <c r="O737">
        <v>26245</v>
      </c>
      <c r="P737">
        <v>40403</v>
      </c>
      <c r="Q737">
        <v>55140</v>
      </c>
      <c r="R737">
        <v>64891</v>
      </c>
      <c r="S737">
        <f t="shared" si="22"/>
        <v>251289</v>
      </c>
      <c r="T737" s="1">
        <v>1.49</v>
      </c>
      <c r="U737" s="1">
        <f t="shared" si="23"/>
        <v>374420.61</v>
      </c>
    </row>
    <row r="738" spans="1:21" x14ac:dyDescent="0.25">
      <c r="A738">
        <v>1062</v>
      </c>
      <c r="B738" t="s">
        <v>773</v>
      </c>
      <c r="C738" t="s">
        <v>376</v>
      </c>
      <c r="D738" t="s">
        <v>23</v>
      </c>
      <c r="E738" t="s">
        <v>103</v>
      </c>
      <c r="F738">
        <v>0</v>
      </c>
      <c r="G738">
        <v>441</v>
      </c>
      <c r="H738">
        <v>536</v>
      </c>
      <c r="I738">
        <v>1418</v>
      </c>
      <c r="J738">
        <v>1194</v>
      </c>
      <c r="K738">
        <v>1317</v>
      </c>
      <c r="L738">
        <v>2024</v>
      </c>
      <c r="M738">
        <v>1640</v>
      </c>
      <c r="N738">
        <v>1659</v>
      </c>
      <c r="O738">
        <v>1729</v>
      </c>
      <c r="P738">
        <v>2247</v>
      </c>
      <c r="Q738">
        <v>3184</v>
      </c>
      <c r="R738">
        <v>3837</v>
      </c>
      <c r="S738">
        <f t="shared" si="22"/>
        <v>21226</v>
      </c>
      <c r="T738" s="1">
        <v>9.99</v>
      </c>
      <c r="U738" s="1">
        <f t="shared" si="23"/>
        <v>212047.74</v>
      </c>
    </row>
    <row r="739" spans="1:21" x14ac:dyDescent="0.25">
      <c r="A739">
        <v>1059</v>
      </c>
      <c r="B739" t="s">
        <v>774</v>
      </c>
      <c r="C739" t="s">
        <v>376</v>
      </c>
      <c r="D739" t="s">
        <v>23</v>
      </c>
      <c r="E739" t="s">
        <v>24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36256</v>
      </c>
      <c r="Q739">
        <v>57192</v>
      </c>
      <c r="R739">
        <v>60963</v>
      </c>
      <c r="S739">
        <f t="shared" si="22"/>
        <v>154411</v>
      </c>
      <c r="T739" s="1">
        <v>11.99</v>
      </c>
      <c r="U739" s="1">
        <f t="shared" si="23"/>
        <v>1851387.8900000001</v>
      </c>
    </row>
    <row r="740" spans="1:21" x14ac:dyDescent="0.25">
      <c r="A740">
        <v>1041</v>
      </c>
      <c r="B740" t="s">
        <v>775</v>
      </c>
      <c r="C740" t="s">
        <v>73</v>
      </c>
      <c r="D740" t="s">
        <v>219</v>
      </c>
      <c r="E740" t="s">
        <v>26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110547</v>
      </c>
      <c r="R740">
        <v>142011</v>
      </c>
      <c r="S740">
        <f t="shared" si="22"/>
        <v>252558</v>
      </c>
      <c r="T740" s="1">
        <v>3.99</v>
      </c>
      <c r="U740" s="1">
        <f t="shared" si="23"/>
        <v>1007706.42</v>
      </c>
    </row>
    <row r="741" spans="1:21" x14ac:dyDescent="0.25">
      <c r="A741">
        <v>1031</v>
      </c>
      <c r="B741" t="s">
        <v>776</v>
      </c>
      <c r="C741" t="s">
        <v>186</v>
      </c>
      <c r="D741" t="s">
        <v>23</v>
      </c>
      <c r="E741" t="s">
        <v>103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407848</v>
      </c>
      <c r="O741">
        <v>390467</v>
      </c>
      <c r="P741">
        <v>378567</v>
      </c>
      <c r="Q741">
        <v>463171</v>
      </c>
      <c r="R741">
        <v>355236</v>
      </c>
      <c r="S741">
        <f t="shared" si="22"/>
        <v>1995289</v>
      </c>
      <c r="T741" s="1">
        <v>9.99</v>
      </c>
      <c r="U741" s="1">
        <f t="shared" si="23"/>
        <v>19932937.109999999</v>
      </c>
    </row>
    <row r="742" spans="1:21" x14ac:dyDescent="0.25">
      <c r="A742">
        <v>1050</v>
      </c>
      <c r="B742" t="s">
        <v>777</v>
      </c>
      <c r="C742" t="s">
        <v>186</v>
      </c>
      <c r="D742" t="s">
        <v>219</v>
      </c>
      <c r="E742" t="s">
        <v>25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17720</v>
      </c>
      <c r="O742">
        <v>34731</v>
      </c>
      <c r="P742">
        <v>45774</v>
      </c>
      <c r="Q742">
        <v>111022</v>
      </c>
      <c r="R742">
        <v>98375</v>
      </c>
      <c r="S742">
        <f t="shared" si="22"/>
        <v>307622</v>
      </c>
      <c r="T742" s="1">
        <v>1.99</v>
      </c>
      <c r="U742" s="1">
        <f t="shared" si="23"/>
        <v>612167.78</v>
      </c>
    </row>
    <row r="743" spans="1:21" x14ac:dyDescent="0.25">
      <c r="A743">
        <v>1009</v>
      </c>
      <c r="B743" t="s">
        <v>778</v>
      </c>
      <c r="C743" t="s">
        <v>377</v>
      </c>
      <c r="D743" t="s">
        <v>23</v>
      </c>
      <c r="E743" t="s">
        <v>24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157260</v>
      </c>
      <c r="L743">
        <v>187533</v>
      </c>
      <c r="M743">
        <v>281710</v>
      </c>
      <c r="N743">
        <v>376093</v>
      </c>
      <c r="O743">
        <v>527579</v>
      </c>
      <c r="P743">
        <v>804990</v>
      </c>
      <c r="Q743">
        <v>1059179</v>
      </c>
      <c r="R743">
        <v>1203461</v>
      </c>
      <c r="S743">
        <f t="shared" si="22"/>
        <v>4597805</v>
      </c>
      <c r="T743" s="1">
        <v>11.99</v>
      </c>
      <c r="U743" s="1">
        <f t="shared" si="23"/>
        <v>55127681.950000003</v>
      </c>
    </row>
    <row r="744" spans="1:21" x14ac:dyDescent="0.25">
      <c r="A744">
        <v>1041</v>
      </c>
      <c r="B744" t="s">
        <v>779</v>
      </c>
      <c r="C744" t="s">
        <v>22</v>
      </c>
      <c r="D744" t="s">
        <v>23</v>
      </c>
      <c r="E744" t="s">
        <v>103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179093</v>
      </c>
      <c r="P744">
        <v>444788</v>
      </c>
      <c r="Q744">
        <v>412227</v>
      </c>
      <c r="R744">
        <v>405853</v>
      </c>
      <c r="S744">
        <f t="shared" si="22"/>
        <v>1441961</v>
      </c>
      <c r="T744" s="1">
        <v>9.99</v>
      </c>
      <c r="U744" s="1">
        <f t="shared" si="23"/>
        <v>14405190.390000001</v>
      </c>
    </row>
    <row r="745" spans="1:21" x14ac:dyDescent="0.25">
      <c r="A745">
        <v>1050</v>
      </c>
      <c r="B745" t="s">
        <v>780</v>
      </c>
      <c r="C745" t="s">
        <v>186</v>
      </c>
      <c r="D745" t="s">
        <v>219</v>
      </c>
      <c r="E745" t="s">
        <v>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15404</v>
      </c>
      <c r="N745">
        <v>19588</v>
      </c>
      <c r="O745">
        <v>26779</v>
      </c>
      <c r="P745">
        <v>41409</v>
      </c>
      <c r="Q745">
        <v>64098</v>
      </c>
      <c r="R745">
        <v>69657</v>
      </c>
      <c r="S745">
        <f t="shared" si="22"/>
        <v>236935</v>
      </c>
      <c r="T745" s="1">
        <v>1.99</v>
      </c>
      <c r="U745" s="1">
        <f t="shared" si="23"/>
        <v>471500.65</v>
      </c>
    </row>
    <row r="746" spans="1:21" x14ac:dyDescent="0.25">
      <c r="A746">
        <v>1024</v>
      </c>
      <c r="B746" t="s">
        <v>781</v>
      </c>
      <c r="C746" t="s">
        <v>376</v>
      </c>
      <c r="D746" t="s">
        <v>23</v>
      </c>
      <c r="E746" t="s">
        <v>26</v>
      </c>
      <c r="F746">
        <v>0</v>
      </c>
      <c r="G746">
        <v>0</v>
      </c>
      <c r="H746">
        <v>0</v>
      </c>
      <c r="I746">
        <v>3052</v>
      </c>
      <c r="J746">
        <v>5094</v>
      </c>
      <c r="K746">
        <v>7205</v>
      </c>
      <c r="L746">
        <v>13180</v>
      </c>
      <c r="M746">
        <v>20897</v>
      </c>
      <c r="N746">
        <v>42078</v>
      </c>
      <c r="O746">
        <v>71796</v>
      </c>
      <c r="P746">
        <v>88883</v>
      </c>
      <c r="Q746">
        <v>110086</v>
      </c>
      <c r="R746">
        <v>259598</v>
      </c>
      <c r="S746">
        <f t="shared" si="22"/>
        <v>621869</v>
      </c>
      <c r="T746" s="1">
        <v>15.99</v>
      </c>
      <c r="U746" s="1">
        <f t="shared" si="23"/>
        <v>9943685.3100000005</v>
      </c>
    </row>
    <row r="747" spans="1:21" x14ac:dyDescent="0.25">
      <c r="A747">
        <v>1042</v>
      </c>
      <c r="B747" t="s">
        <v>782</v>
      </c>
      <c r="C747" t="s">
        <v>124</v>
      </c>
      <c r="D747" t="s">
        <v>219</v>
      </c>
      <c r="E747" t="s">
        <v>103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2120</v>
      </c>
      <c r="M747">
        <v>2521</v>
      </c>
      <c r="N747">
        <v>2794</v>
      </c>
      <c r="O747">
        <v>3964</v>
      </c>
      <c r="P747">
        <v>5563</v>
      </c>
      <c r="Q747">
        <v>7522</v>
      </c>
      <c r="R747">
        <v>7543</v>
      </c>
      <c r="S747">
        <f t="shared" si="22"/>
        <v>32027</v>
      </c>
      <c r="T747" s="1">
        <v>0.99</v>
      </c>
      <c r="U747" s="1">
        <f t="shared" si="23"/>
        <v>31706.73</v>
      </c>
    </row>
    <row r="748" spans="1:21" x14ac:dyDescent="0.25">
      <c r="A748">
        <v>1005</v>
      </c>
      <c r="B748" t="s">
        <v>783</v>
      </c>
      <c r="C748" t="s">
        <v>124</v>
      </c>
      <c r="D748" t="s">
        <v>23</v>
      </c>
      <c r="E748" t="s">
        <v>25</v>
      </c>
      <c r="F748">
        <v>0</v>
      </c>
      <c r="G748">
        <v>0</v>
      </c>
      <c r="H748">
        <v>1071</v>
      </c>
      <c r="I748">
        <v>2925</v>
      </c>
      <c r="J748">
        <v>3996</v>
      </c>
      <c r="K748">
        <v>4740</v>
      </c>
      <c r="L748">
        <v>5516</v>
      </c>
      <c r="M748">
        <v>7043</v>
      </c>
      <c r="N748">
        <v>9992</v>
      </c>
      <c r="O748">
        <v>17866</v>
      </c>
      <c r="P748">
        <v>24831</v>
      </c>
      <c r="Q748">
        <v>31991</v>
      </c>
      <c r="R748">
        <v>43200</v>
      </c>
      <c r="S748">
        <f t="shared" si="22"/>
        <v>153171</v>
      </c>
      <c r="T748" s="1">
        <v>12.99</v>
      </c>
      <c r="U748" s="1">
        <f t="shared" si="23"/>
        <v>1989691.29</v>
      </c>
    </row>
    <row r="749" spans="1:21" x14ac:dyDescent="0.25">
      <c r="A749">
        <v>1067</v>
      </c>
      <c r="B749" t="s">
        <v>784</v>
      </c>
      <c r="C749" t="s">
        <v>22</v>
      </c>
      <c r="D749" t="s">
        <v>23</v>
      </c>
      <c r="E749" t="s">
        <v>26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30269</v>
      </c>
      <c r="M749">
        <v>37098</v>
      </c>
      <c r="N749">
        <v>39151</v>
      </c>
      <c r="O749">
        <v>46470</v>
      </c>
      <c r="P749">
        <v>54900</v>
      </c>
      <c r="Q749">
        <v>63012</v>
      </c>
      <c r="R749">
        <v>63954</v>
      </c>
      <c r="S749">
        <f t="shared" si="22"/>
        <v>334854</v>
      </c>
      <c r="T749" s="1">
        <v>15.99</v>
      </c>
      <c r="U749" s="1">
        <f t="shared" si="23"/>
        <v>5354315.46</v>
      </c>
    </row>
    <row r="750" spans="1:21" x14ac:dyDescent="0.25">
      <c r="A750">
        <v>1047</v>
      </c>
      <c r="B750" t="s">
        <v>785</v>
      </c>
      <c r="C750" t="s">
        <v>73</v>
      </c>
      <c r="D750" t="s">
        <v>23</v>
      </c>
      <c r="E750" t="s">
        <v>25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87086</v>
      </c>
      <c r="Q750">
        <v>13647</v>
      </c>
      <c r="R750">
        <v>1482</v>
      </c>
      <c r="S750">
        <f t="shared" si="22"/>
        <v>102215</v>
      </c>
      <c r="T750" s="1">
        <v>12.99</v>
      </c>
      <c r="U750" s="1">
        <f t="shared" si="23"/>
        <v>1327772.8500000001</v>
      </c>
    </row>
    <row r="751" spans="1:21" x14ac:dyDescent="0.25">
      <c r="A751">
        <v>1028</v>
      </c>
      <c r="B751" t="s">
        <v>786</v>
      </c>
      <c r="C751" t="s">
        <v>186</v>
      </c>
      <c r="D751" t="s">
        <v>219</v>
      </c>
      <c r="E751" t="s">
        <v>26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197444</v>
      </c>
      <c r="P751">
        <v>465142</v>
      </c>
      <c r="Q751">
        <v>638497</v>
      </c>
      <c r="R751">
        <v>1199412</v>
      </c>
      <c r="S751">
        <f t="shared" si="22"/>
        <v>2500495</v>
      </c>
      <c r="T751" s="1">
        <v>3.99</v>
      </c>
      <c r="U751" s="1">
        <f t="shared" si="23"/>
        <v>9976975.0500000007</v>
      </c>
    </row>
    <row r="752" spans="1:21" x14ac:dyDescent="0.25">
      <c r="A752">
        <v>1026</v>
      </c>
      <c r="B752" t="s">
        <v>787</v>
      </c>
      <c r="C752" t="s">
        <v>124</v>
      </c>
      <c r="D752" t="s">
        <v>219</v>
      </c>
      <c r="E752" t="s">
        <v>26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83569</v>
      </c>
      <c r="N752">
        <v>37132</v>
      </c>
      <c r="O752">
        <v>39085</v>
      </c>
      <c r="P752">
        <v>10991</v>
      </c>
      <c r="Q752">
        <v>102229</v>
      </c>
      <c r="R752">
        <v>52834</v>
      </c>
      <c r="S752">
        <f t="shared" si="22"/>
        <v>325840</v>
      </c>
      <c r="T752" s="1">
        <v>3.99</v>
      </c>
      <c r="U752" s="1">
        <f t="shared" si="23"/>
        <v>1300101.6000000001</v>
      </c>
    </row>
    <row r="753" spans="1:21" x14ac:dyDescent="0.25">
      <c r="A753">
        <v>1030</v>
      </c>
      <c r="B753" t="s">
        <v>788</v>
      </c>
      <c r="C753" t="s">
        <v>124</v>
      </c>
      <c r="D753" t="s">
        <v>23</v>
      </c>
      <c r="E753" t="s">
        <v>103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58706</v>
      </c>
      <c r="Q753">
        <v>45693</v>
      </c>
      <c r="R753">
        <v>67894</v>
      </c>
      <c r="S753">
        <f t="shared" si="22"/>
        <v>172293</v>
      </c>
      <c r="T753" s="1">
        <v>9.99</v>
      </c>
      <c r="U753" s="1">
        <f t="shared" si="23"/>
        <v>1721207.07</v>
      </c>
    </row>
    <row r="754" spans="1:21" x14ac:dyDescent="0.25">
      <c r="A754">
        <v>1060</v>
      </c>
      <c r="B754" t="s">
        <v>789</v>
      </c>
      <c r="C754" t="s">
        <v>377</v>
      </c>
      <c r="D754" t="s">
        <v>23</v>
      </c>
      <c r="E754" t="s">
        <v>103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58706</v>
      </c>
      <c r="Q754">
        <v>45693</v>
      </c>
      <c r="R754">
        <v>67894</v>
      </c>
      <c r="S754">
        <f t="shared" si="22"/>
        <v>172293</v>
      </c>
      <c r="T754" s="1">
        <v>9.99</v>
      </c>
      <c r="U754" s="1">
        <f t="shared" si="23"/>
        <v>1721207.07</v>
      </c>
    </row>
    <row r="755" spans="1:21" x14ac:dyDescent="0.25">
      <c r="A755">
        <v>1038</v>
      </c>
      <c r="B755" t="s">
        <v>790</v>
      </c>
      <c r="C755" t="s">
        <v>22</v>
      </c>
      <c r="D755" t="s">
        <v>23</v>
      </c>
      <c r="E755" t="s">
        <v>25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24340</v>
      </c>
      <c r="Q755">
        <v>6216</v>
      </c>
      <c r="R755">
        <v>31890</v>
      </c>
      <c r="S755">
        <f t="shared" si="22"/>
        <v>62446</v>
      </c>
      <c r="T755" s="1">
        <v>12.99</v>
      </c>
      <c r="U755" s="1">
        <f t="shared" si="23"/>
        <v>811173.54</v>
      </c>
    </row>
    <row r="756" spans="1:21" x14ac:dyDescent="0.25">
      <c r="A756">
        <v>1041</v>
      </c>
      <c r="B756" t="s">
        <v>791</v>
      </c>
      <c r="C756" t="s">
        <v>22</v>
      </c>
      <c r="D756" t="s">
        <v>219</v>
      </c>
      <c r="E756" t="s">
        <v>24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83569</v>
      </c>
      <c r="N756">
        <v>37132</v>
      </c>
      <c r="O756">
        <v>39085</v>
      </c>
      <c r="P756">
        <v>10991</v>
      </c>
      <c r="Q756">
        <v>102229</v>
      </c>
      <c r="R756">
        <v>52834</v>
      </c>
      <c r="S756">
        <f t="shared" si="22"/>
        <v>325840</v>
      </c>
      <c r="T756" s="1">
        <v>1.49</v>
      </c>
      <c r="U756" s="1">
        <f t="shared" si="23"/>
        <v>485501.6</v>
      </c>
    </row>
    <row r="757" spans="1:21" x14ac:dyDescent="0.25">
      <c r="A757">
        <v>1054</v>
      </c>
      <c r="B757" t="s">
        <v>792</v>
      </c>
      <c r="C757" t="s">
        <v>22</v>
      </c>
      <c r="D757" t="s">
        <v>219</v>
      </c>
      <c r="E757" t="s">
        <v>103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72670</v>
      </c>
      <c r="M757">
        <v>96351</v>
      </c>
      <c r="N757">
        <v>4915</v>
      </c>
      <c r="O757">
        <v>62917</v>
      </c>
      <c r="P757">
        <v>60974</v>
      </c>
      <c r="Q757">
        <v>58227</v>
      </c>
      <c r="R757">
        <v>14915</v>
      </c>
      <c r="S757">
        <f t="shared" si="22"/>
        <v>370969</v>
      </c>
      <c r="T757" s="1">
        <v>0.99</v>
      </c>
      <c r="U757" s="1">
        <f t="shared" si="23"/>
        <v>367259.31</v>
      </c>
    </row>
    <row r="758" spans="1:21" x14ac:dyDescent="0.25">
      <c r="A758">
        <v>1026</v>
      </c>
      <c r="B758" t="s">
        <v>793</v>
      </c>
      <c r="C758" t="s">
        <v>73</v>
      </c>
      <c r="D758" t="s">
        <v>219</v>
      </c>
      <c r="E758" t="s">
        <v>103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71039</v>
      </c>
      <c r="P758">
        <v>103757</v>
      </c>
      <c r="Q758">
        <v>225359</v>
      </c>
      <c r="R758">
        <v>293938</v>
      </c>
      <c r="S758">
        <f t="shared" si="22"/>
        <v>694093</v>
      </c>
      <c r="T758" s="1">
        <v>0.99</v>
      </c>
      <c r="U758" s="1">
        <f t="shared" si="23"/>
        <v>687152.07</v>
      </c>
    </row>
    <row r="759" spans="1:21" x14ac:dyDescent="0.25">
      <c r="A759">
        <v>1029</v>
      </c>
      <c r="B759" t="s">
        <v>794</v>
      </c>
      <c r="C759" t="s">
        <v>124</v>
      </c>
      <c r="D759" t="s">
        <v>23</v>
      </c>
      <c r="E759" t="s">
        <v>26</v>
      </c>
      <c r="F759">
        <v>0</v>
      </c>
      <c r="G759">
        <v>0</v>
      </c>
      <c r="H759">
        <v>52763</v>
      </c>
      <c r="I759">
        <v>25158</v>
      </c>
      <c r="J759">
        <v>72281</v>
      </c>
      <c r="K759">
        <v>35933</v>
      </c>
      <c r="L759">
        <v>28682</v>
      </c>
      <c r="M759">
        <v>37902</v>
      </c>
      <c r="N759">
        <v>23895</v>
      </c>
      <c r="O759">
        <v>9742</v>
      </c>
      <c r="P759">
        <v>75848</v>
      </c>
      <c r="Q759">
        <v>114809</v>
      </c>
      <c r="R759">
        <v>4172</v>
      </c>
      <c r="S759">
        <f t="shared" si="22"/>
        <v>481185</v>
      </c>
      <c r="T759" s="1">
        <v>15.99</v>
      </c>
      <c r="U759" s="1">
        <f t="shared" si="23"/>
        <v>7694148.1500000004</v>
      </c>
    </row>
    <row r="760" spans="1:21" x14ac:dyDescent="0.25">
      <c r="A760">
        <v>1030</v>
      </c>
      <c r="B760" t="s">
        <v>795</v>
      </c>
      <c r="C760" t="s">
        <v>73</v>
      </c>
      <c r="D760" t="s">
        <v>219</v>
      </c>
      <c r="E760" t="s">
        <v>26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211460</v>
      </c>
      <c r="P760">
        <v>437368</v>
      </c>
      <c r="Q760">
        <v>290554</v>
      </c>
      <c r="R760">
        <v>332891</v>
      </c>
      <c r="S760">
        <f t="shared" si="22"/>
        <v>1272273</v>
      </c>
      <c r="T760" s="1">
        <v>3.99</v>
      </c>
      <c r="U760" s="1">
        <f t="shared" si="23"/>
        <v>5076369.2700000005</v>
      </c>
    </row>
    <row r="761" spans="1:21" x14ac:dyDescent="0.25">
      <c r="A761">
        <v>1061</v>
      </c>
      <c r="B761" t="s">
        <v>796</v>
      </c>
      <c r="C761" t="s">
        <v>376</v>
      </c>
      <c r="D761" t="s">
        <v>219</v>
      </c>
      <c r="E761" t="s">
        <v>26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103487</v>
      </c>
      <c r="R761">
        <v>71345</v>
      </c>
      <c r="S761">
        <f t="shared" si="22"/>
        <v>174832</v>
      </c>
      <c r="T761" s="1">
        <v>3.99</v>
      </c>
      <c r="U761" s="1">
        <f t="shared" si="23"/>
        <v>697579.68</v>
      </c>
    </row>
    <row r="762" spans="1:21" x14ac:dyDescent="0.25">
      <c r="A762">
        <v>1041</v>
      </c>
      <c r="B762" t="s">
        <v>797</v>
      </c>
      <c r="C762" t="s">
        <v>73</v>
      </c>
      <c r="D762" t="s">
        <v>219</v>
      </c>
      <c r="E762" t="s">
        <v>103</v>
      </c>
      <c r="F762">
        <v>0</v>
      </c>
      <c r="G762">
        <v>0</v>
      </c>
      <c r="H762">
        <v>39700</v>
      </c>
      <c r="I762">
        <v>55875</v>
      </c>
      <c r="J762">
        <v>55169</v>
      </c>
      <c r="K762">
        <v>33705</v>
      </c>
      <c r="L762">
        <v>66210</v>
      </c>
      <c r="M762">
        <v>17406</v>
      </c>
      <c r="N762">
        <v>88602</v>
      </c>
      <c r="O762">
        <v>87707</v>
      </c>
      <c r="P762">
        <v>27006</v>
      </c>
      <c r="Q762">
        <v>56513</v>
      </c>
      <c r="R762">
        <v>55155</v>
      </c>
      <c r="S762">
        <f t="shared" si="22"/>
        <v>583048</v>
      </c>
      <c r="T762" s="1">
        <v>0.99</v>
      </c>
      <c r="U762" s="1">
        <f t="shared" si="23"/>
        <v>577217.52</v>
      </c>
    </row>
    <row r="763" spans="1:21" x14ac:dyDescent="0.25">
      <c r="A763">
        <v>1062</v>
      </c>
      <c r="B763" t="s">
        <v>798</v>
      </c>
      <c r="C763" t="s">
        <v>124</v>
      </c>
      <c r="D763" t="s">
        <v>219</v>
      </c>
      <c r="E763" t="s">
        <v>24</v>
      </c>
      <c r="F763">
        <v>386101</v>
      </c>
      <c r="G763">
        <v>191753</v>
      </c>
      <c r="H763">
        <v>165364</v>
      </c>
      <c r="I763">
        <v>1903230</v>
      </c>
      <c r="J763">
        <v>1024058</v>
      </c>
      <c r="K763">
        <v>1366628</v>
      </c>
      <c r="L763">
        <v>1343341</v>
      </c>
      <c r="M763">
        <v>32665</v>
      </c>
      <c r="N763">
        <v>1157567</v>
      </c>
      <c r="O763">
        <v>2208023</v>
      </c>
      <c r="P763">
        <v>2030764</v>
      </c>
      <c r="Q763">
        <v>2358385</v>
      </c>
      <c r="R763">
        <v>1545813</v>
      </c>
      <c r="S763">
        <f t="shared" si="22"/>
        <v>15713692</v>
      </c>
      <c r="T763" s="1">
        <v>1.49</v>
      </c>
      <c r="U763" s="1">
        <f t="shared" si="23"/>
        <v>23413401.079999998</v>
      </c>
    </row>
    <row r="764" spans="1:21" x14ac:dyDescent="0.25">
      <c r="A764">
        <v>1049</v>
      </c>
      <c r="B764" t="s">
        <v>799</v>
      </c>
      <c r="C764" t="s">
        <v>377</v>
      </c>
      <c r="D764" t="s">
        <v>23</v>
      </c>
      <c r="E764" t="s">
        <v>103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12255</v>
      </c>
      <c r="M764">
        <v>16542</v>
      </c>
      <c r="N764">
        <v>18867</v>
      </c>
      <c r="O764">
        <v>27431</v>
      </c>
      <c r="P764">
        <v>42484</v>
      </c>
      <c r="Q764">
        <v>52979</v>
      </c>
      <c r="R764">
        <v>64934</v>
      </c>
      <c r="S764">
        <f t="shared" si="22"/>
        <v>235492</v>
      </c>
      <c r="T764" s="1">
        <v>9.99</v>
      </c>
      <c r="U764" s="1">
        <f t="shared" si="23"/>
        <v>2352565.08</v>
      </c>
    </row>
    <row r="765" spans="1:21" x14ac:dyDescent="0.25">
      <c r="A765">
        <v>1017</v>
      </c>
      <c r="B765" t="s">
        <v>800</v>
      </c>
      <c r="C765" t="s">
        <v>22</v>
      </c>
      <c r="D765" t="s">
        <v>219</v>
      </c>
      <c r="E765" t="s">
        <v>24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358817</v>
      </c>
      <c r="S765">
        <f t="shared" si="22"/>
        <v>358817</v>
      </c>
      <c r="T765" s="1">
        <v>1.49</v>
      </c>
      <c r="U765" s="1">
        <f t="shared" si="23"/>
        <v>534637.32999999996</v>
      </c>
    </row>
    <row r="766" spans="1:21" x14ac:dyDescent="0.25">
      <c r="A766">
        <v>1060</v>
      </c>
      <c r="B766" t="s">
        <v>801</v>
      </c>
      <c r="C766" t="s">
        <v>73</v>
      </c>
      <c r="D766" t="s">
        <v>219</v>
      </c>
      <c r="E766" t="s">
        <v>103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27263</v>
      </c>
      <c r="P766">
        <v>28580</v>
      </c>
      <c r="Q766">
        <v>36026</v>
      </c>
      <c r="R766">
        <v>21648</v>
      </c>
      <c r="S766">
        <f t="shared" si="22"/>
        <v>113517</v>
      </c>
      <c r="T766" s="1">
        <v>0.99</v>
      </c>
      <c r="U766" s="1">
        <f t="shared" si="23"/>
        <v>112381.83</v>
      </c>
    </row>
    <row r="767" spans="1:21" x14ac:dyDescent="0.25">
      <c r="A767">
        <v>1007</v>
      </c>
      <c r="B767" t="s">
        <v>802</v>
      </c>
      <c r="C767" t="s">
        <v>73</v>
      </c>
      <c r="D767" t="s">
        <v>219</v>
      </c>
      <c r="E767" t="s">
        <v>24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87086</v>
      </c>
      <c r="Q767">
        <v>13647</v>
      </c>
      <c r="R767">
        <v>1482</v>
      </c>
      <c r="S767">
        <f t="shared" si="22"/>
        <v>102215</v>
      </c>
      <c r="T767" s="1">
        <v>1.49</v>
      </c>
      <c r="U767" s="1">
        <f t="shared" si="23"/>
        <v>152300.35</v>
      </c>
    </row>
    <row r="768" spans="1:21" x14ac:dyDescent="0.25">
      <c r="A768">
        <v>1060</v>
      </c>
      <c r="B768" t="s">
        <v>803</v>
      </c>
      <c r="C768" t="s">
        <v>22</v>
      </c>
      <c r="D768" t="s">
        <v>219</v>
      </c>
      <c r="E768" t="s">
        <v>24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88710</v>
      </c>
      <c r="Q768">
        <v>61481</v>
      </c>
      <c r="R768">
        <v>14259</v>
      </c>
      <c r="S768">
        <f t="shared" si="22"/>
        <v>164450</v>
      </c>
      <c r="T768" s="1">
        <v>1.49</v>
      </c>
      <c r="U768" s="1">
        <f t="shared" si="23"/>
        <v>245030.5</v>
      </c>
    </row>
    <row r="769" spans="1:21" x14ac:dyDescent="0.25">
      <c r="A769">
        <v>1015</v>
      </c>
      <c r="B769" t="s">
        <v>804</v>
      </c>
      <c r="C769" t="s">
        <v>376</v>
      </c>
      <c r="D769" t="s">
        <v>219</v>
      </c>
      <c r="E769" t="s">
        <v>103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34746</v>
      </c>
      <c r="O769">
        <v>71901</v>
      </c>
      <c r="P769">
        <v>89096</v>
      </c>
      <c r="Q769">
        <v>138957</v>
      </c>
      <c r="R769">
        <v>191215</v>
      </c>
      <c r="S769">
        <f t="shared" si="22"/>
        <v>525915</v>
      </c>
      <c r="T769" s="1">
        <v>0.99</v>
      </c>
      <c r="U769" s="1">
        <f t="shared" si="23"/>
        <v>520655.85</v>
      </c>
    </row>
    <row r="770" spans="1:21" x14ac:dyDescent="0.25">
      <c r="A770">
        <v>1011</v>
      </c>
      <c r="B770" t="s">
        <v>805</v>
      </c>
      <c r="C770" t="s">
        <v>22</v>
      </c>
      <c r="D770" t="s">
        <v>23</v>
      </c>
      <c r="E770" t="s">
        <v>24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19140</v>
      </c>
      <c r="P770">
        <v>22442</v>
      </c>
      <c r="Q770">
        <v>32780</v>
      </c>
      <c r="R770">
        <v>38627</v>
      </c>
      <c r="S770">
        <f t="shared" ref="S770:S833" si="24">SUM(F770:R770)</f>
        <v>112989</v>
      </c>
      <c r="T770" s="1">
        <v>11.99</v>
      </c>
      <c r="U770" s="1">
        <f t="shared" ref="U770:U833" si="25">S770*T770</f>
        <v>1354738.11</v>
      </c>
    </row>
    <row r="771" spans="1:21" x14ac:dyDescent="0.25">
      <c r="A771">
        <v>1048</v>
      </c>
      <c r="B771" t="s">
        <v>806</v>
      </c>
      <c r="C771" t="s">
        <v>124</v>
      </c>
      <c r="D771" t="s">
        <v>219</v>
      </c>
      <c r="E771" t="s">
        <v>24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217697</v>
      </c>
      <c r="M771">
        <v>281764</v>
      </c>
      <c r="N771">
        <v>324759</v>
      </c>
      <c r="O771">
        <v>517785</v>
      </c>
      <c r="P771">
        <v>653060</v>
      </c>
      <c r="Q771">
        <v>694989</v>
      </c>
      <c r="R771">
        <v>423851</v>
      </c>
      <c r="S771">
        <f t="shared" si="24"/>
        <v>3113905</v>
      </c>
      <c r="T771" s="1">
        <v>1.49</v>
      </c>
      <c r="U771" s="1">
        <f t="shared" si="25"/>
        <v>4639718.45</v>
      </c>
    </row>
    <row r="772" spans="1:21" x14ac:dyDescent="0.25">
      <c r="A772">
        <v>1037</v>
      </c>
      <c r="B772" t="s">
        <v>807</v>
      </c>
      <c r="C772" t="s">
        <v>22</v>
      </c>
      <c r="D772" t="s">
        <v>23</v>
      </c>
      <c r="E772" t="s">
        <v>25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33226</v>
      </c>
      <c r="P772">
        <v>3677</v>
      </c>
      <c r="Q772">
        <v>100915</v>
      </c>
      <c r="R772">
        <v>83414</v>
      </c>
      <c r="S772">
        <f t="shared" si="24"/>
        <v>221232</v>
      </c>
      <c r="T772" s="1">
        <v>12.99</v>
      </c>
      <c r="U772" s="1">
        <f t="shared" si="25"/>
        <v>2873803.68</v>
      </c>
    </row>
    <row r="773" spans="1:21" x14ac:dyDescent="0.25">
      <c r="A773">
        <v>1067</v>
      </c>
      <c r="B773" t="s">
        <v>808</v>
      </c>
      <c r="C773" t="s">
        <v>186</v>
      </c>
      <c r="D773" t="s">
        <v>219</v>
      </c>
      <c r="E773" t="s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157260</v>
      </c>
      <c r="L773">
        <v>187533</v>
      </c>
      <c r="M773">
        <v>281710</v>
      </c>
      <c r="N773">
        <v>376093</v>
      </c>
      <c r="O773">
        <v>527579</v>
      </c>
      <c r="P773">
        <v>804990</v>
      </c>
      <c r="Q773">
        <v>1059179</v>
      </c>
      <c r="R773">
        <v>1203461</v>
      </c>
      <c r="S773">
        <f t="shared" si="24"/>
        <v>4597805</v>
      </c>
      <c r="T773" s="1">
        <v>3.99</v>
      </c>
      <c r="U773" s="1">
        <f t="shared" si="25"/>
        <v>18345241.949999999</v>
      </c>
    </row>
    <row r="774" spans="1:21" x14ac:dyDescent="0.25">
      <c r="A774">
        <v>1008</v>
      </c>
      <c r="B774" t="s">
        <v>809</v>
      </c>
      <c r="C774" t="s">
        <v>22</v>
      </c>
      <c r="D774" t="s">
        <v>23</v>
      </c>
      <c r="E774" t="s">
        <v>103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103075</v>
      </c>
      <c r="Q774">
        <v>40460</v>
      </c>
      <c r="R774">
        <v>15564</v>
      </c>
      <c r="S774">
        <f t="shared" si="24"/>
        <v>159099</v>
      </c>
      <c r="T774" s="1">
        <v>9.99</v>
      </c>
      <c r="U774" s="1">
        <f t="shared" si="25"/>
        <v>1589399.01</v>
      </c>
    </row>
    <row r="775" spans="1:21" x14ac:dyDescent="0.25">
      <c r="A775">
        <v>1028</v>
      </c>
      <c r="B775" t="s">
        <v>810</v>
      </c>
      <c r="C775" t="s">
        <v>73</v>
      </c>
      <c r="D775" t="s">
        <v>23</v>
      </c>
      <c r="E775" t="s">
        <v>103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16348</v>
      </c>
      <c r="N775">
        <v>41673</v>
      </c>
      <c r="O775">
        <v>57070</v>
      </c>
      <c r="P775">
        <v>98772</v>
      </c>
      <c r="Q775">
        <v>199364</v>
      </c>
      <c r="R775">
        <v>201632</v>
      </c>
      <c r="S775">
        <f t="shared" si="24"/>
        <v>614859</v>
      </c>
      <c r="T775" s="1">
        <v>9.99</v>
      </c>
      <c r="U775" s="1">
        <f t="shared" si="25"/>
        <v>6142441.4100000001</v>
      </c>
    </row>
    <row r="776" spans="1:21" x14ac:dyDescent="0.25">
      <c r="A776">
        <v>1011</v>
      </c>
      <c r="B776" t="s">
        <v>811</v>
      </c>
      <c r="C776" t="s">
        <v>73</v>
      </c>
      <c r="D776" t="s">
        <v>23</v>
      </c>
      <c r="E776" t="s">
        <v>24</v>
      </c>
      <c r="F776">
        <v>0</v>
      </c>
      <c r="G776">
        <v>0</v>
      </c>
      <c r="H776">
        <v>0</v>
      </c>
      <c r="I776">
        <v>4136</v>
      </c>
      <c r="J776">
        <v>5902</v>
      </c>
      <c r="K776">
        <v>9285</v>
      </c>
      <c r="L776">
        <v>10051</v>
      </c>
      <c r="M776">
        <v>15925</v>
      </c>
      <c r="N776">
        <v>19311</v>
      </c>
      <c r="O776">
        <v>26245</v>
      </c>
      <c r="P776">
        <v>40403</v>
      </c>
      <c r="Q776">
        <v>55140</v>
      </c>
      <c r="R776">
        <v>64891</v>
      </c>
      <c r="S776">
        <f t="shared" si="24"/>
        <v>251289</v>
      </c>
      <c r="T776" s="1">
        <v>11.99</v>
      </c>
      <c r="U776" s="1">
        <f t="shared" si="25"/>
        <v>3012955.11</v>
      </c>
    </row>
    <row r="777" spans="1:21" x14ac:dyDescent="0.25">
      <c r="A777">
        <v>1018</v>
      </c>
      <c r="B777" t="s">
        <v>812</v>
      </c>
      <c r="C777" t="s">
        <v>73</v>
      </c>
      <c r="D777" t="s">
        <v>219</v>
      </c>
      <c r="E777" t="s">
        <v>26</v>
      </c>
      <c r="F777">
        <v>0</v>
      </c>
      <c r="G777">
        <v>0</v>
      </c>
      <c r="H777">
        <v>88088</v>
      </c>
      <c r="I777">
        <v>93210</v>
      </c>
      <c r="J777">
        <v>69829</v>
      </c>
      <c r="K777">
        <v>38142</v>
      </c>
      <c r="L777">
        <v>18627</v>
      </c>
      <c r="M777">
        <v>3283</v>
      </c>
      <c r="N777">
        <v>41879</v>
      </c>
      <c r="O777">
        <v>49964</v>
      </c>
      <c r="P777">
        <v>25959</v>
      </c>
      <c r="Q777">
        <v>18382</v>
      </c>
      <c r="R777">
        <v>19085</v>
      </c>
      <c r="S777">
        <f t="shared" si="24"/>
        <v>466448</v>
      </c>
      <c r="T777" s="1">
        <v>3.99</v>
      </c>
      <c r="U777" s="1">
        <f t="shared" si="25"/>
        <v>1861127.52</v>
      </c>
    </row>
    <row r="778" spans="1:21" x14ac:dyDescent="0.25">
      <c r="A778">
        <v>1049</v>
      </c>
      <c r="B778" t="s">
        <v>813</v>
      </c>
      <c r="C778" t="s">
        <v>73</v>
      </c>
      <c r="D778" t="s">
        <v>219</v>
      </c>
      <c r="E778" t="s">
        <v>24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664383</v>
      </c>
      <c r="Q778">
        <v>546682</v>
      </c>
      <c r="R778">
        <v>530753</v>
      </c>
      <c r="S778">
        <f t="shared" si="24"/>
        <v>1741818</v>
      </c>
      <c r="T778" s="1">
        <v>1.49</v>
      </c>
      <c r="U778" s="1">
        <f t="shared" si="25"/>
        <v>2595308.8199999998</v>
      </c>
    </row>
    <row r="779" spans="1:21" x14ac:dyDescent="0.25">
      <c r="A779">
        <v>1042</v>
      </c>
      <c r="B779" t="s">
        <v>814</v>
      </c>
      <c r="C779" t="s">
        <v>22</v>
      </c>
      <c r="D779" t="s">
        <v>23</v>
      </c>
      <c r="E779" t="s">
        <v>25</v>
      </c>
      <c r="F779">
        <v>0</v>
      </c>
      <c r="G779">
        <v>0</v>
      </c>
      <c r="H779">
        <v>0</v>
      </c>
      <c r="I779">
        <v>0</v>
      </c>
      <c r="J779">
        <v>77998</v>
      </c>
      <c r="K779">
        <v>38314</v>
      </c>
      <c r="L779">
        <v>67875</v>
      </c>
      <c r="M779">
        <v>44425</v>
      </c>
      <c r="N779">
        <v>95363</v>
      </c>
      <c r="O779">
        <v>12726</v>
      </c>
      <c r="P779">
        <v>13440</v>
      </c>
      <c r="Q779">
        <v>25985</v>
      </c>
      <c r="R779">
        <v>14260</v>
      </c>
      <c r="S779">
        <f t="shared" si="24"/>
        <v>390386</v>
      </c>
      <c r="T779" s="1">
        <v>12.99</v>
      </c>
      <c r="U779" s="1">
        <f t="shared" si="25"/>
        <v>5071114.1399999997</v>
      </c>
    </row>
    <row r="780" spans="1:21" x14ac:dyDescent="0.25">
      <c r="A780">
        <v>1048</v>
      </c>
      <c r="B780" t="s">
        <v>815</v>
      </c>
      <c r="C780" t="s">
        <v>73</v>
      </c>
      <c r="D780" t="s">
        <v>23</v>
      </c>
      <c r="E780" t="s">
        <v>24</v>
      </c>
      <c r="F780">
        <v>395653</v>
      </c>
      <c r="G780">
        <v>777226</v>
      </c>
      <c r="H780">
        <v>845460</v>
      </c>
      <c r="I780">
        <v>405189</v>
      </c>
      <c r="J780">
        <v>955329</v>
      </c>
      <c r="K780">
        <v>2123057</v>
      </c>
      <c r="L780">
        <v>185348</v>
      </c>
      <c r="M780">
        <v>2330606</v>
      </c>
      <c r="N780">
        <v>1064662</v>
      </c>
      <c r="O780">
        <v>890022</v>
      </c>
      <c r="P780">
        <v>257219</v>
      </c>
      <c r="Q780">
        <v>1107725</v>
      </c>
      <c r="R780">
        <v>349659</v>
      </c>
      <c r="S780">
        <f t="shared" si="24"/>
        <v>11687155</v>
      </c>
      <c r="T780" s="1">
        <v>11.99</v>
      </c>
      <c r="U780" s="1">
        <f t="shared" si="25"/>
        <v>140128988.44999999</v>
      </c>
    </row>
    <row r="781" spans="1:21" x14ac:dyDescent="0.25">
      <c r="A781">
        <v>1029</v>
      </c>
      <c r="B781" t="s">
        <v>816</v>
      </c>
      <c r="C781" t="s">
        <v>376</v>
      </c>
      <c r="D781" t="s">
        <v>219</v>
      </c>
      <c r="E781" t="s">
        <v>26</v>
      </c>
      <c r="F781">
        <v>0</v>
      </c>
      <c r="G781">
        <v>86256</v>
      </c>
      <c r="H781">
        <v>12896</v>
      </c>
      <c r="I781">
        <v>21074</v>
      </c>
      <c r="J781">
        <v>20790</v>
      </c>
      <c r="K781">
        <v>74648</v>
      </c>
      <c r="L781">
        <v>87397</v>
      </c>
      <c r="M781">
        <v>79733</v>
      </c>
      <c r="N781">
        <v>99894</v>
      </c>
      <c r="O781">
        <v>27827</v>
      </c>
      <c r="P781">
        <v>15598</v>
      </c>
      <c r="Q781">
        <v>25522</v>
      </c>
      <c r="R781">
        <v>7050</v>
      </c>
      <c r="S781">
        <f t="shared" si="24"/>
        <v>558685</v>
      </c>
      <c r="T781" s="1">
        <v>3.99</v>
      </c>
      <c r="U781" s="1">
        <f t="shared" si="25"/>
        <v>2229153.15</v>
      </c>
    </row>
    <row r="782" spans="1:21" x14ac:dyDescent="0.25">
      <c r="A782">
        <v>1039</v>
      </c>
      <c r="B782" t="s">
        <v>817</v>
      </c>
      <c r="C782" t="s">
        <v>73</v>
      </c>
      <c r="D782" t="s">
        <v>23</v>
      </c>
      <c r="E782" t="s">
        <v>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392065</v>
      </c>
      <c r="P782">
        <v>414207</v>
      </c>
      <c r="Q782">
        <v>297090</v>
      </c>
      <c r="R782">
        <v>295238</v>
      </c>
      <c r="S782">
        <f t="shared" si="24"/>
        <v>1398600</v>
      </c>
      <c r="T782" s="1">
        <v>15.99</v>
      </c>
      <c r="U782" s="1">
        <f t="shared" si="25"/>
        <v>22363614</v>
      </c>
    </row>
    <row r="783" spans="1:21" x14ac:dyDescent="0.25">
      <c r="A783">
        <v>1010</v>
      </c>
      <c r="B783" t="s">
        <v>818</v>
      </c>
      <c r="C783" t="s">
        <v>376</v>
      </c>
      <c r="D783" t="s">
        <v>219</v>
      </c>
      <c r="E783" t="s">
        <v>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75200</v>
      </c>
      <c r="R783">
        <v>77111</v>
      </c>
      <c r="S783">
        <f t="shared" si="24"/>
        <v>152311</v>
      </c>
      <c r="T783" s="1">
        <v>1.99</v>
      </c>
      <c r="U783" s="1">
        <f t="shared" si="25"/>
        <v>303098.89</v>
      </c>
    </row>
    <row r="784" spans="1:21" x14ac:dyDescent="0.25">
      <c r="A784">
        <v>1037</v>
      </c>
      <c r="B784" t="s">
        <v>819</v>
      </c>
      <c r="C784" t="s">
        <v>22</v>
      </c>
      <c r="D784" t="s">
        <v>219</v>
      </c>
      <c r="E784" t="s">
        <v>24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5508</v>
      </c>
      <c r="O784">
        <v>13123</v>
      </c>
      <c r="P784">
        <v>20480</v>
      </c>
      <c r="Q784">
        <v>38561</v>
      </c>
      <c r="R784">
        <v>43345</v>
      </c>
      <c r="S784">
        <f t="shared" si="24"/>
        <v>121017</v>
      </c>
      <c r="T784" s="1">
        <v>1.49</v>
      </c>
      <c r="U784" s="1">
        <f t="shared" si="25"/>
        <v>180315.33</v>
      </c>
    </row>
    <row r="785" spans="1:21" x14ac:dyDescent="0.25">
      <c r="A785">
        <v>1031</v>
      </c>
      <c r="B785" t="s">
        <v>820</v>
      </c>
      <c r="C785" t="s">
        <v>124</v>
      </c>
      <c r="D785" t="s">
        <v>23</v>
      </c>
      <c r="E785" t="s">
        <v>103</v>
      </c>
      <c r="F785">
        <v>0</v>
      </c>
      <c r="G785">
        <v>0</v>
      </c>
      <c r="H785">
        <v>46655</v>
      </c>
      <c r="I785">
        <v>90145</v>
      </c>
      <c r="J785">
        <v>51319</v>
      </c>
      <c r="K785">
        <v>90250</v>
      </c>
      <c r="L785">
        <v>89896</v>
      </c>
      <c r="M785">
        <v>38620</v>
      </c>
      <c r="N785">
        <v>25556</v>
      </c>
      <c r="O785">
        <v>50409</v>
      </c>
      <c r="P785">
        <v>69218</v>
      </c>
      <c r="Q785">
        <v>36964</v>
      </c>
      <c r="R785">
        <v>16277</v>
      </c>
      <c r="S785">
        <f t="shared" si="24"/>
        <v>605309</v>
      </c>
      <c r="T785" s="1">
        <v>9.99</v>
      </c>
      <c r="U785" s="1">
        <f t="shared" si="25"/>
        <v>6047036.9100000001</v>
      </c>
    </row>
    <row r="786" spans="1:21" x14ac:dyDescent="0.25">
      <c r="A786">
        <v>1007</v>
      </c>
      <c r="B786" t="s">
        <v>821</v>
      </c>
      <c r="C786" t="s">
        <v>73</v>
      </c>
      <c r="D786" t="s">
        <v>23</v>
      </c>
      <c r="E786" t="s">
        <v>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80719</v>
      </c>
      <c r="M786">
        <v>45080</v>
      </c>
      <c r="N786">
        <v>18957</v>
      </c>
      <c r="O786">
        <v>13365</v>
      </c>
      <c r="P786">
        <v>2484</v>
      </c>
      <c r="Q786">
        <v>113817</v>
      </c>
      <c r="R786">
        <v>39643</v>
      </c>
      <c r="S786">
        <f t="shared" si="24"/>
        <v>314065</v>
      </c>
      <c r="T786" s="1">
        <v>15.99</v>
      </c>
      <c r="U786" s="1">
        <f t="shared" si="25"/>
        <v>5021899.3499999996</v>
      </c>
    </row>
    <row r="787" spans="1:21" x14ac:dyDescent="0.25">
      <c r="A787">
        <v>1046</v>
      </c>
      <c r="B787" t="s">
        <v>822</v>
      </c>
      <c r="C787" t="s">
        <v>22</v>
      </c>
      <c r="D787" t="s">
        <v>23</v>
      </c>
      <c r="E787" t="s">
        <v>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48363</v>
      </c>
      <c r="S787">
        <f t="shared" si="24"/>
        <v>48363</v>
      </c>
      <c r="T787" s="1">
        <v>12.99</v>
      </c>
      <c r="U787" s="1">
        <f t="shared" si="25"/>
        <v>628235.37</v>
      </c>
    </row>
    <row r="788" spans="1:21" x14ac:dyDescent="0.25">
      <c r="A788">
        <v>1037</v>
      </c>
      <c r="B788" t="s">
        <v>823</v>
      </c>
      <c r="C788" t="s">
        <v>186</v>
      </c>
      <c r="D788" t="s">
        <v>219</v>
      </c>
      <c r="E788" t="s">
        <v>25</v>
      </c>
      <c r="F788">
        <v>0</v>
      </c>
      <c r="G788">
        <v>150</v>
      </c>
      <c r="H788">
        <v>854</v>
      </c>
      <c r="I788">
        <v>872</v>
      </c>
      <c r="J788">
        <v>1635</v>
      </c>
      <c r="K788">
        <v>1665</v>
      </c>
      <c r="L788">
        <v>1366</v>
      </c>
      <c r="M788">
        <v>2243</v>
      </c>
      <c r="N788">
        <v>1553</v>
      </c>
      <c r="O788">
        <v>2471</v>
      </c>
      <c r="P788">
        <v>1618</v>
      </c>
      <c r="Q788">
        <v>1740</v>
      </c>
      <c r="R788">
        <v>1151</v>
      </c>
      <c r="S788">
        <f t="shared" si="24"/>
        <v>17318</v>
      </c>
      <c r="T788" s="1">
        <v>1.99</v>
      </c>
      <c r="U788" s="1">
        <f t="shared" si="25"/>
        <v>34462.82</v>
      </c>
    </row>
    <row r="789" spans="1:21" x14ac:dyDescent="0.25">
      <c r="A789">
        <v>1007</v>
      </c>
      <c r="B789" t="s">
        <v>824</v>
      </c>
      <c r="C789" t="s">
        <v>124</v>
      </c>
      <c r="D789" t="s">
        <v>23</v>
      </c>
      <c r="E789" t="s">
        <v>103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25030</v>
      </c>
      <c r="P789">
        <v>33736</v>
      </c>
      <c r="Q789">
        <v>40403</v>
      </c>
      <c r="R789">
        <v>21537</v>
      </c>
      <c r="S789">
        <f t="shared" si="24"/>
        <v>120706</v>
      </c>
      <c r="T789" s="1">
        <v>9.99</v>
      </c>
      <c r="U789" s="1">
        <f t="shared" si="25"/>
        <v>1205852.94</v>
      </c>
    </row>
    <row r="790" spans="1:21" x14ac:dyDescent="0.25">
      <c r="A790">
        <v>1057</v>
      </c>
      <c r="B790" t="s">
        <v>825</v>
      </c>
      <c r="C790" t="s">
        <v>22</v>
      </c>
      <c r="D790" t="s">
        <v>219</v>
      </c>
      <c r="E790" t="s">
        <v>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1111437</v>
      </c>
      <c r="S790">
        <f t="shared" si="24"/>
        <v>1111437</v>
      </c>
      <c r="T790" s="1">
        <v>1.99</v>
      </c>
      <c r="U790" s="1">
        <f t="shared" si="25"/>
        <v>2211759.63</v>
      </c>
    </row>
    <row r="791" spans="1:21" x14ac:dyDescent="0.25">
      <c r="A791">
        <v>1034</v>
      </c>
      <c r="B791" t="s">
        <v>826</v>
      </c>
      <c r="C791" t="s">
        <v>124</v>
      </c>
      <c r="D791" t="s">
        <v>23</v>
      </c>
      <c r="E791" t="s">
        <v>26</v>
      </c>
      <c r="F791">
        <v>0</v>
      </c>
      <c r="G791">
        <v>0</v>
      </c>
      <c r="H791">
        <v>74718</v>
      </c>
      <c r="I791">
        <v>80582</v>
      </c>
      <c r="J791">
        <v>96434</v>
      </c>
      <c r="K791">
        <v>2747</v>
      </c>
      <c r="L791">
        <v>27683</v>
      </c>
      <c r="M791">
        <v>21179</v>
      </c>
      <c r="N791">
        <v>36665</v>
      </c>
      <c r="O791">
        <v>6987</v>
      </c>
      <c r="P791">
        <v>72234</v>
      </c>
      <c r="Q791">
        <v>54170</v>
      </c>
      <c r="R791">
        <v>17521</v>
      </c>
      <c r="S791">
        <f t="shared" si="24"/>
        <v>490920</v>
      </c>
      <c r="T791" s="1">
        <v>15.99</v>
      </c>
      <c r="U791" s="1">
        <f t="shared" si="25"/>
        <v>7849810.7999999998</v>
      </c>
    </row>
    <row r="792" spans="1:21" x14ac:dyDescent="0.25">
      <c r="A792">
        <v>1011</v>
      </c>
      <c r="B792" t="s">
        <v>827</v>
      </c>
      <c r="C792" t="s">
        <v>124</v>
      </c>
      <c r="D792" t="s">
        <v>219</v>
      </c>
      <c r="E792" t="s">
        <v>26</v>
      </c>
      <c r="F792">
        <v>0</v>
      </c>
      <c r="G792">
        <v>0</v>
      </c>
      <c r="H792">
        <v>0</v>
      </c>
      <c r="I792">
        <v>0</v>
      </c>
      <c r="J792">
        <v>8595</v>
      </c>
      <c r="K792">
        <v>40098</v>
      </c>
      <c r="L792">
        <v>68867</v>
      </c>
      <c r="M792">
        <v>59595</v>
      </c>
      <c r="N792">
        <v>8693</v>
      </c>
      <c r="O792">
        <v>99402</v>
      </c>
      <c r="P792">
        <v>51050</v>
      </c>
      <c r="Q792">
        <v>4297</v>
      </c>
      <c r="R792">
        <v>10457</v>
      </c>
      <c r="S792">
        <f t="shared" si="24"/>
        <v>351054</v>
      </c>
      <c r="T792" s="1">
        <v>3.99</v>
      </c>
      <c r="U792" s="1">
        <f t="shared" si="25"/>
        <v>1400705.46</v>
      </c>
    </row>
    <row r="793" spans="1:21" x14ac:dyDescent="0.25">
      <c r="A793">
        <v>1051</v>
      </c>
      <c r="B793" t="s">
        <v>828</v>
      </c>
      <c r="C793" t="s">
        <v>186</v>
      </c>
      <c r="D793" t="s">
        <v>23</v>
      </c>
      <c r="E793" t="s">
        <v>24</v>
      </c>
      <c r="F793">
        <v>0</v>
      </c>
      <c r="G793">
        <v>0</v>
      </c>
      <c r="H793">
        <v>0</v>
      </c>
      <c r="I793">
        <v>0</v>
      </c>
      <c r="J793">
        <v>64098</v>
      </c>
      <c r="K793">
        <v>41088</v>
      </c>
      <c r="L793">
        <v>49603</v>
      </c>
      <c r="M793">
        <v>18172</v>
      </c>
      <c r="N793">
        <v>58610</v>
      </c>
      <c r="O793">
        <v>7406</v>
      </c>
      <c r="P793">
        <v>55263</v>
      </c>
      <c r="Q793">
        <v>63960</v>
      </c>
      <c r="R793">
        <v>14733</v>
      </c>
      <c r="S793">
        <f t="shared" si="24"/>
        <v>372933</v>
      </c>
      <c r="T793" s="1">
        <v>11.99</v>
      </c>
      <c r="U793" s="1">
        <f t="shared" si="25"/>
        <v>4471466.67</v>
      </c>
    </row>
    <row r="794" spans="1:21" x14ac:dyDescent="0.25">
      <c r="A794">
        <v>1050</v>
      </c>
      <c r="B794" t="s">
        <v>829</v>
      </c>
      <c r="C794" t="s">
        <v>22</v>
      </c>
      <c r="D794" t="s">
        <v>219</v>
      </c>
      <c r="E794" t="s">
        <v>26</v>
      </c>
      <c r="F794">
        <v>0</v>
      </c>
      <c r="G794">
        <v>0</v>
      </c>
      <c r="H794">
        <v>0</v>
      </c>
      <c r="I794">
        <v>0</v>
      </c>
      <c r="J794">
        <v>40667</v>
      </c>
      <c r="K794">
        <v>91175</v>
      </c>
      <c r="L794">
        <v>84026</v>
      </c>
      <c r="M794">
        <v>93595</v>
      </c>
      <c r="N794">
        <v>65966</v>
      </c>
      <c r="O794">
        <v>30573</v>
      </c>
      <c r="P794">
        <v>60831</v>
      </c>
      <c r="Q794">
        <v>20130</v>
      </c>
      <c r="R794">
        <v>2284</v>
      </c>
      <c r="S794">
        <f t="shared" si="24"/>
        <v>489247</v>
      </c>
      <c r="T794" s="1">
        <v>3.99</v>
      </c>
      <c r="U794" s="1">
        <f t="shared" si="25"/>
        <v>1952095.53</v>
      </c>
    </row>
    <row r="795" spans="1:21" x14ac:dyDescent="0.25">
      <c r="A795">
        <v>1022</v>
      </c>
      <c r="B795" t="s">
        <v>830</v>
      </c>
      <c r="C795" t="s">
        <v>73</v>
      </c>
      <c r="D795" t="s">
        <v>219</v>
      </c>
      <c r="E795" t="s">
        <v>103</v>
      </c>
      <c r="F795">
        <v>0</v>
      </c>
      <c r="G795">
        <v>0</v>
      </c>
      <c r="H795">
        <v>0</v>
      </c>
      <c r="I795">
        <v>131</v>
      </c>
      <c r="J795">
        <v>969</v>
      </c>
      <c r="K795">
        <v>1364</v>
      </c>
      <c r="L795">
        <v>1609</v>
      </c>
      <c r="M795">
        <v>2325</v>
      </c>
      <c r="N795">
        <v>2722</v>
      </c>
      <c r="O795">
        <v>3244</v>
      </c>
      <c r="P795">
        <v>4138</v>
      </c>
      <c r="Q795">
        <v>5107</v>
      </c>
      <c r="R795">
        <v>5541</v>
      </c>
      <c r="S795">
        <f t="shared" si="24"/>
        <v>27150</v>
      </c>
      <c r="T795" s="1">
        <v>0.99</v>
      </c>
      <c r="U795" s="1">
        <f t="shared" si="25"/>
        <v>26878.5</v>
      </c>
    </row>
    <row r="796" spans="1:21" x14ac:dyDescent="0.25">
      <c r="A796">
        <v>1028</v>
      </c>
      <c r="B796" t="s">
        <v>831</v>
      </c>
      <c r="C796" t="s">
        <v>124</v>
      </c>
      <c r="D796" t="s">
        <v>23</v>
      </c>
      <c r="E796" t="s">
        <v>26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213851</v>
      </c>
      <c r="M796">
        <v>275476</v>
      </c>
      <c r="N796">
        <v>306629</v>
      </c>
      <c r="O796">
        <v>501449</v>
      </c>
      <c r="P796">
        <v>622287</v>
      </c>
      <c r="Q796">
        <v>578277</v>
      </c>
      <c r="R796">
        <v>627068</v>
      </c>
      <c r="S796">
        <f t="shared" si="24"/>
        <v>3125037</v>
      </c>
      <c r="T796" s="1">
        <v>15.99</v>
      </c>
      <c r="U796" s="1">
        <f t="shared" si="25"/>
        <v>49969341.630000003</v>
      </c>
    </row>
    <row r="797" spans="1:21" x14ac:dyDescent="0.25">
      <c r="A797">
        <v>1020</v>
      </c>
      <c r="B797" t="s">
        <v>832</v>
      </c>
      <c r="C797" t="s">
        <v>186</v>
      </c>
      <c r="D797" t="s">
        <v>219</v>
      </c>
      <c r="E797" t="s">
        <v>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66061</v>
      </c>
      <c r="R797">
        <v>33983</v>
      </c>
      <c r="S797">
        <f t="shared" si="24"/>
        <v>100044</v>
      </c>
      <c r="T797" s="1">
        <v>1.99</v>
      </c>
      <c r="U797" s="1">
        <f t="shared" si="25"/>
        <v>199087.56</v>
      </c>
    </row>
    <row r="798" spans="1:21" x14ac:dyDescent="0.25">
      <c r="A798">
        <v>1041</v>
      </c>
      <c r="B798" t="s">
        <v>833</v>
      </c>
      <c r="C798" t="s">
        <v>124</v>
      </c>
      <c r="D798" t="s">
        <v>23</v>
      </c>
      <c r="E798" t="s">
        <v>24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68194</v>
      </c>
      <c r="M798">
        <v>70023</v>
      </c>
      <c r="N798">
        <v>88140</v>
      </c>
      <c r="O798">
        <v>95730</v>
      </c>
      <c r="P798">
        <v>29544</v>
      </c>
      <c r="Q798">
        <v>13728</v>
      </c>
      <c r="R798">
        <v>29532</v>
      </c>
      <c r="S798">
        <f t="shared" si="24"/>
        <v>394891</v>
      </c>
      <c r="T798" s="1">
        <v>11.99</v>
      </c>
      <c r="U798" s="1">
        <f t="shared" si="25"/>
        <v>4734743.09</v>
      </c>
    </row>
    <row r="799" spans="1:21" x14ac:dyDescent="0.25">
      <c r="A799">
        <v>1046</v>
      </c>
      <c r="B799" t="s">
        <v>834</v>
      </c>
      <c r="C799" t="s">
        <v>124</v>
      </c>
      <c r="D799" t="s">
        <v>23</v>
      </c>
      <c r="E799" t="s">
        <v>24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760465</v>
      </c>
      <c r="S799">
        <f t="shared" si="24"/>
        <v>760465</v>
      </c>
      <c r="T799" s="1">
        <v>11.99</v>
      </c>
      <c r="U799" s="1">
        <f t="shared" si="25"/>
        <v>9117975.3499999996</v>
      </c>
    </row>
    <row r="800" spans="1:21" x14ac:dyDescent="0.25">
      <c r="A800">
        <v>1059</v>
      </c>
      <c r="B800" t="s">
        <v>835</v>
      </c>
      <c r="C800" t="s">
        <v>124</v>
      </c>
      <c r="D800" t="s">
        <v>219</v>
      </c>
      <c r="E800" t="s">
        <v>103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90769</v>
      </c>
      <c r="O800">
        <v>23643</v>
      </c>
      <c r="P800">
        <v>63427</v>
      </c>
      <c r="Q800">
        <v>53298</v>
      </c>
      <c r="R800">
        <v>37927</v>
      </c>
      <c r="S800">
        <f t="shared" si="24"/>
        <v>269064</v>
      </c>
      <c r="T800" s="1">
        <v>0.99</v>
      </c>
      <c r="U800" s="1">
        <f t="shared" si="25"/>
        <v>266373.36</v>
      </c>
    </row>
    <row r="801" spans="1:21" x14ac:dyDescent="0.25">
      <c r="A801">
        <v>1019</v>
      </c>
      <c r="B801" t="s">
        <v>836</v>
      </c>
      <c r="C801" t="s">
        <v>124</v>
      </c>
      <c r="D801" t="s">
        <v>23</v>
      </c>
      <c r="E801" t="s">
        <v>26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93410</v>
      </c>
      <c r="L801">
        <v>55313</v>
      </c>
      <c r="M801">
        <v>37670</v>
      </c>
      <c r="N801">
        <v>65396</v>
      </c>
      <c r="O801">
        <v>63025</v>
      </c>
      <c r="P801">
        <v>37004</v>
      </c>
      <c r="Q801">
        <v>3863</v>
      </c>
      <c r="R801">
        <v>25930</v>
      </c>
      <c r="S801">
        <f t="shared" si="24"/>
        <v>381611</v>
      </c>
      <c r="T801" s="1">
        <v>15.99</v>
      </c>
      <c r="U801" s="1">
        <f t="shared" si="25"/>
        <v>6101959.8899999997</v>
      </c>
    </row>
    <row r="802" spans="1:21" x14ac:dyDescent="0.25">
      <c r="A802">
        <v>1045</v>
      </c>
      <c r="B802" t="s">
        <v>837</v>
      </c>
      <c r="C802" t="s">
        <v>124</v>
      </c>
      <c r="D802" t="s">
        <v>23</v>
      </c>
      <c r="E802" t="s">
        <v>25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37214</v>
      </c>
      <c r="R802">
        <v>53805</v>
      </c>
      <c r="S802">
        <f t="shared" si="24"/>
        <v>91019</v>
      </c>
      <c r="T802" s="1">
        <v>12.99</v>
      </c>
      <c r="U802" s="1">
        <f t="shared" si="25"/>
        <v>1182336.81</v>
      </c>
    </row>
    <row r="803" spans="1:21" x14ac:dyDescent="0.25">
      <c r="A803">
        <v>1026</v>
      </c>
      <c r="B803" t="s">
        <v>838</v>
      </c>
      <c r="C803" t="s">
        <v>124</v>
      </c>
      <c r="D803" t="s">
        <v>23</v>
      </c>
      <c r="E803" t="s">
        <v>103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27842</v>
      </c>
      <c r="Q803">
        <v>30607</v>
      </c>
      <c r="R803">
        <v>35266</v>
      </c>
      <c r="S803">
        <f t="shared" si="24"/>
        <v>93715</v>
      </c>
      <c r="T803" s="1">
        <v>9.99</v>
      </c>
      <c r="U803" s="1">
        <f t="shared" si="25"/>
        <v>936212.85</v>
      </c>
    </row>
    <row r="804" spans="1:21" x14ac:dyDescent="0.25">
      <c r="A804">
        <v>1056</v>
      </c>
      <c r="B804" t="s">
        <v>839</v>
      </c>
      <c r="C804" t="s">
        <v>2</v>
      </c>
      <c r="D804" t="s">
        <v>219</v>
      </c>
      <c r="E804" t="s">
        <v>24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26262</v>
      </c>
      <c r="Q804">
        <v>65321</v>
      </c>
      <c r="R804">
        <v>12238</v>
      </c>
      <c r="S804">
        <f t="shared" si="24"/>
        <v>103821</v>
      </c>
      <c r="T804" s="1">
        <v>1.49</v>
      </c>
      <c r="U804" s="1">
        <f t="shared" si="25"/>
        <v>154693.29</v>
      </c>
    </row>
    <row r="805" spans="1:21" x14ac:dyDescent="0.25">
      <c r="A805">
        <v>1029</v>
      </c>
      <c r="B805" t="s">
        <v>840</v>
      </c>
      <c r="C805" t="s">
        <v>376</v>
      </c>
      <c r="D805" t="s">
        <v>219</v>
      </c>
      <c r="E805" t="s">
        <v>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417630</v>
      </c>
      <c r="L805">
        <v>486466</v>
      </c>
      <c r="M805">
        <v>343049</v>
      </c>
      <c r="N805">
        <v>445616</v>
      </c>
      <c r="O805">
        <v>487035</v>
      </c>
      <c r="P805">
        <v>255238</v>
      </c>
      <c r="Q805">
        <v>289581</v>
      </c>
      <c r="R805">
        <v>128142</v>
      </c>
      <c r="S805">
        <f t="shared" si="24"/>
        <v>2852757</v>
      </c>
      <c r="T805" s="1">
        <v>1.49</v>
      </c>
      <c r="U805" s="1">
        <f t="shared" si="25"/>
        <v>4250607.93</v>
      </c>
    </row>
    <row r="806" spans="1:21" x14ac:dyDescent="0.25">
      <c r="A806">
        <v>1009</v>
      </c>
      <c r="B806" t="s">
        <v>841</v>
      </c>
      <c r="C806" t="s">
        <v>22</v>
      </c>
      <c r="D806" t="s">
        <v>219</v>
      </c>
      <c r="E806" t="s">
        <v>24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186314</v>
      </c>
      <c r="S806">
        <f t="shared" si="24"/>
        <v>186314</v>
      </c>
      <c r="T806" s="1">
        <v>1.49</v>
      </c>
      <c r="U806" s="1">
        <f t="shared" si="25"/>
        <v>277607.86</v>
      </c>
    </row>
    <row r="807" spans="1:21" x14ac:dyDescent="0.25">
      <c r="A807">
        <v>1013</v>
      </c>
      <c r="B807" t="s">
        <v>842</v>
      </c>
      <c r="C807" t="s">
        <v>22</v>
      </c>
      <c r="D807" t="s">
        <v>23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12255</v>
      </c>
      <c r="M807">
        <v>16542</v>
      </c>
      <c r="N807">
        <v>18867</v>
      </c>
      <c r="O807">
        <v>27431</v>
      </c>
      <c r="P807">
        <v>42484</v>
      </c>
      <c r="Q807">
        <v>52979</v>
      </c>
      <c r="R807">
        <v>64934</v>
      </c>
      <c r="S807">
        <f t="shared" si="24"/>
        <v>235492</v>
      </c>
      <c r="T807" s="1">
        <v>15.99</v>
      </c>
      <c r="U807" s="1">
        <f t="shared" si="25"/>
        <v>3765517.08</v>
      </c>
    </row>
    <row r="808" spans="1:21" x14ac:dyDescent="0.25">
      <c r="A808">
        <v>1019</v>
      </c>
      <c r="B808" t="s">
        <v>843</v>
      </c>
      <c r="C808" t="s">
        <v>186</v>
      </c>
      <c r="D808" t="s">
        <v>23</v>
      </c>
      <c r="E808" t="s">
        <v>25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445259</v>
      </c>
      <c r="S808">
        <f t="shared" si="24"/>
        <v>445259</v>
      </c>
      <c r="T808" s="1">
        <v>12.99</v>
      </c>
      <c r="U808" s="1">
        <f t="shared" si="25"/>
        <v>5783914.4100000001</v>
      </c>
    </row>
    <row r="809" spans="1:21" x14ac:dyDescent="0.25">
      <c r="A809">
        <v>1051</v>
      </c>
      <c r="B809" t="s">
        <v>844</v>
      </c>
      <c r="C809" t="s">
        <v>186</v>
      </c>
      <c r="D809" t="s">
        <v>23</v>
      </c>
      <c r="E809" t="s">
        <v>25</v>
      </c>
      <c r="F809">
        <v>0</v>
      </c>
      <c r="G809">
        <v>0</v>
      </c>
      <c r="H809">
        <v>79945</v>
      </c>
      <c r="I809">
        <v>15647</v>
      </c>
      <c r="J809">
        <v>66705</v>
      </c>
      <c r="K809">
        <v>42157</v>
      </c>
      <c r="L809">
        <v>69162</v>
      </c>
      <c r="M809">
        <v>88104</v>
      </c>
      <c r="N809">
        <v>90289</v>
      </c>
      <c r="O809">
        <v>84541</v>
      </c>
      <c r="P809">
        <v>2396</v>
      </c>
      <c r="Q809">
        <v>32140</v>
      </c>
      <c r="R809">
        <v>76673</v>
      </c>
      <c r="S809">
        <f t="shared" si="24"/>
        <v>647759</v>
      </c>
      <c r="T809" s="1">
        <v>12.99</v>
      </c>
      <c r="U809" s="1">
        <f t="shared" si="25"/>
        <v>8414389.4100000001</v>
      </c>
    </row>
    <row r="810" spans="1:21" x14ac:dyDescent="0.25">
      <c r="A810">
        <v>1010</v>
      </c>
      <c r="B810" t="s">
        <v>845</v>
      </c>
      <c r="C810" t="s">
        <v>377</v>
      </c>
      <c r="D810" t="s">
        <v>219</v>
      </c>
      <c r="E810" t="s">
        <v>103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6062</v>
      </c>
      <c r="N810">
        <v>13091</v>
      </c>
      <c r="O810">
        <v>17547</v>
      </c>
      <c r="P810">
        <v>34585</v>
      </c>
      <c r="Q810">
        <v>49021</v>
      </c>
      <c r="R810">
        <v>83921</v>
      </c>
      <c r="S810">
        <f t="shared" si="24"/>
        <v>204227</v>
      </c>
      <c r="T810" s="1">
        <v>0.99</v>
      </c>
      <c r="U810" s="1">
        <f t="shared" si="25"/>
        <v>202184.73</v>
      </c>
    </row>
    <row r="811" spans="1:21" x14ac:dyDescent="0.25">
      <c r="A811">
        <v>1026</v>
      </c>
      <c r="B811" t="s">
        <v>846</v>
      </c>
      <c r="C811" t="s">
        <v>73</v>
      </c>
      <c r="D811" t="s">
        <v>23</v>
      </c>
      <c r="E811" t="s">
        <v>25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24222</v>
      </c>
      <c r="S811">
        <f t="shared" si="24"/>
        <v>24222</v>
      </c>
      <c r="T811" s="1">
        <v>12.99</v>
      </c>
      <c r="U811" s="1">
        <f t="shared" si="25"/>
        <v>314643.78000000003</v>
      </c>
    </row>
    <row r="812" spans="1:21" x14ac:dyDescent="0.25">
      <c r="A812">
        <v>1025</v>
      </c>
      <c r="B812" t="s">
        <v>847</v>
      </c>
      <c r="C812" t="s">
        <v>22</v>
      </c>
      <c r="D812" t="s">
        <v>23</v>
      </c>
      <c r="E812" t="s">
        <v>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67033</v>
      </c>
      <c r="O812">
        <v>93632</v>
      </c>
      <c r="P812">
        <v>38939</v>
      </c>
      <c r="Q812">
        <v>37181</v>
      </c>
      <c r="R812">
        <v>14172</v>
      </c>
      <c r="S812">
        <f t="shared" si="24"/>
        <v>250957</v>
      </c>
      <c r="T812" s="1">
        <v>12.99</v>
      </c>
      <c r="U812" s="1">
        <f t="shared" si="25"/>
        <v>3259931.43</v>
      </c>
    </row>
    <row r="813" spans="1:21" x14ac:dyDescent="0.25">
      <c r="A813">
        <v>1032</v>
      </c>
      <c r="B813" t="s">
        <v>848</v>
      </c>
      <c r="C813" t="s">
        <v>73</v>
      </c>
      <c r="D813" t="s">
        <v>23</v>
      </c>
      <c r="E813" t="s">
        <v>24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548041</v>
      </c>
      <c r="O813">
        <v>590496</v>
      </c>
      <c r="P813">
        <v>770128</v>
      </c>
      <c r="Q813">
        <v>1424044</v>
      </c>
      <c r="R813">
        <v>2233964</v>
      </c>
      <c r="S813">
        <f t="shared" si="24"/>
        <v>5566673</v>
      </c>
      <c r="T813" s="1">
        <v>11.99</v>
      </c>
      <c r="U813" s="1">
        <f t="shared" si="25"/>
        <v>66744409.270000003</v>
      </c>
    </row>
    <row r="814" spans="1:21" x14ac:dyDescent="0.25">
      <c r="A814">
        <v>1025</v>
      </c>
      <c r="B814" t="s">
        <v>849</v>
      </c>
      <c r="C814" t="s">
        <v>73</v>
      </c>
      <c r="D814" t="s">
        <v>23</v>
      </c>
      <c r="E814" t="s">
        <v>24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97842</v>
      </c>
      <c r="N814">
        <v>39772</v>
      </c>
      <c r="O814">
        <v>38706</v>
      </c>
      <c r="P814">
        <v>28836</v>
      </c>
      <c r="Q814">
        <v>46348</v>
      </c>
      <c r="R814">
        <v>293</v>
      </c>
      <c r="S814">
        <f t="shared" si="24"/>
        <v>251797</v>
      </c>
      <c r="T814" s="1">
        <v>11.99</v>
      </c>
      <c r="U814" s="1">
        <f t="shared" si="25"/>
        <v>3019046.0300000003</v>
      </c>
    </row>
    <row r="815" spans="1:21" x14ac:dyDescent="0.25">
      <c r="A815">
        <v>1016</v>
      </c>
      <c r="B815" t="s">
        <v>850</v>
      </c>
      <c r="C815" t="s">
        <v>73</v>
      </c>
      <c r="D815" t="s">
        <v>219</v>
      </c>
      <c r="E815" t="s">
        <v>26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33226</v>
      </c>
      <c r="P815">
        <v>3677</v>
      </c>
      <c r="Q815">
        <v>100915</v>
      </c>
      <c r="R815">
        <v>83414</v>
      </c>
      <c r="S815">
        <f t="shared" si="24"/>
        <v>221232</v>
      </c>
      <c r="T815" s="1">
        <v>3.99</v>
      </c>
      <c r="U815" s="1">
        <f t="shared" si="25"/>
        <v>882715.68</v>
      </c>
    </row>
    <row r="816" spans="1:21" x14ac:dyDescent="0.25">
      <c r="A816">
        <v>1030</v>
      </c>
      <c r="B816" t="s">
        <v>851</v>
      </c>
      <c r="C816" t="s">
        <v>73</v>
      </c>
      <c r="D816" t="s">
        <v>23</v>
      </c>
      <c r="E816" t="s">
        <v>103</v>
      </c>
      <c r="F816">
        <v>0</v>
      </c>
      <c r="G816">
        <v>0</v>
      </c>
      <c r="H816">
        <v>0</v>
      </c>
      <c r="I816">
        <v>0</v>
      </c>
      <c r="J816">
        <v>44960</v>
      </c>
      <c r="K816">
        <v>35594</v>
      </c>
      <c r="L816">
        <v>45759</v>
      </c>
      <c r="M816">
        <v>1089</v>
      </c>
      <c r="N816">
        <v>90896</v>
      </c>
      <c r="O816">
        <v>48110</v>
      </c>
      <c r="P816">
        <v>88547</v>
      </c>
      <c r="Q816">
        <v>112528</v>
      </c>
      <c r="R816">
        <v>85745</v>
      </c>
      <c r="S816">
        <f t="shared" si="24"/>
        <v>553228</v>
      </c>
      <c r="T816" s="1">
        <v>9.99</v>
      </c>
      <c r="U816" s="1">
        <f t="shared" si="25"/>
        <v>5526747.7199999997</v>
      </c>
    </row>
    <row r="817" spans="1:21" x14ac:dyDescent="0.25">
      <c r="A817">
        <v>1041</v>
      </c>
      <c r="B817" t="s">
        <v>852</v>
      </c>
      <c r="C817" t="s">
        <v>186</v>
      </c>
      <c r="D817" t="s">
        <v>219</v>
      </c>
      <c r="E817" t="s">
        <v>24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27813</v>
      </c>
      <c r="O817">
        <v>50507</v>
      </c>
      <c r="P817">
        <v>88325</v>
      </c>
      <c r="Q817">
        <v>152209</v>
      </c>
      <c r="R817">
        <v>296293</v>
      </c>
      <c r="S817">
        <f t="shared" si="24"/>
        <v>615147</v>
      </c>
      <c r="T817" s="1">
        <v>1.49</v>
      </c>
      <c r="U817" s="1">
        <f t="shared" si="25"/>
        <v>916569.03</v>
      </c>
    </row>
    <row r="818" spans="1:21" x14ac:dyDescent="0.25">
      <c r="A818">
        <v>1031</v>
      </c>
      <c r="B818" t="s">
        <v>853</v>
      </c>
      <c r="C818" t="s">
        <v>377</v>
      </c>
      <c r="D818" t="s">
        <v>23</v>
      </c>
      <c r="E818" t="s">
        <v>24</v>
      </c>
      <c r="F818">
        <v>0</v>
      </c>
      <c r="G818">
        <v>0</v>
      </c>
      <c r="H818">
        <v>0</v>
      </c>
      <c r="I818">
        <v>29055</v>
      </c>
      <c r="J818">
        <v>26501</v>
      </c>
      <c r="K818">
        <v>9556</v>
      </c>
      <c r="L818">
        <v>4576</v>
      </c>
      <c r="M818">
        <v>83567</v>
      </c>
      <c r="N818">
        <v>69486</v>
      </c>
      <c r="O818">
        <v>58551</v>
      </c>
      <c r="P818">
        <v>67659</v>
      </c>
      <c r="Q818">
        <v>31856</v>
      </c>
      <c r="R818">
        <v>33963</v>
      </c>
      <c r="S818">
        <f t="shared" si="24"/>
        <v>414770</v>
      </c>
      <c r="T818" s="1">
        <v>11.99</v>
      </c>
      <c r="U818" s="1">
        <f t="shared" si="25"/>
        <v>4973092.3</v>
      </c>
    </row>
    <row r="819" spans="1:21" x14ac:dyDescent="0.25">
      <c r="A819">
        <v>1011</v>
      </c>
      <c r="B819" t="s">
        <v>854</v>
      </c>
      <c r="C819" t="s">
        <v>22</v>
      </c>
      <c r="D819" t="s">
        <v>219</v>
      </c>
      <c r="E819" t="s">
        <v>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4250</v>
      </c>
      <c r="N819">
        <v>26423</v>
      </c>
      <c r="O819">
        <v>97958</v>
      </c>
      <c r="P819">
        <v>9684</v>
      </c>
      <c r="Q819">
        <v>11175</v>
      </c>
      <c r="R819">
        <v>74430</v>
      </c>
      <c r="S819">
        <f t="shared" si="24"/>
        <v>223920</v>
      </c>
      <c r="T819" s="1">
        <v>1.99</v>
      </c>
      <c r="U819" s="1">
        <f t="shared" si="25"/>
        <v>445600.8</v>
      </c>
    </row>
    <row r="820" spans="1:21" x14ac:dyDescent="0.25">
      <c r="A820">
        <v>1037</v>
      </c>
      <c r="B820" t="s">
        <v>855</v>
      </c>
      <c r="C820" t="s">
        <v>186</v>
      </c>
      <c r="D820" t="s">
        <v>23</v>
      </c>
      <c r="E820" t="s">
        <v>25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456255</v>
      </c>
      <c r="N820">
        <v>271282</v>
      </c>
      <c r="O820">
        <v>294482</v>
      </c>
      <c r="P820">
        <v>246294</v>
      </c>
      <c r="Q820">
        <v>324076</v>
      </c>
      <c r="R820">
        <v>126315</v>
      </c>
      <c r="S820">
        <f t="shared" si="24"/>
        <v>1718704</v>
      </c>
      <c r="T820" s="1">
        <v>12.99</v>
      </c>
      <c r="U820" s="1">
        <f t="shared" si="25"/>
        <v>22325964.960000001</v>
      </c>
    </row>
    <row r="821" spans="1:21" x14ac:dyDescent="0.25">
      <c r="A821">
        <v>1012</v>
      </c>
      <c r="B821" t="s">
        <v>856</v>
      </c>
      <c r="C821" t="s">
        <v>22</v>
      </c>
      <c r="D821" t="s">
        <v>23</v>
      </c>
      <c r="E821" t="s">
        <v>24</v>
      </c>
      <c r="F821">
        <v>0</v>
      </c>
      <c r="G821">
        <v>0</v>
      </c>
      <c r="H821">
        <v>0</v>
      </c>
      <c r="I821">
        <v>0</v>
      </c>
      <c r="J821">
        <v>64098</v>
      </c>
      <c r="K821">
        <v>41088</v>
      </c>
      <c r="L821">
        <v>49603</v>
      </c>
      <c r="M821">
        <v>18172</v>
      </c>
      <c r="N821">
        <v>58610</v>
      </c>
      <c r="O821">
        <v>7406</v>
      </c>
      <c r="P821">
        <v>55263</v>
      </c>
      <c r="Q821">
        <v>63960</v>
      </c>
      <c r="R821">
        <v>14733</v>
      </c>
      <c r="S821">
        <f t="shared" si="24"/>
        <v>372933</v>
      </c>
      <c r="T821" s="1">
        <v>11.99</v>
      </c>
      <c r="U821" s="1">
        <f t="shared" si="25"/>
        <v>4471466.67</v>
      </c>
    </row>
    <row r="822" spans="1:21" x14ac:dyDescent="0.25">
      <c r="A822">
        <v>1021</v>
      </c>
      <c r="B822" t="s">
        <v>857</v>
      </c>
      <c r="C822" t="s">
        <v>186</v>
      </c>
      <c r="D822" t="s">
        <v>23</v>
      </c>
      <c r="E822" t="s">
        <v>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41651</v>
      </c>
      <c r="Q822">
        <v>1232</v>
      </c>
      <c r="R822">
        <v>82445</v>
      </c>
      <c r="S822">
        <f t="shared" si="24"/>
        <v>125328</v>
      </c>
      <c r="T822" s="1">
        <v>11.99</v>
      </c>
      <c r="U822" s="1">
        <f t="shared" si="25"/>
        <v>1502682.72</v>
      </c>
    </row>
    <row r="823" spans="1:21" x14ac:dyDescent="0.25">
      <c r="A823">
        <v>1020</v>
      </c>
      <c r="B823" t="s">
        <v>858</v>
      </c>
      <c r="C823" t="s">
        <v>73</v>
      </c>
      <c r="D823" t="s">
        <v>23</v>
      </c>
      <c r="E823" t="s">
        <v>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493993</v>
      </c>
      <c r="S823">
        <f t="shared" si="24"/>
        <v>493993</v>
      </c>
      <c r="T823" s="1">
        <v>12.99</v>
      </c>
      <c r="U823" s="1">
        <f t="shared" si="25"/>
        <v>6416969.0700000003</v>
      </c>
    </row>
    <row r="824" spans="1:21" x14ac:dyDescent="0.25">
      <c r="A824">
        <v>1046</v>
      </c>
      <c r="B824" t="s">
        <v>859</v>
      </c>
      <c r="C824" t="s">
        <v>22</v>
      </c>
      <c r="D824" t="s">
        <v>219</v>
      </c>
      <c r="E824" t="s">
        <v>24</v>
      </c>
      <c r="F824">
        <v>0</v>
      </c>
      <c r="G824">
        <v>441</v>
      </c>
      <c r="H824">
        <v>536</v>
      </c>
      <c r="I824">
        <v>1418</v>
      </c>
      <c r="J824">
        <v>1194</v>
      </c>
      <c r="K824">
        <v>1317</v>
      </c>
      <c r="L824">
        <v>2024</v>
      </c>
      <c r="M824">
        <v>1640</v>
      </c>
      <c r="N824">
        <v>1659</v>
      </c>
      <c r="O824">
        <v>1729</v>
      </c>
      <c r="P824">
        <v>2247</v>
      </c>
      <c r="Q824">
        <v>3184</v>
      </c>
      <c r="R824">
        <v>3837</v>
      </c>
      <c r="S824">
        <f t="shared" si="24"/>
        <v>21226</v>
      </c>
      <c r="T824" s="1">
        <v>1.49</v>
      </c>
      <c r="U824" s="1">
        <f t="shared" si="25"/>
        <v>31626.74</v>
      </c>
    </row>
    <row r="825" spans="1:21" x14ac:dyDescent="0.25">
      <c r="A825">
        <v>1054</v>
      </c>
      <c r="B825" t="s">
        <v>860</v>
      </c>
      <c r="C825" t="s">
        <v>124</v>
      </c>
      <c r="D825" t="s">
        <v>219</v>
      </c>
      <c r="E825" t="s">
        <v>103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80719</v>
      </c>
      <c r="M825">
        <v>45080</v>
      </c>
      <c r="N825">
        <v>18957</v>
      </c>
      <c r="O825">
        <v>13365</v>
      </c>
      <c r="P825">
        <v>2484</v>
      </c>
      <c r="Q825">
        <v>113817</v>
      </c>
      <c r="R825">
        <v>39643</v>
      </c>
      <c r="S825">
        <f t="shared" si="24"/>
        <v>314065</v>
      </c>
      <c r="T825" s="1">
        <v>0.99</v>
      </c>
      <c r="U825" s="1">
        <f t="shared" si="25"/>
        <v>310924.34999999998</v>
      </c>
    </row>
    <row r="826" spans="1:21" x14ac:dyDescent="0.25">
      <c r="A826">
        <v>1054</v>
      </c>
      <c r="B826" t="s">
        <v>861</v>
      </c>
      <c r="C826" t="s">
        <v>124</v>
      </c>
      <c r="D826" t="s">
        <v>23</v>
      </c>
      <c r="E826" t="s">
        <v>103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41651</v>
      </c>
      <c r="Q826">
        <v>1232</v>
      </c>
      <c r="R826">
        <v>82445</v>
      </c>
      <c r="S826">
        <f t="shared" si="24"/>
        <v>125328</v>
      </c>
      <c r="T826" s="1">
        <v>9.99</v>
      </c>
      <c r="U826" s="1">
        <f t="shared" si="25"/>
        <v>1252026.72</v>
      </c>
    </row>
    <row r="827" spans="1:21" x14ac:dyDescent="0.25">
      <c r="A827">
        <v>1020</v>
      </c>
      <c r="B827" t="s">
        <v>862</v>
      </c>
      <c r="C827" t="s">
        <v>73</v>
      </c>
      <c r="D827" t="s">
        <v>23</v>
      </c>
      <c r="E827" t="s">
        <v>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17487</v>
      </c>
      <c r="O827">
        <v>27781</v>
      </c>
      <c r="P827">
        <v>29981</v>
      </c>
      <c r="Q827">
        <v>36472</v>
      </c>
      <c r="R827">
        <v>25206</v>
      </c>
      <c r="S827">
        <f t="shared" si="24"/>
        <v>136927</v>
      </c>
      <c r="T827" s="1">
        <v>11.99</v>
      </c>
      <c r="U827" s="1">
        <f t="shared" si="25"/>
        <v>1641754.73</v>
      </c>
    </row>
    <row r="828" spans="1:21" x14ac:dyDescent="0.25">
      <c r="A828">
        <v>1013</v>
      </c>
      <c r="B828" t="s">
        <v>863</v>
      </c>
      <c r="C828" t="s">
        <v>73</v>
      </c>
      <c r="D828" t="s">
        <v>23</v>
      </c>
      <c r="E828" t="s">
        <v>25</v>
      </c>
      <c r="F828">
        <v>0</v>
      </c>
      <c r="G828">
        <v>9994</v>
      </c>
      <c r="H828">
        <v>20385</v>
      </c>
      <c r="I828">
        <v>76715</v>
      </c>
      <c r="J828">
        <v>65551</v>
      </c>
      <c r="K828">
        <v>57836</v>
      </c>
      <c r="L828">
        <v>63934</v>
      </c>
      <c r="M828">
        <v>84948</v>
      </c>
      <c r="N828">
        <v>19164</v>
      </c>
      <c r="O828">
        <v>64382</v>
      </c>
      <c r="P828">
        <v>26304</v>
      </c>
      <c r="Q828">
        <v>29814</v>
      </c>
      <c r="R828">
        <v>13192</v>
      </c>
      <c r="S828">
        <f t="shared" si="24"/>
        <v>532219</v>
      </c>
      <c r="T828" s="1">
        <v>12.99</v>
      </c>
      <c r="U828" s="1">
        <f t="shared" si="25"/>
        <v>6913524.8100000005</v>
      </c>
    </row>
    <row r="829" spans="1:21" x14ac:dyDescent="0.25">
      <c r="A829">
        <v>1017</v>
      </c>
      <c r="B829" t="s">
        <v>864</v>
      </c>
      <c r="C829" t="s">
        <v>124</v>
      </c>
      <c r="D829" t="s">
        <v>219</v>
      </c>
      <c r="E829" t="s">
        <v>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459545</v>
      </c>
      <c r="O829">
        <v>311340</v>
      </c>
      <c r="P829">
        <v>338890</v>
      </c>
      <c r="Q829">
        <v>467453</v>
      </c>
      <c r="R829">
        <v>414345</v>
      </c>
      <c r="S829">
        <f t="shared" si="24"/>
        <v>1991573</v>
      </c>
      <c r="T829" s="1">
        <v>1.49</v>
      </c>
      <c r="U829" s="1">
        <f t="shared" si="25"/>
        <v>2967443.77</v>
      </c>
    </row>
    <row r="830" spans="1:21" x14ac:dyDescent="0.25">
      <c r="A830">
        <v>1050</v>
      </c>
      <c r="B830" t="s">
        <v>865</v>
      </c>
      <c r="C830" t="s">
        <v>73</v>
      </c>
      <c r="D830" t="s">
        <v>23</v>
      </c>
      <c r="E830" t="s">
        <v>26</v>
      </c>
      <c r="F830">
        <v>0</v>
      </c>
      <c r="G830">
        <v>413</v>
      </c>
      <c r="H830">
        <v>1000</v>
      </c>
      <c r="I830">
        <v>1329</v>
      </c>
      <c r="J830">
        <v>1350</v>
      </c>
      <c r="K830">
        <v>1860</v>
      </c>
      <c r="L830">
        <v>1968</v>
      </c>
      <c r="M830">
        <v>2107</v>
      </c>
      <c r="N830">
        <v>2318</v>
      </c>
      <c r="O830">
        <v>2219</v>
      </c>
      <c r="P830">
        <v>1550</v>
      </c>
      <c r="Q830">
        <v>1672</v>
      </c>
      <c r="R830">
        <v>1281</v>
      </c>
      <c r="S830">
        <f t="shared" si="24"/>
        <v>19067</v>
      </c>
      <c r="T830" s="1">
        <v>15.99</v>
      </c>
      <c r="U830" s="1">
        <f t="shared" si="25"/>
        <v>304881.33</v>
      </c>
    </row>
    <row r="831" spans="1:21" x14ac:dyDescent="0.25">
      <c r="A831">
        <v>1029</v>
      </c>
      <c r="B831" t="s">
        <v>866</v>
      </c>
      <c r="C831" t="s">
        <v>376</v>
      </c>
      <c r="D831" t="s">
        <v>219</v>
      </c>
      <c r="E831" t="s">
        <v>26</v>
      </c>
      <c r="F831">
        <v>0</v>
      </c>
      <c r="G831">
        <v>29695</v>
      </c>
      <c r="H831">
        <v>22492</v>
      </c>
      <c r="I831">
        <v>16166</v>
      </c>
      <c r="J831">
        <v>46644</v>
      </c>
      <c r="K831">
        <v>43629</v>
      </c>
      <c r="L831">
        <v>19299</v>
      </c>
      <c r="M831">
        <v>94652</v>
      </c>
      <c r="N831">
        <v>30304</v>
      </c>
      <c r="O831">
        <v>15559</v>
      </c>
      <c r="P831">
        <v>101478</v>
      </c>
      <c r="Q831">
        <v>36104</v>
      </c>
      <c r="R831">
        <v>92747</v>
      </c>
      <c r="S831">
        <f t="shared" si="24"/>
        <v>548769</v>
      </c>
      <c r="T831" s="1">
        <v>3.99</v>
      </c>
      <c r="U831" s="1">
        <f t="shared" si="25"/>
        <v>2189588.31</v>
      </c>
    </row>
    <row r="832" spans="1:21" x14ac:dyDescent="0.25">
      <c r="A832">
        <v>1043</v>
      </c>
      <c r="B832" t="s">
        <v>867</v>
      </c>
      <c r="C832" t="s">
        <v>73</v>
      </c>
      <c r="D832" t="s">
        <v>219</v>
      </c>
      <c r="E832" t="s">
        <v>25</v>
      </c>
      <c r="F832">
        <v>0</v>
      </c>
      <c r="G832">
        <v>0</v>
      </c>
      <c r="H832">
        <v>0</v>
      </c>
      <c r="I832">
        <v>0</v>
      </c>
      <c r="J832">
        <v>8595</v>
      </c>
      <c r="K832">
        <v>40098</v>
      </c>
      <c r="L832">
        <v>68867</v>
      </c>
      <c r="M832">
        <v>59595</v>
      </c>
      <c r="N832">
        <v>8693</v>
      </c>
      <c r="O832">
        <v>99402</v>
      </c>
      <c r="P832">
        <v>51050</v>
      </c>
      <c r="Q832">
        <v>4297</v>
      </c>
      <c r="R832">
        <v>10457</v>
      </c>
      <c r="S832">
        <f t="shared" si="24"/>
        <v>351054</v>
      </c>
      <c r="T832" s="1">
        <v>1.99</v>
      </c>
      <c r="U832" s="1">
        <f t="shared" si="25"/>
        <v>698597.46</v>
      </c>
    </row>
    <row r="833" spans="1:21" x14ac:dyDescent="0.25">
      <c r="A833">
        <v>1055</v>
      </c>
      <c r="B833" t="s">
        <v>868</v>
      </c>
      <c r="C833" t="s">
        <v>22</v>
      </c>
      <c r="D833" t="s">
        <v>23</v>
      </c>
      <c r="E833" t="s">
        <v>103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75034</v>
      </c>
      <c r="M833">
        <v>39689</v>
      </c>
      <c r="N833">
        <v>13395</v>
      </c>
      <c r="O833">
        <v>36513</v>
      </c>
      <c r="P833">
        <v>66515</v>
      </c>
      <c r="Q833">
        <v>38585</v>
      </c>
      <c r="R833">
        <v>22325</v>
      </c>
      <c r="S833">
        <f t="shared" si="24"/>
        <v>292056</v>
      </c>
      <c r="T833" s="1">
        <v>9.99</v>
      </c>
      <c r="U833" s="1">
        <f t="shared" si="25"/>
        <v>2917639.44</v>
      </c>
    </row>
    <row r="834" spans="1:21" x14ac:dyDescent="0.25">
      <c r="A834">
        <v>1050</v>
      </c>
      <c r="B834" t="s">
        <v>869</v>
      </c>
      <c r="C834" t="s">
        <v>73</v>
      </c>
      <c r="D834" t="s">
        <v>23</v>
      </c>
      <c r="E834" t="s">
        <v>103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767899</v>
      </c>
      <c r="Q834">
        <v>984050</v>
      </c>
      <c r="R834">
        <v>1581156</v>
      </c>
      <c r="S834">
        <f t="shared" ref="S834:S897" si="26">SUM(F834:R834)</f>
        <v>3333105</v>
      </c>
      <c r="T834" s="1">
        <v>9.99</v>
      </c>
      <c r="U834" s="1">
        <f t="shared" ref="U834:U897" si="27">S834*T834</f>
        <v>33297718.949999999</v>
      </c>
    </row>
    <row r="835" spans="1:21" x14ac:dyDescent="0.25">
      <c r="A835">
        <v>1045</v>
      </c>
      <c r="B835" t="s">
        <v>870</v>
      </c>
      <c r="C835" t="s">
        <v>124</v>
      </c>
      <c r="D835" t="s">
        <v>23</v>
      </c>
      <c r="E835" t="s">
        <v>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37214</v>
      </c>
      <c r="R835">
        <v>53805</v>
      </c>
      <c r="S835">
        <f t="shared" si="26"/>
        <v>91019</v>
      </c>
      <c r="T835" s="1">
        <v>15.99</v>
      </c>
      <c r="U835" s="1">
        <f t="shared" si="27"/>
        <v>1455393.81</v>
      </c>
    </row>
    <row r="836" spans="1:21" x14ac:dyDescent="0.25">
      <c r="A836">
        <v>1005</v>
      </c>
      <c r="B836" t="s">
        <v>871</v>
      </c>
      <c r="C836" t="s">
        <v>186</v>
      </c>
      <c r="D836" t="s">
        <v>219</v>
      </c>
      <c r="E836" t="s">
        <v>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1323</v>
      </c>
      <c r="L836">
        <v>1627</v>
      </c>
      <c r="M836">
        <v>2143</v>
      </c>
      <c r="N836">
        <v>2504</v>
      </c>
      <c r="O836">
        <v>3040</v>
      </c>
      <c r="P836">
        <v>3363</v>
      </c>
      <c r="Q836">
        <v>3104</v>
      </c>
      <c r="R836">
        <v>1789</v>
      </c>
      <c r="S836">
        <f t="shared" si="26"/>
        <v>18893</v>
      </c>
      <c r="T836" s="1">
        <v>1.99</v>
      </c>
      <c r="U836" s="1">
        <f t="shared" si="27"/>
        <v>37597.07</v>
      </c>
    </row>
    <row r="837" spans="1:21" x14ac:dyDescent="0.25">
      <c r="A837">
        <v>1032</v>
      </c>
      <c r="B837" t="s">
        <v>872</v>
      </c>
      <c r="C837" t="s">
        <v>73</v>
      </c>
      <c r="D837" t="s">
        <v>219</v>
      </c>
      <c r="E837" t="s">
        <v>26</v>
      </c>
      <c r="F837">
        <v>386101</v>
      </c>
      <c r="G837">
        <v>191753</v>
      </c>
      <c r="H837">
        <v>165364</v>
      </c>
      <c r="I837">
        <v>1903230</v>
      </c>
      <c r="J837">
        <v>1024058</v>
      </c>
      <c r="K837">
        <v>1366628</v>
      </c>
      <c r="L837">
        <v>1343341</v>
      </c>
      <c r="M837">
        <v>32665</v>
      </c>
      <c r="N837">
        <v>1157567</v>
      </c>
      <c r="O837">
        <v>2208023</v>
      </c>
      <c r="P837">
        <v>2030764</v>
      </c>
      <c r="Q837">
        <v>2358385</v>
      </c>
      <c r="R837">
        <v>1545813</v>
      </c>
      <c r="S837">
        <f t="shared" si="26"/>
        <v>15713692</v>
      </c>
      <c r="T837" s="1">
        <v>3.99</v>
      </c>
      <c r="U837" s="1">
        <f t="shared" si="27"/>
        <v>62697631.080000006</v>
      </c>
    </row>
    <row r="838" spans="1:21" x14ac:dyDescent="0.25">
      <c r="A838">
        <v>1039</v>
      </c>
      <c r="B838" t="s">
        <v>873</v>
      </c>
      <c r="C838" t="s">
        <v>22</v>
      </c>
      <c r="D838" t="s">
        <v>23</v>
      </c>
      <c r="E838" t="s">
        <v>24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24222</v>
      </c>
      <c r="S838">
        <f t="shared" si="26"/>
        <v>24222</v>
      </c>
      <c r="T838" s="1">
        <v>11.99</v>
      </c>
      <c r="U838" s="1">
        <f t="shared" si="27"/>
        <v>290421.78000000003</v>
      </c>
    </row>
    <row r="839" spans="1:21" x14ac:dyDescent="0.25">
      <c r="A839">
        <v>1041</v>
      </c>
      <c r="B839" t="s">
        <v>874</v>
      </c>
      <c r="C839" t="s">
        <v>186</v>
      </c>
      <c r="D839" t="s">
        <v>219</v>
      </c>
      <c r="E839" t="s">
        <v>103</v>
      </c>
      <c r="F839">
        <v>0</v>
      </c>
      <c r="G839">
        <v>0</v>
      </c>
      <c r="H839">
        <v>0</v>
      </c>
      <c r="I839">
        <v>0</v>
      </c>
      <c r="J839">
        <v>34920</v>
      </c>
      <c r="K839">
        <v>38427</v>
      </c>
      <c r="L839">
        <v>79307</v>
      </c>
      <c r="M839">
        <v>69158</v>
      </c>
      <c r="N839">
        <v>81472</v>
      </c>
      <c r="O839">
        <v>23241</v>
      </c>
      <c r="P839">
        <v>59793</v>
      </c>
      <c r="Q839">
        <v>35459</v>
      </c>
      <c r="R839">
        <v>26539</v>
      </c>
      <c r="S839">
        <f t="shared" si="26"/>
        <v>448316</v>
      </c>
      <c r="T839" s="1">
        <v>0.99</v>
      </c>
      <c r="U839" s="1">
        <f t="shared" si="27"/>
        <v>443832.83999999997</v>
      </c>
    </row>
    <row r="840" spans="1:21" x14ac:dyDescent="0.25">
      <c r="A840">
        <v>1036</v>
      </c>
      <c r="B840" t="s">
        <v>875</v>
      </c>
      <c r="C840" t="s">
        <v>22</v>
      </c>
      <c r="D840" t="s">
        <v>219</v>
      </c>
      <c r="E840" t="s">
        <v>103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663019</v>
      </c>
      <c r="S840">
        <f t="shared" si="26"/>
        <v>663019</v>
      </c>
      <c r="T840" s="1">
        <v>0.99</v>
      </c>
      <c r="U840" s="1">
        <f t="shared" si="27"/>
        <v>656388.80999999994</v>
      </c>
    </row>
    <row r="841" spans="1:21" x14ac:dyDescent="0.25">
      <c r="A841">
        <v>1011</v>
      </c>
      <c r="B841" t="s">
        <v>876</v>
      </c>
      <c r="C841" t="s">
        <v>376</v>
      </c>
      <c r="D841" t="s">
        <v>23</v>
      </c>
      <c r="E841" t="s">
        <v>26</v>
      </c>
      <c r="F841">
        <v>0</v>
      </c>
      <c r="G841">
        <v>0</v>
      </c>
      <c r="H841">
        <v>56098</v>
      </c>
      <c r="I841">
        <v>95205</v>
      </c>
      <c r="J841">
        <v>39099</v>
      </c>
      <c r="K841">
        <v>89435</v>
      </c>
      <c r="L841">
        <v>19023</v>
      </c>
      <c r="M841">
        <v>15757</v>
      </c>
      <c r="N841">
        <v>19396</v>
      </c>
      <c r="O841">
        <v>79475</v>
      </c>
      <c r="P841">
        <v>6957</v>
      </c>
      <c r="Q841">
        <v>42783</v>
      </c>
      <c r="R841">
        <v>28296</v>
      </c>
      <c r="S841">
        <f t="shared" si="26"/>
        <v>491524</v>
      </c>
      <c r="T841" s="1">
        <v>15.99</v>
      </c>
      <c r="U841" s="1">
        <f t="shared" si="27"/>
        <v>7859468.7599999998</v>
      </c>
    </row>
    <row r="842" spans="1:21" x14ac:dyDescent="0.25">
      <c r="A842">
        <v>1022</v>
      </c>
      <c r="B842" t="s">
        <v>877</v>
      </c>
      <c r="C842" t="s">
        <v>22</v>
      </c>
      <c r="D842" t="s">
        <v>219</v>
      </c>
      <c r="E842" t="s">
        <v>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70489</v>
      </c>
      <c r="Q842">
        <v>17340</v>
      </c>
      <c r="R842">
        <v>56757</v>
      </c>
      <c r="S842">
        <f t="shared" si="26"/>
        <v>144586</v>
      </c>
      <c r="T842" s="1">
        <v>1.99</v>
      </c>
      <c r="U842" s="1">
        <f t="shared" si="27"/>
        <v>287726.14</v>
      </c>
    </row>
    <row r="843" spans="1:21" x14ac:dyDescent="0.25">
      <c r="A843">
        <v>1058</v>
      </c>
      <c r="B843" t="s">
        <v>878</v>
      </c>
      <c r="C843" t="s">
        <v>22</v>
      </c>
      <c r="D843" t="s">
        <v>23</v>
      </c>
      <c r="E843" t="s">
        <v>25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313437</v>
      </c>
      <c r="O843">
        <v>513413</v>
      </c>
      <c r="P843">
        <v>782846</v>
      </c>
      <c r="Q843">
        <v>1117757</v>
      </c>
      <c r="R843">
        <v>1427822</v>
      </c>
      <c r="S843">
        <f t="shared" si="26"/>
        <v>4155275</v>
      </c>
      <c r="T843" s="1">
        <v>12.99</v>
      </c>
      <c r="U843" s="1">
        <f t="shared" si="27"/>
        <v>53977022.25</v>
      </c>
    </row>
    <row r="844" spans="1:21" x14ac:dyDescent="0.25">
      <c r="A844">
        <v>1020</v>
      </c>
      <c r="B844" t="s">
        <v>879</v>
      </c>
      <c r="C844" t="s">
        <v>186</v>
      </c>
      <c r="D844" t="s">
        <v>23</v>
      </c>
      <c r="E844" t="s">
        <v>24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51217</v>
      </c>
      <c r="O844">
        <v>29534</v>
      </c>
      <c r="P844">
        <v>59630</v>
      </c>
      <c r="Q844">
        <v>24892</v>
      </c>
      <c r="R844">
        <v>10780</v>
      </c>
      <c r="S844">
        <f t="shared" si="26"/>
        <v>176053</v>
      </c>
      <c r="T844" s="1">
        <v>11.99</v>
      </c>
      <c r="U844" s="1">
        <f t="shared" si="27"/>
        <v>2110875.4700000002</v>
      </c>
    </row>
    <row r="845" spans="1:21" x14ac:dyDescent="0.25">
      <c r="A845">
        <v>1016</v>
      </c>
      <c r="B845" t="s">
        <v>880</v>
      </c>
      <c r="C845" t="s">
        <v>377</v>
      </c>
      <c r="D845" t="s">
        <v>23</v>
      </c>
      <c r="E845" t="s">
        <v>103</v>
      </c>
      <c r="F845">
        <v>0</v>
      </c>
      <c r="G845">
        <v>0</v>
      </c>
      <c r="H845">
        <v>0</v>
      </c>
      <c r="I845">
        <v>0</v>
      </c>
      <c r="J845">
        <v>3683</v>
      </c>
      <c r="K845">
        <v>4910</v>
      </c>
      <c r="L845">
        <v>5368</v>
      </c>
      <c r="M845">
        <v>8858</v>
      </c>
      <c r="N845">
        <v>9128</v>
      </c>
      <c r="O845">
        <v>19525</v>
      </c>
      <c r="P845">
        <v>20137</v>
      </c>
      <c r="Q845">
        <v>18032</v>
      </c>
      <c r="R845">
        <v>11939</v>
      </c>
      <c r="S845">
        <f t="shared" si="26"/>
        <v>101580</v>
      </c>
      <c r="T845" s="1">
        <v>9.99</v>
      </c>
      <c r="U845" s="1">
        <f t="shared" si="27"/>
        <v>1014784.2000000001</v>
      </c>
    </row>
    <row r="846" spans="1:21" x14ac:dyDescent="0.25">
      <c r="A846">
        <v>1031</v>
      </c>
      <c r="B846" t="s">
        <v>881</v>
      </c>
      <c r="C846" t="s">
        <v>22</v>
      </c>
      <c r="D846" t="s">
        <v>23</v>
      </c>
      <c r="E846" t="s">
        <v>24</v>
      </c>
      <c r="F846">
        <v>0</v>
      </c>
      <c r="G846">
        <v>0</v>
      </c>
      <c r="H846">
        <v>0</v>
      </c>
      <c r="I846">
        <v>132250</v>
      </c>
      <c r="J846">
        <v>140056</v>
      </c>
      <c r="K846">
        <v>145651</v>
      </c>
      <c r="L846">
        <v>239186</v>
      </c>
      <c r="M846">
        <v>297237</v>
      </c>
      <c r="N846">
        <v>380548</v>
      </c>
      <c r="O846">
        <v>478798</v>
      </c>
      <c r="P846">
        <v>795256</v>
      </c>
      <c r="Q846">
        <v>997880</v>
      </c>
      <c r="R846">
        <v>1996972</v>
      </c>
      <c r="S846">
        <f t="shared" si="26"/>
        <v>5603834</v>
      </c>
      <c r="T846" s="1">
        <v>11.99</v>
      </c>
      <c r="U846" s="1">
        <f t="shared" si="27"/>
        <v>67189969.659999996</v>
      </c>
    </row>
    <row r="847" spans="1:21" x14ac:dyDescent="0.25">
      <c r="A847">
        <v>1055</v>
      </c>
      <c r="B847" t="s">
        <v>882</v>
      </c>
      <c r="C847" t="s">
        <v>22</v>
      </c>
      <c r="D847" t="s">
        <v>23</v>
      </c>
      <c r="E847" t="s">
        <v>103</v>
      </c>
      <c r="F847">
        <v>0</v>
      </c>
      <c r="G847">
        <v>76702</v>
      </c>
      <c r="H847">
        <v>69712</v>
      </c>
      <c r="I847">
        <v>62623</v>
      </c>
      <c r="J847">
        <v>39615</v>
      </c>
      <c r="K847">
        <v>25887</v>
      </c>
      <c r="L847">
        <v>2247</v>
      </c>
      <c r="M847">
        <v>43340</v>
      </c>
      <c r="N847">
        <v>97788</v>
      </c>
      <c r="O847">
        <v>29979</v>
      </c>
      <c r="P847">
        <v>38377</v>
      </c>
      <c r="Q847">
        <v>101959</v>
      </c>
      <c r="R847">
        <v>69048</v>
      </c>
      <c r="S847">
        <f t="shared" si="26"/>
        <v>657277</v>
      </c>
      <c r="T847" s="1">
        <v>9.99</v>
      </c>
      <c r="U847" s="1">
        <f t="shared" si="27"/>
        <v>6566197.2300000004</v>
      </c>
    </row>
    <row r="848" spans="1:21" x14ac:dyDescent="0.25">
      <c r="A848">
        <v>1045</v>
      </c>
      <c r="B848" t="s">
        <v>883</v>
      </c>
      <c r="C848" t="s">
        <v>124</v>
      </c>
      <c r="D848" t="s">
        <v>219</v>
      </c>
      <c r="E848" t="s">
        <v>103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7060</v>
      </c>
      <c r="M848">
        <v>14504</v>
      </c>
      <c r="N848">
        <v>19480</v>
      </c>
      <c r="O848">
        <v>28697</v>
      </c>
      <c r="P848">
        <v>38521</v>
      </c>
      <c r="Q848">
        <v>67579</v>
      </c>
      <c r="R848">
        <v>33448</v>
      </c>
      <c r="S848">
        <f t="shared" si="26"/>
        <v>209289</v>
      </c>
      <c r="T848" s="1">
        <v>0.99</v>
      </c>
      <c r="U848" s="1">
        <f t="shared" si="27"/>
        <v>207196.11</v>
      </c>
    </row>
    <row r="849" spans="1:21" x14ac:dyDescent="0.25">
      <c r="A849">
        <v>1021</v>
      </c>
      <c r="B849" t="s">
        <v>884</v>
      </c>
      <c r="C849" t="s">
        <v>73</v>
      </c>
      <c r="D849" t="s">
        <v>219</v>
      </c>
      <c r="E849" t="s">
        <v>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663019</v>
      </c>
      <c r="S849">
        <f t="shared" si="26"/>
        <v>663019</v>
      </c>
      <c r="T849" s="1">
        <v>3.99</v>
      </c>
      <c r="U849" s="1">
        <f t="shared" si="27"/>
        <v>2645445.81</v>
      </c>
    </row>
    <row r="850" spans="1:21" x14ac:dyDescent="0.25">
      <c r="A850">
        <v>1043</v>
      </c>
      <c r="B850" t="s">
        <v>885</v>
      </c>
      <c r="C850" t="s">
        <v>22</v>
      </c>
      <c r="D850" t="s">
        <v>23</v>
      </c>
      <c r="E850" t="s">
        <v>24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26948</v>
      </c>
      <c r="P850">
        <v>27488</v>
      </c>
      <c r="Q850">
        <v>28494</v>
      </c>
      <c r="R850">
        <v>24875</v>
      </c>
      <c r="S850">
        <f t="shared" si="26"/>
        <v>107805</v>
      </c>
      <c r="T850" s="1">
        <v>11.99</v>
      </c>
      <c r="U850" s="1">
        <f t="shared" si="27"/>
        <v>1292581.95</v>
      </c>
    </row>
    <row r="851" spans="1:21" x14ac:dyDescent="0.25">
      <c r="A851">
        <v>1035</v>
      </c>
      <c r="B851" t="s">
        <v>886</v>
      </c>
      <c r="C851" t="s">
        <v>377</v>
      </c>
      <c r="D851" t="s">
        <v>23</v>
      </c>
      <c r="E851" t="s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26262</v>
      </c>
      <c r="Q851">
        <v>65321</v>
      </c>
      <c r="R851">
        <v>12238</v>
      </c>
      <c r="S851">
        <f t="shared" si="26"/>
        <v>103821</v>
      </c>
      <c r="T851" s="1">
        <v>15.99</v>
      </c>
      <c r="U851" s="1">
        <f t="shared" si="27"/>
        <v>1660097.79</v>
      </c>
    </row>
    <row r="852" spans="1:21" x14ac:dyDescent="0.25">
      <c r="A852">
        <v>1022</v>
      </c>
      <c r="B852" t="s">
        <v>887</v>
      </c>
      <c r="C852" t="s">
        <v>22</v>
      </c>
      <c r="D852" t="s">
        <v>219</v>
      </c>
      <c r="E852" t="s">
        <v>24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36256</v>
      </c>
      <c r="Q852">
        <v>57192</v>
      </c>
      <c r="R852">
        <v>60963</v>
      </c>
      <c r="S852">
        <f t="shared" si="26"/>
        <v>154411</v>
      </c>
      <c r="T852" s="1">
        <v>1.49</v>
      </c>
      <c r="U852" s="1">
        <f t="shared" si="27"/>
        <v>230072.38999999998</v>
      </c>
    </row>
    <row r="853" spans="1:21" x14ac:dyDescent="0.25">
      <c r="A853">
        <v>1059</v>
      </c>
      <c r="B853" t="s">
        <v>888</v>
      </c>
      <c r="C853" t="s">
        <v>186</v>
      </c>
      <c r="D853" t="s">
        <v>23</v>
      </c>
      <c r="E853" t="s">
        <v>24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760465</v>
      </c>
      <c r="S853">
        <f t="shared" si="26"/>
        <v>760465</v>
      </c>
      <c r="T853" s="1">
        <v>11.99</v>
      </c>
      <c r="U853" s="1">
        <f t="shared" si="27"/>
        <v>9117975.3499999996</v>
      </c>
    </row>
    <row r="854" spans="1:21" x14ac:dyDescent="0.25">
      <c r="A854">
        <v>1064</v>
      </c>
      <c r="B854" t="s">
        <v>889</v>
      </c>
      <c r="C854" t="s">
        <v>22</v>
      </c>
      <c r="D854" t="s">
        <v>23</v>
      </c>
      <c r="E854" t="s">
        <v>26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9076</v>
      </c>
      <c r="L854">
        <v>13165</v>
      </c>
      <c r="M854">
        <v>18101</v>
      </c>
      <c r="N854">
        <v>36634</v>
      </c>
      <c r="O854">
        <v>70360</v>
      </c>
      <c r="P854">
        <v>68133</v>
      </c>
      <c r="Q854">
        <v>169271</v>
      </c>
      <c r="R854">
        <v>220212</v>
      </c>
      <c r="S854">
        <f t="shared" si="26"/>
        <v>604952</v>
      </c>
      <c r="T854" s="1">
        <v>15.99</v>
      </c>
      <c r="U854" s="1">
        <f t="shared" si="27"/>
        <v>9673182.4800000004</v>
      </c>
    </row>
    <row r="855" spans="1:21" x14ac:dyDescent="0.25">
      <c r="A855">
        <v>1030</v>
      </c>
      <c r="B855" t="s">
        <v>890</v>
      </c>
      <c r="C855" t="s">
        <v>186</v>
      </c>
      <c r="D855" t="s">
        <v>23</v>
      </c>
      <c r="E855" t="s">
        <v>26</v>
      </c>
      <c r="F855">
        <v>0</v>
      </c>
      <c r="G855">
        <v>0</v>
      </c>
      <c r="H855">
        <v>0</v>
      </c>
      <c r="I855">
        <v>0</v>
      </c>
      <c r="J855">
        <v>40667</v>
      </c>
      <c r="K855">
        <v>91175</v>
      </c>
      <c r="L855">
        <v>84026</v>
      </c>
      <c r="M855">
        <v>93595</v>
      </c>
      <c r="N855">
        <v>65966</v>
      </c>
      <c r="O855">
        <v>30573</v>
      </c>
      <c r="P855">
        <v>60831</v>
      </c>
      <c r="Q855">
        <v>20130</v>
      </c>
      <c r="R855">
        <v>2284</v>
      </c>
      <c r="S855">
        <f t="shared" si="26"/>
        <v>489247</v>
      </c>
      <c r="T855" s="1">
        <v>15.99</v>
      </c>
      <c r="U855" s="1">
        <f t="shared" si="27"/>
        <v>7823059.5300000003</v>
      </c>
    </row>
    <row r="856" spans="1:21" x14ac:dyDescent="0.25">
      <c r="A856">
        <v>1021</v>
      </c>
      <c r="B856" t="s">
        <v>891</v>
      </c>
      <c r="C856" t="s">
        <v>73</v>
      </c>
      <c r="D856" t="s">
        <v>219</v>
      </c>
      <c r="E856" t="s">
        <v>25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30269</v>
      </c>
      <c r="M856">
        <v>37098</v>
      </c>
      <c r="N856">
        <v>39151</v>
      </c>
      <c r="O856">
        <v>46470</v>
      </c>
      <c r="P856">
        <v>54900</v>
      </c>
      <c r="Q856">
        <v>63012</v>
      </c>
      <c r="R856">
        <v>63954</v>
      </c>
      <c r="S856">
        <f t="shared" si="26"/>
        <v>334854</v>
      </c>
      <c r="T856" s="1">
        <v>1.99</v>
      </c>
      <c r="U856" s="1">
        <f t="shared" si="27"/>
        <v>666359.46</v>
      </c>
    </row>
    <row r="857" spans="1:21" x14ac:dyDescent="0.25">
      <c r="A857">
        <v>1027</v>
      </c>
      <c r="B857" t="s">
        <v>892</v>
      </c>
      <c r="C857" t="s">
        <v>377</v>
      </c>
      <c r="D857" t="s">
        <v>23</v>
      </c>
      <c r="E857" t="s">
        <v>25</v>
      </c>
      <c r="F857">
        <v>0</v>
      </c>
      <c r="G857">
        <v>33561</v>
      </c>
      <c r="H857">
        <v>95542</v>
      </c>
      <c r="I857">
        <v>8850</v>
      </c>
      <c r="J857">
        <v>37290</v>
      </c>
      <c r="K857">
        <v>94143</v>
      </c>
      <c r="L857">
        <v>26408</v>
      </c>
      <c r="M857">
        <v>3216</v>
      </c>
      <c r="N857">
        <v>73131</v>
      </c>
      <c r="O857">
        <v>68338</v>
      </c>
      <c r="P857">
        <v>32618</v>
      </c>
      <c r="Q857">
        <v>102866</v>
      </c>
      <c r="R857">
        <v>73591</v>
      </c>
      <c r="S857">
        <f t="shared" si="26"/>
        <v>649554</v>
      </c>
      <c r="T857" s="1">
        <v>12.99</v>
      </c>
      <c r="U857" s="1">
        <f t="shared" si="27"/>
        <v>8437706.4600000009</v>
      </c>
    </row>
    <row r="858" spans="1:21" x14ac:dyDescent="0.25">
      <c r="A858">
        <v>1065</v>
      </c>
      <c r="B858" t="s">
        <v>893</v>
      </c>
      <c r="C858" t="s">
        <v>73</v>
      </c>
      <c r="D858" t="s">
        <v>219</v>
      </c>
      <c r="E858" t="s">
        <v>24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32933</v>
      </c>
      <c r="S858">
        <f t="shared" si="26"/>
        <v>32933</v>
      </c>
      <c r="T858" s="1">
        <v>1.49</v>
      </c>
      <c r="U858" s="1">
        <f t="shared" si="27"/>
        <v>49070.17</v>
      </c>
    </row>
    <row r="859" spans="1:21" x14ac:dyDescent="0.25">
      <c r="A859">
        <v>1034</v>
      </c>
      <c r="B859" t="s">
        <v>894</v>
      </c>
      <c r="C859" t="s">
        <v>73</v>
      </c>
      <c r="D859" t="s">
        <v>219</v>
      </c>
      <c r="E859" t="s">
        <v>26</v>
      </c>
      <c r="F859">
        <v>0</v>
      </c>
      <c r="G859">
        <v>0</v>
      </c>
      <c r="H859">
        <v>504</v>
      </c>
      <c r="I859">
        <v>87252</v>
      </c>
      <c r="J859">
        <v>793</v>
      </c>
      <c r="K859">
        <v>36800</v>
      </c>
      <c r="L859">
        <v>84801</v>
      </c>
      <c r="M859">
        <v>68120</v>
      </c>
      <c r="N859">
        <v>79304</v>
      </c>
      <c r="O859">
        <v>9714</v>
      </c>
      <c r="P859">
        <v>95781</v>
      </c>
      <c r="Q859">
        <v>113522</v>
      </c>
      <c r="R859">
        <v>77076</v>
      </c>
      <c r="S859">
        <f t="shared" si="26"/>
        <v>653667</v>
      </c>
      <c r="T859" s="1">
        <v>3.99</v>
      </c>
      <c r="U859" s="1">
        <f t="shared" si="27"/>
        <v>2608131.33</v>
      </c>
    </row>
    <row r="860" spans="1:21" x14ac:dyDescent="0.25">
      <c r="A860">
        <v>1062</v>
      </c>
      <c r="B860" t="s">
        <v>895</v>
      </c>
      <c r="C860" t="s">
        <v>186</v>
      </c>
      <c r="D860" t="s">
        <v>23</v>
      </c>
      <c r="E860" t="s">
        <v>26</v>
      </c>
      <c r="F860">
        <v>402848</v>
      </c>
      <c r="G860">
        <v>714272</v>
      </c>
      <c r="H860">
        <v>344370</v>
      </c>
      <c r="I860">
        <v>851401</v>
      </c>
      <c r="J860">
        <v>1175272</v>
      </c>
      <c r="K860">
        <v>1082032</v>
      </c>
      <c r="L860">
        <v>912221</v>
      </c>
      <c r="M860">
        <v>1927200</v>
      </c>
      <c r="N860">
        <v>63039</v>
      </c>
      <c r="O860">
        <v>912938</v>
      </c>
      <c r="P860">
        <v>512661</v>
      </c>
      <c r="Q860">
        <v>1082</v>
      </c>
      <c r="R860">
        <v>775097</v>
      </c>
      <c r="S860">
        <f t="shared" si="26"/>
        <v>9674433</v>
      </c>
      <c r="T860" s="1">
        <v>15.99</v>
      </c>
      <c r="U860" s="1">
        <f t="shared" si="27"/>
        <v>154694183.67000002</v>
      </c>
    </row>
    <row r="861" spans="1:21" x14ac:dyDescent="0.25">
      <c r="A861">
        <v>1029</v>
      </c>
      <c r="B861" t="s">
        <v>896</v>
      </c>
      <c r="C861" t="s">
        <v>22</v>
      </c>
      <c r="D861" t="s">
        <v>23</v>
      </c>
      <c r="E861" t="s">
        <v>24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18838</v>
      </c>
      <c r="N861">
        <v>26919</v>
      </c>
      <c r="O861">
        <v>10768</v>
      </c>
      <c r="P861">
        <v>55608</v>
      </c>
      <c r="Q861">
        <v>67345</v>
      </c>
      <c r="R861">
        <v>31452</v>
      </c>
      <c r="S861">
        <f t="shared" si="26"/>
        <v>210930</v>
      </c>
      <c r="T861" s="1">
        <v>11.99</v>
      </c>
      <c r="U861" s="1">
        <f t="shared" si="27"/>
        <v>2529050.7000000002</v>
      </c>
    </row>
    <row r="862" spans="1:21" x14ac:dyDescent="0.25">
      <c r="A862">
        <v>1019</v>
      </c>
      <c r="B862" t="s">
        <v>897</v>
      </c>
      <c r="C862" t="s">
        <v>22</v>
      </c>
      <c r="D862" t="s">
        <v>23</v>
      </c>
      <c r="E862" t="s">
        <v>103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4683</v>
      </c>
      <c r="R862">
        <v>16517</v>
      </c>
      <c r="S862">
        <f t="shared" si="26"/>
        <v>21200</v>
      </c>
      <c r="T862" s="1">
        <v>9.99</v>
      </c>
      <c r="U862" s="1">
        <f t="shared" si="27"/>
        <v>211788</v>
      </c>
    </row>
    <row r="863" spans="1:21" x14ac:dyDescent="0.25">
      <c r="A863">
        <v>1046</v>
      </c>
      <c r="B863" t="s">
        <v>898</v>
      </c>
      <c r="C863" t="s">
        <v>73</v>
      </c>
      <c r="D863" t="s">
        <v>23</v>
      </c>
      <c r="E863" t="s">
        <v>103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30875</v>
      </c>
      <c r="M863">
        <v>36665</v>
      </c>
      <c r="N863">
        <v>37782</v>
      </c>
      <c r="O863">
        <v>45232</v>
      </c>
      <c r="P863">
        <v>55271</v>
      </c>
      <c r="Q863">
        <v>59196</v>
      </c>
      <c r="R863">
        <v>61066</v>
      </c>
      <c r="S863">
        <f t="shared" si="26"/>
        <v>326087</v>
      </c>
      <c r="T863" s="1">
        <v>9.99</v>
      </c>
      <c r="U863" s="1">
        <f t="shared" si="27"/>
        <v>3257609.13</v>
      </c>
    </row>
    <row r="864" spans="1:21" x14ac:dyDescent="0.25">
      <c r="A864">
        <v>1041</v>
      </c>
      <c r="B864" t="s">
        <v>899</v>
      </c>
      <c r="C864" t="s">
        <v>22</v>
      </c>
      <c r="D864" t="s">
        <v>23</v>
      </c>
      <c r="E864" t="s">
        <v>24</v>
      </c>
      <c r="F864">
        <v>0</v>
      </c>
      <c r="G864">
        <v>0</v>
      </c>
      <c r="H864">
        <v>0</v>
      </c>
      <c r="I864">
        <v>0</v>
      </c>
      <c r="J864">
        <v>5951</v>
      </c>
      <c r="K864">
        <v>9276</v>
      </c>
      <c r="L864">
        <v>12254</v>
      </c>
      <c r="M864">
        <v>16140</v>
      </c>
      <c r="N864">
        <v>18543</v>
      </c>
      <c r="O864">
        <v>25037</v>
      </c>
      <c r="P864">
        <v>38614</v>
      </c>
      <c r="Q864">
        <v>51691</v>
      </c>
      <c r="R864">
        <v>64237</v>
      </c>
      <c r="S864">
        <f t="shared" si="26"/>
        <v>241743</v>
      </c>
      <c r="T864" s="1">
        <v>11.99</v>
      </c>
      <c r="U864" s="1">
        <f t="shared" si="27"/>
        <v>2898498.57</v>
      </c>
    </row>
    <row r="865" spans="1:21" x14ac:dyDescent="0.25">
      <c r="A865">
        <v>1009</v>
      </c>
      <c r="B865" t="s">
        <v>900</v>
      </c>
      <c r="C865" t="s">
        <v>22</v>
      </c>
      <c r="D865" t="s">
        <v>23</v>
      </c>
      <c r="E865" t="s">
        <v>103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9021</v>
      </c>
      <c r="L865">
        <v>13148</v>
      </c>
      <c r="M865">
        <v>15187</v>
      </c>
      <c r="N865">
        <v>18205</v>
      </c>
      <c r="O865">
        <v>26326</v>
      </c>
      <c r="P865">
        <v>36762</v>
      </c>
      <c r="Q865">
        <v>66209</v>
      </c>
      <c r="R865">
        <v>60325</v>
      </c>
      <c r="S865">
        <f t="shared" si="26"/>
        <v>245183</v>
      </c>
      <c r="T865" s="1">
        <v>9.99</v>
      </c>
      <c r="U865" s="1">
        <f t="shared" si="27"/>
        <v>2449378.17</v>
      </c>
    </row>
    <row r="866" spans="1:21" x14ac:dyDescent="0.25">
      <c r="A866">
        <v>1014</v>
      </c>
      <c r="B866" t="s">
        <v>901</v>
      </c>
      <c r="C866" t="s">
        <v>186</v>
      </c>
      <c r="D866" t="s">
        <v>23</v>
      </c>
      <c r="E866" t="s">
        <v>25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384823</v>
      </c>
      <c r="Q866">
        <v>491096</v>
      </c>
      <c r="R866">
        <v>436679</v>
      </c>
      <c r="S866">
        <f t="shared" si="26"/>
        <v>1312598</v>
      </c>
      <c r="T866" s="1">
        <v>12.99</v>
      </c>
      <c r="U866" s="1">
        <f t="shared" si="27"/>
        <v>17050648.02</v>
      </c>
    </row>
    <row r="867" spans="1:21" x14ac:dyDescent="0.25">
      <c r="A867">
        <v>1065</v>
      </c>
      <c r="B867" t="s">
        <v>902</v>
      </c>
      <c r="C867" t="s">
        <v>124</v>
      </c>
      <c r="D867" t="s">
        <v>23</v>
      </c>
      <c r="E867" t="s">
        <v>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1323</v>
      </c>
      <c r="L867">
        <v>1627</v>
      </c>
      <c r="M867">
        <v>2143</v>
      </c>
      <c r="N867">
        <v>2504</v>
      </c>
      <c r="O867">
        <v>3040</v>
      </c>
      <c r="P867">
        <v>3363</v>
      </c>
      <c r="Q867">
        <v>3104</v>
      </c>
      <c r="R867">
        <v>1789</v>
      </c>
      <c r="S867">
        <f t="shared" si="26"/>
        <v>18893</v>
      </c>
      <c r="T867" s="1">
        <v>12.99</v>
      </c>
      <c r="U867" s="1">
        <f t="shared" si="27"/>
        <v>245420.07</v>
      </c>
    </row>
    <row r="868" spans="1:21" x14ac:dyDescent="0.25">
      <c r="A868">
        <v>1031</v>
      </c>
      <c r="B868" t="s">
        <v>903</v>
      </c>
      <c r="C868" t="s">
        <v>73</v>
      </c>
      <c r="D868" t="s">
        <v>219</v>
      </c>
      <c r="E868" t="s">
        <v>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283030</v>
      </c>
      <c r="M868">
        <v>354472</v>
      </c>
      <c r="N868">
        <v>413938</v>
      </c>
      <c r="O868">
        <v>252135</v>
      </c>
      <c r="P868">
        <v>513436</v>
      </c>
      <c r="Q868">
        <v>335890</v>
      </c>
      <c r="R868">
        <v>385396</v>
      </c>
      <c r="S868">
        <f t="shared" si="26"/>
        <v>2538297</v>
      </c>
      <c r="T868" s="1">
        <v>1.99</v>
      </c>
      <c r="U868" s="1">
        <f t="shared" si="27"/>
        <v>5051211.03</v>
      </c>
    </row>
    <row r="869" spans="1:21" x14ac:dyDescent="0.25">
      <c r="A869">
        <v>1036</v>
      </c>
      <c r="B869" t="s">
        <v>904</v>
      </c>
      <c r="C869" t="s">
        <v>376</v>
      </c>
      <c r="D869" t="s">
        <v>219</v>
      </c>
      <c r="E869" t="s">
        <v>26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159928</v>
      </c>
      <c r="L869">
        <v>214030</v>
      </c>
      <c r="M869">
        <v>287372</v>
      </c>
      <c r="N869">
        <v>351060</v>
      </c>
      <c r="O869">
        <v>554083</v>
      </c>
      <c r="P869">
        <v>677345</v>
      </c>
      <c r="Q869">
        <v>876796</v>
      </c>
      <c r="R869">
        <v>1976084</v>
      </c>
      <c r="S869">
        <f t="shared" si="26"/>
        <v>5096698</v>
      </c>
      <c r="T869" s="1">
        <v>3.99</v>
      </c>
      <c r="U869" s="1">
        <f t="shared" si="27"/>
        <v>20335825.02</v>
      </c>
    </row>
    <row r="870" spans="1:21" x14ac:dyDescent="0.25">
      <c r="A870">
        <v>1062</v>
      </c>
      <c r="B870" t="s">
        <v>905</v>
      </c>
      <c r="C870" t="s">
        <v>73</v>
      </c>
      <c r="D870" t="s">
        <v>219</v>
      </c>
      <c r="E870" t="s">
        <v>25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276930</v>
      </c>
      <c r="S870">
        <f t="shared" si="26"/>
        <v>276930</v>
      </c>
      <c r="T870" s="1">
        <v>1.99</v>
      </c>
      <c r="U870" s="1">
        <f t="shared" si="27"/>
        <v>551090.69999999995</v>
      </c>
    </row>
    <row r="871" spans="1:21" x14ac:dyDescent="0.25">
      <c r="A871">
        <v>1062</v>
      </c>
      <c r="B871" t="s">
        <v>906</v>
      </c>
      <c r="C871" t="s">
        <v>73</v>
      </c>
      <c r="D871" t="s">
        <v>23</v>
      </c>
      <c r="E871" t="s">
        <v>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18970</v>
      </c>
      <c r="O871">
        <v>27041</v>
      </c>
      <c r="P871">
        <v>43604</v>
      </c>
      <c r="Q871">
        <v>51218</v>
      </c>
      <c r="R871">
        <v>68416</v>
      </c>
      <c r="S871">
        <f t="shared" si="26"/>
        <v>209249</v>
      </c>
      <c r="T871" s="1">
        <v>15.99</v>
      </c>
      <c r="U871" s="1">
        <f t="shared" si="27"/>
        <v>3345891.5100000002</v>
      </c>
    </row>
    <row r="872" spans="1:21" x14ac:dyDescent="0.25">
      <c r="A872">
        <v>1026</v>
      </c>
      <c r="B872" t="s">
        <v>907</v>
      </c>
      <c r="C872" t="s">
        <v>22</v>
      </c>
      <c r="D872" t="s">
        <v>219</v>
      </c>
      <c r="E872" t="s">
        <v>103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459545</v>
      </c>
      <c r="O872">
        <v>311340</v>
      </c>
      <c r="P872">
        <v>338890</v>
      </c>
      <c r="Q872">
        <v>467453</v>
      </c>
      <c r="R872">
        <v>414345</v>
      </c>
      <c r="S872">
        <f t="shared" si="26"/>
        <v>1991573</v>
      </c>
      <c r="T872" s="1">
        <v>0.99</v>
      </c>
      <c r="U872" s="1">
        <f t="shared" si="27"/>
        <v>1971657.27</v>
      </c>
    </row>
    <row r="873" spans="1:21" x14ac:dyDescent="0.25">
      <c r="A873">
        <v>1052</v>
      </c>
      <c r="B873" t="s">
        <v>908</v>
      </c>
      <c r="C873" t="s">
        <v>124</v>
      </c>
      <c r="D873" t="s">
        <v>23</v>
      </c>
      <c r="E873" t="s">
        <v>26</v>
      </c>
      <c r="F873">
        <v>0</v>
      </c>
      <c r="G873">
        <v>0</v>
      </c>
      <c r="H873">
        <v>0</v>
      </c>
      <c r="I873">
        <v>4136</v>
      </c>
      <c r="J873">
        <v>5902</v>
      </c>
      <c r="K873">
        <v>9285</v>
      </c>
      <c r="L873">
        <v>10051</v>
      </c>
      <c r="M873">
        <v>15925</v>
      </c>
      <c r="N873">
        <v>19311</v>
      </c>
      <c r="O873">
        <v>26245</v>
      </c>
      <c r="P873">
        <v>40403</v>
      </c>
      <c r="Q873">
        <v>55140</v>
      </c>
      <c r="R873">
        <v>64891</v>
      </c>
      <c r="S873">
        <f t="shared" si="26"/>
        <v>251289</v>
      </c>
      <c r="T873" s="1">
        <v>15.99</v>
      </c>
      <c r="U873" s="1">
        <f t="shared" si="27"/>
        <v>4018111.11</v>
      </c>
    </row>
    <row r="874" spans="1:21" x14ac:dyDescent="0.25">
      <c r="A874">
        <v>1059</v>
      </c>
      <c r="B874" t="s">
        <v>909</v>
      </c>
      <c r="C874" t="s">
        <v>22</v>
      </c>
      <c r="D874" t="s">
        <v>23</v>
      </c>
      <c r="E874" t="s">
        <v>25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59164</v>
      </c>
      <c r="O874">
        <v>92339</v>
      </c>
      <c r="P874">
        <v>38158</v>
      </c>
      <c r="Q874">
        <v>65752</v>
      </c>
      <c r="R874">
        <v>97153</v>
      </c>
      <c r="S874">
        <f t="shared" si="26"/>
        <v>352566</v>
      </c>
      <c r="T874" s="1">
        <v>12.99</v>
      </c>
      <c r="U874" s="1">
        <f t="shared" si="27"/>
        <v>4579832.34</v>
      </c>
    </row>
    <row r="875" spans="1:21" x14ac:dyDescent="0.25">
      <c r="A875">
        <v>1063</v>
      </c>
      <c r="B875" t="s">
        <v>910</v>
      </c>
      <c r="C875" t="s">
        <v>73</v>
      </c>
      <c r="D875" t="s">
        <v>23</v>
      </c>
      <c r="E875" t="s">
        <v>24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445259</v>
      </c>
      <c r="S875">
        <f t="shared" si="26"/>
        <v>445259</v>
      </c>
      <c r="T875" s="1">
        <v>11.99</v>
      </c>
      <c r="U875" s="1">
        <f t="shared" si="27"/>
        <v>5338655.41</v>
      </c>
    </row>
    <row r="876" spans="1:21" x14ac:dyDescent="0.25">
      <c r="A876">
        <v>1030</v>
      </c>
      <c r="B876" t="s">
        <v>911</v>
      </c>
      <c r="C876" t="s">
        <v>186</v>
      </c>
      <c r="D876" t="s">
        <v>23</v>
      </c>
      <c r="E876" t="s">
        <v>24</v>
      </c>
      <c r="F876">
        <v>400672</v>
      </c>
      <c r="G876">
        <v>329617</v>
      </c>
      <c r="H876">
        <v>124533</v>
      </c>
      <c r="I876">
        <v>1442766</v>
      </c>
      <c r="J876">
        <v>1944115</v>
      </c>
      <c r="K876">
        <v>4691</v>
      </c>
      <c r="L876">
        <v>95900</v>
      </c>
      <c r="M876">
        <v>334616</v>
      </c>
      <c r="N876">
        <v>355454</v>
      </c>
      <c r="O876">
        <v>2270648</v>
      </c>
      <c r="P876">
        <v>1713477</v>
      </c>
      <c r="Q876">
        <v>353906</v>
      </c>
      <c r="R876">
        <v>1707358</v>
      </c>
      <c r="S876">
        <f t="shared" si="26"/>
        <v>11077753</v>
      </c>
      <c r="T876" s="1">
        <v>11.99</v>
      </c>
      <c r="U876" s="1">
        <f t="shared" si="27"/>
        <v>132822258.47</v>
      </c>
    </row>
    <row r="877" spans="1:21" x14ac:dyDescent="0.25">
      <c r="A877">
        <v>1047</v>
      </c>
      <c r="B877" t="s">
        <v>912</v>
      </c>
      <c r="C877" t="s">
        <v>73</v>
      </c>
      <c r="D877" t="s">
        <v>23</v>
      </c>
      <c r="E877" t="s">
        <v>103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19140</v>
      </c>
      <c r="P877">
        <v>22442</v>
      </c>
      <c r="Q877">
        <v>32780</v>
      </c>
      <c r="R877">
        <v>38627</v>
      </c>
      <c r="S877">
        <f t="shared" si="26"/>
        <v>112989</v>
      </c>
      <c r="T877" s="1">
        <v>9.99</v>
      </c>
      <c r="U877" s="1">
        <f t="shared" si="27"/>
        <v>1128760.1100000001</v>
      </c>
    </row>
    <row r="878" spans="1:21" x14ac:dyDescent="0.25">
      <c r="A878">
        <v>1037</v>
      </c>
      <c r="B878" t="s">
        <v>913</v>
      </c>
      <c r="C878" t="s">
        <v>377</v>
      </c>
      <c r="D878" t="s">
        <v>23</v>
      </c>
      <c r="E878" t="s">
        <v>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54699</v>
      </c>
      <c r="O878">
        <v>18022</v>
      </c>
      <c r="P878">
        <v>7683</v>
      </c>
      <c r="Q878">
        <v>17074</v>
      </c>
      <c r="R878">
        <v>19137</v>
      </c>
      <c r="S878">
        <f t="shared" si="26"/>
        <v>116615</v>
      </c>
      <c r="T878" s="1">
        <v>15.99</v>
      </c>
      <c r="U878" s="1">
        <f t="shared" si="27"/>
        <v>1864673.85</v>
      </c>
    </row>
    <row r="879" spans="1:21" x14ac:dyDescent="0.25">
      <c r="A879">
        <v>1055</v>
      </c>
      <c r="B879" t="s">
        <v>914</v>
      </c>
      <c r="C879" t="s">
        <v>22</v>
      </c>
      <c r="D879" t="s">
        <v>23</v>
      </c>
      <c r="E879" t="s">
        <v>26</v>
      </c>
      <c r="F879">
        <v>0</v>
      </c>
      <c r="G879">
        <v>0</v>
      </c>
      <c r="H879">
        <v>87157</v>
      </c>
      <c r="I879">
        <v>84453</v>
      </c>
      <c r="J879">
        <v>95737</v>
      </c>
      <c r="K879">
        <v>97725</v>
      </c>
      <c r="L879">
        <v>6458</v>
      </c>
      <c r="M879">
        <v>71751</v>
      </c>
      <c r="N879">
        <v>85248</v>
      </c>
      <c r="O879">
        <v>91299</v>
      </c>
      <c r="P879">
        <v>53017</v>
      </c>
      <c r="Q879">
        <v>29616</v>
      </c>
      <c r="R879">
        <v>7895</v>
      </c>
      <c r="S879">
        <f t="shared" si="26"/>
        <v>710356</v>
      </c>
      <c r="T879" s="1">
        <v>15.99</v>
      </c>
      <c r="U879" s="1">
        <f t="shared" si="27"/>
        <v>11358592.439999999</v>
      </c>
    </row>
    <row r="880" spans="1:21" x14ac:dyDescent="0.25">
      <c r="A880">
        <v>1036</v>
      </c>
      <c r="B880" t="s">
        <v>915</v>
      </c>
      <c r="C880" t="s">
        <v>377</v>
      </c>
      <c r="D880" t="s">
        <v>23</v>
      </c>
      <c r="E880" t="s">
        <v>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73192</v>
      </c>
      <c r="Q880">
        <v>28249</v>
      </c>
      <c r="R880">
        <v>12443</v>
      </c>
      <c r="S880">
        <f t="shared" si="26"/>
        <v>113884</v>
      </c>
      <c r="T880" s="1">
        <v>12.99</v>
      </c>
      <c r="U880" s="1">
        <f t="shared" si="27"/>
        <v>1479353.16</v>
      </c>
    </row>
    <row r="881" spans="1:21" x14ac:dyDescent="0.25">
      <c r="A881">
        <v>1039</v>
      </c>
      <c r="B881" t="s">
        <v>916</v>
      </c>
      <c r="C881" t="s">
        <v>22</v>
      </c>
      <c r="D881" t="s">
        <v>219</v>
      </c>
      <c r="E881" t="s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350186</v>
      </c>
      <c r="Q881">
        <v>298526</v>
      </c>
      <c r="R881">
        <v>162401</v>
      </c>
      <c r="S881">
        <f t="shared" si="26"/>
        <v>811113</v>
      </c>
      <c r="T881" s="1">
        <v>3.99</v>
      </c>
      <c r="U881" s="1">
        <f t="shared" si="27"/>
        <v>3236340.87</v>
      </c>
    </row>
    <row r="882" spans="1:21" x14ac:dyDescent="0.25">
      <c r="A882">
        <v>1014</v>
      </c>
      <c r="B882" t="s">
        <v>917</v>
      </c>
      <c r="C882" t="s">
        <v>73</v>
      </c>
      <c r="D882" t="s">
        <v>219</v>
      </c>
      <c r="E882" t="s">
        <v>103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38176</v>
      </c>
      <c r="Q882">
        <v>108576</v>
      </c>
      <c r="R882">
        <v>23309</v>
      </c>
      <c r="S882">
        <f t="shared" si="26"/>
        <v>170061</v>
      </c>
      <c r="T882" s="1">
        <v>0.99</v>
      </c>
      <c r="U882" s="1">
        <f t="shared" si="27"/>
        <v>168360.38999999998</v>
      </c>
    </row>
    <row r="883" spans="1:21" x14ac:dyDescent="0.25">
      <c r="A883">
        <v>1032</v>
      </c>
      <c r="B883" t="s">
        <v>918</v>
      </c>
      <c r="C883" t="s">
        <v>186</v>
      </c>
      <c r="D883" t="s">
        <v>23</v>
      </c>
      <c r="E883" t="s">
        <v>26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228176</v>
      </c>
      <c r="P883">
        <v>228826</v>
      </c>
      <c r="Q883">
        <v>288703</v>
      </c>
      <c r="R883">
        <v>297843</v>
      </c>
      <c r="S883">
        <f t="shared" si="26"/>
        <v>1043548</v>
      </c>
      <c r="T883" s="1">
        <v>15.99</v>
      </c>
      <c r="U883" s="1">
        <f t="shared" si="27"/>
        <v>16686332.52</v>
      </c>
    </row>
    <row r="884" spans="1:21" x14ac:dyDescent="0.25">
      <c r="A884">
        <v>1034</v>
      </c>
      <c r="B884" t="s">
        <v>919</v>
      </c>
      <c r="C884" t="s">
        <v>377</v>
      </c>
      <c r="D884" t="s">
        <v>23</v>
      </c>
      <c r="E884" t="s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28512</v>
      </c>
      <c r="M884">
        <v>43488</v>
      </c>
      <c r="N884">
        <v>53964</v>
      </c>
      <c r="O884">
        <v>94923</v>
      </c>
      <c r="P884">
        <v>225790</v>
      </c>
      <c r="Q884">
        <v>348248</v>
      </c>
      <c r="R884">
        <v>591209</v>
      </c>
      <c r="S884">
        <f t="shared" si="26"/>
        <v>1386134</v>
      </c>
      <c r="T884" s="1">
        <v>15.99</v>
      </c>
      <c r="U884" s="1">
        <f t="shared" si="27"/>
        <v>22164282.66</v>
      </c>
    </row>
    <row r="885" spans="1:21" x14ac:dyDescent="0.25">
      <c r="A885">
        <v>1031</v>
      </c>
      <c r="B885" t="s">
        <v>920</v>
      </c>
      <c r="C885" t="s">
        <v>186</v>
      </c>
      <c r="D885" t="s">
        <v>23</v>
      </c>
      <c r="E885" t="s">
        <v>26</v>
      </c>
      <c r="F885">
        <v>0</v>
      </c>
      <c r="G885">
        <v>0</v>
      </c>
      <c r="H885">
        <v>114456</v>
      </c>
      <c r="I885">
        <v>129719</v>
      </c>
      <c r="J885">
        <v>143142</v>
      </c>
      <c r="K885">
        <v>150346</v>
      </c>
      <c r="L885">
        <v>222733</v>
      </c>
      <c r="M885">
        <v>287357</v>
      </c>
      <c r="N885">
        <v>313384</v>
      </c>
      <c r="O885">
        <v>500970</v>
      </c>
      <c r="P885">
        <v>672617</v>
      </c>
      <c r="Q885">
        <v>996904</v>
      </c>
      <c r="R885">
        <v>1139103</v>
      </c>
      <c r="S885">
        <f t="shared" si="26"/>
        <v>4670731</v>
      </c>
      <c r="T885" s="1">
        <v>15.99</v>
      </c>
      <c r="U885" s="1">
        <f t="shared" si="27"/>
        <v>74684988.689999998</v>
      </c>
    </row>
    <row r="886" spans="1:21" x14ac:dyDescent="0.25">
      <c r="A886">
        <v>1022</v>
      </c>
      <c r="B886" t="s">
        <v>921</v>
      </c>
      <c r="C886" t="s">
        <v>377</v>
      </c>
      <c r="D886" t="s">
        <v>23</v>
      </c>
      <c r="E886" t="s">
        <v>26</v>
      </c>
      <c r="F886">
        <v>0</v>
      </c>
      <c r="G886">
        <v>76702</v>
      </c>
      <c r="H886">
        <v>69712</v>
      </c>
      <c r="I886">
        <v>62623</v>
      </c>
      <c r="J886">
        <v>39615</v>
      </c>
      <c r="K886">
        <v>25887</v>
      </c>
      <c r="L886">
        <v>2247</v>
      </c>
      <c r="M886">
        <v>43340</v>
      </c>
      <c r="N886">
        <v>97788</v>
      </c>
      <c r="O886">
        <v>29979</v>
      </c>
      <c r="P886">
        <v>38377</v>
      </c>
      <c r="Q886">
        <v>101959</v>
      </c>
      <c r="R886">
        <v>69048</v>
      </c>
      <c r="S886">
        <f t="shared" si="26"/>
        <v>657277</v>
      </c>
      <c r="T886" s="1">
        <v>15.99</v>
      </c>
      <c r="U886" s="1">
        <f t="shared" si="27"/>
        <v>10509859.23</v>
      </c>
    </row>
    <row r="887" spans="1:21" x14ac:dyDescent="0.25">
      <c r="A887">
        <v>1028</v>
      </c>
      <c r="B887" t="s">
        <v>922</v>
      </c>
      <c r="C887" t="s">
        <v>124</v>
      </c>
      <c r="D887" t="s">
        <v>23</v>
      </c>
      <c r="E887" t="s">
        <v>103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25679</v>
      </c>
      <c r="P887">
        <v>18374</v>
      </c>
      <c r="Q887">
        <v>41959</v>
      </c>
      <c r="R887">
        <v>24550</v>
      </c>
      <c r="S887">
        <f t="shared" si="26"/>
        <v>110562</v>
      </c>
      <c r="T887" s="1">
        <v>9.99</v>
      </c>
      <c r="U887" s="1">
        <f t="shared" si="27"/>
        <v>1104514.3800000001</v>
      </c>
    </row>
    <row r="888" spans="1:21" x14ac:dyDescent="0.25">
      <c r="A888">
        <v>1043</v>
      </c>
      <c r="B888" t="s">
        <v>923</v>
      </c>
      <c r="C888" t="s">
        <v>73</v>
      </c>
      <c r="D888" t="s">
        <v>23</v>
      </c>
      <c r="E888" t="s">
        <v>24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17718</v>
      </c>
      <c r="N888">
        <v>25620</v>
      </c>
      <c r="O888">
        <v>61747</v>
      </c>
      <c r="P888">
        <v>81403</v>
      </c>
      <c r="Q888">
        <v>130390</v>
      </c>
      <c r="R888">
        <v>284083</v>
      </c>
      <c r="S888">
        <f t="shared" si="26"/>
        <v>600961</v>
      </c>
      <c r="T888" s="1">
        <v>11.99</v>
      </c>
      <c r="U888" s="1">
        <f t="shared" si="27"/>
        <v>7205522.3899999997</v>
      </c>
    </row>
    <row r="889" spans="1:21" x14ac:dyDescent="0.25">
      <c r="A889">
        <v>1014</v>
      </c>
      <c r="B889" t="s">
        <v>924</v>
      </c>
      <c r="C889" t="s">
        <v>376</v>
      </c>
      <c r="D889" t="s">
        <v>23</v>
      </c>
      <c r="E889" t="s">
        <v>24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35537</v>
      </c>
      <c r="S889">
        <f t="shared" si="26"/>
        <v>35537</v>
      </c>
      <c r="T889" s="1">
        <v>11.99</v>
      </c>
      <c r="U889" s="1">
        <f t="shared" si="27"/>
        <v>426088.63</v>
      </c>
    </row>
    <row r="890" spans="1:21" x14ac:dyDescent="0.25">
      <c r="A890">
        <v>1040</v>
      </c>
      <c r="B890" t="s">
        <v>925</v>
      </c>
      <c r="C890" t="s">
        <v>73</v>
      </c>
      <c r="D890" t="s">
        <v>219</v>
      </c>
      <c r="E890" t="s">
        <v>24</v>
      </c>
      <c r="F890">
        <v>0</v>
      </c>
      <c r="G890">
        <v>0</v>
      </c>
      <c r="H890">
        <v>0</v>
      </c>
      <c r="I890">
        <v>0</v>
      </c>
      <c r="J890">
        <v>5941</v>
      </c>
      <c r="K890">
        <v>7613</v>
      </c>
      <c r="L890">
        <v>12419</v>
      </c>
      <c r="M890">
        <v>15377</v>
      </c>
      <c r="N890">
        <v>19133</v>
      </c>
      <c r="O890">
        <v>29472</v>
      </c>
      <c r="P890">
        <v>33983</v>
      </c>
      <c r="Q890">
        <v>36885</v>
      </c>
      <c r="R890">
        <v>24746</v>
      </c>
      <c r="S890">
        <f t="shared" si="26"/>
        <v>185569</v>
      </c>
      <c r="T890" s="1">
        <v>1.49</v>
      </c>
      <c r="U890" s="1">
        <f t="shared" si="27"/>
        <v>276497.81</v>
      </c>
    </row>
    <row r="891" spans="1:21" x14ac:dyDescent="0.25">
      <c r="A891">
        <v>1041</v>
      </c>
      <c r="B891" t="s">
        <v>926</v>
      </c>
      <c r="C891" t="s">
        <v>186</v>
      </c>
      <c r="D891" t="s">
        <v>219</v>
      </c>
      <c r="E891" t="s">
        <v>26</v>
      </c>
      <c r="F891">
        <v>393784</v>
      </c>
      <c r="G891">
        <v>1688988</v>
      </c>
      <c r="H891">
        <v>195185</v>
      </c>
      <c r="I891">
        <v>1954463</v>
      </c>
      <c r="J891">
        <v>1495598</v>
      </c>
      <c r="K891">
        <v>940058</v>
      </c>
      <c r="L891">
        <v>1081733</v>
      </c>
      <c r="M891">
        <v>103852</v>
      </c>
      <c r="N891">
        <v>691169</v>
      </c>
      <c r="O891">
        <v>1439120</v>
      </c>
      <c r="P891">
        <v>356371</v>
      </c>
      <c r="Q891">
        <v>1307945</v>
      </c>
      <c r="R891">
        <v>723007</v>
      </c>
      <c r="S891">
        <f t="shared" si="26"/>
        <v>12371273</v>
      </c>
      <c r="T891" s="1">
        <v>3.99</v>
      </c>
      <c r="U891" s="1">
        <f t="shared" si="27"/>
        <v>49361379.270000003</v>
      </c>
    </row>
    <row r="892" spans="1:21" x14ac:dyDescent="0.25">
      <c r="A892">
        <v>1030</v>
      </c>
      <c r="B892" t="s">
        <v>927</v>
      </c>
      <c r="C892" t="s">
        <v>376</v>
      </c>
      <c r="D892" t="s">
        <v>219</v>
      </c>
      <c r="E892" t="s">
        <v>24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280340</v>
      </c>
      <c r="N892">
        <v>359860</v>
      </c>
      <c r="O892">
        <v>375038</v>
      </c>
      <c r="P892">
        <v>366522</v>
      </c>
      <c r="Q892">
        <v>298678</v>
      </c>
      <c r="R892">
        <v>157404</v>
      </c>
      <c r="S892">
        <f t="shared" si="26"/>
        <v>1837842</v>
      </c>
      <c r="T892" s="1">
        <v>1.49</v>
      </c>
      <c r="U892" s="1">
        <f t="shared" si="27"/>
        <v>2738384.58</v>
      </c>
    </row>
    <row r="893" spans="1:21" x14ac:dyDescent="0.25">
      <c r="A893">
        <v>1030</v>
      </c>
      <c r="B893" t="s">
        <v>928</v>
      </c>
      <c r="C893" t="s">
        <v>22</v>
      </c>
      <c r="D893" t="s">
        <v>23</v>
      </c>
      <c r="E893" t="s">
        <v>24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72614</v>
      </c>
      <c r="O893">
        <v>99887</v>
      </c>
      <c r="P893">
        <v>33758</v>
      </c>
      <c r="Q893">
        <v>80846</v>
      </c>
      <c r="R893">
        <v>7880</v>
      </c>
      <c r="S893">
        <f t="shared" si="26"/>
        <v>294985</v>
      </c>
      <c r="T893" s="1">
        <v>11.99</v>
      </c>
      <c r="U893" s="1">
        <f t="shared" si="27"/>
        <v>3536870.15</v>
      </c>
    </row>
    <row r="894" spans="1:21" x14ac:dyDescent="0.25">
      <c r="A894">
        <v>1041</v>
      </c>
      <c r="B894" t="s">
        <v>929</v>
      </c>
      <c r="C894" t="s">
        <v>186</v>
      </c>
      <c r="D894" t="s">
        <v>23</v>
      </c>
      <c r="E894" t="s">
        <v>103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13160</v>
      </c>
      <c r="M894">
        <v>16435</v>
      </c>
      <c r="N894">
        <v>18119</v>
      </c>
      <c r="O894">
        <v>28041</v>
      </c>
      <c r="P894">
        <v>30253</v>
      </c>
      <c r="Q894">
        <v>29021</v>
      </c>
      <c r="R894">
        <v>23121</v>
      </c>
      <c r="S894">
        <f t="shared" si="26"/>
        <v>158150</v>
      </c>
      <c r="T894" s="1">
        <v>9.99</v>
      </c>
      <c r="U894" s="1">
        <f t="shared" si="27"/>
        <v>1579918.5</v>
      </c>
    </row>
    <row r="895" spans="1:21" x14ac:dyDescent="0.25">
      <c r="A895">
        <v>1029</v>
      </c>
      <c r="B895" t="s">
        <v>930</v>
      </c>
      <c r="C895" t="s">
        <v>73</v>
      </c>
      <c r="D895" t="s">
        <v>219</v>
      </c>
      <c r="E895" t="s">
        <v>103</v>
      </c>
      <c r="F895">
        <v>0</v>
      </c>
      <c r="G895">
        <v>0</v>
      </c>
      <c r="H895">
        <v>14571</v>
      </c>
      <c r="I895">
        <v>77229</v>
      </c>
      <c r="J895">
        <v>20542</v>
      </c>
      <c r="K895">
        <v>45784</v>
      </c>
      <c r="L895">
        <v>30600</v>
      </c>
      <c r="M895">
        <v>80961</v>
      </c>
      <c r="N895">
        <v>43434</v>
      </c>
      <c r="O895">
        <v>50921</v>
      </c>
      <c r="P895">
        <v>81721</v>
      </c>
      <c r="Q895">
        <v>37863</v>
      </c>
      <c r="R895">
        <v>66101</v>
      </c>
      <c r="S895">
        <f t="shared" si="26"/>
        <v>549727</v>
      </c>
      <c r="T895" s="1">
        <v>0.99</v>
      </c>
      <c r="U895" s="1">
        <f t="shared" si="27"/>
        <v>544229.73</v>
      </c>
    </row>
    <row r="896" spans="1:21" x14ac:dyDescent="0.25">
      <c r="A896">
        <v>1052</v>
      </c>
      <c r="B896" t="s">
        <v>931</v>
      </c>
      <c r="C896" t="s">
        <v>73</v>
      </c>
      <c r="D896" t="s">
        <v>23</v>
      </c>
      <c r="E896" t="s">
        <v>103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90323</v>
      </c>
      <c r="O896">
        <v>78214</v>
      </c>
      <c r="P896">
        <v>50308</v>
      </c>
      <c r="Q896">
        <v>32899</v>
      </c>
      <c r="R896">
        <v>2582</v>
      </c>
      <c r="S896">
        <f t="shared" si="26"/>
        <v>254326</v>
      </c>
      <c r="T896" s="1">
        <v>9.99</v>
      </c>
      <c r="U896" s="1">
        <f t="shared" si="27"/>
        <v>2540716.7400000002</v>
      </c>
    </row>
    <row r="897" spans="1:21" x14ac:dyDescent="0.25">
      <c r="A897">
        <v>1053</v>
      </c>
      <c r="B897" t="s">
        <v>932</v>
      </c>
      <c r="C897" t="s">
        <v>186</v>
      </c>
      <c r="D897" t="s">
        <v>23</v>
      </c>
      <c r="E897" t="s">
        <v>25</v>
      </c>
      <c r="F897">
        <v>0</v>
      </c>
      <c r="G897">
        <v>2986</v>
      </c>
      <c r="H897">
        <v>3386</v>
      </c>
      <c r="I897">
        <v>4168</v>
      </c>
      <c r="J897">
        <v>5431</v>
      </c>
      <c r="K897">
        <v>8773</v>
      </c>
      <c r="L897">
        <v>11678</v>
      </c>
      <c r="M897">
        <v>15449</v>
      </c>
      <c r="N897">
        <v>17664</v>
      </c>
      <c r="O897">
        <v>28933</v>
      </c>
      <c r="P897">
        <v>27743</v>
      </c>
      <c r="Q897">
        <v>35111</v>
      </c>
      <c r="R897">
        <v>20629</v>
      </c>
      <c r="S897">
        <f t="shared" si="26"/>
        <v>181951</v>
      </c>
      <c r="T897" s="1">
        <v>12.99</v>
      </c>
      <c r="U897" s="1">
        <f t="shared" si="27"/>
        <v>2363543.4900000002</v>
      </c>
    </row>
    <row r="898" spans="1:21" x14ac:dyDescent="0.25">
      <c r="A898">
        <v>1016</v>
      </c>
      <c r="B898" t="s">
        <v>933</v>
      </c>
      <c r="C898" t="s">
        <v>124</v>
      </c>
      <c r="D898" t="s">
        <v>219</v>
      </c>
      <c r="E898" t="s">
        <v>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93286</v>
      </c>
      <c r="N898">
        <v>6568</v>
      </c>
      <c r="O898">
        <v>92568</v>
      </c>
      <c r="P898">
        <v>60623</v>
      </c>
      <c r="Q898">
        <v>49499</v>
      </c>
      <c r="R898">
        <v>2151</v>
      </c>
      <c r="S898">
        <f t="shared" ref="S898:S961" si="28">SUM(F898:R898)</f>
        <v>304695</v>
      </c>
      <c r="T898" s="1">
        <v>1.99</v>
      </c>
      <c r="U898" s="1">
        <f t="shared" ref="U898:U961" si="29">S898*T898</f>
        <v>606343.05000000005</v>
      </c>
    </row>
    <row r="899" spans="1:21" x14ac:dyDescent="0.25">
      <c r="A899">
        <v>1038</v>
      </c>
      <c r="B899" t="s">
        <v>934</v>
      </c>
      <c r="C899" t="s">
        <v>376</v>
      </c>
      <c r="D899" t="s">
        <v>219</v>
      </c>
      <c r="E899" t="s">
        <v>24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493993</v>
      </c>
      <c r="S899">
        <f t="shared" si="28"/>
        <v>493993</v>
      </c>
      <c r="T899" s="1">
        <v>1.49</v>
      </c>
      <c r="U899" s="1">
        <f t="shared" si="29"/>
        <v>736049.57</v>
      </c>
    </row>
    <row r="900" spans="1:21" x14ac:dyDescent="0.25">
      <c r="A900">
        <v>1032</v>
      </c>
      <c r="B900" t="s">
        <v>935</v>
      </c>
      <c r="C900" t="s">
        <v>22</v>
      </c>
      <c r="D900" t="s">
        <v>23</v>
      </c>
      <c r="E900" t="s">
        <v>26</v>
      </c>
      <c r="F900">
        <v>0</v>
      </c>
      <c r="G900">
        <v>0</v>
      </c>
      <c r="H900">
        <v>46655</v>
      </c>
      <c r="I900">
        <v>90145</v>
      </c>
      <c r="J900">
        <v>51319</v>
      </c>
      <c r="K900">
        <v>90250</v>
      </c>
      <c r="L900">
        <v>89896</v>
      </c>
      <c r="M900">
        <v>38620</v>
      </c>
      <c r="N900">
        <v>25556</v>
      </c>
      <c r="O900">
        <v>50409</v>
      </c>
      <c r="P900">
        <v>69218</v>
      </c>
      <c r="Q900">
        <v>36964</v>
      </c>
      <c r="R900">
        <v>16277</v>
      </c>
      <c r="S900">
        <f t="shared" si="28"/>
        <v>605309</v>
      </c>
      <c r="T900" s="1">
        <v>15.99</v>
      </c>
      <c r="U900" s="1">
        <f t="shared" si="29"/>
        <v>9678890.9100000001</v>
      </c>
    </row>
    <row r="901" spans="1:21" x14ac:dyDescent="0.25">
      <c r="A901">
        <v>1031</v>
      </c>
      <c r="B901" t="s">
        <v>936</v>
      </c>
      <c r="C901" t="s">
        <v>22</v>
      </c>
      <c r="D901" t="s">
        <v>23</v>
      </c>
      <c r="E901" t="s">
        <v>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23536</v>
      </c>
      <c r="O901">
        <v>23076</v>
      </c>
      <c r="P901">
        <v>77669</v>
      </c>
      <c r="Q901">
        <v>87771</v>
      </c>
      <c r="R901">
        <v>50646</v>
      </c>
      <c r="S901">
        <f t="shared" si="28"/>
        <v>262698</v>
      </c>
      <c r="T901" s="1">
        <v>12.99</v>
      </c>
      <c r="U901" s="1">
        <f t="shared" si="29"/>
        <v>3412447.02</v>
      </c>
    </row>
    <row r="902" spans="1:21" x14ac:dyDescent="0.25">
      <c r="A902">
        <v>1041</v>
      </c>
      <c r="B902" t="s">
        <v>937</v>
      </c>
      <c r="C902" t="s">
        <v>377</v>
      </c>
      <c r="D902" t="s">
        <v>23</v>
      </c>
      <c r="E902" t="s">
        <v>103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65797</v>
      </c>
      <c r="R902">
        <v>6188</v>
      </c>
      <c r="S902">
        <f t="shared" si="28"/>
        <v>71985</v>
      </c>
      <c r="T902" s="1">
        <v>9.99</v>
      </c>
      <c r="U902" s="1">
        <f t="shared" si="29"/>
        <v>719130.15</v>
      </c>
    </row>
    <row r="903" spans="1:21" x14ac:dyDescent="0.25">
      <c r="A903">
        <v>1037</v>
      </c>
      <c r="B903" t="s">
        <v>938</v>
      </c>
      <c r="C903" t="s">
        <v>22</v>
      </c>
      <c r="D903" t="s">
        <v>23</v>
      </c>
      <c r="E903" t="s">
        <v>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106398</v>
      </c>
      <c r="Q903">
        <v>112855</v>
      </c>
      <c r="R903">
        <v>41092</v>
      </c>
      <c r="S903">
        <f t="shared" si="28"/>
        <v>260345</v>
      </c>
      <c r="T903" s="1">
        <v>11.99</v>
      </c>
      <c r="U903" s="1">
        <f t="shared" si="29"/>
        <v>3121536.5500000003</v>
      </c>
    </row>
    <row r="904" spans="1:21" x14ac:dyDescent="0.25">
      <c r="A904">
        <v>1021</v>
      </c>
      <c r="B904" t="s">
        <v>939</v>
      </c>
      <c r="C904" t="s">
        <v>124</v>
      </c>
      <c r="D904" t="s">
        <v>219</v>
      </c>
      <c r="E904" t="s">
        <v>26</v>
      </c>
      <c r="F904">
        <v>0</v>
      </c>
      <c r="G904">
        <v>9297</v>
      </c>
      <c r="H904">
        <v>51386</v>
      </c>
      <c r="I904">
        <v>4867</v>
      </c>
      <c r="J904">
        <v>57793</v>
      </c>
      <c r="K904">
        <v>13520</v>
      </c>
      <c r="L904">
        <v>14793</v>
      </c>
      <c r="M904">
        <v>37548</v>
      </c>
      <c r="N904">
        <v>55058</v>
      </c>
      <c r="O904">
        <v>67835</v>
      </c>
      <c r="P904">
        <v>84088</v>
      </c>
      <c r="Q904">
        <v>12958</v>
      </c>
      <c r="R904">
        <v>22980</v>
      </c>
      <c r="S904">
        <f t="shared" si="28"/>
        <v>432123</v>
      </c>
      <c r="T904" s="1">
        <v>3.99</v>
      </c>
      <c r="U904" s="1">
        <f t="shared" si="29"/>
        <v>1724170.77</v>
      </c>
    </row>
    <row r="905" spans="1:21" x14ac:dyDescent="0.25">
      <c r="A905">
        <v>1033</v>
      </c>
      <c r="B905" t="s">
        <v>940</v>
      </c>
      <c r="C905" t="s">
        <v>73</v>
      </c>
      <c r="D905" t="s">
        <v>23</v>
      </c>
      <c r="E905" t="s">
        <v>26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76164</v>
      </c>
      <c r="Q905">
        <v>27539</v>
      </c>
      <c r="R905">
        <v>31113</v>
      </c>
      <c r="S905">
        <f t="shared" si="28"/>
        <v>134816</v>
      </c>
      <c r="T905" s="1">
        <v>15.99</v>
      </c>
      <c r="U905" s="1">
        <f t="shared" si="29"/>
        <v>2155707.84</v>
      </c>
    </row>
    <row r="906" spans="1:21" x14ac:dyDescent="0.25">
      <c r="A906">
        <v>1025</v>
      </c>
      <c r="B906" t="s">
        <v>941</v>
      </c>
      <c r="C906" t="s">
        <v>73</v>
      </c>
      <c r="D906" t="s">
        <v>219</v>
      </c>
      <c r="E906" t="s">
        <v>24</v>
      </c>
      <c r="F906">
        <v>0</v>
      </c>
      <c r="G906">
        <v>2986</v>
      </c>
      <c r="H906">
        <v>3386</v>
      </c>
      <c r="I906">
        <v>4168</v>
      </c>
      <c r="J906">
        <v>5431</v>
      </c>
      <c r="K906">
        <v>8773</v>
      </c>
      <c r="L906">
        <v>11678</v>
      </c>
      <c r="M906">
        <v>15449</v>
      </c>
      <c r="N906">
        <v>17664</v>
      </c>
      <c r="O906">
        <v>28933</v>
      </c>
      <c r="P906">
        <v>27743</v>
      </c>
      <c r="Q906">
        <v>35111</v>
      </c>
      <c r="R906">
        <v>20629</v>
      </c>
      <c r="S906">
        <f t="shared" si="28"/>
        <v>181951</v>
      </c>
      <c r="T906" s="1">
        <v>1.49</v>
      </c>
      <c r="U906" s="1">
        <f t="shared" si="29"/>
        <v>271106.99</v>
      </c>
    </row>
    <row r="907" spans="1:21" x14ac:dyDescent="0.25">
      <c r="A907">
        <v>1030</v>
      </c>
      <c r="B907" t="s">
        <v>942</v>
      </c>
      <c r="C907" t="s">
        <v>22</v>
      </c>
      <c r="D907" t="s">
        <v>23</v>
      </c>
      <c r="E907" t="s">
        <v>24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84172</v>
      </c>
      <c r="R907">
        <v>43731</v>
      </c>
      <c r="S907">
        <f t="shared" si="28"/>
        <v>127903</v>
      </c>
      <c r="T907" s="1">
        <v>11.99</v>
      </c>
      <c r="U907" s="1">
        <f t="shared" si="29"/>
        <v>1533556.97</v>
      </c>
    </row>
    <row r="908" spans="1:21" x14ac:dyDescent="0.25">
      <c r="A908">
        <v>1056</v>
      </c>
      <c r="B908" t="s">
        <v>943</v>
      </c>
      <c r="C908" t="s">
        <v>22</v>
      </c>
      <c r="D908" t="s">
        <v>23</v>
      </c>
      <c r="E908" t="s">
        <v>26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68900</v>
      </c>
      <c r="N908">
        <v>77967</v>
      </c>
      <c r="O908">
        <v>11036</v>
      </c>
      <c r="P908">
        <v>71019</v>
      </c>
      <c r="Q908">
        <v>61014</v>
      </c>
      <c r="R908">
        <v>26987</v>
      </c>
      <c r="S908">
        <f t="shared" si="28"/>
        <v>316923</v>
      </c>
      <c r="T908" s="1">
        <v>15.99</v>
      </c>
      <c r="U908" s="1">
        <f t="shared" si="29"/>
        <v>5067598.7700000005</v>
      </c>
    </row>
    <row r="909" spans="1:21" x14ac:dyDescent="0.25">
      <c r="A909">
        <v>1051</v>
      </c>
      <c r="B909" t="s">
        <v>944</v>
      </c>
      <c r="C909" t="s">
        <v>22</v>
      </c>
      <c r="D909" t="s">
        <v>23</v>
      </c>
      <c r="E909" t="s">
        <v>103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17718</v>
      </c>
      <c r="N909">
        <v>25620</v>
      </c>
      <c r="O909">
        <v>61747</v>
      </c>
      <c r="P909">
        <v>81403</v>
      </c>
      <c r="Q909">
        <v>130390</v>
      </c>
      <c r="R909">
        <v>284083</v>
      </c>
      <c r="S909">
        <f t="shared" si="28"/>
        <v>600961</v>
      </c>
      <c r="T909" s="1">
        <v>9.99</v>
      </c>
      <c r="U909" s="1">
        <f t="shared" si="29"/>
        <v>6003600.3899999997</v>
      </c>
    </row>
    <row r="910" spans="1:21" x14ac:dyDescent="0.25">
      <c r="A910">
        <v>1033</v>
      </c>
      <c r="B910" t="s">
        <v>945</v>
      </c>
      <c r="C910" t="s">
        <v>73</v>
      </c>
      <c r="D910" t="s">
        <v>219</v>
      </c>
      <c r="E910" t="s">
        <v>24</v>
      </c>
      <c r="F910">
        <v>388699</v>
      </c>
      <c r="G910">
        <v>901171</v>
      </c>
      <c r="H910">
        <v>1919263</v>
      </c>
      <c r="I910">
        <v>432329</v>
      </c>
      <c r="J910">
        <v>1210558</v>
      </c>
      <c r="K910">
        <v>1262112</v>
      </c>
      <c r="L910">
        <v>1828472</v>
      </c>
      <c r="M910">
        <v>551744</v>
      </c>
      <c r="N910">
        <v>1028129</v>
      </c>
      <c r="O910">
        <v>1873563</v>
      </c>
      <c r="P910">
        <v>1952189</v>
      </c>
      <c r="Q910">
        <v>1961755</v>
      </c>
      <c r="R910">
        <v>2183566</v>
      </c>
      <c r="S910">
        <f t="shared" si="28"/>
        <v>17493550</v>
      </c>
      <c r="T910" s="1">
        <v>1.49</v>
      </c>
      <c r="U910" s="1">
        <f t="shared" si="29"/>
        <v>26065389.5</v>
      </c>
    </row>
    <row r="911" spans="1:21" x14ac:dyDescent="0.25">
      <c r="A911">
        <v>1024</v>
      </c>
      <c r="B911" t="s">
        <v>946</v>
      </c>
      <c r="C911" t="s">
        <v>22</v>
      </c>
      <c r="D911" t="s">
        <v>219</v>
      </c>
      <c r="E911" t="s">
        <v>26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1600</v>
      </c>
      <c r="P911">
        <v>74890</v>
      </c>
      <c r="Q911">
        <v>81530</v>
      </c>
      <c r="R911">
        <v>10481</v>
      </c>
      <c r="S911">
        <f t="shared" si="28"/>
        <v>168501</v>
      </c>
      <c r="T911" s="1">
        <v>3.99</v>
      </c>
      <c r="U911" s="1">
        <f t="shared" si="29"/>
        <v>672318.99</v>
      </c>
    </row>
    <row r="912" spans="1:21" x14ac:dyDescent="0.25">
      <c r="A912">
        <v>1051</v>
      </c>
      <c r="B912" t="s">
        <v>947</v>
      </c>
      <c r="C912" t="s">
        <v>73</v>
      </c>
      <c r="D912" t="s">
        <v>219</v>
      </c>
      <c r="E912" t="s">
        <v>25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114616</v>
      </c>
      <c r="R912">
        <v>74409</v>
      </c>
      <c r="S912">
        <f t="shared" si="28"/>
        <v>189025</v>
      </c>
      <c r="T912" s="1">
        <v>1.99</v>
      </c>
      <c r="U912" s="1">
        <f t="shared" si="29"/>
        <v>376159.75</v>
      </c>
    </row>
    <row r="913" spans="1:21" x14ac:dyDescent="0.25">
      <c r="A913">
        <v>1046</v>
      </c>
      <c r="B913" t="s">
        <v>948</v>
      </c>
      <c r="C913" t="s">
        <v>377</v>
      </c>
      <c r="D913" t="s">
        <v>219</v>
      </c>
      <c r="E913" t="s">
        <v>26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58644</v>
      </c>
      <c r="Q913">
        <v>52988</v>
      </c>
      <c r="R913">
        <v>9939</v>
      </c>
      <c r="S913">
        <f t="shared" si="28"/>
        <v>121571</v>
      </c>
      <c r="T913" s="1">
        <v>3.99</v>
      </c>
      <c r="U913" s="1">
        <f t="shared" si="29"/>
        <v>485068.29000000004</v>
      </c>
    </row>
    <row r="914" spans="1:21" x14ac:dyDescent="0.25">
      <c r="A914">
        <v>1013</v>
      </c>
      <c r="B914" t="s">
        <v>949</v>
      </c>
      <c r="C914" t="s">
        <v>124</v>
      </c>
      <c r="D914" t="s">
        <v>219</v>
      </c>
      <c r="E914" t="s">
        <v>103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17685</v>
      </c>
      <c r="L914">
        <v>31505</v>
      </c>
      <c r="M914">
        <v>42923</v>
      </c>
      <c r="N914">
        <v>56711</v>
      </c>
      <c r="O914">
        <v>82746</v>
      </c>
      <c r="P914">
        <v>221052</v>
      </c>
      <c r="Q914">
        <v>216574</v>
      </c>
      <c r="R914">
        <v>194082</v>
      </c>
      <c r="S914">
        <f t="shared" si="28"/>
        <v>863278</v>
      </c>
      <c r="T914" s="1">
        <v>0.99</v>
      </c>
      <c r="U914" s="1">
        <f t="shared" si="29"/>
        <v>854645.22</v>
      </c>
    </row>
    <row r="915" spans="1:21" x14ac:dyDescent="0.25">
      <c r="A915">
        <v>1049</v>
      </c>
      <c r="B915" t="s">
        <v>950</v>
      </c>
      <c r="C915" t="s">
        <v>376</v>
      </c>
      <c r="D915" t="s">
        <v>23</v>
      </c>
      <c r="E915" t="s">
        <v>103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4683</v>
      </c>
      <c r="R915">
        <v>16517</v>
      </c>
      <c r="S915">
        <f t="shared" si="28"/>
        <v>21200</v>
      </c>
      <c r="T915" s="1">
        <v>9.99</v>
      </c>
      <c r="U915" s="1">
        <f t="shared" si="29"/>
        <v>211788</v>
      </c>
    </row>
    <row r="916" spans="1:21" x14ac:dyDescent="0.25">
      <c r="A916">
        <v>1033</v>
      </c>
      <c r="B916" t="s">
        <v>951</v>
      </c>
      <c r="C916" t="s">
        <v>22</v>
      </c>
      <c r="D916" t="s">
        <v>219</v>
      </c>
      <c r="E916" t="s">
        <v>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78898</v>
      </c>
      <c r="N916">
        <v>58887</v>
      </c>
      <c r="O916">
        <v>60178</v>
      </c>
      <c r="P916">
        <v>16351</v>
      </c>
      <c r="Q916">
        <v>17231</v>
      </c>
      <c r="R916">
        <v>5189</v>
      </c>
      <c r="S916">
        <f t="shared" si="28"/>
        <v>236734</v>
      </c>
      <c r="T916" s="1">
        <v>1.99</v>
      </c>
      <c r="U916" s="1">
        <f t="shared" si="29"/>
        <v>471100.66</v>
      </c>
    </row>
    <row r="917" spans="1:21" x14ac:dyDescent="0.25">
      <c r="A917">
        <v>1058</v>
      </c>
      <c r="B917" t="s">
        <v>952</v>
      </c>
      <c r="C917" t="s">
        <v>73</v>
      </c>
      <c r="D917" t="s">
        <v>219</v>
      </c>
      <c r="E917" t="s">
        <v>25</v>
      </c>
      <c r="F917">
        <v>0</v>
      </c>
      <c r="G917">
        <v>0</v>
      </c>
      <c r="H917">
        <v>0</v>
      </c>
      <c r="I917">
        <v>0</v>
      </c>
      <c r="J917">
        <v>5951</v>
      </c>
      <c r="K917">
        <v>9276</v>
      </c>
      <c r="L917">
        <v>12254</v>
      </c>
      <c r="M917">
        <v>16140</v>
      </c>
      <c r="N917">
        <v>18543</v>
      </c>
      <c r="O917">
        <v>25037</v>
      </c>
      <c r="P917">
        <v>38614</v>
      </c>
      <c r="Q917">
        <v>51691</v>
      </c>
      <c r="R917">
        <v>64237</v>
      </c>
      <c r="S917">
        <f t="shared" si="28"/>
        <v>241743</v>
      </c>
      <c r="T917" s="1">
        <v>1.99</v>
      </c>
      <c r="U917" s="1">
        <f t="shared" si="29"/>
        <v>481068.57</v>
      </c>
    </row>
    <row r="918" spans="1:21" x14ac:dyDescent="0.25">
      <c r="A918">
        <v>1033</v>
      </c>
      <c r="B918" t="s">
        <v>953</v>
      </c>
      <c r="C918" t="s">
        <v>376</v>
      </c>
      <c r="D918" t="s">
        <v>23</v>
      </c>
      <c r="E918" t="s">
        <v>24</v>
      </c>
      <c r="F918">
        <v>0</v>
      </c>
      <c r="G918">
        <v>0</v>
      </c>
      <c r="H918">
        <v>0</v>
      </c>
      <c r="I918">
        <v>0</v>
      </c>
      <c r="J918">
        <v>23540</v>
      </c>
      <c r="K918">
        <v>22959</v>
      </c>
      <c r="L918">
        <v>52784</v>
      </c>
      <c r="M918">
        <v>31679</v>
      </c>
      <c r="N918">
        <v>24145</v>
      </c>
      <c r="O918">
        <v>89525</v>
      </c>
      <c r="P918">
        <v>14373</v>
      </c>
      <c r="Q918">
        <v>51318</v>
      </c>
      <c r="R918">
        <v>97602</v>
      </c>
      <c r="S918">
        <f t="shared" si="28"/>
        <v>407925</v>
      </c>
      <c r="T918" s="1">
        <v>11.99</v>
      </c>
      <c r="U918" s="1">
        <f t="shared" si="29"/>
        <v>4891020.75</v>
      </c>
    </row>
    <row r="919" spans="1:21" x14ac:dyDescent="0.25">
      <c r="A919">
        <v>1013</v>
      </c>
      <c r="B919" t="s">
        <v>954</v>
      </c>
      <c r="C919" t="s">
        <v>124</v>
      </c>
      <c r="D919" t="s">
        <v>23</v>
      </c>
      <c r="E919" t="s">
        <v>26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24340</v>
      </c>
      <c r="Q919">
        <v>6216</v>
      </c>
      <c r="R919">
        <v>31890</v>
      </c>
      <c r="S919">
        <f t="shared" si="28"/>
        <v>62446</v>
      </c>
      <c r="T919" s="1">
        <v>15.99</v>
      </c>
      <c r="U919" s="1">
        <f t="shared" si="29"/>
        <v>998511.54</v>
      </c>
    </row>
    <row r="920" spans="1:21" x14ac:dyDescent="0.25">
      <c r="A920">
        <v>1023</v>
      </c>
      <c r="B920" t="s">
        <v>955</v>
      </c>
      <c r="C920" t="s">
        <v>73</v>
      </c>
      <c r="D920" t="s">
        <v>23</v>
      </c>
      <c r="E920" t="s">
        <v>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35553</v>
      </c>
      <c r="N920">
        <v>41846</v>
      </c>
      <c r="O920">
        <v>45943</v>
      </c>
      <c r="P920">
        <v>54163</v>
      </c>
      <c r="Q920">
        <v>60088</v>
      </c>
      <c r="R920">
        <v>62228</v>
      </c>
      <c r="S920">
        <f t="shared" si="28"/>
        <v>299821</v>
      </c>
      <c r="T920" s="1">
        <v>15.99</v>
      </c>
      <c r="U920" s="1">
        <f t="shared" si="29"/>
        <v>4794137.79</v>
      </c>
    </row>
    <row r="921" spans="1:21" x14ac:dyDescent="0.25">
      <c r="A921">
        <v>1042</v>
      </c>
      <c r="B921" t="s">
        <v>956</v>
      </c>
      <c r="C921" t="s">
        <v>124</v>
      </c>
      <c r="D921" t="s">
        <v>219</v>
      </c>
      <c r="E921" t="s">
        <v>24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16714</v>
      </c>
      <c r="N921">
        <v>19064</v>
      </c>
      <c r="O921">
        <v>29361</v>
      </c>
      <c r="P921">
        <v>28966</v>
      </c>
      <c r="Q921">
        <v>40796</v>
      </c>
      <c r="R921">
        <v>25019</v>
      </c>
      <c r="S921">
        <f t="shared" si="28"/>
        <v>159920</v>
      </c>
      <c r="T921" s="1">
        <v>1.49</v>
      </c>
      <c r="U921" s="1">
        <f t="shared" si="29"/>
        <v>238280.8</v>
      </c>
    </row>
    <row r="922" spans="1:21" x14ac:dyDescent="0.25">
      <c r="A922">
        <v>1045</v>
      </c>
      <c r="B922" t="s">
        <v>957</v>
      </c>
      <c r="C922" t="s">
        <v>22</v>
      </c>
      <c r="D922" t="s">
        <v>219</v>
      </c>
      <c r="E922" t="s">
        <v>26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15378</v>
      </c>
      <c r="M922">
        <v>93870</v>
      </c>
      <c r="N922">
        <v>31160</v>
      </c>
      <c r="O922">
        <v>10327</v>
      </c>
      <c r="P922">
        <v>19724</v>
      </c>
      <c r="Q922">
        <v>46541</v>
      </c>
      <c r="R922">
        <v>24085</v>
      </c>
      <c r="S922">
        <f t="shared" si="28"/>
        <v>241085</v>
      </c>
      <c r="T922" s="1">
        <v>3.99</v>
      </c>
      <c r="U922" s="1">
        <f t="shared" si="29"/>
        <v>961929.15</v>
      </c>
    </row>
    <row r="923" spans="1:21" x14ac:dyDescent="0.25">
      <c r="A923">
        <v>1017</v>
      </c>
      <c r="B923" t="s">
        <v>958</v>
      </c>
      <c r="C923" t="s">
        <v>73</v>
      </c>
      <c r="D923" t="s">
        <v>23</v>
      </c>
      <c r="E923" t="s">
        <v>103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21684</v>
      </c>
      <c r="Q923">
        <v>18333</v>
      </c>
      <c r="R923">
        <v>12505</v>
      </c>
      <c r="S923">
        <f t="shared" si="28"/>
        <v>52522</v>
      </c>
      <c r="T923" s="1">
        <v>9.99</v>
      </c>
      <c r="U923" s="1">
        <f t="shared" si="29"/>
        <v>524694.78</v>
      </c>
    </row>
    <row r="924" spans="1:21" x14ac:dyDescent="0.25">
      <c r="A924">
        <v>1047</v>
      </c>
      <c r="B924" t="s">
        <v>959</v>
      </c>
      <c r="C924" t="s">
        <v>73</v>
      </c>
      <c r="D924" t="s">
        <v>23</v>
      </c>
      <c r="E924" t="s">
        <v>26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7060</v>
      </c>
      <c r="M924">
        <v>14504</v>
      </c>
      <c r="N924">
        <v>19480</v>
      </c>
      <c r="O924">
        <v>28697</v>
      </c>
      <c r="P924">
        <v>38521</v>
      </c>
      <c r="Q924">
        <v>67579</v>
      </c>
      <c r="R924">
        <v>33448</v>
      </c>
      <c r="S924">
        <f t="shared" si="28"/>
        <v>209289</v>
      </c>
      <c r="T924" s="1">
        <v>15.99</v>
      </c>
      <c r="U924" s="1">
        <f t="shared" si="29"/>
        <v>3346531.11</v>
      </c>
    </row>
    <row r="925" spans="1:21" x14ac:dyDescent="0.25">
      <c r="A925">
        <v>1010</v>
      </c>
      <c r="B925" t="s">
        <v>960</v>
      </c>
      <c r="C925" t="s">
        <v>377</v>
      </c>
      <c r="D925" t="s">
        <v>219</v>
      </c>
      <c r="E925" t="s">
        <v>26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91919</v>
      </c>
      <c r="M925">
        <v>58524</v>
      </c>
      <c r="N925">
        <v>45061</v>
      </c>
      <c r="O925">
        <v>80018</v>
      </c>
      <c r="P925">
        <v>58831</v>
      </c>
      <c r="Q925">
        <v>66666</v>
      </c>
      <c r="R925">
        <v>33377</v>
      </c>
      <c r="S925">
        <f t="shared" si="28"/>
        <v>434396</v>
      </c>
      <c r="T925" s="1">
        <v>3.99</v>
      </c>
      <c r="U925" s="1">
        <f t="shared" si="29"/>
        <v>1733240.04</v>
      </c>
    </row>
    <row r="926" spans="1:21" x14ac:dyDescent="0.25">
      <c r="A926">
        <v>1035</v>
      </c>
      <c r="B926" t="s">
        <v>961</v>
      </c>
      <c r="C926" t="s">
        <v>22</v>
      </c>
      <c r="D926" t="s">
        <v>23</v>
      </c>
      <c r="E926" t="s">
        <v>26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16714</v>
      </c>
      <c r="N926">
        <v>19064</v>
      </c>
      <c r="O926">
        <v>29361</v>
      </c>
      <c r="P926">
        <v>28966</v>
      </c>
      <c r="Q926">
        <v>40796</v>
      </c>
      <c r="R926">
        <v>25019</v>
      </c>
      <c r="S926">
        <f t="shared" si="28"/>
        <v>159920</v>
      </c>
      <c r="T926" s="1">
        <v>15.99</v>
      </c>
      <c r="U926" s="1">
        <f t="shared" si="29"/>
        <v>2557120.7999999998</v>
      </c>
    </row>
    <row r="927" spans="1:21" x14ac:dyDescent="0.25">
      <c r="A927">
        <v>1053</v>
      </c>
      <c r="B927" t="s">
        <v>962</v>
      </c>
      <c r="C927" t="s">
        <v>186</v>
      </c>
      <c r="D927" t="s">
        <v>219</v>
      </c>
      <c r="E927" t="s">
        <v>103</v>
      </c>
      <c r="F927">
        <v>0</v>
      </c>
      <c r="G927">
        <v>45586</v>
      </c>
      <c r="H927">
        <v>50685</v>
      </c>
      <c r="I927">
        <v>21462</v>
      </c>
      <c r="J927">
        <v>1636</v>
      </c>
      <c r="K927">
        <v>10852</v>
      </c>
      <c r="L927">
        <v>31803</v>
      </c>
      <c r="M927">
        <v>17589</v>
      </c>
      <c r="N927">
        <v>69911</v>
      </c>
      <c r="O927">
        <v>99323</v>
      </c>
      <c r="P927">
        <v>76158</v>
      </c>
      <c r="Q927">
        <v>47676</v>
      </c>
      <c r="R927">
        <v>18373</v>
      </c>
      <c r="S927">
        <f t="shared" si="28"/>
        <v>491054</v>
      </c>
      <c r="T927" s="1">
        <v>0.99</v>
      </c>
      <c r="U927" s="1">
        <f t="shared" si="29"/>
        <v>486143.46</v>
      </c>
    </row>
    <row r="928" spans="1:21" x14ac:dyDescent="0.25">
      <c r="A928">
        <v>1044</v>
      </c>
      <c r="B928" t="s">
        <v>963</v>
      </c>
      <c r="C928" t="s">
        <v>22</v>
      </c>
      <c r="D928" t="s">
        <v>219</v>
      </c>
      <c r="E928" t="s">
        <v>26</v>
      </c>
      <c r="F928">
        <v>0</v>
      </c>
      <c r="G928">
        <v>0</v>
      </c>
      <c r="H928">
        <v>76387</v>
      </c>
      <c r="I928">
        <v>26339</v>
      </c>
      <c r="J928">
        <v>91243</v>
      </c>
      <c r="K928">
        <v>17250</v>
      </c>
      <c r="L928">
        <v>47768</v>
      </c>
      <c r="M928">
        <v>10761</v>
      </c>
      <c r="N928">
        <v>49649</v>
      </c>
      <c r="O928">
        <v>89925</v>
      </c>
      <c r="P928">
        <v>97100</v>
      </c>
      <c r="Q928">
        <v>54189</v>
      </c>
      <c r="R928">
        <v>20898</v>
      </c>
      <c r="S928">
        <f t="shared" si="28"/>
        <v>581509</v>
      </c>
      <c r="T928" s="1">
        <v>3.99</v>
      </c>
      <c r="U928" s="1">
        <f t="shared" si="29"/>
        <v>2320220.91</v>
      </c>
    </row>
    <row r="929" spans="1:21" x14ac:dyDescent="0.25">
      <c r="A929">
        <v>1064</v>
      </c>
      <c r="B929" t="s">
        <v>964</v>
      </c>
      <c r="C929" t="s">
        <v>22</v>
      </c>
      <c r="D929" t="s">
        <v>23</v>
      </c>
      <c r="E929" t="s">
        <v>26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91919</v>
      </c>
      <c r="M929">
        <v>58524</v>
      </c>
      <c r="N929">
        <v>45061</v>
      </c>
      <c r="O929">
        <v>80018</v>
      </c>
      <c r="P929">
        <v>58831</v>
      </c>
      <c r="Q929">
        <v>66666</v>
      </c>
      <c r="R929">
        <v>33377</v>
      </c>
      <c r="S929">
        <f t="shared" si="28"/>
        <v>434396</v>
      </c>
      <c r="T929" s="1">
        <v>15.99</v>
      </c>
      <c r="U929" s="1">
        <f t="shared" si="29"/>
        <v>6945992.04</v>
      </c>
    </row>
    <row r="930" spans="1:21" x14ac:dyDescent="0.25">
      <c r="A930">
        <v>1028</v>
      </c>
      <c r="B930" t="s">
        <v>965</v>
      </c>
      <c r="C930" t="s">
        <v>124</v>
      </c>
      <c r="D930" t="s">
        <v>23</v>
      </c>
      <c r="E930" t="s">
        <v>24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2957</v>
      </c>
      <c r="O930">
        <v>3751</v>
      </c>
      <c r="P930">
        <v>4321</v>
      </c>
      <c r="Q930">
        <v>4381</v>
      </c>
      <c r="R930">
        <v>2528</v>
      </c>
      <c r="S930">
        <f t="shared" si="28"/>
        <v>17938</v>
      </c>
      <c r="T930" s="1">
        <v>11.99</v>
      </c>
      <c r="U930" s="1">
        <f t="shared" si="29"/>
        <v>215076.62</v>
      </c>
    </row>
    <row r="931" spans="1:21" x14ac:dyDescent="0.25">
      <c r="A931">
        <v>1041</v>
      </c>
      <c r="B931" t="s">
        <v>966</v>
      </c>
      <c r="C931" t="s">
        <v>124</v>
      </c>
      <c r="D931" t="s">
        <v>219</v>
      </c>
      <c r="E931" t="s">
        <v>25</v>
      </c>
      <c r="F931">
        <v>398913</v>
      </c>
      <c r="G931">
        <v>131130</v>
      </c>
      <c r="H931">
        <v>880348</v>
      </c>
      <c r="I931">
        <v>2035884</v>
      </c>
      <c r="J931">
        <v>597596</v>
      </c>
      <c r="K931">
        <v>855778</v>
      </c>
      <c r="L931">
        <v>842666</v>
      </c>
      <c r="M931">
        <v>999699</v>
      </c>
      <c r="N931">
        <v>2287543</v>
      </c>
      <c r="O931">
        <v>323738</v>
      </c>
      <c r="P931">
        <v>1865390</v>
      </c>
      <c r="Q931">
        <v>775770</v>
      </c>
      <c r="R931">
        <v>1609531</v>
      </c>
      <c r="S931">
        <f t="shared" si="28"/>
        <v>13603986</v>
      </c>
      <c r="T931" s="1">
        <v>1.99</v>
      </c>
      <c r="U931" s="1">
        <f t="shared" si="29"/>
        <v>27071932.140000001</v>
      </c>
    </row>
    <row r="932" spans="1:21" x14ac:dyDescent="0.25">
      <c r="A932">
        <v>1052</v>
      </c>
      <c r="B932" t="s">
        <v>967</v>
      </c>
      <c r="C932" t="s">
        <v>377</v>
      </c>
      <c r="D932" t="s">
        <v>23</v>
      </c>
      <c r="E932" t="s">
        <v>26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93410</v>
      </c>
      <c r="L932">
        <v>55313</v>
      </c>
      <c r="M932">
        <v>37670</v>
      </c>
      <c r="N932">
        <v>65396</v>
      </c>
      <c r="O932">
        <v>63025</v>
      </c>
      <c r="P932">
        <v>37004</v>
      </c>
      <c r="Q932">
        <v>3863</v>
      </c>
      <c r="R932">
        <v>25930</v>
      </c>
      <c r="S932">
        <f t="shared" si="28"/>
        <v>381611</v>
      </c>
      <c r="T932" s="1">
        <v>15.99</v>
      </c>
      <c r="U932" s="1">
        <f t="shared" si="29"/>
        <v>6101959.8899999997</v>
      </c>
    </row>
    <row r="933" spans="1:21" x14ac:dyDescent="0.25">
      <c r="A933">
        <v>1015</v>
      </c>
      <c r="B933" t="s">
        <v>968</v>
      </c>
      <c r="C933" t="s">
        <v>124</v>
      </c>
      <c r="D933" t="s">
        <v>219</v>
      </c>
      <c r="E933" t="s">
        <v>24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93286</v>
      </c>
      <c r="N933">
        <v>6568</v>
      </c>
      <c r="O933">
        <v>92568</v>
      </c>
      <c r="P933">
        <v>60623</v>
      </c>
      <c r="Q933">
        <v>49499</v>
      </c>
      <c r="R933">
        <v>2151</v>
      </c>
      <c r="S933">
        <f t="shared" si="28"/>
        <v>304695</v>
      </c>
      <c r="T933" s="1">
        <v>1.49</v>
      </c>
      <c r="U933" s="1">
        <f t="shared" si="29"/>
        <v>453995.55</v>
      </c>
    </row>
    <row r="934" spans="1:21" x14ac:dyDescent="0.25">
      <c r="A934">
        <v>1008</v>
      </c>
      <c r="B934" t="s">
        <v>969</v>
      </c>
      <c r="C934" t="s">
        <v>22</v>
      </c>
      <c r="D934" t="s">
        <v>23</v>
      </c>
      <c r="E934" t="s">
        <v>103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110547</v>
      </c>
      <c r="R934">
        <v>142011</v>
      </c>
      <c r="S934">
        <f t="shared" si="28"/>
        <v>252558</v>
      </c>
      <c r="T934" s="1">
        <v>9.99</v>
      </c>
      <c r="U934" s="1">
        <f t="shared" si="29"/>
        <v>2523054.42</v>
      </c>
    </row>
    <row r="935" spans="1:21" x14ac:dyDescent="0.25">
      <c r="A935">
        <v>1012</v>
      </c>
      <c r="B935" t="s">
        <v>970</v>
      </c>
      <c r="C935" t="s">
        <v>377</v>
      </c>
      <c r="D935" t="s">
        <v>219</v>
      </c>
      <c r="E935" t="s">
        <v>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585271</v>
      </c>
      <c r="S935">
        <f t="shared" si="28"/>
        <v>585271</v>
      </c>
      <c r="T935" s="1">
        <v>1.99</v>
      </c>
      <c r="U935" s="1">
        <f t="shared" si="29"/>
        <v>1164689.29</v>
      </c>
    </row>
    <row r="936" spans="1:21" x14ac:dyDescent="0.25">
      <c r="A936">
        <v>1056</v>
      </c>
      <c r="B936" t="s">
        <v>971</v>
      </c>
      <c r="C936" t="s">
        <v>73</v>
      </c>
      <c r="D936" t="s">
        <v>219</v>
      </c>
      <c r="E936" t="s">
        <v>24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51217</v>
      </c>
      <c r="O936">
        <v>29534</v>
      </c>
      <c r="P936">
        <v>59630</v>
      </c>
      <c r="Q936">
        <v>24892</v>
      </c>
      <c r="R936">
        <v>10780</v>
      </c>
      <c r="S936">
        <f t="shared" si="28"/>
        <v>176053</v>
      </c>
      <c r="T936" s="1">
        <v>1.49</v>
      </c>
      <c r="U936" s="1">
        <f t="shared" si="29"/>
        <v>262318.96999999997</v>
      </c>
    </row>
    <row r="937" spans="1:21" x14ac:dyDescent="0.25">
      <c r="A937">
        <v>1052</v>
      </c>
      <c r="B937" t="s">
        <v>972</v>
      </c>
      <c r="C937" t="s">
        <v>73</v>
      </c>
      <c r="D937" t="s">
        <v>23</v>
      </c>
      <c r="E937" t="s">
        <v>103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23531</v>
      </c>
      <c r="Q937">
        <v>23457</v>
      </c>
      <c r="R937">
        <v>16465</v>
      </c>
      <c r="S937">
        <f t="shared" si="28"/>
        <v>63453</v>
      </c>
      <c r="T937" s="1">
        <v>9.99</v>
      </c>
      <c r="U937" s="1">
        <f t="shared" si="29"/>
        <v>633895.47</v>
      </c>
    </row>
    <row r="938" spans="1:21" x14ac:dyDescent="0.25">
      <c r="A938">
        <v>1012</v>
      </c>
      <c r="B938" t="s">
        <v>973</v>
      </c>
      <c r="C938" t="s">
        <v>377</v>
      </c>
      <c r="D938" t="s">
        <v>23</v>
      </c>
      <c r="E938" t="s">
        <v>24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80356</v>
      </c>
      <c r="N938">
        <v>10921</v>
      </c>
      <c r="O938">
        <v>77670</v>
      </c>
      <c r="P938">
        <v>72875</v>
      </c>
      <c r="Q938">
        <v>64775</v>
      </c>
      <c r="R938">
        <v>4601</v>
      </c>
      <c r="S938">
        <f t="shared" si="28"/>
        <v>311198</v>
      </c>
      <c r="T938" s="1">
        <v>11.99</v>
      </c>
      <c r="U938" s="1">
        <f t="shared" si="29"/>
        <v>3731264.02</v>
      </c>
    </row>
    <row r="939" spans="1:21" x14ac:dyDescent="0.25">
      <c r="A939">
        <v>1006</v>
      </c>
      <c r="B939" t="s">
        <v>974</v>
      </c>
      <c r="C939" t="s">
        <v>376</v>
      </c>
      <c r="D939" t="s">
        <v>23</v>
      </c>
      <c r="E939" t="s">
        <v>103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68243</v>
      </c>
      <c r="Q939">
        <v>166494</v>
      </c>
      <c r="R939">
        <v>165975</v>
      </c>
      <c r="S939">
        <f t="shared" si="28"/>
        <v>400712</v>
      </c>
      <c r="T939" s="1">
        <v>9.99</v>
      </c>
      <c r="U939" s="1">
        <f t="shared" si="29"/>
        <v>4003112.88</v>
      </c>
    </row>
    <row r="940" spans="1:21" x14ac:dyDescent="0.25">
      <c r="A940">
        <v>1012</v>
      </c>
      <c r="B940" t="s">
        <v>975</v>
      </c>
      <c r="C940" t="s">
        <v>377</v>
      </c>
      <c r="D940" t="s">
        <v>23</v>
      </c>
      <c r="E940" t="s">
        <v>25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68900</v>
      </c>
      <c r="N940">
        <v>77967</v>
      </c>
      <c r="O940">
        <v>11036</v>
      </c>
      <c r="P940">
        <v>71019</v>
      </c>
      <c r="Q940">
        <v>61014</v>
      </c>
      <c r="R940">
        <v>26987</v>
      </c>
      <c r="S940">
        <f t="shared" si="28"/>
        <v>316923</v>
      </c>
      <c r="T940" s="1">
        <v>12.99</v>
      </c>
      <c r="U940" s="1">
        <f t="shared" si="29"/>
        <v>4116829.77</v>
      </c>
    </row>
    <row r="941" spans="1:21" x14ac:dyDescent="0.25">
      <c r="A941">
        <v>1023</v>
      </c>
      <c r="B941" t="s">
        <v>976</v>
      </c>
      <c r="C941" t="s">
        <v>124</v>
      </c>
      <c r="D941" t="s">
        <v>23</v>
      </c>
      <c r="E941" t="s">
        <v>24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75200</v>
      </c>
      <c r="R941">
        <v>77111</v>
      </c>
      <c r="S941">
        <f t="shared" si="28"/>
        <v>152311</v>
      </c>
      <c r="T941" s="1">
        <v>11.99</v>
      </c>
      <c r="U941" s="1">
        <f t="shared" si="29"/>
        <v>1826208.8900000001</v>
      </c>
    </row>
    <row r="942" spans="1:21" x14ac:dyDescent="0.25">
      <c r="A942">
        <v>1019</v>
      </c>
      <c r="B942" t="s">
        <v>977</v>
      </c>
      <c r="C942" t="s">
        <v>124</v>
      </c>
      <c r="D942" t="s">
        <v>23</v>
      </c>
      <c r="E942" t="s">
        <v>25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84172</v>
      </c>
      <c r="R942">
        <v>43731</v>
      </c>
      <c r="S942">
        <f t="shared" si="28"/>
        <v>127903</v>
      </c>
      <c r="T942" s="1">
        <v>12.99</v>
      </c>
      <c r="U942" s="1">
        <f t="shared" si="29"/>
        <v>1661459.97</v>
      </c>
    </row>
    <row r="943" spans="1:21" x14ac:dyDescent="0.25">
      <c r="A943">
        <v>1012</v>
      </c>
      <c r="B943" t="s">
        <v>978</v>
      </c>
      <c r="C943" t="s">
        <v>124</v>
      </c>
      <c r="D943" t="s">
        <v>219</v>
      </c>
      <c r="E943" t="s">
        <v>24</v>
      </c>
      <c r="F943">
        <v>0</v>
      </c>
      <c r="G943">
        <v>0</v>
      </c>
      <c r="H943">
        <v>14571</v>
      </c>
      <c r="I943">
        <v>77229</v>
      </c>
      <c r="J943">
        <v>20542</v>
      </c>
      <c r="K943">
        <v>45784</v>
      </c>
      <c r="L943">
        <v>30600</v>
      </c>
      <c r="M943">
        <v>80961</v>
      </c>
      <c r="N943">
        <v>43434</v>
      </c>
      <c r="O943">
        <v>50921</v>
      </c>
      <c r="P943">
        <v>81721</v>
      </c>
      <c r="Q943">
        <v>37863</v>
      </c>
      <c r="R943">
        <v>66101</v>
      </c>
      <c r="S943">
        <f t="shared" si="28"/>
        <v>549727</v>
      </c>
      <c r="T943" s="1">
        <v>1.49</v>
      </c>
      <c r="U943" s="1">
        <f t="shared" si="29"/>
        <v>819093.23</v>
      </c>
    </row>
    <row r="944" spans="1:21" x14ac:dyDescent="0.25">
      <c r="A944">
        <v>1021</v>
      </c>
      <c r="B944" t="s">
        <v>979</v>
      </c>
      <c r="C944" t="s">
        <v>73</v>
      </c>
      <c r="D944" t="s">
        <v>219</v>
      </c>
      <c r="E944" t="s">
        <v>24</v>
      </c>
      <c r="F944">
        <v>395430</v>
      </c>
      <c r="G944">
        <v>2342905</v>
      </c>
      <c r="H944">
        <v>474686</v>
      </c>
      <c r="I944">
        <v>753683</v>
      </c>
      <c r="J944">
        <v>1637713</v>
      </c>
      <c r="K944">
        <v>180108</v>
      </c>
      <c r="L944">
        <v>679945</v>
      </c>
      <c r="M944">
        <v>2300538</v>
      </c>
      <c r="N944">
        <v>402955</v>
      </c>
      <c r="O944">
        <v>1989967</v>
      </c>
      <c r="P944">
        <v>546806</v>
      </c>
      <c r="Q944">
        <v>971339</v>
      </c>
      <c r="R944">
        <v>1547930</v>
      </c>
      <c r="S944">
        <f t="shared" si="28"/>
        <v>14224005</v>
      </c>
      <c r="T944" s="1">
        <v>1.49</v>
      </c>
      <c r="U944" s="1">
        <f t="shared" si="29"/>
        <v>21193767.449999999</v>
      </c>
    </row>
    <row r="945" spans="1:21" x14ac:dyDescent="0.25">
      <c r="A945">
        <v>1055</v>
      </c>
      <c r="B945" t="s">
        <v>980</v>
      </c>
      <c r="C945" t="s">
        <v>73</v>
      </c>
      <c r="D945" t="s">
        <v>219</v>
      </c>
      <c r="E945" t="s">
        <v>24</v>
      </c>
      <c r="F945">
        <v>0</v>
      </c>
      <c r="G945">
        <v>0</v>
      </c>
      <c r="H945">
        <v>0</v>
      </c>
      <c r="I945">
        <v>968</v>
      </c>
      <c r="J945">
        <v>47374</v>
      </c>
      <c r="K945">
        <v>58646</v>
      </c>
      <c r="L945">
        <v>24363</v>
      </c>
      <c r="M945">
        <v>61797</v>
      </c>
      <c r="N945">
        <v>25259</v>
      </c>
      <c r="O945">
        <v>63561</v>
      </c>
      <c r="P945">
        <v>37222</v>
      </c>
      <c r="Q945">
        <v>47750</v>
      </c>
      <c r="R945">
        <v>73059</v>
      </c>
      <c r="S945">
        <f t="shared" si="28"/>
        <v>439999</v>
      </c>
      <c r="T945" s="1">
        <v>1.49</v>
      </c>
      <c r="U945" s="1">
        <f t="shared" si="29"/>
        <v>655598.51</v>
      </c>
    </row>
    <row r="946" spans="1:21" x14ac:dyDescent="0.25">
      <c r="A946">
        <v>1021</v>
      </c>
      <c r="B946" t="s">
        <v>981</v>
      </c>
      <c r="C946" t="s">
        <v>22</v>
      </c>
      <c r="D946" t="s">
        <v>219</v>
      </c>
      <c r="E946" t="s">
        <v>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548041</v>
      </c>
      <c r="O946">
        <v>590496</v>
      </c>
      <c r="P946">
        <v>770128</v>
      </c>
      <c r="Q946">
        <v>1424044</v>
      </c>
      <c r="R946">
        <v>2233964</v>
      </c>
      <c r="S946">
        <f t="shared" si="28"/>
        <v>5566673</v>
      </c>
      <c r="T946" s="1">
        <v>3.99</v>
      </c>
      <c r="U946" s="1">
        <f t="shared" si="29"/>
        <v>22211025.27</v>
      </c>
    </row>
    <row r="947" spans="1:21" x14ac:dyDescent="0.25">
      <c r="A947">
        <v>1047</v>
      </c>
      <c r="B947" t="s">
        <v>982</v>
      </c>
      <c r="C947" t="s">
        <v>73</v>
      </c>
      <c r="D947" t="s">
        <v>23</v>
      </c>
      <c r="E947" t="s">
        <v>24</v>
      </c>
      <c r="F947">
        <v>0</v>
      </c>
      <c r="G947">
        <v>0</v>
      </c>
      <c r="H947">
        <v>79945</v>
      </c>
      <c r="I947">
        <v>15647</v>
      </c>
      <c r="J947">
        <v>66705</v>
      </c>
      <c r="K947">
        <v>42157</v>
      </c>
      <c r="L947">
        <v>69162</v>
      </c>
      <c r="M947">
        <v>88104</v>
      </c>
      <c r="N947">
        <v>90289</v>
      </c>
      <c r="O947">
        <v>84541</v>
      </c>
      <c r="P947">
        <v>2396</v>
      </c>
      <c r="Q947">
        <v>32140</v>
      </c>
      <c r="R947">
        <v>76673</v>
      </c>
      <c r="S947">
        <f t="shared" si="28"/>
        <v>647759</v>
      </c>
      <c r="T947" s="1">
        <v>11.99</v>
      </c>
      <c r="U947" s="1">
        <f t="shared" si="29"/>
        <v>7766630.4100000001</v>
      </c>
    </row>
    <row r="948" spans="1:21" x14ac:dyDescent="0.25">
      <c r="A948">
        <v>1006</v>
      </c>
      <c r="B948" t="s">
        <v>983</v>
      </c>
      <c r="C948" t="s">
        <v>73</v>
      </c>
      <c r="D948" t="s">
        <v>23</v>
      </c>
      <c r="E948" t="s">
        <v>26</v>
      </c>
      <c r="F948">
        <v>0</v>
      </c>
      <c r="G948">
        <v>0</v>
      </c>
      <c r="H948">
        <v>0</v>
      </c>
      <c r="I948">
        <v>0</v>
      </c>
      <c r="J948">
        <v>4404</v>
      </c>
      <c r="K948">
        <v>10069</v>
      </c>
      <c r="L948">
        <v>12311</v>
      </c>
      <c r="M948">
        <v>20224</v>
      </c>
      <c r="N948">
        <v>38941</v>
      </c>
      <c r="O948">
        <v>50741</v>
      </c>
      <c r="P948">
        <v>106658</v>
      </c>
      <c r="Q948">
        <v>261233</v>
      </c>
      <c r="R948">
        <v>869685</v>
      </c>
      <c r="S948">
        <f t="shared" si="28"/>
        <v>1374266</v>
      </c>
      <c r="T948" s="1">
        <v>15.99</v>
      </c>
      <c r="U948" s="1">
        <f t="shared" si="29"/>
        <v>21974513.34</v>
      </c>
    </row>
    <row r="949" spans="1:21" x14ac:dyDescent="0.25">
      <c r="A949">
        <v>1017</v>
      </c>
      <c r="B949" t="s">
        <v>984</v>
      </c>
      <c r="C949" t="s">
        <v>22</v>
      </c>
      <c r="D949" t="s">
        <v>219</v>
      </c>
      <c r="E949" t="s">
        <v>24</v>
      </c>
      <c r="F949">
        <v>0</v>
      </c>
      <c r="G949">
        <v>0</v>
      </c>
      <c r="H949">
        <v>100875</v>
      </c>
      <c r="I949">
        <v>130592</v>
      </c>
      <c r="J949">
        <v>137448</v>
      </c>
      <c r="K949">
        <v>153428</v>
      </c>
      <c r="L949">
        <v>248489</v>
      </c>
      <c r="M949">
        <v>276833</v>
      </c>
      <c r="N949">
        <v>375943</v>
      </c>
      <c r="O949">
        <v>553407</v>
      </c>
      <c r="P949">
        <v>629566</v>
      </c>
      <c r="Q949">
        <v>604492</v>
      </c>
      <c r="R949">
        <v>348747</v>
      </c>
      <c r="S949">
        <f t="shared" si="28"/>
        <v>3559820</v>
      </c>
      <c r="T949" s="1">
        <v>1.49</v>
      </c>
      <c r="U949" s="1">
        <f t="shared" si="29"/>
        <v>5304131.8</v>
      </c>
    </row>
    <row r="950" spans="1:21" x14ac:dyDescent="0.25">
      <c r="A950">
        <v>1018</v>
      </c>
      <c r="B950" t="s">
        <v>985</v>
      </c>
      <c r="C950" t="s">
        <v>73</v>
      </c>
      <c r="D950" t="s">
        <v>219</v>
      </c>
      <c r="E950" t="s">
        <v>24</v>
      </c>
      <c r="F950">
        <v>0</v>
      </c>
      <c r="G950">
        <v>60071</v>
      </c>
      <c r="H950">
        <v>30470</v>
      </c>
      <c r="I950">
        <v>45287</v>
      </c>
      <c r="J950">
        <v>52005</v>
      </c>
      <c r="K950">
        <v>53472</v>
      </c>
      <c r="L950">
        <v>32288</v>
      </c>
      <c r="M950">
        <v>96739</v>
      </c>
      <c r="N950">
        <v>18019</v>
      </c>
      <c r="O950">
        <v>38600</v>
      </c>
      <c r="P950">
        <v>28718</v>
      </c>
      <c r="Q950">
        <v>24742</v>
      </c>
      <c r="R950">
        <v>45654</v>
      </c>
      <c r="S950">
        <f t="shared" si="28"/>
        <v>526065</v>
      </c>
      <c r="T950" s="1">
        <v>1.49</v>
      </c>
      <c r="U950" s="1">
        <f t="shared" si="29"/>
        <v>783836.85</v>
      </c>
    </row>
    <row r="951" spans="1:21" x14ac:dyDescent="0.25">
      <c r="A951">
        <v>1047</v>
      </c>
      <c r="B951" t="s">
        <v>986</v>
      </c>
      <c r="C951" t="s">
        <v>124</v>
      </c>
      <c r="D951" t="s">
        <v>219</v>
      </c>
      <c r="E951" t="s">
        <v>26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19140</v>
      </c>
      <c r="P951">
        <v>22442</v>
      </c>
      <c r="Q951">
        <v>32780</v>
      </c>
      <c r="R951">
        <v>38627</v>
      </c>
      <c r="S951">
        <f t="shared" si="28"/>
        <v>112989</v>
      </c>
      <c r="T951" s="1">
        <v>3.99</v>
      </c>
      <c r="U951" s="1">
        <f t="shared" si="29"/>
        <v>450826.11000000004</v>
      </c>
    </row>
    <row r="952" spans="1:21" x14ac:dyDescent="0.25">
      <c r="A952">
        <v>1015</v>
      </c>
      <c r="B952" t="s">
        <v>987</v>
      </c>
      <c r="C952" t="s">
        <v>377</v>
      </c>
      <c r="D952" t="s">
        <v>219</v>
      </c>
      <c r="E952" t="s">
        <v>24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62446</v>
      </c>
      <c r="O952">
        <v>65367</v>
      </c>
      <c r="P952">
        <v>4327</v>
      </c>
      <c r="Q952">
        <v>11925</v>
      </c>
      <c r="R952">
        <v>16814</v>
      </c>
      <c r="S952">
        <f t="shared" si="28"/>
        <v>160879</v>
      </c>
      <c r="T952" s="1">
        <v>1.49</v>
      </c>
      <c r="U952" s="1">
        <f t="shared" si="29"/>
        <v>239709.71</v>
      </c>
    </row>
    <row r="953" spans="1:21" x14ac:dyDescent="0.25">
      <c r="A953">
        <v>1063</v>
      </c>
      <c r="B953" t="s">
        <v>988</v>
      </c>
      <c r="C953" t="s">
        <v>124</v>
      </c>
      <c r="D953" t="s">
        <v>219</v>
      </c>
      <c r="E953" t="s">
        <v>25</v>
      </c>
      <c r="F953">
        <v>0</v>
      </c>
      <c r="G953">
        <v>0</v>
      </c>
      <c r="H953">
        <v>0</v>
      </c>
      <c r="I953">
        <v>216</v>
      </c>
      <c r="J953">
        <v>835</v>
      </c>
      <c r="K953">
        <v>1289</v>
      </c>
      <c r="L953">
        <v>1672</v>
      </c>
      <c r="M953">
        <v>2215</v>
      </c>
      <c r="N953">
        <v>2595</v>
      </c>
      <c r="O953">
        <v>3324</v>
      </c>
      <c r="P953">
        <v>4102</v>
      </c>
      <c r="Q953">
        <v>5023</v>
      </c>
      <c r="R953">
        <v>5444</v>
      </c>
      <c r="S953">
        <f t="shared" si="28"/>
        <v>26715</v>
      </c>
      <c r="T953" s="1">
        <v>1.99</v>
      </c>
      <c r="U953" s="1">
        <f t="shared" si="29"/>
        <v>53162.85</v>
      </c>
    </row>
    <row r="954" spans="1:21" x14ac:dyDescent="0.25">
      <c r="A954">
        <v>1059</v>
      </c>
      <c r="B954" t="s">
        <v>989</v>
      </c>
      <c r="C954" t="s">
        <v>124</v>
      </c>
      <c r="D954" t="s">
        <v>23</v>
      </c>
      <c r="E954" t="s">
        <v>103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50987</v>
      </c>
      <c r="Q954">
        <v>35187</v>
      </c>
      <c r="R954">
        <v>28465</v>
      </c>
      <c r="S954">
        <f t="shared" si="28"/>
        <v>114639</v>
      </c>
      <c r="T954" s="1">
        <v>9.99</v>
      </c>
      <c r="U954" s="1">
        <f t="shared" si="29"/>
        <v>1145243.6100000001</v>
      </c>
    </row>
    <row r="955" spans="1:21" x14ac:dyDescent="0.25">
      <c r="A955">
        <v>1020</v>
      </c>
      <c r="B955" t="s">
        <v>990</v>
      </c>
      <c r="C955" t="s">
        <v>124</v>
      </c>
      <c r="D955" t="s">
        <v>23</v>
      </c>
      <c r="E955" t="s">
        <v>26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41164</v>
      </c>
      <c r="N955">
        <v>50757</v>
      </c>
      <c r="O955">
        <v>95957</v>
      </c>
      <c r="P955">
        <v>205646</v>
      </c>
      <c r="Q955">
        <v>336987</v>
      </c>
      <c r="R955">
        <v>648333</v>
      </c>
      <c r="S955">
        <f t="shared" si="28"/>
        <v>1378844</v>
      </c>
      <c r="T955" s="1">
        <v>15.99</v>
      </c>
      <c r="U955" s="1">
        <f t="shared" si="29"/>
        <v>22047715.559999999</v>
      </c>
    </row>
    <row r="956" spans="1:21" x14ac:dyDescent="0.25">
      <c r="A956">
        <v>1059</v>
      </c>
      <c r="B956" t="s">
        <v>991</v>
      </c>
      <c r="C956" t="s">
        <v>22</v>
      </c>
      <c r="D956" t="s">
        <v>219</v>
      </c>
      <c r="E956" t="s">
        <v>26</v>
      </c>
      <c r="F956">
        <v>0</v>
      </c>
      <c r="G956">
        <v>0</v>
      </c>
      <c r="H956">
        <v>0</v>
      </c>
      <c r="I956">
        <v>25707</v>
      </c>
      <c r="J956">
        <v>5344</v>
      </c>
      <c r="K956">
        <v>19734</v>
      </c>
      <c r="L956">
        <v>27328</v>
      </c>
      <c r="M956">
        <v>62681</v>
      </c>
      <c r="N956">
        <v>83124</v>
      </c>
      <c r="O956">
        <v>75685</v>
      </c>
      <c r="P956">
        <v>177</v>
      </c>
      <c r="Q956">
        <v>13617</v>
      </c>
      <c r="R956">
        <v>29898</v>
      </c>
      <c r="S956">
        <f t="shared" si="28"/>
        <v>343295</v>
      </c>
      <c r="T956" s="1">
        <v>3.99</v>
      </c>
      <c r="U956" s="1">
        <f t="shared" si="29"/>
        <v>1369747.05</v>
      </c>
    </row>
    <row r="957" spans="1:21" x14ac:dyDescent="0.25">
      <c r="A957">
        <v>1005</v>
      </c>
      <c r="B957" t="s">
        <v>992</v>
      </c>
      <c r="C957" t="s">
        <v>73</v>
      </c>
      <c r="D957" t="s">
        <v>219</v>
      </c>
      <c r="E957" t="s">
        <v>103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62446</v>
      </c>
      <c r="O957">
        <v>65367</v>
      </c>
      <c r="P957">
        <v>4327</v>
      </c>
      <c r="Q957">
        <v>11925</v>
      </c>
      <c r="R957">
        <v>16814</v>
      </c>
      <c r="S957">
        <f t="shared" si="28"/>
        <v>160879</v>
      </c>
      <c r="T957" s="1">
        <v>0.99</v>
      </c>
      <c r="U957" s="1">
        <f t="shared" si="29"/>
        <v>159270.21</v>
      </c>
    </row>
    <row r="958" spans="1:21" x14ac:dyDescent="0.25">
      <c r="A958">
        <v>1049</v>
      </c>
      <c r="B958" t="s">
        <v>993</v>
      </c>
      <c r="C958" t="s">
        <v>186</v>
      </c>
      <c r="D958" t="s">
        <v>23</v>
      </c>
      <c r="E958" t="s">
        <v>26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37214</v>
      </c>
      <c r="R958">
        <v>53805</v>
      </c>
      <c r="S958">
        <f t="shared" si="28"/>
        <v>91019</v>
      </c>
      <c r="T958" s="1">
        <v>15.99</v>
      </c>
      <c r="U958" s="1">
        <f t="shared" si="29"/>
        <v>1455393.81</v>
      </c>
    </row>
    <row r="959" spans="1:21" x14ac:dyDescent="0.25">
      <c r="A959">
        <v>1032</v>
      </c>
      <c r="B959" t="s">
        <v>994</v>
      </c>
      <c r="C959" t="s">
        <v>22</v>
      </c>
      <c r="D959" t="s">
        <v>219</v>
      </c>
      <c r="E959" t="s">
        <v>26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93410</v>
      </c>
      <c r="L959">
        <v>55313</v>
      </c>
      <c r="M959">
        <v>37670</v>
      </c>
      <c r="N959">
        <v>65396</v>
      </c>
      <c r="O959">
        <v>63025</v>
      </c>
      <c r="P959">
        <v>37004</v>
      </c>
      <c r="Q959">
        <v>3863</v>
      </c>
      <c r="R959">
        <v>25930</v>
      </c>
      <c r="S959">
        <f t="shared" si="28"/>
        <v>381611</v>
      </c>
      <c r="T959" s="1">
        <v>3.99</v>
      </c>
      <c r="U959" s="1">
        <f t="shared" si="29"/>
        <v>1522627.8900000001</v>
      </c>
    </row>
    <row r="960" spans="1:21" x14ac:dyDescent="0.25">
      <c r="A960">
        <v>1047</v>
      </c>
      <c r="B960" t="s">
        <v>995</v>
      </c>
      <c r="C960" t="s">
        <v>22</v>
      </c>
      <c r="D960" t="s">
        <v>23</v>
      </c>
      <c r="E960" t="s">
        <v>25</v>
      </c>
      <c r="F960">
        <v>386101</v>
      </c>
      <c r="G960">
        <v>191753</v>
      </c>
      <c r="H960">
        <v>165364</v>
      </c>
      <c r="I960">
        <v>1903230</v>
      </c>
      <c r="J960">
        <v>1024058</v>
      </c>
      <c r="K960">
        <v>1366628</v>
      </c>
      <c r="L960">
        <v>1343341</v>
      </c>
      <c r="M960">
        <v>32665</v>
      </c>
      <c r="N960">
        <v>1157567</v>
      </c>
      <c r="O960">
        <v>2208023</v>
      </c>
      <c r="P960">
        <v>2030764</v>
      </c>
      <c r="Q960">
        <v>2358385</v>
      </c>
      <c r="R960">
        <v>1545813</v>
      </c>
      <c r="S960">
        <f t="shared" si="28"/>
        <v>15713692</v>
      </c>
      <c r="T960" s="1">
        <v>12.99</v>
      </c>
      <c r="U960" s="1">
        <f t="shared" si="29"/>
        <v>204120859.08000001</v>
      </c>
    </row>
    <row r="961" spans="1:21" x14ac:dyDescent="0.25">
      <c r="A961">
        <v>1060</v>
      </c>
      <c r="B961" t="s">
        <v>996</v>
      </c>
      <c r="C961" t="s">
        <v>73</v>
      </c>
      <c r="D961" t="s">
        <v>219</v>
      </c>
      <c r="E961" t="s">
        <v>24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60559</v>
      </c>
      <c r="R961">
        <v>1397</v>
      </c>
      <c r="S961">
        <f t="shared" si="28"/>
        <v>61956</v>
      </c>
      <c r="T961" s="1">
        <v>1.49</v>
      </c>
      <c r="U961" s="1">
        <f t="shared" si="29"/>
        <v>92314.44</v>
      </c>
    </row>
    <row r="962" spans="1:21" x14ac:dyDescent="0.25">
      <c r="A962">
        <v>1063</v>
      </c>
      <c r="B962" t="s">
        <v>997</v>
      </c>
      <c r="C962" t="s">
        <v>376</v>
      </c>
      <c r="D962" t="s">
        <v>23</v>
      </c>
      <c r="E962" t="s">
        <v>24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1323</v>
      </c>
      <c r="L962">
        <v>1627</v>
      </c>
      <c r="M962">
        <v>2143</v>
      </c>
      <c r="N962">
        <v>2504</v>
      </c>
      <c r="O962">
        <v>3040</v>
      </c>
      <c r="P962">
        <v>3363</v>
      </c>
      <c r="Q962">
        <v>3104</v>
      </c>
      <c r="R962">
        <v>1789</v>
      </c>
      <c r="S962">
        <f t="shared" ref="S962:S1025" si="30">SUM(F962:R962)</f>
        <v>18893</v>
      </c>
      <c r="T962" s="1">
        <v>11.99</v>
      </c>
      <c r="U962" s="1">
        <f t="shared" ref="U962:U1025" si="31">S962*T962</f>
        <v>226527.07</v>
      </c>
    </row>
    <row r="963" spans="1:21" x14ac:dyDescent="0.25">
      <c r="A963">
        <v>1034</v>
      </c>
      <c r="B963" t="s">
        <v>998</v>
      </c>
      <c r="C963" t="s">
        <v>73</v>
      </c>
      <c r="D963" t="s">
        <v>23</v>
      </c>
      <c r="E963" t="s">
        <v>24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66061</v>
      </c>
      <c r="R963">
        <v>33983</v>
      </c>
      <c r="S963">
        <f t="shared" si="30"/>
        <v>100044</v>
      </c>
      <c r="T963" s="1">
        <v>11.99</v>
      </c>
      <c r="U963" s="1">
        <f t="shared" si="31"/>
        <v>1199527.56</v>
      </c>
    </row>
    <row r="964" spans="1:21" x14ac:dyDescent="0.25">
      <c r="A964">
        <v>1054</v>
      </c>
      <c r="B964" t="s">
        <v>999</v>
      </c>
      <c r="C964" t="s">
        <v>376</v>
      </c>
      <c r="D964" t="s">
        <v>219</v>
      </c>
      <c r="E964" t="s">
        <v>103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34011</v>
      </c>
      <c r="N964">
        <v>92423</v>
      </c>
      <c r="O964">
        <v>23247</v>
      </c>
      <c r="P964">
        <v>33653</v>
      </c>
      <c r="Q964">
        <v>34570</v>
      </c>
      <c r="R964">
        <v>31102</v>
      </c>
      <c r="S964">
        <f t="shared" si="30"/>
        <v>249006</v>
      </c>
      <c r="T964" s="1">
        <v>0.99</v>
      </c>
      <c r="U964" s="1">
        <f t="shared" si="31"/>
        <v>246515.94</v>
      </c>
    </row>
    <row r="965" spans="1:21" x14ac:dyDescent="0.25">
      <c r="A965">
        <v>1063</v>
      </c>
      <c r="B965" t="s">
        <v>1000</v>
      </c>
      <c r="C965" t="s">
        <v>22</v>
      </c>
      <c r="D965" t="s">
        <v>219</v>
      </c>
      <c r="E965" t="s">
        <v>24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18970</v>
      </c>
      <c r="O965">
        <v>27041</v>
      </c>
      <c r="P965">
        <v>43604</v>
      </c>
      <c r="Q965">
        <v>51218</v>
      </c>
      <c r="R965">
        <v>68416</v>
      </c>
      <c r="S965">
        <f t="shared" si="30"/>
        <v>209249</v>
      </c>
      <c r="T965" s="1">
        <v>1.49</v>
      </c>
      <c r="U965" s="1">
        <f t="shared" si="31"/>
        <v>311781.01</v>
      </c>
    </row>
    <row r="966" spans="1:21" x14ac:dyDescent="0.25">
      <c r="A966">
        <v>1056</v>
      </c>
      <c r="B966" t="s">
        <v>1001</v>
      </c>
      <c r="C966" t="s">
        <v>73</v>
      </c>
      <c r="D966" t="s">
        <v>219</v>
      </c>
      <c r="E966" t="s">
        <v>26</v>
      </c>
      <c r="F966">
        <v>0</v>
      </c>
      <c r="G966">
        <v>0</v>
      </c>
      <c r="H966">
        <v>0</v>
      </c>
      <c r="I966">
        <v>4014</v>
      </c>
      <c r="J966">
        <v>5593</v>
      </c>
      <c r="K966">
        <v>8476</v>
      </c>
      <c r="L966">
        <v>12038</v>
      </c>
      <c r="M966">
        <v>16174</v>
      </c>
      <c r="N966">
        <v>18098</v>
      </c>
      <c r="O966">
        <v>28304</v>
      </c>
      <c r="P966">
        <v>28692</v>
      </c>
      <c r="Q966">
        <v>41705</v>
      </c>
      <c r="R966">
        <v>24239</v>
      </c>
      <c r="S966">
        <f t="shared" si="30"/>
        <v>187333</v>
      </c>
      <c r="T966" s="1">
        <v>3.99</v>
      </c>
      <c r="U966" s="1">
        <f t="shared" si="31"/>
        <v>747458.67</v>
      </c>
    </row>
    <row r="967" spans="1:21" x14ac:dyDescent="0.25">
      <c r="A967">
        <v>1019</v>
      </c>
      <c r="B967" t="s">
        <v>1002</v>
      </c>
      <c r="C967" t="s">
        <v>73</v>
      </c>
      <c r="D967" t="s">
        <v>219</v>
      </c>
      <c r="E967" t="s">
        <v>24</v>
      </c>
      <c r="F967">
        <v>0</v>
      </c>
      <c r="G967">
        <v>0</v>
      </c>
      <c r="H967">
        <v>0</v>
      </c>
      <c r="I967">
        <v>0</v>
      </c>
      <c r="J967">
        <v>42371</v>
      </c>
      <c r="K967">
        <v>63608</v>
      </c>
      <c r="L967">
        <v>13222</v>
      </c>
      <c r="M967">
        <v>91219</v>
      </c>
      <c r="N967">
        <v>61028</v>
      </c>
      <c r="O967">
        <v>36826</v>
      </c>
      <c r="P967">
        <v>24216</v>
      </c>
      <c r="Q967">
        <v>29772</v>
      </c>
      <c r="R967">
        <v>97344</v>
      </c>
      <c r="S967">
        <f t="shared" si="30"/>
        <v>459606</v>
      </c>
      <c r="T967" s="1">
        <v>1.49</v>
      </c>
      <c r="U967" s="1">
        <f t="shared" si="31"/>
        <v>684812.94</v>
      </c>
    </row>
    <row r="968" spans="1:21" x14ac:dyDescent="0.25">
      <c r="A968">
        <v>1009</v>
      </c>
      <c r="B968" t="s">
        <v>1003</v>
      </c>
      <c r="C968" t="s">
        <v>73</v>
      </c>
      <c r="D968" t="s">
        <v>23</v>
      </c>
      <c r="E968" t="s">
        <v>24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464920</v>
      </c>
      <c r="R968">
        <v>568013</v>
      </c>
      <c r="S968">
        <f t="shared" si="30"/>
        <v>1032933</v>
      </c>
      <c r="T968" s="1">
        <v>11.99</v>
      </c>
      <c r="U968" s="1">
        <f t="shared" si="31"/>
        <v>12384866.67</v>
      </c>
    </row>
    <row r="969" spans="1:21" x14ac:dyDescent="0.25">
      <c r="A969">
        <v>1050</v>
      </c>
      <c r="B969" t="s">
        <v>1004</v>
      </c>
      <c r="C969" t="s">
        <v>22</v>
      </c>
      <c r="D969" t="s">
        <v>219</v>
      </c>
      <c r="E969" t="s">
        <v>26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17720</v>
      </c>
      <c r="O969">
        <v>34731</v>
      </c>
      <c r="P969">
        <v>45774</v>
      </c>
      <c r="Q969">
        <v>111022</v>
      </c>
      <c r="R969">
        <v>98375</v>
      </c>
      <c r="S969">
        <f t="shared" si="30"/>
        <v>307622</v>
      </c>
      <c r="T969" s="1">
        <v>3.99</v>
      </c>
      <c r="U969" s="1">
        <f t="shared" si="31"/>
        <v>1227411.78</v>
      </c>
    </row>
    <row r="970" spans="1:21" x14ac:dyDescent="0.25">
      <c r="A970">
        <v>1017</v>
      </c>
      <c r="B970" t="s">
        <v>1005</v>
      </c>
      <c r="C970" t="s">
        <v>22</v>
      </c>
      <c r="D970" t="s">
        <v>219</v>
      </c>
      <c r="E970" t="s">
        <v>103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68194</v>
      </c>
      <c r="M970">
        <v>70023</v>
      </c>
      <c r="N970">
        <v>88140</v>
      </c>
      <c r="O970">
        <v>95730</v>
      </c>
      <c r="P970">
        <v>29544</v>
      </c>
      <c r="Q970">
        <v>13728</v>
      </c>
      <c r="R970">
        <v>29532</v>
      </c>
      <c r="S970">
        <f t="shared" si="30"/>
        <v>394891</v>
      </c>
      <c r="T970" s="1">
        <v>0.99</v>
      </c>
      <c r="U970" s="1">
        <f t="shared" si="31"/>
        <v>390942.08999999997</v>
      </c>
    </row>
    <row r="971" spans="1:21" x14ac:dyDescent="0.25">
      <c r="A971">
        <v>1039</v>
      </c>
      <c r="B971" t="s">
        <v>1006</v>
      </c>
      <c r="C971" t="s">
        <v>124</v>
      </c>
      <c r="D971" t="s">
        <v>219</v>
      </c>
      <c r="E971" t="s">
        <v>103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2957</v>
      </c>
      <c r="O971">
        <v>3751</v>
      </c>
      <c r="P971">
        <v>4321</v>
      </c>
      <c r="Q971">
        <v>4381</v>
      </c>
      <c r="R971">
        <v>2528</v>
      </c>
      <c r="S971">
        <f t="shared" si="30"/>
        <v>17938</v>
      </c>
      <c r="T971" s="1">
        <v>0.99</v>
      </c>
      <c r="U971" s="1">
        <f t="shared" si="31"/>
        <v>17758.62</v>
      </c>
    </row>
    <row r="972" spans="1:21" x14ac:dyDescent="0.25">
      <c r="A972">
        <v>1030</v>
      </c>
      <c r="B972" t="s">
        <v>1007</v>
      </c>
      <c r="C972" t="s">
        <v>376</v>
      </c>
      <c r="D972" t="s">
        <v>219</v>
      </c>
      <c r="E972" t="s">
        <v>25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21684</v>
      </c>
      <c r="Q972">
        <v>18333</v>
      </c>
      <c r="R972">
        <v>12505</v>
      </c>
      <c r="S972">
        <f t="shared" si="30"/>
        <v>52522</v>
      </c>
      <c r="T972" s="1">
        <v>1.99</v>
      </c>
      <c r="U972" s="1">
        <f t="shared" si="31"/>
        <v>104518.78</v>
      </c>
    </row>
    <row r="973" spans="1:21" x14ac:dyDescent="0.25">
      <c r="A973">
        <v>1034</v>
      </c>
      <c r="B973" t="s">
        <v>1008</v>
      </c>
      <c r="C973" t="s">
        <v>186</v>
      </c>
      <c r="D973" t="s">
        <v>219</v>
      </c>
      <c r="E973" t="s">
        <v>24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103954</v>
      </c>
      <c r="P973">
        <v>304633</v>
      </c>
      <c r="Q973">
        <v>324118</v>
      </c>
      <c r="R973">
        <v>369359</v>
      </c>
      <c r="S973">
        <f t="shared" si="30"/>
        <v>1102064</v>
      </c>
      <c r="T973" s="1">
        <v>1.49</v>
      </c>
      <c r="U973" s="1">
        <f t="shared" si="31"/>
        <v>1642075.36</v>
      </c>
    </row>
    <row r="974" spans="1:21" x14ac:dyDescent="0.25">
      <c r="A974">
        <v>1037</v>
      </c>
      <c r="B974" t="s">
        <v>1009</v>
      </c>
      <c r="C974" t="s">
        <v>73</v>
      </c>
      <c r="D974" t="s">
        <v>23</v>
      </c>
      <c r="E974" t="s">
        <v>103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68990</v>
      </c>
      <c r="M974">
        <v>11327</v>
      </c>
      <c r="N974">
        <v>8467</v>
      </c>
      <c r="O974">
        <v>57582</v>
      </c>
      <c r="P974">
        <v>80334</v>
      </c>
      <c r="Q974">
        <v>26641</v>
      </c>
      <c r="R974">
        <v>27160</v>
      </c>
      <c r="S974">
        <f t="shared" si="30"/>
        <v>280501</v>
      </c>
      <c r="T974" s="1">
        <v>9.99</v>
      </c>
      <c r="U974" s="1">
        <f t="shared" si="31"/>
        <v>2802204.99</v>
      </c>
    </row>
    <row r="975" spans="1:21" x14ac:dyDescent="0.25">
      <c r="A975">
        <v>1029</v>
      </c>
      <c r="B975" t="s">
        <v>1010</v>
      </c>
      <c r="C975" t="s">
        <v>124</v>
      </c>
      <c r="D975" t="s">
        <v>23</v>
      </c>
      <c r="E975" t="s">
        <v>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94575</v>
      </c>
      <c r="M975">
        <v>91872</v>
      </c>
      <c r="N975">
        <v>79207</v>
      </c>
      <c r="O975">
        <v>62742</v>
      </c>
      <c r="P975">
        <v>17954</v>
      </c>
      <c r="Q975">
        <v>84534</v>
      </c>
      <c r="R975">
        <v>89648</v>
      </c>
      <c r="S975">
        <f t="shared" si="30"/>
        <v>520532</v>
      </c>
      <c r="T975" s="1">
        <v>15.99</v>
      </c>
      <c r="U975" s="1">
        <f t="shared" si="31"/>
        <v>8323306.6799999997</v>
      </c>
    </row>
    <row r="976" spans="1:21" x14ac:dyDescent="0.25">
      <c r="A976">
        <v>1043</v>
      </c>
      <c r="B976" t="s">
        <v>1011</v>
      </c>
      <c r="C976" t="s">
        <v>376</v>
      </c>
      <c r="D976" t="s">
        <v>23</v>
      </c>
      <c r="E976" t="s">
        <v>103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32263</v>
      </c>
      <c r="P976">
        <v>28130</v>
      </c>
      <c r="Q976">
        <v>26054</v>
      </c>
      <c r="R976">
        <v>7696</v>
      </c>
      <c r="S976">
        <f t="shared" si="30"/>
        <v>94143</v>
      </c>
      <c r="T976" s="1">
        <v>9.99</v>
      </c>
      <c r="U976" s="1">
        <f t="shared" si="31"/>
        <v>940488.57000000007</v>
      </c>
    </row>
    <row r="977" spans="1:21" x14ac:dyDescent="0.25">
      <c r="A977">
        <v>1037</v>
      </c>
      <c r="B977" t="s">
        <v>1012</v>
      </c>
      <c r="C977" t="s">
        <v>186</v>
      </c>
      <c r="D977" t="s">
        <v>23</v>
      </c>
      <c r="E977" t="s">
        <v>25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45531</v>
      </c>
      <c r="P977">
        <v>44390</v>
      </c>
      <c r="Q977">
        <v>35992</v>
      </c>
      <c r="R977">
        <v>21899</v>
      </c>
      <c r="S977">
        <f t="shared" si="30"/>
        <v>147812</v>
      </c>
      <c r="T977" s="1">
        <v>12.99</v>
      </c>
      <c r="U977" s="1">
        <f t="shared" si="31"/>
        <v>1920077.8800000001</v>
      </c>
    </row>
    <row r="978" spans="1:21" x14ac:dyDescent="0.25">
      <c r="A978">
        <v>1024</v>
      </c>
      <c r="B978" t="s">
        <v>1013</v>
      </c>
      <c r="C978" t="s">
        <v>377</v>
      </c>
      <c r="D978" t="s">
        <v>23</v>
      </c>
      <c r="E978" t="s">
        <v>24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84172</v>
      </c>
      <c r="R978">
        <v>43731</v>
      </c>
      <c r="S978">
        <f t="shared" si="30"/>
        <v>127903</v>
      </c>
      <c r="T978" s="1">
        <v>11.99</v>
      </c>
      <c r="U978" s="1">
        <f t="shared" si="31"/>
        <v>1533556.97</v>
      </c>
    </row>
    <row r="979" spans="1:21" x14ac:dyDescent="0.25">
      <c r="A979">
        <v>1032</v>
      </c>
      <c r="B979" t="s">
        <v>1014</v>
      </c>
      <c r="C979" t="s">
        <v>124</v>
      </c>
      <c r="D979" t="s">
        <v>219</v>
      </c>
      <c r="E979" t="s">
        <v>103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213851</v>
      </c>
      <c r="M979">
        <v>275476</v>
      </c>
      <c r="N979">
        <v>306629</v>
      </c>
      <c r="O979">
        <v>501449</v>
      </c>
      <c r="P979">
        <v>622287</v>
      </c>
      <c r="Q979">
        <v>578277</v>
      </c>
      <c r="R979">
        <v>627068</v>
      </c>
      <c r="S979">
        <f t="shared" si="30"/>
        <v>3125037</v>
      </c>
      <c r="T979" s="1">
        <v>0.99</v>
      </c>
      <c r="U979" s="1">
        <f t="shared" si="31"/>
        <v>3093786.63</v>
      </c>
    </row>
    <row r="980" spans="1:21" x14ac:dyDescent="0.25">
      <c r="A980">
        <v>1020</v>
      </c>
      <c r="B980" t="s">
        <v>1015</v>
      </c>
      <c r="C980" t="s">
        <v>186</v>
      </c>
      <c r="D980" t="s">
        <v>219</v>
      </c>
      <c r="E980" t="s">
        <v>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514120</v>
      </c>
      <c r="S980">
        <f t="shared" si="30"/>
        <v>514120</v>
      </c>
      <c r="T980" s="1">
        <v>1.99</v>
      </c>
      <c r="U980" s="1">
        <f t="shared" si="31"/>
        <v>1023098.8</v>
      </c>
    </row>
    <row r="981" spans="1:21" x14ac:dyDescent="0.25">
      <c r="A981">
        <v>1024</v>
      </c>
      <c r="B981" t="s">
        <v>1016</v>
      </c>
      <c r="C981" t="s">
        <v>73</v>
      </c>
      <c r="D981" t="s">
        <v>23</v>
      </c>
      <c r="E981" t="s">
        <v>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91743</v>
      </c>
      <c r="M981">
        <v>71807</v>
      </c>
      <c r="N981">
        <v>10844</v>
      </c>
      <c r="O981">
        <v>63295</v>
      </c>
      <c r="P981">
        <v>103279</v>
      </c>
      <c r="Q981">
        <v>36000</v>
      </c>
      <c r="R981">
        <v>92427</v>
      </c>
      <c r="S981">
        <f t="shared" si="30"/>
        <v>469395</v>
      </c>
      <c r="T981" s="1">
        <v>12.99</v>
      </c>
      <c r="U981" s="1">
        <f t="shared" si="31"/>
        <v>6097441.0499999998</v>
      </c>
    </row>
    <row r="982" spans="1:21" x14ac:dyDescent="0.25">
      <c r="A982">
        <v>1031</v>
      </c>
      <c r="B982" t="s">
        <v>1017</v>
      </c>
      <c r="C982" t="s">
        <v>22</v>
      </c>
      <c r="D982" t="s">
        <v>219</v>
      </c>
      <c r="E982" t="s">
        <v>103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6441</v>
      </c>
      <c r="Q982">
        <v>45404</v>
      </c>
      <c r="R982">
        <v>70616</v>
      </c>
      <c r="S982">
        <f t="shared" si="30"/>
        <v>122461</v>
      </c>
      <c r="T982" s="1">
        <v>0.99</v>
      </c>
      <c r="U982" s="1">
        <f t="shared" si="31"/>
        <v>121236.39</v>
      </c>
    </row>
    <row r="983" spans="1:21" x14ac:dyDescent="0.25">
      <c r="A983">
        <v>1041</v>
      </c>
      <c r="B983" t="s">
        <v>1018</v>
      </c>
      <c r="C983" t="s">
        <v>377</v>
      </c>
      <c r="D983" t="s">
        <v>219</v>
      </c>
      <c r="E983" t="s">
        <v>103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110547</v>
      </c>
      <c r="R983">
        <v>142011</v>
      </c>
      <c r="S983">
        <f t="shared" si="30"/>
        <v>252558</v>
      </c>
      <c r="T983" s="1">
        <v>0.99</v>
      </c>
      <c r="U983" s="1">
        <f t="shared" si="31"/>
        <v>250032.41999999998</v>
      </c>
    </row>
    <row r="984" spans="1:21" x14ac:dyDescent="0.25">
      <c r="A984">
        <v>1017</v>
      </c>
      <c r="B984" t="s">
        <v>1019</v>
      </c>
      <c r="C984" t="s">
        <v>377</v>
      </c>
      <c r="D984" t="s">
        <v>219</v>
      </c>
      <c r="E984" t="s">
        <v>26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514120</v>
      </c>
      <c r="S984">
        <f t="shared" si="30"/>
        <v>514120</v>
      </c>
      <c r="T984" s="1">
        <v>3.99</v>
      </c>
      <c r="U984" s="1">
        <f t="shared" si="31"/>
        <v>2051338.8</v>
      </c>
    </row>
    <row r="985" spans="1:21" x14ac:dyDescent="0.25">
      <c r="A985">
        <v>1045</v>
      </c>
      <c r="B985" t="s">
        <v>1020</v>
      </c>
      <c r="C985" t="s">
        <v>73</v>
      </c>
      <c r="D985" t="s">
        <v>23</v>
      </c>
      <c r="E985" t="s">
        <v>103</v>
      </c>
      <c r="F985">
        <v>0</v>
      </c>
      <c r="G985">
        <v>0</v>
      </c>
      <c r="H985">
        <v>603229</v>
      </c>
      <c r="I985">
        <v>752809</v>
      </c>
      <c r="J985">
        <v>760729</v>
      </c>
      <c r="K985">
        <v>779695</v>
      </c>
      <c r="L985">
        <v>780761</v>
      </c>
      <c r="M985">
        <v>822764</v>
      </c>
      <c r="N985">
        <v>831377</v>
      </c>
      <c r="O985">
        <v>897819</v>
      </c>
      <c r="P985">
        <v>867515</v>
      </c>
      <c r="Q985">
        <v>687959</v>
      </c>
      <c r="R985">
        <v>570585</v>
      </c>
      <c r="S985">
        <f t="shared" si="30"/>
        <v>8355242</v>
      </c>
      <c r="T985" s="1">
        <v>9.99</v>
      </c>
      <c r="U985" s="1">
        <f t="shared" si="31"/>
        <v>83468867.579999998</v>
      </c>
    </row>
    <row r="986" spans="1:21" x14ac:dyDescent="0.25">
      <c r="A986">
        <v>1063</v>
      </c>
      <c r="B986" t="s">
        <v>1021</v>
      </c>
      <c r="C986" t="s">
        <v>22</v>
      </c>
      <c r="D986" t="s">
        <v>219</v>
      </c>
      <c r="E986" t="s">
        <v>26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68536</v>
      </c>
      <c r="R986">
        <v>15109</v>
      </c>
      <c r="S986">
        <f t="shared" si="30"/>
        <v>83645</v>
      </c>
      <c r="T986" s="1">
        <v>3.99</v>
      </c>
      <c r="U986" s="1">
        <f t="shared" si="31"/>
        <v>333743.55000000005</v>
      </c>
    </row>
    <row r="987" spans="1:21" x14ac:dyDescent="0.25">
      <c r="A987">
        <v>1066</v>
      </c>
      <c r="B987" t="s">
        <v>1022</v>
      </c>
      <c r="C987" t="s">
        <v>124</v>
      </c>
      <c r="D987" t="s">
        <v>219</v>
      </c>
      <c r="E987" t="s">
        <v>26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21325</v>
      </c>
      <c r="Q987">
        <v>18108</v>
      </c>
      <c r="R987">
        <v>8659</v>
      </c>
      <c r="S987">
        <f t="shared" si="30"/>
        <v>48092</v>
      </c>
      <c r="T987" s="1">
        <v>3.99</v>
      </c>
      <c r="U987" s="1">
        <f t="shared" si="31"/>
        <v>191887.08000000002</v>
      </c>
    </row>
    <row r="988" spans="1:21" x14ac:dyDescent="0.25">
      <c r="A988">
        <v>1053</v>
      </c>
      <c r="B988" t="s">
        <v>1023</v>
      </c>
      <c r="C988" t="s">
        <v>22</v>
      </c>
      <c r="D988" t="s">
        <v>23</v>
      </c>
      <c r="E988" t="s">
        <v>26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60282</v>
      </c>
      <c r="Q988">
        <v>61151</v>
      </c>
      <c r="R988">
        <v>28111</v>
      </c>
      <c r="S988">
        <f t="shared" si="30"/>
        <v>149544</v>
      </c>
      <c r="T988" s="1">
        <v>15.99</v>
      </c>
      <c r="U988" s="1">
        <f t="shared" si="31"/>
        <v>2391208.56</v>
      </c>
    </row>
    <row r="989" spans="1:21" x14ac:dyDescent="0.25">
      <c r="A989">
        <v>1006</v>
      </c>
      <c r="B989" t="s">
        <v>1024</v>
      </c>
      <c r="C989" t="s">
        <v>186</v>
      </c>
      <c r="D989" t="s">
        <v>23</v>
      </c>
      <c r="E989" t="s">
        <v>25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22326</v>
      </c>
      <c r="Q989">
        <v>38127</v>
      </c>
      <c r="R989">
        <v>46264</v>
      </c>
      <c r="S989">
        <f t="shared" si="30"/>
        <v>106717</v>
      </c>
      <c r="T989" s="1">
        <v>12.99</v>
      </c>
      <c r="U989" s="1">
        <f t="shared" si="31"/>
        <v>1386253.83</v>
      </c>
    </row>
    <row r="990" spans="1:21" x14ac:dyDescent="0.25">
      <c r="A990">
        <v>1045</v>
      </c>
      <c r="B990" t="s">
        <v>1025</v>
      </c>
      <c r="C990" t="s">
        <v>124</v>
      </c>
      <c r="D990" t="s">
        <v>23</v>
      </c>
      <c r="E990" t="s">
        <v>24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39181</v>
      </c>
      <c r="O990">
        <v>15862</v>
      </c>
      <c r="P990">
        <v>3380</v>
      </c>
      <c r="Q990">
        <v>8294</v>
      </c>
      <c r="R990">
        <v>18906</v>
      </c>
      <c r="S990">
        <f t="shared" si="30"/>
        <v>85623</v>
      </c>
      <c r="T990" s="1">
        <v>11.99</v>
      </c>
      <c r="U990" s="1">
        <f t="shared" si="31"/>
        <v>1026619.77</v>
      </c>
    </row>
    <row r="991" spans="1:21" x14ac:dyDescent="0.25">
      <c r="A991">
        <v>1061</v>
      </c>
      <c r="B991" t="s">
        <v>1026</v>
      </c>
      <c r="C991" t="s">
        <v>22</v>
      </c>
      <c r="D991" t="s">
        <v>219</v>
      </c>
      <c r="E991" t="s">
        <v>25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2843</v>
      </c>
      <c r="O991">
        <v>3071</v>
      </c>
      <c r="P991">
        <v>4780</v>
      </c>
      <c r="Q991">
        <v>7836</v>
      </c>
      <c r="R991">
        <v>7159</v>
      </c>
      <c r="S991">
        <f t="shared" si="30"/>
        <v>25689</v>
      </c>
      <c r="T991" s="1">
        <v>1.99</v>
      </c>
      <c r="U991" s="1">
        <f t="shared" si="31"/>
        <v>51121.11</v>
      </c>
    </row>
    <row r="992" spans="1:21" x14ac:dyDescent="0.25">
      <c r="A992">
        <v>1067</v>
      </c>
      <c r="B992" t="s">
        <v>1027</v>
      </c>
      <c r="C992" t="s">
        <v>22</v>
      </c>
      <c r="D992" t="s">
        <v>219</v>
      </c>
      <c r="E992" t="s">
        <v>103</v>
      </c>
      <c r="F992">
        <v>0</v>
      </c>
      <c r="G992">
        <v>0</v>
      </c>
      <c r="H992">
        <v>26879</v>
      </c>
      <c r="I992">
        <v>27698</v>
      </c>
      <c r="J992">
        <v>32822</v>
      </c>
      <c r="K992">
        <v>38924</v>
      </c>
      <c r="L992">
        <v>77141</v>
      </c>
      <c r="M992">
        <v>78069</v>
      </c>
      <c r="N992">
        <v>20159</v>
      </c>
      <c r="O992">
        <v>87667</v>
      </c>
      <c r="P992">
        <v>10058</v>
      </c>
      <c r="Q992">
        <v>92022</v>
      </c>
      <c r="R992">
        <v>97171</v>
      </c>
      <c r="S992">
        <f t="shared" si="30"/>
        <v>588610</v>
      </c>
      <c r="T992" s="1">
        <v>0.99</v>
      </c>
      <c r="U992" s="1">
        <f t="shared" si="31"/>
        <v>582723.9</v>
      </c>
    </row>
    <row r="993" spans="1:21" x14ac:dyDescent="0.25">
      <c r="A993">
        <v>1039</v>
      </c>
      <c r="B993" t="s">
        <v>1028</v>
      </c>
      <c r="C993" t="s">
        <v>124</v>
      </c>
      <c r="D993" t="s">
        <v>23</v>
      </c>
      <c r="E993" t="s">
        <v>26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441721</v>
      </c>
      <c r="M993">
        <v>412079</v>
      </c>
      <c r="N993">
        <v>285218</v>
      </c>
      <c r="O993">
        <v>381474</v>
      </c>
      <c r="P993">
        <v>311834</v>
      </c>
      <c r="Q993">
        <v>336538</v>
      </c>
      <c r="R993">
        <v>150421</v>
      </c>
      <c r="S993">
        <f t="shared" si="30"/>
        <v>2319285</v>
      </c>
      <c r="T993" s="1">
        <v>15.99</v>
      </c>
      <c r="U993" s="1">
        <f t="shared" si="31"/>
        <v>37085367.149999999</v>
      </c>
    </row>
    <row r="994" spans="1:21" x14ac:dyDescent="0.25">
      <c r="A994">
        <v>1041</v>
      </c>
      <c r="B994" t="s">
        <v>1029</v>
      </c>
      <c r="C994" t="s">
        <v>73</v>
      </c>
      <c r="D994" t="s">
        <v>23</v>
      </c>
      <c r="E994" t="s">
        <v>103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168251</v>
      </c>
      <c r="L994">
        <v>204334</v>
      </c>
      <c r="M994">
        <v>282078</v>
      </c>
      <c r="N994">
        <v>361071</v>
      </c>
      <c r="O994">
        <v>501941</v>
      </c>
      <c r="P994">
        <v>691466</v>
      </c>
      <c r="Q994">
        <v>1004096</v>
      </c>
      <c r="R994">
        <v>1370185</v>
      </c>
      <c r="S994">
        <f t="shared" si="30"/>
        <v>4583422</v>
      </c>
      <c r="T994" s="1">
        <v>9.99</v>
      </c>
      <c r="U994" s="1">
        <f t="shared" si="31"/>
        <v>45788385.780000001</v>
      </c>
    </row>
    <row r="995" spans="1:21" x14ac:dyDescent="0.25">
      <c r="A995">
        <v>1066</v>
      </c>
      <c r="B995" t="s">
        <v>1030</v>
      </c>
      <c r="C995" t="s">
        <v>22</v>
      </c>
      <c r="D995" t="s">
        <v>219</v>
      </c>
      <c r="E995" t="s">
        <v>103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1220314</v>
      </c>
      <c r="S995">
        <f t="shared" si="30"/>
        <v>1220314</v>
      </c>
      <c r="T995" s="1">
        <v>0.99</v>
      </c>
      <c r="U995" s="1">
        <f t="shared" si="31"/>
        <v>1208110.8600000001</v>
      </c>
    </row>
    <row r="996" spans="1:21" x14ac:dyDescent="0.25">
      <c r="A996">
        <v>1009</v>
      </c>
      <c r="B996" t="s">
        <v>1031</v>
      </c>
      <c r="C996" t="s">
        <v>22</v>
      </c>
      <c r="D996" t="s">
        <v>219</v>
      </c>
      <c r="E996" t="s">
        <v>25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17718</v>
      </c>
      <c r="N996">
        <v>25620</v>
      </c>
      <c r="O996">
        <v>61747</v>
      </c>
      <c r="P996">
        <v>81403</v>
      </c>
      <c r="Q996">
        <v>130390</v>
      </c>
      <c r="R996">
        <v>284083</v>
      </c>
      <c r="S996">
        <f t="shared" si="30"/>
        <v>600961</v>
      </c>
      <c r="T996" s="1">
        <v>1.99</v>
      </c>
      <c r="U996" s="1">
        <f t="shared" si="31"/>
        <v>1195912.3899999999</v>
      </c>
    </row>
    <row r="997" spans="1:21" x14ac:dyDescent="0.25">
      <c r="A997">
        <v>1040</v>
      </c>
      <c r="B997" t="s">
        <v>1032</v>
      </c>
      <c r="C997" t="s">
        <v>376</v>
      </c>
      <c r="D997" t="s">
        <v>23</v>
      </c>
      <c r="E997" t="s">
        <v>24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298902</v>
      </c>
      <c r="N997">
        <v>300189</v>
      </c>
      <c r="O997">
        <v>461456</v>
      </c>
      <c r="P997">
        <v>553680</v>
      </c>
      <c r="Q997">
        <v>543381</v>
      </c>
      <c r="R997">
        <v>548107</v>
      </c>
      <c r="S997">
        <f t="shared" si="30"/>
        <v>2705715</v>
      </c>
      <c r="T997" s="1">
        <v>11.99</v>
      </c>
      <c r="U997" s="1">
        <f t="shared" si="31"/>
        <v>32441522.850000001</v>
      </c>
    </row>
    <row r="998" spans="1:21" x14ac:dyDescent="0.25">
      <c r="A998">
        <v>1055</v>
      </c>
      <c r="B998" t="s">
        <v>1033</v>
      </c>
      <c r="C998" t="s">
        <v>186</v>
      </c>
      <c r="D998" t="s">
        <v>23</v>
      </c>
      <c r="E998" t="s">
        <v>24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58590</v>
      </c>
      <c r="P998">
        <v>105368</v>
      </c>
      <c r="Q998">
        <v>114700</v>
      </c>
      <c r="R998">
        <v>71481</v>
      </c>
      <c r="S998">
        <f t="shared" si="30"/>
        <v>350139</v>
      </c>
      <c r="T998" s="1">
        <v>11.99</v>
      </c>
      <c r="U998" s="1">
        <f t="shared" si="31"/>
        <v>4198166.6100000003</v>
      </c>
    </row>
    <row r="999" spans="1:21" x14ac:dyDescent="0.25">
      <c r="A999">
        <v>1039</v>
      </c>
      <c r="B999" t="s">
        <v>1034</v>
      </c>
      <c r="C999" t="s">
        <v>73</v>
      </c>
      <c r="D999" t="s">
        <v>219</v>
      </c>
      <c r="E999" t="s">
        <v>24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80719</v>
      </c>
      <c r="M999">
        <v>45080</v>
      </c>
      <c r="N999">
        <v>18957</v>
      </c>
      <c r="O999">
        <v>13365</v>
      </c>
      <c r="P999">
        <v>2484</v>
      </c>
      <c r="Q999">
        <v>113817</v>
      </c>
      <c r="R999">
        <v>39643</v>
      </c>
      <c r="S999">
        <f t="shared" si="30"/>
        <v>314065</v>
      </c>
      <c r="T999" s="1">
        <v>1.49</v>
      </c>
      <c r="U999" s="1">
        <f t="shared" si="31"/>
        <v>467956.85</v>
      </c>
    </row>
    <row r="1000" spans="1:21" x14ac:dyDescent="0.25">
      <c r="A1000">
        <v>1008</v>
      </c>
      <c r="B1000" t="s">
        <v>1035</v>
      </c>
      <c r="C1000" t="s">
        <v>73</v>
      </c>
      <c r="D1000" t="s">
        <v>23</v>
      </c>
      <c r="E1000" t="s">
        <v>103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6050</v>
      </c>
      <c r="O1000">
        <v>98574</v>
      </c>
      <c r="P1000">
        <v>53643</v>
      </c>
      <c r="Q1000">
        <v>67617</v>
      </c>
      <c r="R1000">
        <v>23954</v>
      </c>
      <c r="S1000">
        <f t="shared" si="30"/>
        <v>249838</v>
      </c>
      <c r="T1000" s="1">
        <v>9.99</v>
      </c>
      <c r="U1000" s="1">
        <f t="shared" si="31"/>
        <v>2495881.62</v>
      </c>
    </row>
    <row r="1001" spans="1:21" x14ac:dyDescent="0.25">
      <c r="A1001">
        <v>1042</v>
      </c>
      <c r="B1001" t="s">
        <v>1036</v>
      </c>
      <c r="C1001" t="s">
        <v>376</v>
      </c>
      <c r="D1001" t="s">
        <v>219</v>
      </c>
      <c r="E1001" t="s">
        <v>103</v>
      </c>
      <c r="F1001">
        <v>0</v>
      </c>
      <c r="G1001">
        <v>0</v>
      </c>
      <c r="H1001">
        <v>0</v>
      </c>
      <c r="I1001">
        <v>0</v>
      </c>
      <c r="J1001">
        <v>5951</v>
      </c>
      <c r="K1001">
        <v>9276</v>
      </c>
      <c r="L1001">
        <v>12254</v>
      </c>
      <c r="M1001">
        <v>16140</v>
      </c>
      <c r="N1001">
        <v>18543</v>
      </c>
      <c r="O1001">
        <v>25037</v>
      </c>
      <c r="P1001">
        <v>38614</v>
      </c>
      <c r="Q1001">
        <v>51691</v>
      </c>
      <c r="R1001">
        <v>64237</v>
      </c>
      <c r="S1001">
        <f t="shared" si="30"/>
        <v>241743</v>
      </c>
      <c r="T1001" s="1">
        <v>0.99</v>
      </c>
      <c r="U1001" s="1">
        <f t="shared" si="31"/>
        <v>239325.57</v>
      </c>
    </row>
    <row r="1002" spans="1:21" x14ac:dyDescent="0.25">
      <c r="A1002">
        <v>1053</v>
      </c>
      <c r="B1002" t="s">
        <v>1037</v>
      </c>
      <c r="C1002" t="s">
        <v>73</v>
      </c>
      <c r="D1002" t="s">
        <v>23</v>
      </c>
      <c r="E1002" t="s">
        <v>24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31993</v>
      </c>
      <c r="N1002">
        <v>6817</v>
      </c>
      <c r="O1002">
        <v>62842</v>
      </c>
      <c r="P1002">
        <v>107905</v>
      </c>
      <c r="Q1002">
        <v>88608</v>
      </c>
      <c r="R1002">
        <v>66213</v>
      </c>
      <c r="S1002">
        <f t="shared" si="30"/>
        <v>364378</v>
      </c>
      <c r="T1002" s="1">
        <v>11.99</v>
      </c>
      <c r="U1002" s="1">
        <f t="shared" si="31"/>
        <v>4368892.22</v>
      </c>
    </row>
    <row r="1003" spans="1:21" x14ac:dyDescent="0.25">
      <c r="A1003">
        <v>1015</v>
      </c>
      <c r="B1003" t="s">
        <v>1038</v>
      </c>
      <c r="C1003" t="s">
        <v>22</v>
      </c>
      <c r="D1003" t="s">
        <v>23</v>
      </c>
      <c r="E1003" t="s">
        <v>25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27263</v>
      </c>
      <c r="P1003">
        <v>28580</v>
      </c>
      <c r="Q1003">
        <v>36026</v>
      </c>
      <c r="R1003">
        <v>21648</v>
      </c>
      <c r="S1003">
        <f t="shared" si="30"/>
        <v>113517</v>
      </c>
      <c r="T1003" s="1">
        <v>12.99</v>
      </c>
      <c r="U1003" s="1">
        <f t="shared" si="31"/>
        <v>1474585.83</v>
      </c>
    </row>
    <row r="1004" spans="1:21" x14ac:dyDescent="0.25">
      <c r="A1004">
        <v>1049</v>
      </c>
      <c r="B1004" t="s">
        <v>1039</v>
      </c>
      <c r="C1004" t="s">
        <v>376</v>
      </c>
      <c r="D1004" t="s">
        <v>219</v>
      </c>
      <c r="E1004" t="s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23536</v>
      </c>
      <c r="O1004">
        <v>23076</v>
      </c>
      <c r="P1004">
        <v>77669</v>
      </c>
      <c r="Q1004">
        <v>87771</v>
      </c>
      <c r="R1004">
        <v>50646</v>
      </c>
      <c r="S1004">
        <f t="shared" si="30"/>
        <v>262698</v>
      </c>
      <c r="T1004" s="1">
        <v>3.99</v>
      </c>
      <c r="U1004" s="1">
        <f t="shared" si="31"/>
        <v>1048165.02</v>
      </c>
    </row>
    <row r="1005" spans="1:21" x14ac:dyDescent="0.25">
      <c r="A1005">
        <v>1032</v>
      </c>
      <c r="B1005" t="s">
        <v>1040</v>
      </c>
      <c r="C1005" t="s">
        <v>124</v>
      </c>
      <c r="D1005" t="s">
        <v>23</v>
      </c>
      <c r="E1005" t="s">
        <v>24</v>
      </c>
      <c r="F1005">
        <v>0</v>
      </c>
      <c r="G1005">
        <v>0</v>
      </c>
      <c r="H1005">
        <v>0</v>
      </c>
      <c r="I1005">
        <v>0</v>
      </c>
      <c r="J1005">
        <v>654</v>
      </c>
      <c r="K1005">
        <v>1479</v>
      </c>
      <c r="L1005">
        <v>1873</v>
      </c>
      <c r="M1005">
        <v>2219</v>
      </c>
      <c r="N1005">
        <v>2789</v>
      </c>
      <c r="O1005">
        <v>3202</v>
      </c>
      <c r="P1005">
        <v>4170</v>
      </c>
      <c r="Q1005">
        <v>4838</v>
      </c>
      <c r="R1005">
        <v>5591</v>
      </c>
      <c r="S1005">
        <f t="shared" si="30"/>
        <v>26815</v>
      </c>
      <c r="T1005" s="1">
        <v>11.99</v>
      </c>
      <c r="U1005" s="1">
        <f t="shared" si="31"/>
        <v>321511.84999999998</v>
      </c>
    </row>
    <row r="1006" spans="1:21" x14ac:dyDescent="0.25">
      <c r="A1006">
        <v>1012</v>
      </c>
      <c r="B1006" t="s">
        <v>1041</v>
      </c>
      <c r="C1006" t="s">
        <v>186</v>
      </c>
      <c r="D1006" t="s">
        <v>219</v>
      </c>
      <c r="E1006" t="s">
        <v>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22403</v>
      </c>
      <c r="Q1006">
        <v>23694</v>
      </c>
      <c r="R1006">
        <v>14381</v>
      </c>
      <c r="S1006">
        <f t="shared" si="30"/>
        <v>60478</v>
      </c>
      <c r="T1006" s="1">
        <v>3.99</v>
      </c>
      <c r="U1006" s="1">
        <f t="shared" si="31"/>
        <v>241307.22</v>
      </c>
    </row>
    <row r="1007" spans="1:21" x14ac:dyDescent="0.25">
      <c r="A1007">
        <v>1052</v>
      </c>
      <c r="B1007" t="s">
        <v>1042</v>
      </c>
      <c r="C1007" t="s">
        <v>186</v>
      </c>
      <c r="D1007" t="s">
        <v>219</v>
      </c>
      <c r="E1007" t="s">
        <v>24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1897792</v>
      </c>
      <c r="S1007">
        <f t="shared" si="30"/>
        <v>1897792</v>
      </c>
      <c r="T1007" s="1">
        <v>1.49</v>
      </c>
      <c r="U1007" s="1">
        <f t="shared" si="31"/>
        <v>2827710.08</v>
      </c>
    </row>
    <row r="1008" spans="1:21" x14ac:dyDescent="0.25">
      <c r="A1008">
        <v>1014</v>
      </c>
      <c r="B1008" t="s">
        <v>1043</v>
      </c>
      <c r="C1008" t="s">
        <v>376</v>
      </c>
      <c r="D1008" t="s">
        <v>23</v>
      </c>
      <c r="E1008" t="s">
        <v>103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133905</v>
      </c>
      <c r="P1008">
        <v>446955</v>
      </c>
      <c r="Q1008">
        <v>474323</v>
      </c>
      <c r="R1008">
        <v>337910</v>
      </c>
      <c r="S1008">
        <f t="shared" si="30"/>
        <v>1393093</v>
      </c>
      <c r="T1008" s="1">
        <v>9.99</v>
      </c>
      <c r="U1008" s="1">
        <f t="shared" si="31"/>
        <v>13916999.07</v>
      </c>
    </row>
    <row r="1009" spans="1:21" x14ac:dyDescent="0.25">
      <c r="A1009">
        <v>1032</v>
      </c>
      <c r="B1009" t="s">
        <v>1044</v>
      </c>
      <c r="C1009" t="s">
        <v>22</v>
      </c>
      <c r="D1009" t="s">
        <v>219</v>
      </c>
      <c r="E1009" t="s">
        <v>103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70489</v>
      </c>
      <c r="Q1009">
        <v>17340</v>
      </c>
      <c r="R1009">
        <v>56757</v>
      </c>
      <c r="S1009">
        <f t="shared" si="30"/>
        <v>144586</v>
      </c>
      <c r="T1009" s="1">
        <v>0.99</v>
      </c>
      <c r="U1009" s="1">
        <f t="shared" si="31"/>
        <v>143140.13999999998</v>
      </c>
    </row>
    <row r="1010" spans="1:21" x14ac:dyDescent="0.25">
      <c r="A1010">
        <v>1044</v>
      </c>
      <c r="B1010" t="s">
        <v>1045</v>
      </c>
      <c r="C1010" t="s">
        <v>186</v>
      </c>
      <c r="D1010" t="s">
        <v>23</v>
      </c>
      <c r="E1010" t="s">
        <v>24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65216</v>
      </c>
      <c r="O1010">
        <v>10326</v>
      </c>
      <c r="P1010">
        <v>73335</v>
      </c>
      <c r="Q1010">
        <v>37856</v>
      </c>
      <c r="R1010">
        <v>79655</v>
      </c>
      <c r="S1010">
        <f t="shared" si="30"/>
        <v>266388</v>
      </c>
      <c r="T1010" s="1">
        <v>11.99</v>
      </c>
      <c r="U1010" s="1">
        <f t="shared" si="31"/>
        <v>3193992.12</v>
      </c>
    </row>
    <row r="1011" spans="1:21" x14ac:dyDescent="0.25">
      <c r="A1011">
        <v>1063</v>
      </c>
      <c r="B1011" t="s">
        <v>1046</v>
      </c>
      <c r="C1011" t="s">
        <v>186</v>
      </c>
      <c r="D1011" t="s">
        <v>23</v>
      </c>
      <c r="E1011" t="s">
        <v>26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15404</v>
      </c>
      <c r="N1011">
        <v>19588</v>
      </c>
      <c r="O1011">
        <v>26779</v>
      </c>
      <c r="P1011">
        <v>41409</v>
      </c>
      <c r="Q1011">
        <v>64098</v>
      </c>
      <c r="R1011">
        <v>69657</v>
      </c>
      <c r="S1011">
        <f t="shared" si="30"/>
        <v>236935</v>
      </c>
      <c r="T1011" s="1">
        <v>15.99</v>
      </c>
      <c r="U1011" s="1">
        <f t="shared" si="31"/>
        <v>3788590.65</v>
      </c>
    </row>
    <row r="1012" spans="1:21" x14ac:dyDescent="0.25">
      <c r="A1012">
        <v>1065</v>
      </c>
      <c r="B1012" t="s">
        <v>1047</v>
      </c>
      <c r="C1012" t="s">
        <v>22</v>
      </c>
      <c r="D1012" t="s">
        <v>23</v>
      </c>
      <c r="E1012" t="s">
        <v>26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86338</v>
      </c>
      <c r="Q1012">
        <v>20202</v>
      </c>
      <c r="R1012">
        <v>12675</v>
      </c>
      <c r="S1012">
        <f t="shared" si="30"/>
        <v>119215</v>
      </c>
      <c r="T1012" s="1">
        <v>15.99</v>
      </c>
      <c r="U1012" s="1">
        <f t="shared" si="31"/>
        <v>1906247.85</v>
      </c>
    </row>
    <row r="1013" spans="1:21" x14ac:dyDescent="0.25">
      <c r="A1013">
        <v>1007</v>
      </c>
      <c r="B1013" t="s">
        <v>1048</v>
      </c>
      <c r="C1013" t="s">
        <v>124</v>
      </c>
      <c r="D1013" t="s">
        <v>219</v>
      </c>
      <c r="E1013" t="s">
        <v>25</v>
      </c>
      <c r="F1013">
        <v>0</v>
      </c>
      <c r="G1013">
        <v>76937</v>
      </c>
      <c r="H1013">
        <v>80426</v>
      </c>
      <c r="I1013">
        <v>94693</v>
      </c>
      <c r="J1013">
        <v>46115</v>
      </c>
      <c r="K1013">
        <v>15248</v>
      </c>
      <c r="L1013">
        <v>61275</v>
      </c>
      <c r="M1013">
        <v>21538</v>
      </c>
      <c r="N1013">
        <v>61746</v>
      </c>
      <c r="O1013">
        <v>38347</v>
      </c>
      <c r="P1013">
        <v>36326</v>
      </c>
      <c r="Q1013">
        <v>6217</v>
      </c>
      <c r="R1013">
        <v>8622</v>
      </c>
      <c r="S1013">
        <f t="shared" si="30"/>
        <v>547490</v>
      </c>
      <c r="T1013" s="1">
        <v>1.99</v>
      </c>
      <c r="U1013" s="1">
        <f t="shared" si="31"/>
        <v>1089505.1000000001</v>
      </c>
    </row>
    <row r="1014" spans="1:21" x14ac:dyDescent="0.25">
      <c r="A1014">
        <v>1008</v>
      </c>
      <c r="B1014" t="s">
        <v>1049</v>
      </c>
      <c r="C1014" t="s">
        <v>186</v>
      </c>
      <c r="D1014" t="s">
        <v>219</v>
      </c>
      <c r="E1014" t="s">
        <v>25</v>
      </c>
      <c r="F1014">
        <v>0</v>
      </c>
      <c r="G1014">
        <v>52</v>
      </c>
      <c r="H1014">
        <v>596</v>
      </c>
      <c r="I1014">
        <v>1427</v>
      </c>
      <c r="J1014">
        <v>1043</v>
      </c>
      <c r="K1014">
        <v>1450</v>
      </c>
      <c r="L1014">
        <v>1905</v>
      </c>
      <c r="M1014">
        <v>1886</v>
      </c>
      <c r="N1014">
        <v>1562</v>
      </c>
      <c r="O1014">
        <v>2056</v>
      </c>
      <c r="P1014">
        <v>2317</v>
      </c>
      <c r="Q1014">
        <v>1442</v>
      </c>
      <c r="R1014">
        <v>1325</v>
      </c>
      <c r="S1014">
        <f t="shared" si="30"/>
        <v>17061</v>
      </c>
      <c r="T1014" s="1">
        <v>1.99</v>
      </c>
      <c r="U1014" s="1">
        <f t="shared" si="31"/>
        <v>33951.39</v>
      </c>
    </row>
    <row r="1015" spans="1:21" x14ac:dyDescent="0.25">
      <c r="A1015">
        <v>1058</v>
      </c>
      <c r="B1015" t="s">
        <v>1050</v>
      </c>
      <c r="C1015" t="s">
        <v>124</v>
      </c>
      <c r="D1015" t="s">
        <v>23</v>
      </c>
      <c r="E1015" t="s">
        <v>24</v>
      </c>
      <c r="F1015">
        <v>0</v>
      </c>
      <c r="G1015">
        <v>9297</v>
      </c>
      <c r="H1015">
        <v>51386</v>
      </c>
      <c r="I1015">
        <v>4867</v>
      </c>
      <c r="J1015">
        <v>57793</v>
      </c>
      <c r="K1015">
        <v>13520</v>
      </c>
      <c r="L1015">
        <v>14793</v>
      </c>
      <c r="M1015">
        <v>37548</v>
      </c>
      <c r="N1015">
        <v>55058</v>
      </c>
      <c r="O1015">
        <v>67835</v>
      </c>
      <c r="P1015">
        <v>84088</v>
      </c>
      <c r="Q1015">
        <v>12958</v>
      </c>
      <c r="R1015">
        <v>22980</v>
      </c>
      <c r="S1015">
        <f t="shared" si="30"/>
        <v>432123</v>
      </c>
      <c r="T1015" s="1">
        <v>11.99</v>
      </c>
      <c r="U1015" s="1">
        <f t="shared" si="31"/>
        <v>5181154.7700000005</v>
      </c>
    </row>
    <row r="1016" spans="1:21" x14ac:dyDescent="0.25">
      <c r="A1016">
        <v>1007</v>
      </c>
      <c r="B1016" t="s">
        <v>1051</v>
      </c>
      <c r="C1016" t="s">
        <v>377</v>
      </c>
      <c r="D1016" t="s">
        <v>219</v>
      </c>
      <c r="E1016" t="s">
        <v>103</v>
      </c>
      <c r="F1016">
        <v>0</v>
      </c>
      <c r="G1016">
        <v>0</v>
      </c>
      <c r="H1016">
        <v>0</v>
      </c>
      <c r="I1016">
        <v>0</v>
      </c>
      <c r="J1016">
        <v>8595</v>
      </c>
      <c r="K1016">
        <v>40098</v>
      </c>
      <c r="L1016">
        <v>68867</v>
      </c>
      <c r="M1016">
        <v>59595</v>
      </c>
      <c r="N1016">
        <v>8693</v>
      </c>
      <c r="O1016">
        <v>99402</v>
      </c>
      <c r="P1016">
        <v>51050</v>
      </c>
      <c r="Q1016">
        <v>4297</v>
      </c>
      <c r="R1016">
        <v>10457</v>
      </c>
      <c r="S1016">
        <f t="shared" si="30"/>
        <v>351054</v>
      </c>
      <c r="T1016" s="1">
        <v>0.99</v>
      </c>
      <c r="U1016" s="1">
        <f t="shared" si="31"/>
        <v>347543.46</v>
      </c>
    </row>
    <row r="1017" spans="1:21" x14ac:dyDescent="0.25">
      <c r="A1017">
        <v>1020</v>
      </c>
      <c r="B1017" t="s">
        <v>1052</v>
      </c>
      <c r="C1017" t="s">
        <v>73</v>
      </c>
      <c r="D1017" t="s">
        <v>219</v>
      </c>
      <c r="E1017" t="s">
        <v>103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30875</v>
      </c>
      <c r="M1017">
        <v>36665</v>
      </c>
      <c r="N1017">
        <v>37782</v>
      </c>
      <c r="O1017">
        <v>45232</v>
      </c>
      <c r="P1017">
        <v>55271</v>
      </c>
      <c r="Q1017">
        <v>59196</v>
      </c>
      <c r="R1017">
        <v>61066</v>
      </c>
      <c r="S1017">
        <f t="shared" si="30"/>
        <v>326087</v>
      </c>
      <c r="T1017" s="1">
        <v>0.99</v>
      </c>
      <c r="U1017" s="1">
        <f t="shared" si="31"/>
        <v>322826.13</v>
      </c>
    </row>
    <row r="1018" spans="1:21" x14ac:dyDescent="0.25">
      <c r="A1018">
        <v>1016</v>
      </c>
      <c r="B1018" t="s">
        <v>1053</v>
      </c>
      <c r="C1018" t="s">
        <v>22</v>
      </c>
      <c r="D1018" t="s">
        <v>219</v>
      </c>
      <c r="E1018" t="s">
        <v>25</v>
      </c>
      <c r="F1018">
        <v>0</v>
      </c>
      <c r="G1018">
        <v>0</v>
      </c>
      <c r="H1018">
        <v>0</v>
      </c>
      <c r="I1018">
        <v>0</v>
      </c>
      <c r="J1018">
        <v>4404</v>
      </c>
      <c r="K1018">
        <v>10069</v>
      </c>
      <c r="L1018">
        <v>12311</v>
      </c>
      <c r="M1018">
        <v>20224</v>
      </c>
      <c r="N1018">
        <v>38941</v>
      </c>
      <c r="O1018">
        <v>50741</v>
      </c>
      <c r="P1018">
        <v>106658</v>
      </c>
      <c r="Q1018">
        <v>261233</v>
      </c>
      <c r="R1018">
        <v>869685</v>
      </c>
      <c r="S1018">
        <f t="shared" si="30"/>
        <v>1374266</v>
      </c>
      <c r="T1018" s="1">
        <v>1.99</v>
      </c>
      <c r="U1018" s="1">
        <f t="shared" si="31"/>
        <v>2734789.34</v>
      </c>
    </row>
    <row r="1019" spans="1:21" x14ac:dyDescent="0.25">
      <c r="A1019">
        <v>1038</v>
      </c>
      <c r="B1019" t="s">
        <v>1054</v>
      </c>
      <c r="C1019" t="s">
        <v>73</v>
      </c>
      <c r="D1019" t="s">
        <v>23</v>
      </c>
      <c r="E1019" t="s">
        <v>24</v>
      </c>
      <c r="F1019">
        <v>0</v>
      </c>
      <c r="G1019">
        <v>0</v>
      </c>
      <c r="H1019">
        <v>0</v>
      </c>
      <c r="I1019">
        <v>0</v>
      </c>
      <c r="J1019">
        <v>144203</v>
      </c>
      <c r="K1019">
        <v>154826</v>
      </c>
      <c r="L1019">
        <v>180606</v>
      </c>
      <c r="M1019">
        <v>276882</v>
      </c>
      <c r="N1019">
        <v>359856</v>
      </c>
      <c r="O1019">
        <v>456479</v>
      </c>
      <c r="P1019">
        <v>549973</v>
      </c>
      <c r="Q1019">
        <v>662120</v>
      </c>
      <c r="R1019">
        <v>612076</v>
      </c>
      <c r="S1019">
        <f t="shared" si="30"/>
        <v>3397021</v>
      </c>
      <c r="T1019" s="1">
        <v>11.99</v>
      </c>
      <c r="U1019" s="1">
        <f t="shared" si="31"/>
        <v>40730281.789999999</v>
      </c>
    </row>
    <row r="1020" spans="1:21" x14ac:dyDescent="0.25">
      <c r="A1020">
        <v>1067</v>
      </c>
      <c r="B1020" t="s">
        <v>1055</v>
      </c>
      <c r="C1020" t="s">
        <v>73</v>
      </c>
      <c r="D1020" t="s">
        <v>219</v>
      </c>
      <c r="E1020" t="s">
        <v>25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1220314</v>
      </c>
      <c r="S1020">
        <f t="shared" si="30"/>
        <v>1220314</v>
      </c>
      <c r="T1020" s="1">
        <v>1.99</v>
      </c>
      <c r="U1020" s="1">
        <f t="shared" si="31"/>
        <v>2428424.86</v>
      </c>
    </row>
    <row r="1021" spans="1:21" x14ac:dyDescent="0.25">
      <c r="A1021">
        <v>1043</v>
      </c>
      <c r="B1021" t="s">
        <v>1056</v>
      </c>
      <c r="C1021" t="s">
        <v>73</v>
      </c>
      <c r="D1021" t="s">
        <v>23</v>
      </c>
      <c r="E1021" t="s">
        <v>26</v>
      </c>
      <c r="F1021">
        <v>0</v>
      </c>
      <c r="G1021">
        <v>0</v>
      </c>
      <c r="H1021">
        <v>0</v>
      </c>
      <c r="I1021">
        <v>125302</v>
      </c>
      <c r="J1021">
        <v>135847</v>
      </c>
      <c r="K1021">
        <v>151657</v>
      </c>
      <c r="L1021">
        <v>211946</v>
      </c>
      <c r="M1021">
        <v>283704</v>
      </c>
      <c r="N1021">
        <v>310405</v>
      </c>
      <c r="O1021">
        <v>507711</v>
      </c>
      <c r="P1021">
        <v>541246</v>
      </c>
      <c r="Q1021">
        <v>655402</v>
      </c>
      <c r="R1021">
        <v>361884</v>
      </c>
      <c r="S1021">
        <f t="shared" si="30"/>
        <v>3285104</v>
      </c>
      <c r="T1021" s="1">
        <v>15.99</v>
      </c>
      <c r="U1021" s="1">
        <f t="shared" si="31"/>
        <v>52528812.960000001</v>
      </c>
    </row>
    <row r="1022" spans="1:21" x14ac:dyDescent="0.25">
      <c r="A1022">
        <v>1053</v>
      </c>
      <c r="B1022" t="s">
        <v>1057</v>
      </c>
      <c r="C1022" t="s">
        <v>22</v>
      </c>
      <c r="D1022" t="s">
        <v>23</v>
      </c>
      <c r="E1022" t="s">
        <v>24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41164</v>
      </c>
      <c r="N1022">
        <v>50757</v>
      </c>
      <c r="O1022">
        <v>95957</v>
      </c>
      <c r="P1022">
        <v>205646</v>
      </c>
      <c r="Q1022">
        <v>336987</v>
      </c>
      <c r="R1022">
        <v>648333</v>
      </c>
      <c r="S1022">
        <f t="shared" si="30"/>
        <v>1378844</v>
      </c>
      <c r="T1022" s="1">
        <v>11.99</v>
      </c>
      <c r="U1022" s="1">
        <f t="shared" si="31"/>
        <v>16532339.560000001</v>
      </c>
    </row>
    <row r="1023" spans="1:21" x14ac:dyDescent="0.25">
      <c r="A1023">
        <v>1057</v>
      </c>
      <c r="B1023" t="s">
        <v>1058</v>
      </c>
      <c r="C1023" t="s">
        <v>73</v>
      </c>
      <c r="D1023" t="s">
        <v>219</v>
      </c>
      <c r="E1023" t="s">
        <v>24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68990</v>
      </c>
      <c r="M1023">
        <v>11327</v>
      </c>
      <c r="N1023">
        <v>8467</v>
      </c>
      <c r="O1023">
        <v>57582</v>
      </c>
      <c r="P1023">
        <v>80334</v>
      </c>
      <c r="Q1023">
        <v>26641</v>
      </c>
      <c r="R1023">
        <v>27160</v>
      </c>
      <c r="S1023">
        <f t="shared" si="30"/>
        <v>280501</v>
      </c>
      <c r="T1023" s="1">
        <v>1.49</v>
      </c>
      <c r="U1023" s="1">
        <f t="shared" si="31"/>
        <v>417946.49</v>
      </c>
    </row>
    <row r="1024" spans="1:21" x14ac:dyDescent="0.25">
      <c r="A1024">
        <v>1043</v>
      </c>
      <c r="B1024" t="s">
        <v>1059</v>
      </c>
      <c r="C1024" t="s">
        <v>73</v>
      </c>
      <c r="D1024" t="s">
        <v>23</v>
      </c>
      <c r="E1024" t="s">
        <v>26</v>
      </c>
      <c r="F1024">
        <v>400585</v>
      </c>
      <c r="G1024">
        <v>158502</v>
      </c>
      <c r="H1024">
        <v>610852</v>
      </c>
      <c r="I1024">
        <v>1352159</v>
      </c>
      <c r="J1024">
        <v>299052</v>
      </c>
      <c r="K1024">
        <v>197300</v>
      </c>
      <c r="L1024">
        <v>1577890</v>
      </c>
      <c r="M1024">
        <v>2151951</v>
      </c>
      <c r="N1024">
        <v>2029858</v>
      </c>
      <c r="O1024">
        <v>30952</v>
      </c>
      <c r="P1024">
        <v>419292</v>
      </c>
      <c r="Q1024">
        <v>1338482</v>
      </c>
      <c r="R1024">
        <v>1957599</v>
      </c>
      <c r="S1024">
        <f t="shared" si="30"/>
        <v>12524474</v>
      </c>
      <c r="T1024" s="1">
        <v>15.99</v>
      </c>
      <c r="U1024" s="1">
        <f t="shared" si="31"/>
        <v>200266339.25999999</v>
      </c>
    </row>
    <row r="1025" spans="1:21" x14ac:dyDescent="0.25">
      <c r="A1025">
        <v>1005</v>
      </c>
      <c r="B1025" t="s">
        <v>1060</v>
      </c>
      <c r="C1025" t="s">
        <v>73</v>
      </c>
      <c r="D1025" t="s">
        <v>219</v>
      </c>
      <c r="E1025" t="s">
        <v>26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25465</v>
      </c>
      <c r="Q1025">
        <v>40737</v>
      </c>
      <c r="R1025">
        <v>23671</v>
      </c>
      <c r="S1025">
        <f t="shared" si="30"/>
        <v>89873</v>
      </c>
      <c r="T1025" s="1">
        <v>3.99</v>
      </c>
      <c r="U1025" s="1">
        <f t="shared" si="31"/>
        <v>358593.27</v>
      </c>
    </row>
    <row r="1026" spans="1:21" x14ac:dyDescent="0.25">
      <c r="A1026">
        <v>1021</v>
      </c>
      <c r="B1026" t="s">
        <v>1061</v>
      </c>
      <c r="C1026" t="s">
        <v>22</v>
      </c>
      <c r="D1026" t="s">
        <v>23</v>
      </c>
      <c r="E1026" t="s">
        <v>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26944</v>
      </c>
      <c r="P1026">
        <v>30229</v>
      </c>
      <c r="Q1026">
        <v>36614</v>
      </c>
      <c r="R1026">
        <v>22013</v>
      </c>
      <c r="S1026">
        <f t="shared" ref="S1026:S1089" si="32">SUM(F1026:R1026)</f>
        <v>115800</v>
      </c>
      <c r="T1026" s="1">
        <v>15.99</v>
      </c>
      <c r="U1026" s="1">
        <f t="shared" ref="U1026:U1089" si="33">S1026*T1026</f>
        <v>1851642</v>
      </c>
    </row>
    <row r="1027" spans="1:21" x14ac:dyDescent="0.25">
      <c r="A1027">
        <v>1021</v>
      </c>
      <c r="B1027" t="s">
        <v>1062</v>
      </c>
      <c r="C1027" t="s">
        <v>124</v>
      </c>
      <c r="D1027" t="s">
        <v>219</v>
      </c>
      <c r="E1027" t="s">
        <v>26</v>
      </c>
      <c r="F1027">
        <v>0</v>
      </c>
      <c r="G1027">
        <v>47540</v>
      </c>
      <c r="H1027">
        <v>34761</v>
      </c>
      <c r="I1027">
        <v>45961</v>
      </c>
      <c r="J1027">
        <v>22459</v>
      </c>
      <c r="K1027">
        <v>83895</v>
      </c>
      <c r="L1027">
        <v>62613</v>
      </c>
      <c r="M1027">
        <v>50307</v>
      </c>
      <c r="N1027">
        <v>31892</v>
      </c>
      <c r="O1027">
        <v>83350</v>
      </c>
      <c r="P1027">
        <v>9773</v>
      </c>
      <c r="Q1027">
        <v>11444</v>
      </c>
      <c r="R1027">
        <v>21407</v>
      </c>
      <c r="S1027">
        <f t="shared" si="32"/>
        <v>505402</v>
      </c>
      <c r="T1027" s="1">
        <v>3.99</v>
      </c>
      <c r="U1027" s="1">
        <f t="shared" si="33"/>
        <v>2016553.9800000002</v>
      </c>
    </row>
    <row r="1028" spans="1:21" x14ac:dyDescent="0.25">
      <c r="A1028">
        <v>1052</v>
      </c>
      <c r="B1028" t="s">
        <v>1063</v>
      </c>
      <c r="C1028" t="s">
        <v>124</v>
      </c>
      <c r="D1028" t="s">
        <v>219</v>
      </c>
      <c r="E1028" t="s">
        <v>26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86247</v>
      </c>
      <c r="Q1028">
        <v>176450</v>
      </c>
      <c r="R1028">
        <v>517115</v>
      </c>
      <c r="S1028">
        <f t="shared" si="32"/>
        <v>779812</v>
      </c>
      <c r="T1028" s="1">
        <v>3.99</v>
      </c>
      <c r="U1028" s="1">
        <f t="shared" si="33"/>
        <v>3111449.8800000004</v>
      </c>
    </row>
    <row r="1029" spans="1:21" x14ac:dyDescent="0.25">
      <c r="A1029">
        <v>1057</v>
      </c>
      <c r="B1029" t="s">
        <v>1064</v>
      </c>
      <c r="C1029" t="s">
        <v>377</v>
      </c>
      <c r="D1029" t="s">
        <v>219</v>
      </c>
      <c r="E1029" t="s">
        <v>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94575</v>
      </c>
      <c r="M1029">
        <v>91872</v>
      </c>
      <c r="N1029">
        <v>79207</v>
      </c>
      <c r="O1029">
        <v>62742</v>
      </c>
      <c r="P1029">
        <v>17954</v>
      </c>
      <c r="Q1029">
        <v>84534</v>
      </c>
      <c r="R1029">
        <v>89648</v>
      </c>
      <c r="S1029">
        <f t="shared" si="32"/>
        <v>520532</v>
      </c>
      <c r="T1029" s="1">
        <v>1.99</v>
      </c>
      <c r="U1029" s="1">
        <f t="shared" si="33"/>
        <v>1035858.68</v>
      </c>
    </row>
    <row r="1030" spans="1:21" x14ac:dyDescent="0.25">
      <c r="A1030">
        <v>1044</v>
      </c>
      <c r="B1030" t="s">
        <v>1065</v>
      </c>
      <c r="C1030" t="s">
        <v>376</v>
      </c>
      <c r="D1030" t="s">
        <v>219</v>
      </c>
      <c r="E1030" t="s">
        <v>103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38176</v>
      </c>
      <c r="Q1030">
        <v>108576</v>
      </c>
      <c r="R1030">
        <v>23309</v>
      </c>
      <c r="S1030">
        <f t="shared" si="32"/>
        <v>170061</v>
      </c>
      <c r="T1030" s="1">
        <v>0.99</v>
      </c>
      <c r="U1030" s="1">
        <f t="shared" si="33"/>
        <v>168360.38999999998</v>
      </c>
    </row>
    <row r="1031" spans="1:21" x14ac:dyDescent="0.25">
      <c r="A1031">
        <v>1051</v>
      </c>
      <c r="B1031" t="s">
        <v>1066</v>
      </c>
      <c r="C1031" t="s">
        <v>73</v>
      </c>
      <c r="D1031" t="s">
        <v>219</v>
      </c>
      <c r="E1031" t="s">
        <v>24</v>
      </c>
      <c r="F1031">
        <v>393784</v>
      </c>
      <c r="G1031">
        <v>1688988</v>
      </c>
      <c r="H1031">
        <v>195185</v>
      </c>
      <c r="I1031">
        <v>1954463</v>
      </c>
      <c r="J1031">
        <v>1495598</v>
      </c>
      <c r="K1031">
        <v>940058</v>
      </c>
      <c r="L1031">
        <v>1081733</v>
      </c>
      <c r="M1031">
        <v>103852</v>
      </c>
      <c r="N1031">
        <v>691169</v>
      </c>
      <c r="O1031">
        <v>1439120</v>
      </c>
      <c r="P1031">
        <v>356371</v>
      </c>
      <c r="Q1031">
        <v>1307945</v>
      </c>
      <c r="R1031">
        <v>723007</v>
      </c>
      <c r="S1031">
        <f t="shared" si="32"/>
        <v>12371273</v>
      </c>
      <c r="T1031" s="1">
        <v>1.49</v>
      </c>
      <c r="U1031" s="1">
        <f t="shared" si="33"/>
        <v>18433196.77</v>
      </c>
    </row>
    <row r="1032" spans="1:21" x14ac:dyDescent="0.25">
      <c r="A1032">
        <v>1060</v>
      </c>
      <c r="B1032" t="s">
        <v>1067</v>
      </c>
      <c r="C1032" t="s">
        <v>124</v>
      </c>
      <c r="D1032" t="s">
        <v>219</v>
      </c>
      <c r="E1032" t="s">
        <v>24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417630</v>
      </c>
      <c r="L1032">
        <v>486466</v>
      </c>
      <c r="M1032">
        <v>343049</v>
      </c>
      <c r="N1032">
        <v>445616</v>
      </c>
      <c r="O1032">
        <v>487035</v>
      </c>
      <c r="P1032">
        <v>255238</v>
      </c>
      <c r="Q1032">
        <v>289581</v>
      </c>
      <c r="R1032">
        <v>128142</v>
      </c>
      <c r="S1032">
        <f t="shared" si="32"/>
        <v>2852757</v>
      </c>
      <c r="T1032" s="1">
        <v>1.49</v>
      </c>
      <c r="U1032" s="1">
        <f t="shared" si="33"/>
        <v>4250607.93</v>
      </c>
    </row>
    <row r="1033" spans="1:21" x14ac:dyDescent="0.25">
      <c r="A1033">
        <v>1028</v>
      </c>
      <c r="B1033" t="s">
        <v>1068</v>
      </c>
      <c r="C1033" t="s">
        <v>376</v>
      </c>
      <c r="D1033" t="s">
        <v>23</v>
      </c>
      <c r="E1033" t="s">
        <v>25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68900</v>
      </c>
      <c r="N1033">
        <v>77967</v>
      </c>
      <c r="O1033">
        <v>11036</v>
      </c>
      <c r="P1033">
        <v>71019</v>
      </c>
      <c r="Q1033">
        <v>61014</v>
      </c>
      <c r="R1033">
        <v>26987</v>
      </c>
      <c r="S1033">
        <f t="shared" si="32"/>
        <v>316923</v>
      </c>
      <c r="T1033" s="1">
        <v>12.99</v>
      </c>
      <c r="U1033" s="1">
        <f t="shared" si="33"/>
        <v>4116829.77</v>
      </c>
    </row>
    <row r="1034" spans="1:21" x14ac:dyDescent="0.25">
      <c r="A1034">
        <v>1008</v>
      </c>
      <c r="B1034" t="s">
        <v>1069</v>
      </c>
      <c r="C1034" t="s">
        <v>124</v>
      </c>
      <c r="D1034" t="s">
        <v>23</v>
      </c>
      <c r="E1034" t="s">
        <v>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7684</v>
      </c>
      <c r="Q1034">
        <v>55796</v>
      </c>
      <c r="R1034">
        <v>30959</v>
      </c>
      <c r="S1034">
        <f t="shared" si="32"/>
        <v>94439</v>
      </c>
      <c r="T1034" s="1">
        <v>11.99</v>
      </c>
      <c r="U1034" s="1">
        <f t="shared" si="33"/>
        <v>1132323.6100000001</v>
      </c>
    </row>
    <row r="1035" spans="1:21" x14ac:dyDescent="0.25">
      <c r="A1035">
        <v>1044</v>
      </c>
      <c r="B1035" t="s">
        <v>1070</v>
      </c>
      <c r="C1035" t="s">
        <v>73</v>
      </c>
      <c r="D1035" t="s">
        <v>23</v>
      </c>
      <c r="E1035" t="s">
        <v>24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686755</v>
      </c>
      <c r="S1035">
        <f t="shared" si="32"/>
        <v>686755</v>
      </c>
      <c r="T1035" s="1">
        <v>11.99</v>
      </c>
      <c r="U1035" s="1">
        <f t="shared" si="33"/>
        <v>8234192.4500000002</v>
      </c>
    </row>
    <row r="1036" spans="1:21" x14ac:dyDescent="0.25">
      <c r="A1036">
        <v>1037</v>
      </c>
      <c r="B1036" t="s">
        <v>1071</v>
      </c>
      <c r="C1036" t="s">
        <v>22</v>
      </c>
      <c r="D1036" t="s">
        <v>219</v>
      </c>
      <c r="E1036" t="s">
        <v>25</v>
      </c>
      <c r="F1036">
        <v>0</v>
      </c>
      <c r="G1036">
        <v>0</v>
      </c>
      <c r="H1036">
        <v>0</v>
      </c>
      <c r="I1036">
        <v>0</v>
      </c>
      <c r="J1036">
        <v>144203</v>
      </c>
      <c r="K1036">
        <v>154826</v>
      </c>
      <c r="L1036">
        <v>180606</v>
      </c>
      <c r="M1036">
        <v>276882</v>
      </c>
      <c r="N1036">
        <v>359856</v>
      </c>
      <c r="O1036">
        <v>456479</v>
      </c>
      <c r="P1036">
        <v>549973</v>
      </c>
      <c r="Q1036">
        <v>662120</v>
      </c>
      <c r="R1036">
        <v>612076</v>
      </c>
      <c r="S1036">
        <f t="shared" si="32"/>
        <v>3397021</v>
      </c>
      <c r="T1036" s="1">
        <v>1.99</v>
      </c>
      <c r="U1036" s="1">
        <f t="shared" si="33"/>
        <v>6760071.79</v>
      </c>
    </row>
    <row r="1037" spans="1:21" x14ac:dyDescent="0.25">
      <c r="A1037">
        <v>1040</v>
      </c>
      <c r="B1037" t="s">
        <v>1072</v>
      </c>
      <c r="C1037" t="s">
        <v>376</v>
      </c>
      <c r="D1037" t="s">
        <v>219</v>
      </c>
      <c r="E1037" t="s">
        <v>24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38176</v>
      </c>
      <c r="Q1037">
        <v>108576</v>
      </c>
      <c r="R1037">
        <v>23309</v>
      </c>
      <c r="S1037">
        <f t="shared" si="32"/>
        <v>170061</v>
      </c>
      <c r="T1037" s="1">
        <v>1.49</v>
      </c>
      <c r="U1037" s="1">
        <f t="shared" si="33"/>
        <v>253390.88999999998</v>
      </c>
    </row>
    <row r="1038" spans="1:21" x14ac:dyDescent="0.25">
      <c r="A1038">
        <v>1041</v>
      </c>
      <c r="B1038" t="s">
        <v>1073</v>
      </c>
      <c r="C1038" t="s">
        <v>124</v>
      </c>
      <c r="D1038" t="s">
        <v>219</v>
      </c>
      <c r="E1038" t="s">
        <v>103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17353</v>
      </c>
      <c r="O1038">
        <v>57161</v>
      </c>
      <c r="P1038">
        <v>13738</v>
      </c>
      <c r="Q1038">
        <v>48977</v>
      </c>
      <c r="R1038">
        <v>80901</v>
      </c>
      <c r="S1038">
        <f t="shared" si="32"/>
        <v>218130</v>
      </c>
      <c r="T1038" s="1">
        <v>0.99</v>
      </c>
      <c r="U1038" s="1">
        <f t="shared" si="33"/>
        <v>215948.7</v>
      </c>
    </row>
    <row r="1039" spans="1:21" x14ac:dyDescent="0.25">
      <c r="A1039">
        <v>1036</v>
      </c>
      <c r="B1039" t="s">
        <v>1074</v>
      </c>
      <c r="C1039" t="s">
        <v>186</v>
      </c>
      <c r="D1039" t="s">
        <v>23</v>
      </c>
      <c r="E1039" t="s">
        <v>103</v>
      </c>
      <c r="F1039">
        <v>0</v>
      </c>
      <c r="G1039">
        <v>0</v>
      </c>
      <c r="H1039">
        <v>46655</v>
      </c>
      <c r="I1039">
        <v>90145</v>
      </c>
      <c r="J1039">
        <v>51319</v>
      </c>
      <c r="K1039">
        <v>90250</v>
      </c>
      <c r="L1039">
        <v>89896</v>
      </c>
      <c r="M1039">
        <v>38620</v>
      </c>
      <c r="N1039">
        <v>25556</v>
      </c>
      <c r="O1039">
        <v>50409</v>
      </c>
      <c r="P1039">
        <v>69218</v>
      </c>
      <c r="Q1039">
        <v>36964</v>
      </c>
      <c r="R1039">
        <v>16277</v>
      </c>
      <c r="S1039">
        <f t="shared" si="32"/>
        <v>605309</v>
      </c>
      <c r="T1039" s="1">
        <v>9.99</v>
      </c>
      <c r="U1039" s="1">
        <f t="shared" si="33"/>
        <v>6047036.9100000001</v>
      </c>
    </row>
    <row r="1040" spans="1:21" x14ac:dyDescent="0.25">
      <c r="A1040">
        <v>1022</v>
      </c>
      <c r="B1040" t="s">
        <v>1075</v>
      </c>
      <c r="C1040" t="s">
        <v>186</v>
      </c>
      <c r="D1040" t="s">
        <v>219</v>
      </c>
      <c r="E1040" t="s">
        <v>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63786</v>
      </c>
      <c r="Q1040">
        <v>44363</v>
      </c>
      <c r="R1040">
        <v>9787</v>
      </c>
      <c r="S1040">
        <f t="shared" si="32"/>
        <v>117936</v>
      </c>
      <c r="T1040" s="1">
        <v>3.99</v>
      </c>
      <c r="U1040" s="1">
        <f t="shared" si="33"/>
        <v>470564.64</v>
      </c>
    </row>
    <row r="1041" spans="1:21" x14ac:dyDescent="0.25">
      <c r="A1041">
        <v>1049</v>
      </c>
      <c r="B1041" t="s">
        <v>1076</v>
      </c>
      <c r="C1041" t="s">
        <v>73</v>
      </c>
      <c r="D1041" t="s">
        <v>23</v>
      </c>
      <c r="E1041" t="s">
        <v>103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9021</v>
      </c>
      <c r="L1041">
        <v>13148</v>
      </c>
      <c r="M1041">
        <v>15187</v>
      </c>
      <c r="N1041">
        <v>18205</v>
      </c>
      <c r="O1041">
        <v>26326</v>
      </c>
      <c r="P1041">
        <v>36762</v>
      </c>
      <c r="Q1041">
        <v>66209</v>
      </c>
      <c r="R1041">
        <v>60325</v>
      </c>
      <c r="S1041">
        <f t="shared" si="32"/>
        <v>245183</v>
      </c>
      <c r="T1041" s="1">
        <v>9.99</v>
      </c>
      <c r="U1041" s="1">
        <f t="shared" si="33"/>
        <v>2449378.17</v>
      </c>
    </row>
    <row r="1042" spans="1:21" x14ac:dyDescent="0.25">
      <c r="A1042">
        <v>1049</v>
      </c>
      <c r="B1042" t="s">
        <v>1077</v>
      </c>
      <c r="C1042" t="s">
        <v>124</v>
      </c>
      <c r="D1042" t="s">
        <v>23</v>
      </c>
      <c r="E1042" t="s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1897792</v>
      </c>
      <c r="S1042">
        <f t="shared" si="32"/>
        <v>1897792</v>
      </c>
      <c r="T1042" s="1">
        <v>15.99</v>
      </c>
      <c r="U1042" s="1">
        <f t="shared" si="33"/>
        <v>30345694.080000002</v>
      </c>
    </row>
    <row r="1043" spans="1:21" x14ac:dyDescent="0.25">
      <c r="A1043">
        <v>1058</v>
      </c>
      <c r="B1043" t="s">
        <v>1078</v>
      </c>
      <c r="C1043" t="s">
        <v>186</v>
      </c>
      <c r="D1043" t="s">
        <v>23</v>
      </c>
      <c r="E1043" t="s">
        <v>24</v>
      </c>
      <c r="F1043">
        <v>396186</v>
      </c>
      <c r="G1043">
        <v>666991</v>
      </c>
      <c r="H1043">
        <v>786274</v>
      </c>
      <c r="I1043">
        <v>714618</v>
      </c>
      <c r="J1043">
        <v>2071602</v>
      </c>
      <c r="K1043">
        <v>906894</v>
      </c>
      <c r="L1043">
        <v>1215918</v>
      </c>
      <c r="M1043">
        <v>743529</v>
      </c>
      <c r="N1043">
        <v>1440383</v>
      </c>
      <c r="O1043">
        <v>1622141</v>
      </c>
      <c r="P1043">
        <v>1935055</v>
      </c>
      <c r="Q1043">
        <v>1252200</v>
      </c>
      <c r="R1043">
        <v>1980715</v>
      </c>
      <c r="S1043">
        <f t="shared" si="32"/>
        <v>15732506</v>
      </c>
      <c r="T1043" s="1">
        <v>11.99</v>
      </c>
      <c r="U1043" s="1">
        <f t="shared" si="33"/>
        <v>188632746.94</v>
      </c>
    </row>
    <row r="1044" spans="1:21" x14ac:dyDescent="0.25">
      <c r="A1044">
        <v>1017</v>
      </c>
      <c r="B1044" t="s">
        <v>1079</v>
      </c>
      <c r="C1044" t="s">
        <v>22</v>
      </c>
      <c r="D1044" t="s">
        <v>219</v>
      </c>
      <c r="E1044" t="s">
        <v>26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933101</v>
      </c>
      <c r="S1044">
        <f t="shared" si="32"/>
        <v>933101</v>
      </c>
      <c r="T1044" s="1">
        <v>3.99</v>
      </c>
      <c r="U1044" s="1">
        <f t="shared" si="33"/>
        <v>3723072.99</v>
      </c>
    </row>
    <row r="1045" spans="1:21" x14ac:dyDescent="0.25">
      <c r="A1045">
        <v>1057</v>
      </c>
      <c r="B1045" t="s">
        <v>1080</v>
      </c>
      <c r="C1045" t="s">
        <v>186</v>
      </c>
      <c r="D1045" t="s">
        <v>23</v>
      </c>
      <c r="E1045" t="s">
        <v>103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73506</v>
      </c>
      <c r="Q1045">
        <v>36510</v>
      </c>
      <c r="R1045">
        <v>97379</v>
      </c>
      <c r="S1045">
        <f t="shared" si="32"/>
        <v>207395</v>
      </c>
      <c r="T1045" s="1">
        <v>9.99</v>
      </c>
      <c r="U1045" s="1">
        <f t="shared" si="33"/>
        <v>2071876.05</v>
      </c>
    </row>
    <row r="1046" spans="1:21" x14ac:dyDescent="0.25">
      <c r="A1046">
        <v>1015</v>
      </c>
      <c r="B1046" t="s">
        <v>1081</v>
      </c>
      <c r="C1046" t="s">
        <v>73</v>
      </c>
      <c r="D1046" t="s">
        <v>219</v>
      </c>
      <c r="E1046" t="s">
        <v>24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1323</v>
      </c>
      <c r="L1046">
        <v>1627</v>
      </c>
      <c r="M1046">
        <v>2143</v>
      </c>
      <c r="N1046">
        <v>2504</v>
      </c>
      <c r="O1046">
        <v>3040</v>
      </c>
      <c r="P1046">
        <v>3363</v>
      </c>
      <c r="Q1046">
        <v>3104</v>
      </c>
      <c r="R1046">
        <v>1789</v>
      </c>
      <c r="S1046">
        <f t="shared" si="32"/>
        <v>18893</v>
      </c>
      <c r="T1046" s="1">
        <v>1.49</v>
      </c>
      <c r="U1046" s="1">
        <f t="shared" si="33"/>
        <v>28150.57</v>
      </c>
    </row>
    <row r="1047" spans="1:21" x14ac:dyDescent="0.25">
      <c r="A1047">
        <v>1042</v>
      </c>
      <c r="B1047" t="s">
        <v>1082</v>
      </c>
      <c r="C1047" t="s">
        <v>73</v>
      </c>
      <c r="D1047" t="s">
        <v>219</v>
      </c>
      <c r="E1047" t="s">
        <v>103</v>
      </c>
      <c r="F1047">
        <v>0</v>
      </c>
      <c r="G1047">
        <v>0</v>
      </c>
      <c r="H1047">
        <v>34269</v>
      </c>
      <c r="I1047">
        <v>42708</v>
      </c>
      <c r="J1047">
        <v>73936</v>
      </c>
      <c r="K1047">
        <v>75986</v>
      </c>
      <c r="L1047">
        <v>80376</v>
      </c>
      <c r="M1047">
        <v>82991</v>
      </c>
      <c r="N1047">
        <v>85997</v>
      </c>
      <c r="O1047">
        <v>86154</v>
      </c>
      <c r="P1047">
        <v>78610</v>
      </c>
      <c r="Q1047">
        <v>62269</v>
      </c>
      <c r="R1047">
        <v>44818</v>
      </c>
      <c r="S1047">
        <f t="shared" si="32"/>
        <v>748114</v>
      </c>
      <c r="T1047" s="1">
        <v>0.99</v>
      </c>
      <c r="U1047" s="1">
        <f t="shared" si="33"/>
        <v>740632.86</v>
      </c>
    </row>
    <row r="1048" spans="1:21" x14ac:dyDescent="0.25">
      <c r="A1048">
        <v>1054</v>
      </c>
      <c r="B1048" t="s">
        <v>1083</v>
      </c>
      <c r="C1048" t="s">
        <v>186</v>
      </c>
      <c r="D1048" t="s">
        <v>219</v>
      </c>
      <c r="E1048" t="s">
        <v>103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91153</v>
      </c>
      <c r="O1048">
        <v>66578</v>
      </c>
      <c r="P1048">
        <v>38408</v>
      </c>
      <c r="Q1048">
        <v>37136</v>
      </c>
      <c r="R1048">
        <v>9168</v>
      </c>
      <c r="S1048">
        <f t="shared" si="32"/>
        <v>242443</v>
      </c>
      <c r="T1048" s="1">
        <v>0.99</v>
      </c>
      <c r="U1048" s="1">
        <f t="shared" si="33"/>
        <v>240018.57</v>
      </c>
    </row>
    <row r="1049" spans="1:21" x14ac:dyDescent="0.25">
      <c r="A1049">
        <v>1056</v>
      </c>
      <c r="B1049" t="s">
        <v>1084</v>
      </c>
      <c r="C1049" t="s">
        <v>186</v>
      </c>
      <c r="D1049" t="s">
        <v>219</v>
      </c>
      <c r="E1049" t="s">
        <v>24</v>
      </c>
      <c r="F1049">
        <v>0</v>
      </c>
      <c r="G1049">
        <v>45586</v>
      </c>
      <c r="H1049">
        <v>50685</v>
      </c>
      <c r="I1049">
        <v>21462</v>
      </c>
      <c r="J1049">
        <v>1636</v>
      </c>
      <c r="K1049">
        <v>10852</v>
      </c>
      <c r="L1049">
        <v>31803</v>
      </c>
      <c r="M1049">
        <v>17589</v>
      </c>
      <c r="N1049">
        <v>69911</v>
      </c>
      <c r="O1049">
        <v>99323</v>
      </c>
      <c r="P1049">
        <v>76158</v>
      </c>
      <c r="Q1049">
        <v>47676</v>
      </c>
      <c r="R1049">
        <v>18373</v>
      </c>
      <c r="S1049">
        <f t="shared" si="32"/>
        <v>491054</v>
      </c>
      <c r="T1049" s="1">
        <v>1.49</v>
      </c>
      <c r="U1049" s="1">
        <f t="shared" si="33"/>
        <v>731670.46</v>
      </c>
    </row>
    <row r="1050" spans="1:21" x14ac:dyDescent="0.25">
      <c r="A1050">
        <v>1044</v>
      </c>
      <c r="B1050" t="s">
        <v>1085</v>
      </c>
      <c r="C1050" t="s">
        <v>124</v>
      </c>
      <c r="D1050" t="s">
        <v>23</v>
      </c>
      <c r="E1050" t="s">
        <v>25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24192</v>
      </c>
      <c r="Q1050">
        <v>103758</v>
      </c>
      <c r="R1050">
        <v>57680</v>
      </c>
      <c r="S1050">
        <f t="shared" si="32"/>
        <v>185630</v>
      </c>
      <c r="T1050" s="1">
        <v>12.99</v>
      </c>
      <c r="U1050" s="1">
        <f t="shared" si="33"/>
        <v>2411333.7000000002</v>
      </c>
    </row>
    <row r="1051" spans="1:21" x14ac:dyDescent="0.25">
      <c r="A1051">
        <v>1067</v>
      </c>
      <c r="B1051" t="s">
        <v>1086</v>
      </c>
      <c r="C1051" t="s">
        <v>73</v>
      </c>
      <c r="D1051" t="s">
        <v>23</v>
      </c>
      <c r="E1051" t="s">
        <v>24</v>
      </c>
      <c r="F1051">
        <v>0</v>
      </c>
      <c r="G1051">
        <v>0</v>
      </c>
      <c r="H1051">
        <v>0</v>
      </c>
      <c r="I1051">
        <v>66064</v>
      </c>
      <c r="J1051">
        <v>27106</v>
      </c>
      <c r="K1051">
        <v>90039</v>
      </c>
      <c r="L1051">
        <v>41900</v>
      </c>
      <c r="M1051">
        <v>18673</v>
      </c>
      <c r="N1051">
        <v>97761</v>
      </c>
      <c r="O1051">
        <v>28506</v>
      </c>
      <c r="P1051">
        <v>74239</v>
      </c>
      <c r="Q1051">
        <v>57396</v>
      </c>
      <c r="R1051">
        <v>1157</v>
      </c>
      <c r="S1051">
        <f t="shared" si="32"/>
        <v>502841</v>
      </c>
      <c r="T1051" s="1">
        <v>11.99</v>
      </c>
      <c r="U1051" s="1">
        <f t="shared" si="33"/>
        <v>6029063.5899999999</v>
      </c>
    </row>
    <row r="1052" spans="1:21" x14ac:dyDescent="0.25">
      <c r="A1052">
        <v>1047</v>
      </c>
      <c r="B1052" t="s">
        <v>1087</v>
      </c>
      <c r="C1052" t="s">
        <v>124</v>
      </c>
      <c r="D1052" t="s">
        <v>23</v>
      </c>
      <c r="E1052" t="s">
        <v>25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19209</v>
      </c>
      <c r="R1052">
        <v>22317</v>
      </c>
      <c r="S1052">
        <f t="shared" si="32"/>
        <v>41526</v>
      </c>
      <c r="T1052" s="1">
        <v>12.99</v>
      </c>
      <c r="U1052" s="1">
        <f t="shared" si="33"/>
        <v>539422.74</v>
      </c>
    </row>
    <row r="1053" spans="1:21" x14ac:dyDescent="0.25">
      <c r="A1053">
        <v>1037</v>
      </c>
      <c r="B1053" t="s">
        <v>1088</v>
      </c>
      <c r="C1053" t="s">
        <v>73</v>
      </c>
      <c r="D1053" t="s">
        <v>23</v>
      </c>
      <c r="E1053" t="s">
        <v>26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10062</v>
      </c>
      <c r="M1053">
        <v>15425</v>
      </c>
      <c r="N1053">
        <v>17304</v>
      </c>
      <c r="O1053">
        <v>25440</v>
      </c>
      <c r="P1053">
        <v>37480</v>
      </c>
      <c r="Q1053">
        <v>60833</v>
      </c>
      <c r="R1053">
        <v>69629</v>
      </c>
      <c r="S1053">
        <f t="shared" si="32"/>
        <v>236173</v>
      </c>
      <c r="T1053" s="1">
        <v>15.99</v>
      </c>
      <c r="U1053" s="1">
        <f t="shared" si="33"/>
        <v>3776406.27</v>
      </c>
    </row>
    <row r="1054" spans="1:21" x14ac:dyDescent="0.25">
      <c r="A1054">
        <v>1014</v>
      </c>
      <c r="B1054" t="s">
        <v>1089</v>
      </c>
      <c r="C1054" t="s">
        <v>73</v>
      </c>
      <c r="D1054" t="s">
        <v>219</v>
      </c>
      <c r="E1054" t="s">
        <v>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25679</v>
      </c>
      <c r="P1054">
        <v>18374</v>
      </c>
      <c r="Q1054">
        <v>41959</v>
      </c>
      <c r="R1054">
        <v>24550</v>
      </c>
      <c r="S1054">
        <f t="shared" si="32"/>
        <v>110562</v>
      </c>
      <c r="T1054" s="1">
        <v>1.99</v>
      </c>
      <c r="U1054" s="1">
        <f t="shared" si="33"/>
        <v>220018.38</v>
      </c>
    </row>
    <row r="1055" spans="1:21" x14ac:dyDescent="0.25">
      <c r="A1055">
        <v>1025</v>
      </c>
      <c r="B1055" t="s">
        <v>1090</v>
      </c>
      <c r="C1055" t="s">
        <v>124</v>
      </c>
      <c r="D1055" t="s">
        <v>219</v>
      </c>
      <c r="E1055" t="s">
        <v>25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12255</v>
      </c>
      <c r="M1055">
        <v>16542</v>
      </c>
      <c r="N1055">
        <v>18867</v>
      </c>
      <c r="O1055">
        <v>27431</v>
      </c>
      <c r="P1055">
        <v>42484</v>
      </c>
      <c r="Q1055">
        <v>52979</v>
      </c>
      <c r="R1055">
        <v>64934</v>
      </c>
      <c r="S1055">
        <f t="shared" si="32"/>
        <v>235492</v>
      </c>
      <c r="T1055" s="1">
        <v>1.99</v>
      </c>
      <c r="U1055" s="1">
        <f t="shared" si="33"/>
        <v>468629.08</v>
      </c>
    </row>
    <row r="1056" spans="1:21" x14ac:dyDescent="0.25">
      <c r="A1056">
        <v>1066</v>
      </c>
      <c r="B1056" t="s">
        <v>1091</v>
      </c>
      <c r="C1056" t="s">
        <v>376</v>
      </c>
      <c r="D1056" t="s">
        <v>23</v>
      </c>
      <c r="E1056" t="s">
        <v>25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34746</v>
      </c>
      <c r="O1056">
        <v>71901</v>
      </c>
      <c r="P1056">
        <v>89096</v>
      </c>
      <c r="Q1056">
        <v>138957</v>
      </c>
      <c r="R1056">
        <v>191215</v>
      </c>
      <c r="S1056">
        <f t="shared" si="32"/>
        <v>525915</v>
      </c>
      <c r="T1056" s="1">
        <v>12.99</v>
      </c>
      <c r="U1056" s="1">
        <f t="shared" si="33"/>
        <v>6831635.8500000006</v>
      </c>
    </row>
    <row r="1057" spans="1:21" x14ac:dyDescent="0.25">
      <c r="A1057">
        <v>1013</v>
      </c>
      <c r="B1057" t="s">
        <v>1092</v>
      </c>
      <c r="C1057" t="s">
        <v>22</v>
      </c>
      <c r="D1057" t="s">
        <v>219</v>
      </c>
      <c r="E1057" t="s">
        <v>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217697</v>
      </c>
      <c r="M1057">
        <v>281764</v>
      </c>
      <c r="N1057">
        <v>324759</v>
      </c>
      <c r="O1057">
        <v>517785</v>
      </c>
      <c r="P1057">
        <v>653060</v>
      </c>
      <c r="Q1057">
        <v>694989</v>
      </c>
      <c r="R1057">
        <v>423851</v>
      </c>
      <c r="S1057">
        <f t="shared" si="32"/>
        <v>3113905</v>
      </c>
      <c r="T1057" s="1">
        <v>1.49</v>
      </c>
      <c r="U1057" s="1">
        <f t="shared" si="33"/>
        <v>4639718.45</v>
      </c>
    </row>
    <row r="1058" spans="1:21" x14ac:dyDescent="0.25">
      <c r="A1058">
        <v>1046</v>
      </c>
      <c r="B1058" t="s">
        <v>1093</v>
      </c>
      <c r="C1058" t="s">
        <v>73</v>
      </c>
      <c r="D1058" t="s">
        <v>23</v>
      </c>
      <c r="E1058" t="s">
        <v>26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39854</v>
      </c>
      <c r="N1058">
        <v>40428</v>
      </c>
      <c r="O1058">
        <v>45001</v>
      </c>
      <c r="P1058">
        <v>43309</v>
      </c>
      <c r="Q1058">
        <v>36187</v>
      </c>
      <c r="R1058">
        <v>18772</v>
      </c>
      <c r="S1058">
        <f t="shared" si="32"/>
        <v>223551</v>
      </c>
      <c r="T1058" s="1">
        <v>15.99</v>
      </c>
      <c r="U1058" s="1">
        <f t="shared" si="33"/>
        <v>3574580.49</v>
      </c>
    </row>
    <row r="1059" spans="1:21" x14ac:dyDescent="0.25">
      <c r="A1059">
        <v>1018</v>
      </c>
      <c r="B1059" t="s">
        <v>1094</v>
      </c>
      <c r="C1059" t="s">
        <v>22</v>
      </c>
      <c r="D1059" t="s">
        <v>23</v>
      </c>
      <c r="E1059" t="s">
        <v>26</v>
      </c>
      <c r="F1059">
        <v>0</v>
      </c>
      <c r="G1059">
        <v>85331</v>
      </c>
      <c r="H1059">
        <v>2856</v>
      </c>
      <c r="I1059">
        <v>42382</v>
      </c>
      <c r="J1059">
        <v>23548</v>
      </c>
      <c r="K1059">
        <v>98756</v>
      </c>
      <c r="L1059">
        <v>8145</v>
      </c>
      <c r="M1059">
        <v>49781</v>
      </c>
      <c r="N1059">
        <v>52158</v>
      </c>
      <c r="O1059">
        <v>24314</v>
      </c>
      <c r="P1059">
        <v>34036</v>
      </c>
      <c r="Q1059">
        <v>104821</v>
      </c>
      <c r="R1059">
        <v>63350</v>
      </c>
      <c r="S1059">
        <f t="shared" si="32"/>
        <v>589478</v>
      </c>
      <c r="T1059" s="1">
        <v>15.99</v>
      </c>
      <c r="U1059" s="1">
        <f t="shared" si="33"/>
        <v>9425753.2200000007</v>
      </c>
    </row>
    <row r="1060" spans="1:21" x14ac:dyDescent="0.25">
      <c r="A1060">
        <v>1025</v>
      </c>
      <c r="B1060" t="s">
        <v>1095</v>
      </c>
      <c r="C1060" t="s">
        <v>376</v>
      </c>
      <c r="D1060" t="s">
        <v>23</v>
      </c>
      <c r="E1060" t="s">
        <v>103</v>
      </c>
      <c r="F1060">
        <v>0</v>
      </c>
      <c r="G1060">
        <v>181</v>
      </c>
      <c r="H1060">
        <v>814</v>
      </c>
      <c r="I1060">
        <v>994</v>
      </c>
      <c r="J1060">
        <v>1041</v>
      </c>
      <c r="K1060">
        <v>1776</v>
      </c>
      <c r="L1060">
        <v>1517</v>
      </c>
      <c r="M1060">
        <v>1962</v>
      </c>
      <c r="N1060">
        <v>1982</v>
      </c>
      <c r="O1060">
        <v>1994</v>
      </c>
      <c r="P1060">
        <v>2007</v>
      </c>
      <c r="Q1060">
        <v>3037</v>
      </c>
      <c r="R1060">
        <v>3831</v>
      </c>
      <c r="S1060">
        <f t="shared" si="32"/>
        <v>21136</v>
      </c>
      <c r="T1060" s="1">
        <v>9.99</v>
      </c>
      <c r="U1060" s="1">
        <f t="shared" si="33"/>
        <v>211148.64</v>
      </c>
    </row>
    <row r="1061" spans="1:21" x14ac:dyDescent="0.25">
      <c r="A1061">
        <v>1007</v>
      </c>
      <c r="B1061" t="s">
        <v>1096</v>
      </c>
      <c r="C1061" t="s">
        <v>22</v>
      </c>
      <c r="D1061" t="s">
        <v>23</v>
      </c>
      <c r="E1061" t="s">
        <v>103</v>
      </c>
      <c r="F1061">
        <v>0</v>
      </c>
      <c r="G1061">
        <v>60071</v>
      </c>
      <c r="H1061">
        <v>30470</v>
      </c>
      <c r="I1061">
        <v>45287</v>
      </c>
      <c r="J1061">
        <v>52005</v>
      </c>
      <c r="K1061">
        <v>53472</v>
      </c>
      <c r="L1061">
        <v>32288</v>
      </c>
      <c r="M1061">
        <v>96739</v>
      </c>
      <c r="N1061">
        <v>18019</v>
      </c>
      <c r="O1061">
        <v>38600</v>
      </c>
      <c r="P1061">
        <v>28718</v>
      </c>
      <c r="Q1061">
        <v>24742</v>
      </c>
      <c r="R1061">
        <v>45654</v>
      </c>
      <c r="S1061">
        <f t="shared" si="32"/>
        <v>526065</v>
      </c>
      <c r="T1061" s="1">
        <v>9.99</v>
      </c>
      <c r="U1061" s="1">
        <f t="shared" si="33"/>
        <v>5255389.3500000006</v>
      </c>
    </row>
    <row r="1062" spans="1:21" x14ac:dyDescent="0.25">
      <c r="A1062">
        <v>1042</v>
      </c>
      <c r="B1062" t="s">
        <v>1097</v>
      </c>
      <c r="C1062" t="s">
        <v>124</v>
      </c>
      <c r="D1062" t="s">
        <v>219</v>
      </c>
      <c r="E1062" t="s">
        <v>25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75984</v>
      </c>
      <c r="Q1062">
        <v>22055</v>
      </c>
      <c r="R1062">
        <v>77312</v>
      </c>
      <c r="S1062">
        <f t="shared" si="32"/>
        <v>175351</v>
      </c>
      <c r="T1062" s="1">
        <v>1.99</v>
      </c>
      <c r="U1062" s="1">
        <f t="shared" si="33"/>
        <v>348948.49</v>
      </c>
    </row>
    <row r="1063" spans="1:21" x14ac:dyDescent="0.25">
      <c r="A1063">
        <v>1037</v>
      </c>
      <c r="B1063" t="s">
        <v>1098</v>
      </c>
      <c r="C1063" t="s">
        <v>22</v>
      </c>
      <c r="D1063" t="s">
        <v>23</v>
      </c>
      <c r="E1063" t="s">
        <v>25</v>
      </c>
      <c r="F1063">
        <v>0</v>
      </c>
      <c r="G1063">
        <v>0</v>
      </c>
      <c r="H1063">
        <v>79945</v>
      </c>
      <c r="I1063">
        <v>15647</v>
      </c>
      <c r="J1063">
        <v>66705</v>
      </c>
      <c r="K1063">
        <v>42157</v>
      </c>
      <c r="L1063">
        <v>69162</v>
      </c>
      <c r="M1063">
        <v>88104</v>
      </c>
      <c r="N1063">
        <v>90289</v>
      </c>
      <c r="O1063">
        <v>84541</v>
      </c>
      <c r="P1063">
        <v>2396</v>
      </c>
      <c r="Q1063">
        <v>32140</v>
      </c>
      <c r="R1063">
        <v>76673</v>
      </c>
      <c r="S1063">
        <f t="shared" si="32"/>
        <v>647759</v>
      </c>
      <c r="T1063" s="1">
        <v>12.99</v>
      </c>
      <c r="U1063" s="1">
        <f t="shared" si="33"/>
        <v>8414389.4100000001</v>
      </c>
    </row>
    <row r="1064" spans="1:21" x14ac:dyDescent="0.25">
      <c r="A1064">
        <v>1044</v>
      </c>
      <c r="B1064" t="s">
        <v>1099</v>
      </c>
      <c r="C1064" t="s">
        <v>376</v>
      </c>
      <c r="D1064" t="s">
        <v>219</v>
      </c>
      <c r="E1064" t="s">
        <v>103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68194</v>
      </c>
      <c r="M1064">
        <v>70023</v>
      </c>
      <c r="N1064">
        <v>88140</v>
      </c>
      <c r="O1064">
        <v>95730</v>
      </c>
      <c r="P1064">
        <v>29544</v>
      </c>
      <c r="Q1064">
        <v>13728</v>
      </c>
      <c r="R1064">
        <v>29532</v>
      </c>
      <c r="S1064">
        <f t="shared" si="32"/>
        <v>394891</v>
      </c>
      <c r="T1064" s="1">
        <v>0.99</v>
      </c>
      <c r="U1064" s="1">
        <f t="shared" si="33"/>
        <v>390942.08999999997</v>
      </c>
    </row>
    <row r="1065" spans="1:21" x14ac:dyDescent="0.25">
      <c r="A1065">
        <v>1014</v>
      </c>
      <c r="B1065" t="s">
        <v>1100</v>
      </c>
      <c r="C1065" t="s">
        <v>22</v>
      </c>
      <c r="D1065" t="s">
        <v>219</v>
      </c>
      <c r="E1065" t="s">
        <v>24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56833</v>
      </c>
      <c r="R1065">
        <v>31063</v>
      </c>
      <c r="S1065">
        <f t="shared" si="32"/>
        <v>87896</v>
      </c>
      <c r="T1065" s="1">
        <v>1.49</v>
      </c>
      <c r="U1065" s="1">
        <f t="shared" si="33"/>
        <v>130965.04</v>
      </c>
    </row>
    <row r="1066" spans="1:21" x14ac:dyDescent="0.25">
      <c r="A1066">
        <v>1015</v>
      </c>
      <c r="B1066" t="s">
        <v>1101</v>
      </c>
      <c r="C1066" t="s">
        <v>186</v>
      </c>
      <c r="D1066" t="s">
        <v>23</v>
      </c>
      <c r="E1066" t="s">
        <v>26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44841</v>
      </c>
      <c r="N1066">
        <v>61623</v>
      </c>
      <c r="O1066">
        <v>78969</v>
      </c>
      <c r="P1066">
        <v>156641</v>
      </c>
      <c r="Q1066">
        <v>193120</v>
      </c>
      <c r="R1066">
        <v>177995</v>
      </c>
      <c r="S1066">
        <f t="shared" si="32"/>
        <v>713189</v>
      </c>
      <c r="T1066" s="1">
        <v>15.99</v>
      </c>
      <c r="U1066" s="1">
        <f t="shared" si="33"/>
        <v>11403892.109999999</v>
      </c>
    </row>
    <row r="1067" spans="1:21" x14ac:dyDescent="0.25">
      <c r="A1067">
        <v>1035</v>
      </c>
      <c r="B1067" t="s">
        <v>1102</v>
      </c>
      <c r="C1067" t="s">
        <v>186</v>
      </c>
      <c r="D1067" t="s">
        <v>219</v>
      </c>
      <c r="E1067" t="s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585271</v>
      </c>
      <c r="S1067">
        <f t="shared" si="32"/>
        <v>585271</v>
      </c>
      <c r="T1067" s="1">
        <v>3.99</v>
      </c>
      <c r="U1067" s="1">
        <f t="shared" si="33"/>
        <v>2335231.29</v>
      </c>
    </row>
    <row r="1068" spans="1:21" x14ac:dyDescent="0.25">
      <c r="A1068">
        <v>1042</v>
      </c>
      <c r="B1068" t="s">
        <v>1103</v>
      </c>
      <c r="C1068" t="s">
        <v>22</v>
      </c>
      <c r="D1068" t="s">
        <v>23</v>
      </c>
      <c r="E1068" t="s">
        <v>24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27612</v>
      </c>
      <c r="L1068">
        <v>31025</v>
      </c>
      <c r="M1068">
        <v>35972</v>
      </c>
      <c r="N1068">
        <v>37957</v>
      </c>
      <c r="O1068">
        <v>45202</v>
      </c>
      <c r="P1068">
        <v>43025</v>
      </c>
      <c r="Q1068">
        <v>38281</v>
      </c>
      <c r="R1068">
        <v>20925</v>
      </c>
      <c r="S1068">
        <f t="shared" si="32"/>
        <v>279999</v>
      </c>
      <c r="T1068" s="1">
        <v>11.99</v>
      </c>
      <c r="U1068" s="1">
        <f t="shared" si="33"/>
        <v>3357188.0100000002</v>
      </c>
    </row>
    <row r="1069" spans="1:21" x14ac:dyDescent="0.25">
      <c r="A1069">
        <v>1057</v>
      </c>
      <c r="B1069" t="s">
        <v>1104</v>
      </c>
      <c r="C1069" t="s">
        <v>376</v>
      </c>
      <c r="D1069" t="s">
        <v>219</v>
      </c>
      <c r="E1069" t="s">
        <v>26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37581</v>
      </c>
      <c r="Q1069">
        <v>62352</v>
      </c>
      <c r="R1069">
        <v>69730</v>
      </c>
      <c r="S1069">
        <f t="shared" si="32"/>
        <v>169663</v>
      </c>
      <c r="T1069" s="1">
        <v>3.99</v>
      </c>
      <c r="U1069" s="1">
        <f t="shared" si="33"/>
        <v>676955.37</v>
      </c>
    </row>
    <row r="1070" spans="1:21" x14ac:dyDescent="0.25">
      <c r="A1070">
        <v>1010</v>
      </c>
      <c r="B1070" t="s">
        <v>1105</v>
      </c>
      <c r="C1070" t="s">
        <v>186</v>
      </c>
      <c r="D1070" t="s">
        <v>219</v>
      </c>
      <c r="E1070" t="s">
        <v>103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2381531</v>
      </c>
      <c r="S1070">
        <f t="shared" si="32"/>
        <v>2381531</v>
      </c>
      <c r="T1070" s="1">
        <v>0.99</v>
      </c>
      <c r="U1070" s="1">
        <f t="shared" si="33"/>
        <v>2357715.69</v>
      </c>
    </row>
    <row r="1071" spans="1:21" x14ac:dyDescent="0.25">
      <c r="A1071">
        <v>1005</v>
      </c>
      <c r="B1071" t="s">
        <v>1106</v>
      </c>
      <c r="C1071" t="s">
        <v>22</v>
      </c>
      <c r="D1071" t="s">
        <v>219</v>
      </c>
      <c r="E1071" t="s">
        <v>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2957</v>
      </c>
      <c r="O1071">
        <v>3751</v>
      </c>
      <c r="P1071">
        <v>4321</v>
      </c>
      <c r="Q1071">
        <v>4381</v>
      </c>
      <c r="R1071">
        <v>2528</v>
      </c>
      <c r="S1071">
        <f t="shared" si="32"/>
        <v>17938</v>
      </c>
      <c r="T1071" s="1">
        <v>1.49</v>
      </c>
      <c r="U1071" s="1">
        <f t="shared" si="33"/>
        <v>26727.62</v>
      </c>
    </row>
    <row r="1072" spans="1:21" x14ac:dyDescent="0.25">
      <c r="A1072">
        <v>1013</v>
      </c>
      <c r="B1072" t="s">
        <v>1107</v>
      </c>
      <c r="C1072" t="s">
        <v>186</v>
      </c>
      <c r="D1072" t="s">
        <v>219</v>
      </c>
      <c r="E1072" t="s">
        <v>25</v>
      </c>
      <c r="F1072">
        <v>0</v>
      </c>
      <c r="G1072">
        <v>0</v>
      </c>
      <c r="H1072">
        <v>100875</v>
      </c>
      <c r="I1072">
        <v>130592</v>
      </c>
      <c r="J1072">
        <v>137448</v>
      </c>
      <c r="K1072">
        <v>153428</v>
      </c>
      <c r="L1072">
        <v>248489</v>
      </c>
      <c r="M1072">
        <v>276833</v>
      </c>
      <c r="N1072">
        <v>375943</v>
      </c>
      <c r="O1072">
        <v>553407</v>
      </c>
      <c r="P1072">
        <v>629566</v>
      </c>
      <c r="Q1072">
        <v>604492</v>
      </c>
      <c r="R1072">
        <v>348747</v>
      </c>
      <c r="S1072">
        <f t="shared" si="32"/>
        <v>3559820</v>
      </c>
      <c r="T1072" s="1">
        <v>1.99</v>
      </c>
      <c r="U1072" s="1">
        <f t="shared" si="33"/>
        <v>7084041.7999999998</v>
      </c>
    </row>
    <row r="1073" spans="1:21" x14ac:dyDescent="0.25">
      <c r="A1073">
        <v>1020</v>
      </c>
      <c r="B1073" t="s">
        <v>1108</v>
      </c>
      <c r="C1073" t="s">
        <v>124</v>
      </c>
      <c r="D1073" t="s">
        <v>23</v>
      </c>
      <c r="E1073" t="s">
        <v>24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663019</v>
      </c>
      <c r="S1073">
        <f t="shared" si="32"/>
        <v>663019</v>
      </c>
      <c r="T1073" s="1">
        <v>11.99</v>
      </c>
      <c r="U1073" s="1">
        <f t="shared" si="33"/>
        <v>7949597.8100000005</v>
      </c>
    </row>
    <row r="1074" spans="1:21" x14ac:dyDescent="0.25">
      <c r="A1074">
        <v>1057</v>
      </c>
      <c r="B1074" t="s">
        <v>1109</v>
      </c>
      <c r="C1074" t="s">
        <v>22</v>
      </c>
      <c r="D1074" t="s">
        <v>219</v>
      </c>
      <c r="E1074" t="s">
        <v>26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20161</v>
      </c>
      <c r="R1074">
        <v>13370</v>
      </c>
      <c r="S1074">
        <f t="shared" si="32"/>
        <v>33531</v>
      </c>
      <c r="T1074" s="1">
        <v>3.99</v>
      </c>
      <c r="U1074" s="1">
        <f t="shared" si="33"/>
        <v>133788.69</v>
      </c>
    </row>
    <row r="1075" spans="1:21" x14ac:dyDescent="0.25">
      <c r="A1075">
        <v>1024</v>
      </c>
      <c r="B1075" t="s">
        <v>1110</v>
      </c>
      <c r="C1075" t="s">
        <v>22</v>
      </c>
      <c r="D1075" t="s">
        <v>23</v>
      </c>
      <c r="E1075" t="s">
        <v>25</v>
      </c>
      <c r="F1075">
        <v>400672</v>
      </c>
      <c r="G1075">
        <v>329617</v>
      </c>
      <c r="H1075">
        <v>124533</v>
      </c>
      <c r="I1075">
        <v>1442766</v>
      </c>
      <c r="J1075">
        <v>1944115</v>
      </c>
      <c r="K1075">
        <v>4691</v>
      </c>
      <c r="L1075">
        <v>95900</v>
      </c>
      <c r="M1075">
        <v>334616</v>
      </c>
      <c r="N1075">
        <v>355454</v>
      </c>
      <c r="O1075">
        <v>2270648</v>
      </c>
      <c r="P1075">
        <v>1713477</v>
      </c>
      <c r="Q1075">
        <v>353906</v>
      </c>
      <c r="R1075">
        <v>1707358</v>
      </c>
      <c r="S1075">
        <f t="shared" si="32"/>
        <v>11077753</v>
      </c>
      <c r="T1075" s="1">
        <v>12.99</v>
      </c>
      <c r="U1075" s="1">
        <f t="shared" si="33"/>
        <v>143900011.47</v>
      </c>
    </row>
    <row r="1076" spans="1:21" x14ac:dyDescent="0.25">
      <c r="A1076">
        <v>1026</v>
      </c>
      <c r="B1076" t="s">
        <v>1111</v>
      </c>
      <c r="C1076" t="s">
        <v>377</v>
      </c>
      <c r="D1076" t="s">
        <v>219</v>
      </c>
      <c r="E1076" t="s">
        <v>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60282</v>
      </c>
      <c r="Q1076">
        <v>61151</v>
      </c>
      <c r="R1076">
        <v>28111</v>
      </c>
      <c r="S1076">
        <f t="shared" si="32"/>
        <v>149544</v>
      </c>
      <c r="T1076" s="1">
        <v>1.99</v>
      </c>
      <c r="U1076" s="1">
        <f t="shared" si="33"/>
        <v>297592.56</v>
      </c>
    </row>
    <row r="1077" spans="1:21" x14ac:dyDescent="0.25">
      <c r="A1077">
        <v>1033</v>
      </c>
      <c r="B1077" t="s">
        <v>1112</v>
      </c>
      <c r="C1077" t="s">
        <v>124</v>
      </c>
      <c r="D1077" t="s">
        <v>23</v>
      </c>
      <c r="E1077" t="s">
        <v>26</v>
      </c>
      <c r="F1077">
        <v>0</v>
      </c>
      <c r="G1077">
        <v>181</v>
      </c>
      <c r="H1077">
        <v>814</v>
      </c>
      <c r="I1077">
        <v>994</v>
      </c>
      <c r="J1077">
        <v>1041</v>
      </c>
      <c r="K1077">
        <v>1776</v>
      </c>
      <c r="L1077">
        <v>1517</v>
      </c>
      <c r="M1077">
        <v>1962</v>
      </c>
      <c r="N1077">
        <v>1982</v>
      </c>
      <c r="O1077">
        <v>1994</v>
      </c>
      <c r="P1077">
        <v>2007</v>
      </c>
      <c r="Q1077">
        <v>3037</v>
      </c>
      <c r="R1077">
        <v>3831</v>
      </c>
      <c r="S1077">
        <f t="shared" si="32"/>
        <v>21136</v>
      </c>
      <c r="T1077" s="1">
        <v>15.99</v>
      </c>
      <c r="U1077" s="1">
        <f t="shared" si="33"/>
        <v>337964.64</v>
      </c>
    </row>
    <row r="1078" spans="1:21" x14ac:dyDescent="0.25">
      <c r="A1078">
        <v>1059</v>
      </c>
      <c r="B1078" t="s">
        <v>1113</v>
      </c>
      <c r="C1078" t="s">
        <v>22</v>
      </c>
      <c r="D1078" t="s">
        <v>219</v>
      </c>
      <c r="E1078" t="s">
        <v>25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1715</v>
      </c>
      <c r="M1078">
        <v>2568</v>
      </c>
      <c r="N1078">
        <v>2703</v>
      </c>
      <c r="O1078">
        <v>3708</v>
      </c>
      <c r="P1078">
        <v>5116</v>
      </c>
      <c r="Q1078">
        <v>7423</v>
      </c>
      <c r="R1078">
        <v>7972</v>
      </c>
      <c r="S1078">
        <f t="shared" si="32"/>
        <v>31205</v>
      </c>
      <c r="T1078" s="1">
        <v>1.99</v>
      </c>
      <c r="U1078" s="1">
        <f t="shared" si="33"/>
        <v>62097.95</v>
      </c>
    </row>
    <row r="1079" spans="1:21" x14ac:dyDescent="0.25">
      <c r="A1079">
        <v>1041</v>
      </c>
      <c r="B1079" t="s">
        <v>1114</v>
      </c>
      <c r="C1079" t="s">
        <v>186</v>
      </c>
      <c r="D1079" t="s">
        <v>219</v>
      </c>
      <c r="E1079" t="s">
        <v>103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2381531</v>
      </c>
      <c r="S1079">
        <f t="shared" si="32"/>
        <v>2381531</v>
      </c>
      <c r="T1079" s="1">
        <v>0.99</v>
      </c>
      <c r="U1079" s="1">
        <f t="shared" si="33"/>
        <v>2357715.69</v>
      </c>
    </row>
    <row r="1080" spans="1:21" x14ac:dyDescent="0.25">
      <c r="A1080">
        <v>1024</v>
      </c>
      <c r="B1080" t="s">
        <v>1115</v>
      </c>
      <c r="C1080" t="s">
        <v>22</v>
      </c>
      <c r="D1080" t="s">
        <v>23</v>
      </c>
      <c r="E1080" t="s">
        <v>103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358817</v>
      </c>
      <c r="S1080">
        <f t="shared" si="32"/>
        <v>358817</v>
      </c>
      <c r="T1080" s="1">
        <v>9.99</v>
      </c>
      <c r="U1080" s="1">
        <f t="shared" si="33"/>
        <v>3584581.83</v>
      </c>
    </row>
    <row r="1081" spans="1:21" x14ac:dyDescent="0.25">
      <c r="A1081">
        <v>1051</v>
      </c>
      <c r="B1081" t="s">
        <v>1116</v>
      </c>
      <c r="C1081" t="s">
        <v>22</v>
      </c>
      <c r="D1081" t="s">
        <v>219</v>
      </c>
      <c r="E1081" t="s">
        <v>25</v>
      </c>
      <c r="F1081">
        <v>0</v>
      </c>
      <c r="G1081">
        <v>0</v>
      </c>
      <c r="H1081">
        <v>694450</v>
      </c>
      <c r="I1081">
        <v>753850</v>
      </c>
      <c r="J1081">
        <v>762557</v>
      </c>
      <c r="K1081">
        <v>776087</v>
      </c>
      <c r="L1081">
        <v>786251</v>
      </c>
      <c r="M1081">
        <v>820706</v>
      </c>
      <c r="N1081">
        <v>826363</v>
      </c>
      <c r="O1081">
        <v>893696</v>
      </c>
      <c r="P1081">
        <v>863650</v>
      </c>
      <c r="Q1081">
        <v>687546</v>
      </c>
      <c r="R1081">
        <v>351642</v>
      </c>
      <c r="S1081">
        <f t="shared" si="32"/>
        <v>8216798</v>
      </c>
      <c r="T1081" s="1">
        <v>1.99</v>
      </c>
      <c r="U1081" s="1">
        <f t="shared" si="33"/>
        <v>16351428.02</v>
      </c>
    </row>
    <row r="1082" spans="1:21" x14ac:dyDescent="0.25">
      <c r="A1082">
        <v>1026</v>
      </c>
      <c r="B1082" t="s">
        <v>1117</v>
      </c>
      <c r="C1082" t="s">
        <v>124</v>
      </c>
      <c r="D1082" t="s">
        <v>23</v>
      </c>
      <c r="E1082" t="s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70489</v>
      </c>
      <c r="Q1082">
        <v>17340</v>
      </c>
      <c r="R1082">
        <v>56757</v>
      </c>
      <c r="S1082">
        <f t="shared" si="32"/>
        <v>144586</v>
      </c>
      <c r="T1082" s="1">
        <v>15.99</v>
      </c>
      <c r="U1082" s="1">
        <f t="shared" si="33"/>
        <v>2311930.14</v>
      </c>
    </row>
    <row r="1083" spans="1:21" x14ac:dyDescent="0.25">
      <c r="A1083">
        <v>1018</v>
      </c>
      <c r="B1083" t="s">
        <v>1118</v>
      </c>
      <c r="C1083" t="s">
        <v>186</v>
      </c>
      <c r="D1083" t="s">
        <v>23</v>
      </c>
      <c r="E1083" t="s">
        <v>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38390</v>
      </c>
      <c r="O1083">
        <v>98280</v>
      </c>
      <c r="P1083">
        <v>24815</v>
      </c>
      <c r="Q1083">
        <v>18485</v>
      </c>
      <c r="R1083">
        <v>9076</v>
      </c>
      <c r="S1083">
        <f t="shared" si="32"/>
        <v>189046</v>
      </c>
      <c r="T1083" s="1">
        <v>12.99</v>
      </c>
      <c r="U1083" s="1">
        <f t="shared" si="33"/>
        <v>2455707.54</v>
      </c>
    </row>
    <row r="1084" spans="1:21" x14ac:dyDescent="0.25">
      <c r="A1084">
        <v>1011</v>
      </c>
      <c r="B1084" t="s">
        <v>1119</v>
      </c>
      <c r="C1084" t="s">
        <v>186</v>
      </c>
      <c r="D1084" t="s">
        <v>219</v>
      </c>
      <c r="E1084" t="s">
        <v>24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71039</v>
      </c>
      <c r="P1084">
        <v>103757</v>
      </c>
      <c r="Q1084">
        <v>225359</v>
      </c>
      <c r="R1084">
        <v>293938</v>
      </c>
      <c r="S1084">
        <f t="shared" si="32"/>
        <v>694093</v>
      </c>
      <c r="T1084" s="1">
        <v>1.49</v>
      </c>
      <c r="U1084" s="1">
        <f t="shared" si="33"/>
        <v>1034198.57</v>
      </c>
    </row>
    <row r="1085" spans="1:21" x14ac:dyDescent="0.25">
      <c r="A1085">
        <v>1046</v>
      </c>
      <c r="B1085" t="s">
        <v>1120</v>
      </c>
      <c r="C1085" t="s">
        <v>376</v>
      </c>
      <c r="D1085" t="s">
        <v>23</v>
      </c>
      <c r="E1085" t="s">
        <v>26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54699</v>
      </c>
      <c r="O1085">
        <v>18022</v>
      </c>
      <c r="P1085">
        <v>7683</v>
      </c>
      <c r="Q1085">
        <v>17074</v>
      </c>
      <c r="R1085">
        <v>19137</v>
      </c>
      <c r="S1085">
        <f t="shared" si="32"/>
        <v>116615</v>
      </c>
      <c r="T1085" s="1">
        <v>15.99</v>
      </c>
      <c r="U1085" s="1">
        <f t="shared" si="33"/>
        <v>1864673.85</v>
      </c>
    </row>
    <row r="1086" spans="1:21" x14ac:dyDescent="0.25">
      <c r="A1086">
        <v>1044</v>
      </c>
      <c r="B1086" t="s">
        <v>1121</v>
      </c>
      <c r="C1086" t="s">
        <v>124</v>
      </c>
      <c r="D1086" t="s">
        <v>219</v>
      </c>
      <c r="E1086" t="s">
        <v>26</v>
      </c>
      <c r="F1086">
        <v>0</v>
      </c>
      <c r="G1086">
        <v>6936</v>
      </c>
      <c r="H1086">
        <v>81405</v>
      </c>
      <c r="I1086">
        <v>49918</v>
      </c>
      <c r="J1086">
        <v>57109</v>
      </c>
      <c r="K1086">
        <v>39732</v>
      </c>
      <c r="L1086">
        <v>73082</v>
      </c>
      <c r="M1086">
        <v>30638</v>
      </c>
      <c r="N1086">
        <v>52044</v>
      </c>
      <c r="O1086">
        <v>75092</v>
      </c>
      <c r="P1086">
        <v>47899</v>
      </c>
      <c r="Q1086">
        <v>35389</v>
      </c>
      <c r="R1086">
        <v>90864</v>
      </c>
      <c r="S1086">
        <f t="shared" si="32"/>
        <v>640108</v>
      </c>
      <c r="T1086" s="1">
        <v>3.99</v>
      </c>
      <c r="U1086" s="1">
        <f t="shared" si="33"/>
        <v>2554030.92</v>
      </c>
    </row>
    <row r="1087" spans="1:21" x14ac:dyDescent="0.25">
      <c r="A1087">
        <v>1050</v>
      </c>
      <c r="B1087" t="s">
        <v>1122</v>
      </c>
      <c r="C1087" t="s">
        <v>73</v>
      </c>
      <c r="D1087" t="s">
        <v>219</v>
      </c>
      <c r="E1087" t="s">
        <v>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19209</v>
      </c>
      <c r="R1087">
        <v>22317</v>
      </c>
      <c r="S1087">
        <f t="shared" si="32"/>
        <v>41526</v>
      </c>
      <c r="T1087" s="1">
        <v>1.99</v>
      </c>
      <c r="U1087" s="1">
        <f t="shared" si="33"/>
        <v>82636.740000000005</v>
      </c>
    </row>
    <row r="1088" spans="1:21" x14ac:dyDescent="0.25">
      <c r="A1088">
        <v>1058</v>
      </c>
      <c r="B1088" t="s">
        <v>1123</v>
      </c>
      <c r="C1088" t="s">
        <v>73</v>
      </c>
      <c r="D1088" t="s">
        <v>23</v>
      </c>
      <c r="E1088" t="s">
        <v>25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50278</v>
      </c>
      <c r="R1088">
        <v>16757</v>
      </c>
      <c r="S1088">
        <f t="shared" si="32"/>
        <v>67035</v>
      </c>
      <c r="T1088" s="1">
        <v>12.99</v>
      </c>
      <c r="U1088" s="1">
        <f t="shared" si="33"/>
        <v>870784.65</v>
      </c>
    </row>
    <row r="1089" spans="1:21" x14ac:dyDescent="0.25">
      <c r="A1089">
        <v>1025</v>
      </c>
      <c r="B1089" t="s">
        <v>1124</v>
      </c>
      <c r="C1089" t="s">
        <v>22</v>
      </c>
      <c r="D1089" t="s">
        <v>219</v>
      </c>
      <c r="E1089" t="s">
        <v>26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18398</v>
      </c>
      <c r="O1089">
        <v>28403</v>
      </c>
      <c r="P1089">
        <v>43804</v>
      </c>
      <c r="Q1089">
        <v>51534</v>
      </c>
      <c r="R1089">
        <v>70316</v>
      </c>
      <c r="S1089">
        <f t="shared" si="32"/>
        <v>212455</v>
      </c>
      <c r="T1089" s="1">
        <v>3.99</v>
      </c>
      <c r="U1089" s="1">
        <f t="shared" si="33"/>
        <v>847695.45000000007</v>
      </c>
    </row>
    <row r="1090" spans="1:21" x14ac:dyDescent="0.25">
      <c r="A1090">
        <v>1048</v>
      </c>
      <c r="B1090" t="s">
        <v>1125</v>
      </c>
      <c r="C1090" t="s">
        <v>22</v>
      </c>
      <c r="D1090" t="s">
        <v>219</v>
      </c>
      <c r="E1090" t="s">
        <v>26</v>
      </c>
      <c r="F1090">
        <v>0</v>
      </c>
      <c r="G1090">
        <v>0</v>
      </c>
      <c r="H1090">
        <v>87157</v>
      </c>
      <c r="I1090">
        <v>84453</v>
      </c>
      <c r="J1090">
        <v>95737</v>
      </c>
      <c r="K1090">
        <v>97725</v>
      </c>
      <c r="L1090">
        <v>6458</v>
      </c>
      <c r="M1090">
        <v>71751</v>
      </c>
      <c r="N1090">
        <v>85248</v>
      </c>
      <c r="O1090">
        <v>91299</v>
      </c>
      <c r="P1090">
        <v>53017</v>
      </c>
      <c r="Q1090">
        <v>29616</v>
      </c>
      <c r="R1090">
        <v>7895</v>
      </c>
      <c r="S1090">
        <f t="shared" ref="S1090:S1153" si="34">SUM(F1090:R1090)</f>
        <v>710356</v>
      </c>
      <c r="T1090" s="1">
        <v>3.99</v>
      </c>
      <c r="U1090" s="1">
        <f t="shared" ref="U1090:U1153" si="35">S1090*T1090</f>
        <v>2834320.44</v>
      </c>
    </row>
    <row r="1091" spans="1:21" x14ac:dyDescent="0.25">
      <c r="A1091">
        <v>1027</v>
      </c>
      <c r="B1091" t="s">
        <v>1126</v>
      </c>
      <c r="C1091" t="s">
        <v>73</v>
      </c>
      <c r="D1091" t="s">
        <v>23</v>
      </c>
      <c r="E1091" t="s">
        <v>24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68243</v>
      </c>
      <c r="Q1091">
        <v>166494</v>
      </c>
      <c r="R1091">
        <v>165975</v>
      </c>
      <c r="S1091">
        <f t="shared" si="34"/>
        <v>400712</v>
      </c>
      <c r="T1091" s="1">
        <v>11.99</v>
      </c>
      <c r="U1091" s="1">
        <f t="shared" si="35"/>
        <v>4804536.88</v>
      </c>
    </row>
    <row r="1092" spans="1:21" x14ac:dyDescent="0.25">
      <c r="A1092">
        <v>1041</v>
      </c>
      <c r="B1092" t="s">
        <v>1127</v>
      </c>
      <c r="C1092" t="s">
        <v>376</v>
      </c>
      <c r="D1092" t="s">
        <v>23</v>
      </c>
      <c r="E1092" t="s">
        <v>25</v>
      </c>
      <c r="F1092">
        <v>0</v>
      </c>
      <c r="G1092">
        <v>0</v>
      </c>
      <c r="H1092">
        <v>504</v>
      </c>
      <c r="I1092">
        <v>87252</v>
      </c>
      <c r="J1092">
        <v>793</v>
      </c>
      <c r="K1092">
        <v>36800</v>
      </c>
      <c r="L1092">
        <v>84801</v>
      </c>
      <c r="M1092">
        <v>68120</v>
      </c>
      <c r="N1092">
        <v>79304</v>
      </c>
      <c r="O1092">
        <v>9714</v>
      </c>
      <c r="P1092">
        <v>95781</v>
      </c>
      <c r="Q1092">
        <v>113522</v>
      </c>
      <c r="R1092">
        <v>77076</v>
      </c>
      <c r="S1092">
        <f t="shared" si="34"/>
        <v>653667</v>
      </c>
      <c r="T1092" s="1">
        <v>12.99</v>
      </c>
      <c r="U1092" s="1">
        <f t="shared" si="35"/>
        <v>8491134.3300000001</v>
      </c>
    </row>
    <row r="1093" spans="1:21" x14ac:dyDescent="0.25">
      <c r="A1093">
        <v>1006</v>
      </c>
      <c r="B1093" t="s">
        <v>1128</v>
      </c>
      <c r="C1093" t="s">
        <v>124</v>
      </c>
      <c r="D1093" t="s">
        <v>219</v>
      </c>
      <c r="E1093" t="s">
        <v>25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78853</v>
      </c>
      <c r="N1093">
        <v>25699</v>
      </c>
      <c r="O1093">
        <v>58903</v>
      </c>
      <c r="P1093">
        <v>28543</v>
      </c>
      <c r="Q1093">
        <v>40076</v>
      </c>
      <c r="R1093">
        <v>19987</v>
      </c>
      <c r="S1093">
        <f t="shared" si="34"/>
        <v>252061</v>
      </c>
      <c r="T1093" s="1">
        <v>1.99</v>
      </c>
      <c r="U1093" s="1">
        <f t="shared" si="35"/>
        <v>501601.39</v>
      </c>
    </row>
    <row r="1094" spans="1:21" x14ac:dyDescent="0.25">
      <c r="A1094">
        <v>1060</v>
      </c>
      <c r="B1094" t="s">
        <v>1129</v>
      </c>
      <c r="C1094" t="s">
        <v>73</v>
      </c>
      <c r="D1094" t="s">
        <v>23</v>
      </c>
      <c r="E1094" t="s">
        <v>103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90323</v>
      </c>
      <c r="O1094">
        <v>78214</v>
      </c>
      <c r="P1094">
        <v>50308</v>
      </c>
      <c r="Q1094">
        <v>32899</v>
      </c>
      <c r="R1094">
        <v>2582</v>
      </c>
      <c r="S1094">
        <f t="shared" si="34"/>
        <v>254326</v>
      </c>
      <c r="T1094" s="1">
        <v>9.99</v>
      </c>
      <c r="U1094" s="1">
        <f t="shared" si="35"/>
        <v>2540716.7400000002</v>
      </c>
    </row>
    <row r="1095" spans="1:21" x14ac:dyDescent="0.25">
      <c r="A1095">
        <v>1045</v>
      </c>
      <c r="B1095" t="s">
        <v>1130</v>
      </c>
      <c r="C1095" t="s">
        <v>376</v>
      </c>
      <c r="D1095" t="s">
        <v>23</v>
      </c>
      <c r="E1095" t="s">
        <v>24</v>
      </c>
      <c r="F1095">
        <v>0</v>
      </c>
      <c r="G1095">
        <v>0</v>
      </c>
      <c r="H1095">
        <v>0</v>
      </c>
      <c r="I1095">
        <v>4014</v>
      </c>
      <c r="J1095">
        <v>5593</v>
      </c>
      <c r="K1095">
        <v>8476</v>
      </c>
      <c r="L1095">
        <v>12038</v>
      </c>
      <c r="M1095">
        <v>16174</v>
      </c>
      <c r="N1095">
        <v>18098</v>
      </c>
      <c r="O1095">
        <v>28304</v>
      </c>
      <c r="P1095">
        <v>28692</v>
      </c>
      <c r="Q1095">
        <v>41705</v>
      </c>
      <c r="R1095">
        <v>24239</v>
      </c>
      <c r="S1095">
        <f t="shared" si="34"/>
        <v>187333</v>
      </c>
      <c r="T1095" s="1">
        <v>11.99</v>
      </c>
      <c r="U1095" s="1">
        <f t="shared" si="35"/>
        <v>2246122.67</v>
      </c>
    </row>
    <row r="1096" spans="1:21" x14ac:dyDescent="0.25">
      <c r="A1096">
        <v>1057</v>
      </c>
      <c r="B1096" t="s">
        <v>1131</v>
      </c>
      <c r="C1096" t="s">
        <v>22</v>
      </c>
      <c r="D1096" t="s">
        <v>219</v>
      </c>
      <c r="E1096" t="s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2020461</v>
      </c>
      <c r="S1096">
        <f t="shared" si="34"/>
        <v>2020461</v>
      </c>
      <c r="T1096" s="1">
        <v>3.99</v>
      </c>
      <c r="U1096" s="1">
        <f t="shared" si="35"/>
        <v>8061639.3900000006</v>
      </c>
    </row>
    <row r="1097" spans="1:21" x14ac:dyDescent="0.25">
      <c r="A1097">
        <v>1043</v>
      </c>
      <c r="B1097" t="s">
        <v>1132</v>
      </c>
      <c r="C1097" t="s">
        <v>22</v>
      </c>
      <c r="D1097" t="s">
        <v>219</v>
      </c>
      <c r="E1097" t="s">
        <v>26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16348</v>
      </c>
      <c r="N1097">
        <v>41673</v>
      </c>
      <c r="O1097">
        <v>57070</v>
      </c>
      <c r="P1097">
        <v>98772</v>
      </c>
      <c r="Q1097">
        <v>199364</v>
      </c>
      <c r="R1097">
        <v>201632</v>
      </c>
      <c r="S1097">
        <f t="shared" si="34"/>
        <v>614859</v>
      </c>
      <c r="T1097" s="1">
        <v>3.99</v>
      </c>
      <c r="U1097" s="1">
        <f t="shared" si="35"/>
        <v>2453287.41</v>
      </c>
    </row>
    <row r="1098" spans="1:21" x14ac:dyDescent="0.25">
      <c r="A1098">
        <v>1059</v>
      </c>
      <c r="B1098" t="s">
        <v>1133</v>
      </c>
      <c r="C1098" t="s">
        <v>376</v>
      </c>
      <c r="D1098" t="s">
        <v>219</v>
      </c>
      <c r="E1098" t="s">
        <v>103</v>
      </c>
      <c r="F1098">
        <v>0</v>
      </c>
      <c r="G1098">
        <v>0</v>
      </c>
      <c r="H1098">
        <v>0</v>
      </c>
      <c r="I1098">
        <v>0</v>
      </c>
      <c r="J1098">
        <v>42371</v>
      </c>
      <c r="K1098">
        <v>63608</v>
      </c>
      <c r="L1098">
        <v>13222</v>
      </c>
      <c r="M1098">
        <v>91219</v>
      </c>
      <c r="N1098">
        <v>61028</v>
      </c>
      <c r="O1098">
        <v>36826</v>
      </c>
      <c r="P1098">
        <v>24216</v>
      </c>
      <c r="Q1098">
        <v>29772</v>
      </c>
      <c r="R1098">
        <v>97344</v>
      </c>
      <c r="S1098">
        <f t="shared" si="34"/>
        <v>459606</v>
      </c>
      <c r="T1098" s="1">
        <v>0.99</v>
      </c>
      <c r="U1098" s="1">
        <f t="shared" si="35"/>
        <v>455009.94</v>
      </c>
    </row>
    <row r="1099" spans="1:21" x14ac:dyDescent="0.25">
      <c r="A1099">
        <v>1011</v>
      </c>
      <c r="B1099" t="s">
        <v>1134</v>
      </c>
      <c r="C1099" t="s">
        <v>22</v>
      </c>
      <c r="D1099" t="s">
        <v>23</v>
      </c>
      <c r="E1099" t="s">
        <v>103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142825</v>
      </c>
      <c r="R1099">
        <v>170219</v>
      </c>
      <c r="S1099">
        <f t="shared" si="34"/>
        <v>313044</v>
      </c>
      <c r="T1099" s="1">
        <v>9.99</v>
      </c>
      <c r="U1099" s="1">
        <f t="shared" si="35"/>
        <v>3127309.56</v>
      </c>
    </row>
    <row r="1100" spans="1:21" x14ac:dyDescent="0.25">
      <c r="A1100">
        <v>1028</v>
      </c>
      <c r="B1100" t="s">
        <v>1135</v>
      </c>
      <c r="C1100" t="s">
        <v>22</v>
      </c>
      <c r="D1100" t="s">
        <v>219</v>
      </c>
      <c r="E1100" t="s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15404</v>
      </c>
      <c r="N1100">
        <v>19588</v>
      </c>
      <c r="O1100">
        <v>26779</v>
      </c>
      <c r="P1100">
        <v>41409</v>
      </c>
      <c r="Q1100">
        <v>64098</v>
      </c>
      <c r="R1100">
        <v>69657</v>
      </c>
      <c r="S1100">
        <f t="shared" si="34"/>
        <v>236935</v>
      </c>
      <c r="T1100" s="1">
        <v>3.99</v>
      </c>
      <c r="U1100" s="1">
        <f t="shared" si="35"/>
        <v>945370.65</v>
      </c>
    </row>
    <row r="1101" spans="1:21" x14ac:dyDescent="0.25">
      <c r="A1101">
        <v>1021</v>
      </c>
      <c r="B1101" t="s">
        <v>1136</v>
      </c>
      <c r="C1101" t="s">
        <v>73</v>
      </c>
      <c r="D1101" t="s">
        <v>23</v>
      </c>
      <c r="E1101" t="s">
        <v>24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73506</v>
      </c>
      <c r="Q1101">
        <v>36510</v>
      </c>
      <c r="R1101">
        <v>97379</v>
      </c>
      <c r="S1101">
        <f t="shared" si="34"/>
        <v>207395</v>
      </c>
      <c r="T1101" s="1">
        <v>11.99</v>
      </c>
      <c r="U1101" s="1">
        <f t="shared" si="35"/>
        <v>2486666.0499999998</v>
      </c>
    </row>
    <row r="1102" spans="1:21" x14ac:dyDescent="0.25">
      <c r="A1102">
        <v>1032</v>
      </c>
      <c r="B1102" t="s">
        <v>1137</v>
      </c>
      <c r="C1102" t="s">
        <v>22</v>
      </c>
      <c r="D1102" t="s">
        <v>23</v>
      </c>
      <c r="E1102" t="s">
        <v>25</v>
      </c>
      <c r="F1102">
        <v>0</v>
      </c>
      <c r="G1102">
        <v>29695</v>
      </c>
      <c r="H1102">
        <v>22492</v>
      </c>
      <c r="I1102">
        <v>16166</v>
      </c>
      <c r="J1102">
        <v>46644</v>
      </c>
      <c r="K1102">
        <v>43629</v>
      </c>
      <c r="L1102">
        <v>19299</v>
      </c>
      <c r="M1102">
        <v>94652</v>
      </c>
      <c r="N1102">
        <v>30304</v>
      </c>
      <c r="O1102">
        <v>15559</v>
      </c>
      <c r="P1102">
        <v>101478</v>
      </c>
      <c r="Q1102">
        <v>36104</v>
      </c>
      <c r="R1102">
        <v>92747</v>
      </c>
      <c r="S1102">
        <f t="shared" si="34"/>
        <v>548769</v>
      </c>
      <c r="T1102" s="1">
        <v>12.99</v>
      </c>
      <c r="U1102" s="1">
        <f t="shared" si="35"/>
        <v>7128509.3100000005</v>
      </c>
    </row>
    <row r="1103" spans="1:21" x14ac:dyDescent="0.25">
      <c r="A1103">
        <v>1020</v>
      </c>
      <c r="B1103" t="s">
        <v>1138</v>
      </c>
      <c r="C1103" t="s">
        <v>73</v>
      </c>
      <c r="D1103" t="s">
        <v>23</v>
      </c>
      <c r="E1103" t="s">
        <v>103</v>
      </c>
      <c r="F1103">
        <v>0</v>
      </c>
      <c r="G1103">
        <v>0</v>
      </c>
      <c r="H1103">
        <v>1071</v>
      </c>
      <c r="I1103">
        <v>2925</v>
      </c>
      <c r="J1103">
        <v>3996</v>
      </c>
      <c r="K1103">
        <v>4740</v>
      </c>
      <c r="L1103">
        <v>5516</v>
      </c>
      <c r="M1103">
        <v>7043</v>
      </c>
      <c r="N1103">
        <v>9992</v>
      </c>
      <c r="O1103">
        <v>17866</v>
      </c>
      <c r="P1103">
        <v>24831</v>
      </c>
      <c r="Q1103">
        <v>31991</v>
      </c>
      <c r="R1103">
        <v>43200</v>
      </c>
      <c r="S1103">
        <f t="shared" si="34"/>
        <v>153171</v>
      </c>
      <c r="T1103" s="1">
        <v>9.99</v>
      </c>
      <c r="U1103" s="1">
        <f t="shared" si="35"/>
        <v>1530178.29</v>
      </c>
    </row>
    <row r="1104" spans="1:21" x14ac:dyDescent="0.25">
      <c r="A1104">
        <v>1024</v>
      </c>
      <c r="B1104" t="s">
        <v>1139</v>
      </c>
      <c r="C1104" t="s">
        <v>22</v>
      </c>
      <c r="D1104" t="s">
        <v>219</v>
      </c>
      <c r="E1104" t="s">
        <v>103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48513</v>
      </c>
      <c r="Q1104">
        <v>82197</v>
      </c>
      <c r="R1104">
        <v>3608</v>
      </c>
      <c r="S1104">
        <f t="shared" si="34"/>
        <v>134318</v>
      </c>
      <c r="T1104" s="1">
        <v>0.99</v>
      </c>
      <c r="U1104" s="1">
        <f t="shared" si="35"/>
        <v>132974.82</v>
      </c>
    </row>
    <row r="1105" spans="1:21" x14ac:dyDescent="0.25">
      <c r="A1105">
        <v>1025</v>
      </c>
      <c r="B1105" t="s">
        <v>1140</v>
      </c>
      <c r="C1105" t="s">
        <v>73</v>
      </c>
      <c r="D1105" t="s">
        <v>23</v>
      </c>
      <c r="E1105" t="s">
        <v>26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145413</v>
      </c>
      <c r="P1105">
        <v>551950</v>
      </c>
      <c r="Q1105">
        <v>493740</v>
      </c>
      <c r="R1105">
        <v>1067142</v>
      </c>
      <c r="S1105">
        <f t="shared" si="34"/>
        <v>2258245</v>
      </c>
      <c r="T1105" s="1">
        <v>15.99</v>
      </c>
      <c r="U1105" s="1">
        <f t="shared" si="35"/>
        <v>36109337.549999997</v>
      </c>
    </row>
    <row r="1106" spans="1:21" x14ac:dyDescent="0.25">
      <c r="A1106">
        <v>1041</v>
      </c>
      <c r="B1106" t="s">
        <v>1141</v>
      </c>
      <c r="C1106" t="s">
        <v>376</v>
      </c>
      <c r="D1106" t="s">
        <v>219</v>
      </c>
      <c r="E1106" t="s">
        <v>26</v>
      </c>
      <c r="F1106">
        <v>386493</v>
      </c>
      <c r="G1106">
        <v>1789870</v>
      </c>
      <c r="H1106">
        <v>148994</v>
      </c>
      <c r="I1106">
        <v>1686268</v>
      </c>
      <c r="J1106">
        <v>570301</v>
      </c>
      <c r="K1106">
        <v>1978181</v>
      </c>
      <c r="L1106">
        <v>1536914</v>
      </c>
      <c r="M1106">
        <v>889927</v>
      </c>
      <c r="N1106">
        <v>351941</v>
      </c>
      <c r="O1106">
        <v>650152</v>
      </c>
      <c r="P1106">
        <v>961340</v>
      </c>
      <c r="Q1106">
        <v>567784</v>
      </c>
      <c r="R1106">
        <v>1002633</v>
      </c>
      <c r="S1106">
        <f t="shared" si="34"/>
        <v>12520798</v>
      </c>
      <c r="T1106" s="1">
        <v>3.99</v>
      </c>
      <c r="U1106" s="1">
        <f t="shared" si="35"/>
        <v>49957984.020000003</v>
      </c>
    </row>
    <row r="1107" spans="1:21" x14ac:dyDescent="0.25">
      <c r="A1107">
        <v>1049</v>
      </c>
      <c r="B1107" t="s">
        <v>1142</v>
      </c>
      <c r="C1107" t="s">
        <v>376</v>
      </c>
      <c r="D1107" t="s">
        <v>23</v>
      </c>
      <c r="E1107" t="s">
        <v>24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14698</v>
      </c>
      <c r="M1107">
        <v>15914</v>
      </c>
      <c r="N1107">
        <v>19443</v>
      </c>
      <c r="O1107">
        <v>27888</v>
      </c>
      <c r="P1107">
        <v>27685</v>
      </c>
      <c r="Q1107">
        <v>37471</v>
      </c>
      <c r="R1107">
        <v>23231</v>
      </c>
      <c r="S1107">
        <f t="shared" si="34"/>
        <v>166330</v>
      </c>
      <c r="T1107" s="1">
        <v>11.99</v>
      </c>
      <c r="U1107" s="1">
        <f t="shared" si="35"/>
        <v>1994296.7</v>
      </c>
    </row>
    <row r="1108" spans="1:21" x14ac:dyDescent="0.25">
      <c r="A1108">
        <v>1048</v>
      </c>
      <c r="B1108" t="s">
        <v>1143</v>
      </c>
      <c r="C1108" t="s">
        <v>124</v>
      </c>
      <c r="D1108" t="s">
        <v>23</v>
      </c>
      <c r="E1108" t="s">
        <v>103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41493</v>
      </c>
      <c r="M1108">
        <v>94075</v>
      </c>
      <c r="N1108">
        <v>16134</v>
      </c>
      <c r="O1108">
        <v>87712</v>
      </c>
      <c r="P1108">
        <v>102373</v>
      </c>
      <c r="Q1108">
        <v>100308</v>
      </c>
      <c r="R1108">
        <v>63501</v>
      </c>
      <c r="S1108">
        <f t="shared" si="34"/>
        <v>505596</v>
      </c>
      <c r="T1108" s="1">
        <v>9.99</v>
      </c>
      <c r="U1108" s="1">
        <f t="shared" si="35"/>
        <v>5050904.04</v>
      </c>
    </row>
    <row r="1109" spans="1:21" x14ac:dyDescent="0.25">
      <c r="A1109">
        <v>1019</v>
      </c>
      <c r="B1109" t="s">
        <v>1144</v>
      </c>
      <c r="C1109" t="s">
        <v>73</v>
      </c>
      <c r="D1109" t="s">
        <v>23</v>
      </c>
      <c r="E1109" t="s">
        <v>26</v>
      </c>
      <c r="F1109">
        <v>0</v>
      </c>
      <c r="G1109">
        <v>0</v>
      </c>
      <c r="H1109">
        <v>0</v>
      </c>
      <c r="I1109">
        <v>25707</v>
      </c>
      <c r="J1109">
        <v>5344</v>
      </c>
      <c r="K1109">
        <v>19734</v>
      </c>
      <c r="L1109">
        <v>27328</v>
      </c>
      <c r="M1109">
        <v>62681</v>
      </c>
      <c r="N1109">
        <v>83124</v>
      </c>
      <c r="O1109">
        <v>75685</v>
      </c>
      <c r="P1109">
        <v>177</v>
      </c>
      <c r="Q1109">
        <v>13617</v>
      </c>
      <c r="R1109">
        <v>29898</v>
      </c>
      <c r="S1109">
        <f t="shared" si="34"/>
        <v>343295</v>
      </c>
      <c r="T1109" s="1">
        <v>15.99</v>
      </c>
      <c r="U1109" s="1">
        <f t="shared" si="35"/>
        <v>5489287.0499999998</v>
      </c>
    </row>
    <row r="1110" spans="1:21" x14ac:dyDescent="0.25">
      <c r="A1110">
        <v>1017</v>
      </c>
      <c r="B1110" t="s">
        <v>1145</v>
      </c>
      <c r="C1110" t="s">
        <v>186</v>
      </c>
      <c r="D1110" t="s">
        <v>219</v>
      </c>
      <c r="E1110" t="s">
        <v>25</v>
      </c>
      <c r="F1110">
        <v>0</v>
      </c>
      <c r="G1110">
        <v>0</v>
      </c>
      <c r="H1110">
        <v>0</v>
      </c>
      <c r="I1110">
        <v>0</v>
      </c>
      <c r="J1110">
        <v>8595</v>
      </c>
      <c r="K1110">
        <v>40098</v>
      </c>
      <c r="L1110">
        <v>68867</v>
      </c>
      <c r="M1110">
        <v>59595</v>
      </c>
      <c r="N1110">
        <v>8693</v>
      </c>
      <c r="O1110">
        <v>99402</v>
      </c>
      <c r="P1110">
        <v>51050</v>
      </c>
      <c r="Q1110">
        <v>4297</v>
      </c>
      <c r="R1110">
        <v>10457</v>
      </c>
      <c r="S1110">
        <f t="shared" si="34"/>
        <v>351054</v>
      </c>
      <c r="T1110" s="1">
        <v>1.99</v>
      </c>
      <c r="U1110" s="1">
        <f t="shared" si="35"/>
        <v>698597.46</v>
      </c>
    </row>
    <row r="1111" spans="1:21" x14ac:dyDescent="0.25">
      <c r="A1111">
        <v>1011</v>
      </c>
      <c r="B1111" t="s">
        <v>1146</v>
      </c>
      <c r="C1111" t="s">
        <v>186</v>
      </c>
      <c r="D1111" t="s">
        <v>219</v>
      </c>
      <c r="E1111" t="s">
        <v>26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9007</v>
      </c>
      <c r="L1111">
        <v>11459</v>
      </c>
      <c r="M1111">
        <v>16581</v>
      </c>
      <c r="N1111">
        <v>17716</v>
      </c>
      <c r="O1111">
        <v>26215</v>
      </c>
      <c r="P1111">
        <v>35130</v>
      </c>
      <c r="Q1111">
        <v>66519</v>
      </c>
      <c r="R1111">
        <v>72571</v>
      </c>
      <c r="S1111">
        <f t="shared" si="34"/>
        <v>255198</v>
      </c>
      <c r="T1111" s="1">
        <v>3.99</v>
      </c>
      <c r="U1111" s="1">
        <f t="shared" si="35"/>
        <v>1018240.02</v>
      </c>
    </row>
    <row r="1112" spans="1:21" x14ac:dyDescent="0.25">
      <c r="A1112">
        <v>1022</v>
      </c>
      <c r="B1112" t="s">
        <v>1147</v>
      </c>
      <c r="C1112" t="s">
        <v>73</v>
      </c>
      <c r="D1112" t="s">
        <v>23</v>
      </c>
      <c r="E1112" t="s">
        <v>25</v>
      </c>
      <c r="F1112">
        <v>0</v>
      </c>
      <c r="G1112">
        <v>0</v>
      </c>
      <c r="H1112">
        <v>1321</v>
      </c>
      <c r="I1112">
        <v>2857</v>
      </c>
      <c r="J1112">
        <v>6911</v>
      </c>
      <c r="K1112">
        <v>9803</v>
      </c>
      <c r="L1112">
        <v>11474</v>
      </c>
      <c r="M1112">
        <v>17403</v>
      </c>
      <c r="N1112">
        <v>41885</v>
      </c>
      <c r="O1112">
        <v>68039</v>
      </c>
      <c r="P1112">
        <v>87367</v>
      </c>
      <c r="Q1112">
        <v>186408</v>
      </c>
      <c r="R1112">
        <v>646451</v>
      </c>
      <c r="S1112">
        <f t="shared" si="34"/>
        <v>1079919</v>
      </c>
      <c r="T1112" s="1">
        <v>12.99</v>
      </c>
      <c r="U1112" s="1">
        <f t="shared" si="35"/>
        <v>14028147.810000001</v>
      </c>
    </row>
    <row r="1113" spans="1:21" x14ac:dyDescent="0.25">
      <c r="A1113">
        <v>1018</v>
      </c>
      <c r="B1113" t="s">
        <v>1148</v>
      </c>
      <c r="C1113" t="s">
        <v>22</v>
      </c>
      <c r="D1113" t="s">
        <v>219</v>
      </c>
      <c r="E1113" t="s">
        <v>103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204090</v>
      </c>
      <c r="P1113">
        <v>141378</v>
      </c>
      <c r="Q1113">
        <v>477226</v>
      </c>
      <c r="R1113">
        <v>376281</v>
      </c>
      <c r="S1113">
        <f t="shared" si="34"/>
        <v>1198975</v>
      </c>
      <c r="T1113" s="1">
        <v>0.99</v>
      </c>
      <c r="U1113" s="1">
        <f t="shared" si="35"/>
        <v>1186985.25</v>
      </c>
    </row>
    <row r="1114" spans="1:21" x14ac:dyDescent="0.25">
      <c r="A1114">
        <v>1055</v>
      </c>
      <c r="B1114" t="s">
        <v>1149</v>
      </c>
      <c r="C1114" t="s">
        <v>376</v>
      </c>
      <c r="D1114" t="s">
        <v>219</v>
      </c>
      <c r="E1114" t="s">
        <v>26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43012</v>
      </c>
      <c r="Q1114">
        <v>63861</v>
      </c>
      <c r="R1114">
        <v>64833</v>
      </c>
      <c r="S1114">
        <f t="shared" si="34"/>
        <v>171706</v>
      </c>
      <c r="T1114" s="1">
        <v>3.99</v>
      </c>
      <c r="U1114" s="1">
        <f t="shared" si="35"/>
        <v>685106.94000000006</v>
      </c>
    </row>
    <row r="1115" spans="1:21" x14ac:dyDescent="0.25">
      <c r="A1115">
        <v>1049</v>
      </c>
      <c r="B1115" t="s">
        <v>1150</v>
      </c>
      <c r="C1115" t="s">
        <v>22</v>
      </c>
      <c r="D1115" t="s">
        <v>219</v>
      </c>
      <c r="E1115" t="s">
        <v>25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39854</v>
      </c>
      <c r="N1115">
        <v>40428</v>
      </c>
      <c r="O1115">
        <v>45001</v>
      </c>
      <c r="P1115">
        <v>43309</v>
      </c>
      <c r="Q1115">
        <v>36187</v>
      </c>
      <c r="R1115">
        <v>18772</v>
      </c>
      <c r="S1115">
        <f t="shared" si="34"/>
        <v>223551</v>
      </c>
      <c r="T1115" s="1">
        <v>1.99</v>
      </c>
      <c r="U1115" s="1">
        <f t="shared" si="35"/>
        <v>444866.49</v>
      </c>
    </row>
    <row r="1116" spans="1:21" x14ac:dyDescent="0.25">
      <c r="A1116">
        <v>1006</v>
      </c>
      <c r="B1116" t="s">
        <v>1151</v>
      </c>
      <c r="C1116" t="s">
        <v>124</v>
      </c>
      <c r="D1116" t="s">
        <v>23</v>
      </c>
      <c r="E1116" t="s">
        <v>24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204090</v>
      </c>
      <c r="P1116">
        <v>141378</v>
      </c>
      <c r="Q1116">
        <v>477226</v>
      </c>
      <c r="R1116">
        <v>376281</v>
      </c>
      <c r="S1116">
        <f t="shared" si="34"/>
        <v>1198975</v>
      </c>
      <c r="T1116" s="1">
        <v>11.99</v>
      </c>
      <c r="U1116" s="1">
        <f t="shared" si="35"/>
        <v>14375710.25</v>
      </c>
    </row>
    <row r="1117" spans="1:21" x14ac:dyDescent="0.25">
      <c r="A1117">
        <v>1008</v>
      </c>
      <c r="B1117" t="s">
        <v>1152</v>
      </c>
      <c r="C1117" t="s">
        <v>22</v>
      </c>
      <c r="D1117" t="s">
        <v>219</v>
      </c>
      <c r="E1117" t="s">
        <v>103</v>
      </c>
      <c r="F1117">
        <v>0</v>
      </c>
      <c r="G1117">
        <v>0</v>
      </c>
      <c r="H1117">
        <v>0</v>
      </c>
      <c r="I1117">
        <v>0</v>
      </c>
      <c r="J1117">
        <v>78266</v>
      </c>
      <c r="K1117">
        <v>62682</v>
      </c>
      <c r="L1117">
        <v>70636</v>
      </c>
      <c r="M1117">
        <v>20443</v>
      </c>
      <c r="N1117">
        <v>98104</v>
      </c>
      <c r="O1117">
        <v>80266</v>
      </c>
      <c r="P1117">
        <v>84548</v>
      </c>
      <c r="Q1117">
        <v>89576</v>
      </c>
      <c r="R1117">
        <v>54349</v>
      </c>
      <c r="S1117">
        <f t="shared" si="34"/>
        <v>638870</v>
      </c>
      <c r="T1117" s="1">
        <v>0.99</v>
      </c>
      <c r="U1117" s="1">
        <f t="shared" si="35"/>
        <v>632481.30000000005</v>
      </c>
    </row>
    <row r="1118" spans="1:21" x14ac:dyDescent="0.25">
      <c r="A1118">
        <v>1039</v>
      </c>
      <c r="B1118" t="s">
        <v>1153</v>
      </c>
      <c r="C1118" t="s">
        <v>73</v>
      </c>
      <c r="D1118" t="s">
        <v>23</v>
      </c>
      <c r="E1118" t="s">
        <v>26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4250</v>
      </c>
      <c r="N1118">
        <v>26423</v>
      </c>
      <c r="O1118">
        <v>97958</v>
      </c>
      <c r="P1118">
        <v>9684</v>
      </c>
      <c r="Q1118">
        <v>11175</v>
      </c>
      <c r="R1118">
        <v>74430</v>
      </c>
      <c r="S1118">
        <f t="shared" si="34"/>
        <v>223920</v>
      </c>
      <c r="T1118" s="1">
        <v>15.99</v>
      </c>
      <c r="U1118" s="1">
        <f t="shared" si="35"/>
        <v>3580480.8000000003</v>
      </c>
    </row>
    <row r="1119" spans="1:21" x14ac:dyDescent="0.25">
      <c r="A1119">
        <v>1021</v>
      </c>
      <c r="B1119" t="s">
        <v>1154</v>
      </c>
      <c r="C1119" t="s">
        <v>186</v>
      </c>
      <c r="D1119" t="s">
        <v>219</v>
      </c>
      <c r="E1119" t="s">
        <v>24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38390</v>
      </c>
      <c r="O1119">
        <v>98280</v>
      </c>
      <c r="P1119">
        <v>24815</v>
      </c>
      <c r="Q1119">
        <v>18485</v>
      </c>
      <c r="R1119">
        <v>9076</v>
      </c>
      <c r="S1119">
        <f t="shared" si="34"/>
        <v>189046</v>
      </c>
      <c r="T1119" s="1">
        <v>1.49</v>
      </c>
      <c r="U1119" s="1">
        <f t="shared" si="35"/>
        <v>281678.53999999998</v>
      </c>
    </row>
    <row r="1120" spans="1:21" x14ac:dyDescent="0.25">
      <c r="A1120">
        <v>1047</v>
      </c>
      <c r="B1120" t="s">
        <v>1155</v>
      </c>
      <c r="C1120" t="s">
        <v>186</v>
      </c>
      <c r="D1120" t="s">
        <v>23</v>
      </c>
      <c r="E1120" t="s">
        <v>26</v>
      </c>
      <c r="F1120">
        <v>1085832</v>
      </c>
      <c r="G1120">
        <v>2044271</v>
      </c>
      <c r="H1120">
        <v>535736</v>
      </c>
      <c r="I1120">
        <v>493151</v>
      </c>
      <c r="J1120">
        <v>483110</v>
      </c>
      <c r="K1120">
        <v>1628832</v>
      </c>
      <c r="L1120">
        <v>230467</v>
      </c>
      <c r="M1120">
        <v>116568</v>
      </c>
      <c r="N1120">
        <v>2090162</v>
      </c>
      <c r="O1120">
        <v>2109861</v>
      </c>
      <c r="P1120">
        <v>2358858</v>
      </c>
      <c r="Q1120">
        <v>2105191</v>
      </c>
      <c r="R1120">
        <v>1052569</v>
      </c>
      <c r="S1120">
        <f t="shared" si="34"/>
        <v>16334608</v>
      </c>
      <c r="T1120" s="1">
        <v>15.99</v>
      </c>
      <c r="U1120" s="1">
        <f t="shared" si="35"/>
        <v>261190381.92000002</v>
      </c>
    </row>
    <row r="1121" spans="1:21" x14ac:dyDescent="0.25">
      <c r="A1121">
        <v>1036</v>
      </c>
      <c r="B1121" t="s">
        <v>1156</v>
      </c>
      <c r="C1121" t="s">
        <v>22</v>
      </c>
      <c r="D1121" t="s">
        <v>23</v>
      </c>
      <c r="E1121" t="s">
        <v>26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5468</v>
      </c>
      <c r="M1121">
        <v>7185</v>
      </c>
      <c r="N1121">
        <v>9632</v>
      </c>
      <c r="O1121">
        <v>19724</v>
      </c>
      <c r="P1121">
        <v>24994</v>
      </c>
      <c r="Q1121">
        <v>33197</v>
      </c>
      <c r="R1121">
        <v>35166</v>
      </c>
      <c r="S1121">
        <f t="shared" si="34"/>
        <v>135366</v>
      </c>
      <c r="T1121" s="1">
        <v>15.99</v>
      </c>
      <c r="U1121" s="1">
        <f t="shared" si="35"/>
        <v>2164502.34</v>
      </c>
    </row>
    <row r="1122" spans="1:21" x14ac:dyDescent="0.25">
      <c r="A1122">
        <v>1030</v>
      </c>
      <c r="B1122" t="s">
        <v>1157</v>
      </c>
      <c r="C1122" t="s">
        <v>377</v>
      </c>
      <c r="D1122" t="s">
        <v>219</v>
      </c>
      <c r="E1122" t="s">
        <v>26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72670</v>
      </c>
      <c r="M1122">
        <v>96351</v>
      </c>
      <c r="N1122">
        <v>4915</v>
      </c>
      <c r="O1122">
        <v>62917</v>
      </c>
      <c r="P1122">
        <v>60974</v>
      </c>
      <c r="Q1122">
        <v>58227</v>
      </c>
      <c r="R1122">
        <v>14915</v>
      </c>
      <c r="S1122">
        <f t="shared" si="34"/>
        <v>370969</v>
      </c>
      <c r="T1122" s="1">
        <v>3.99</v>
      </c>
      <c r="U1122" s="1">
        <f t="shared" si="35"/>
        <v>1480166.31</v>
      </c>
    </row>
    <row r="1123" spans="1:21" x14ac:dyDescent="0.25">
      <c r="A1123">
        <v>1062</v>
      </c>
      <c r="B1123" t="s">
        <v>1158</v>
      </c>
      <c r="C1123" t="s">
        <v>73</v>
      </c>
      <c r="D1123" t="s">
        <v>219</v>
      </c>
      <c r="E1123" t="s">
        <v>26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294381</v>
      </c>
      <c r="S1123">
        <f t="shared" si="34"/>
        <v>294381</v>
      </c>
      <c r="T1123" s="1">
        <v>3.99</v>
      </c>
      <c r="U1123" s="1">
        <f t="shared" si="35"/>
        <v>1174580.1900000002</v>
      </c>
    </row>
    <row r="1124" spans="1:21" x14ac:dyDescent="0.25">
      <c r="A1124">
        <v>1065</v>
      </c>
      <c r="B1124" t="s">
        <v>1159</v>
      </c>
      <c r="C1124" t="s">
        <v>73</v>
      </c>
      <c r="D1124" t="s">
        <v>23</v>
      </c>
      <c r="E1124" t="s">
        <v>24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90769</v>
      </c>
      <c r="O1124">
        <v>23643</v>
      </c>
      <c r="P1124">
        <v>63427</v>
      </c>
      <c r="Q1124">
        <v>53298</v>
      </c>
      <c r="R1124">
        <v>37927</v>
      </c>
      <c r="S1124">
        <f t="shared" si="34"/>
        <v>269064</v>
      </c>
      <c r="T1124" s="1">
        <v>11.99</v>
      </c>
      <c r="U1124" s="1">
        <f t="shared" si="35"/>
        <v>3226077.36</v>
      </c>
    </row>
    <row r="1125" spans="1:21" x14ac:dyDescent="0.25">
      <c r="A1125">
        <v>1021</v>
      </c>
      <c r="B1125" t="s">
        <v>1160</v>
      </c>
      <c r="C1125" t="s">
        <v>73</v>
      </c>
      <c r="D1125" t="s">
        <v>23</v>
      </c>
      <c r="E1125" t="s">
        <v>25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213851</v>
      </c>
      <c r="M1125">
        <v>275476</v>
      </c>
      <c r="N1125">
        <v>306629</v>
      </c>
      <c r="O1125">
        <v>501449</v>
      </c>
      <c r="P1125">
        <v>622287</v>
      </c>
      <c r="Q1125">
        <v>578277</v>
      </c>
      <c r="R1125">
        <v>627068</v>
      </c>
      <c r="S1125">
        <f t="shared" si="34"/>
        <v>3125037</v>
      </c>
      <c r="T1125" s="1">
        <v>12.99</v>
      </c>
      <c r="U1125" s="1">
        <f t="shared" si="35"/>
        <v>40594230.630000003</v>
      </c>
    </row>
    <row r="1126" spans="1:21" x14ac:dyDescent="0.25">
      <c r="A1126">
        <v>1029</v>
      </c>
      <c r="B1126" t="s">
        <v>1161</v>
      </c>
      <c r="C1126" t="s">
        <v>124</v>
      </c>
      <c r="D1126" t="s">
        <v>23</v>
      </c>
      <c r="E1126" t="s">
        <v>103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22403</v>
      </c>
      <c r="Q1126">
        <v>23694</v>
      </c>
      <c r="R1126">
        <v>14381</v>
      </c>
      <c r="S1126">
        <f t="shared" si="34"/>
        <v>60478</v>
      </c>
      <c r="T1126" s="1">
        <v>9.99</v>
      </c>
      <c r="U1126" s="1">
        <f t="shared" si="35"/>
        <v>604175.22</v>
      </c>
    </row>
    <row r="1127" spans="1:21" x14ac:dyDescent="0.25">
      <c r="A1127">
        <v>1006</v>
      </c>
      <c r="B1127" t="s">
        <v>1162</v>
      </c>
      <c r="C1127" t="s">
        <v>186</v>
      </c>
      <c r="D1127" t="s">
        <v>23</v>
      </c>
      <c r="E1127" t="s">
        <v>103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295421</v>
      </c>
      <c r="N1127">
        <v>399838</v>
      </c>
      <c r="O1127">
        <v>491274</v>
      </c>
      <c r="P1127">
        <v>320565</v>
      </c>
      <c r="Q1127">
        <v>452298</v>
      </c>
      <c r="R1127">
        <v>387119</v>
      </c>
      <c r="S1127">
        <f t="shared" si="34"/>
        <v>2346515</v>
      </c>
      <c r="T1127" s="1">
        <v>9.99</v>
      </c>
      <c r="U1127" s="1">
        <f t="shared" si="35"/>
        <v>23441684.850000001</v>
      </c>
    </row>
    <row r="1128" spans="1:21" x14ac:dyDescent="0.25">
      <c r="A1128">
        <v>1029</v>
      </c>
      <c r="B1128" t="s">
        <v>1163</v>
      </c>
      <c r="C1128" t="s">
        <v>124</v>
      </c>
      <c r="D1128" t="s">
        <v>219</v>
      </c>
      <c r="E1128" t="s">
        <v>24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58706</v>
      </c>
      <c r="Q1128">
        <v>45693</v>
      </c>
      <c r="R1128">
        <v>67894</v>
      </c>
      <c r="S1128">
        <f t="shared" si="34"/>
        <v>172293</v>
      </c>
      <c r="T1128" s="1">
        <v>1.49</v>
      </c>
      <c r="U1128" s="1">
        <f t="shared" si="35"/>
        <v>256716.57</v>
      </c>
    </row>
    <row r="1129" spans="1:21" x14ac:dyDescent="0.25">
      <c r="A1129">
        <v>1025</v>
      </c>
      <c r="B1129" t="s">
        <v>1164</v>
      </c>
      <c r="C1129" t="s">
        <v>22</v>
      </c>
      <c r="D1129" t="s">
        <v>219</v>
      </c>
      <c r="E1129" t="s">
        <v>103</v>
      </c>
      <c r="F1129">
        <v>0</v>
      </c>
      <c r="G1129">
        <v>25</v>
      </c>
      <c r="H1129">
        <v>757</v>
      </c>
      <c r="I1129">
        <v>850</v>
      </c>
      <c r="J1129">
        <v>1549</v>
      </c>
      <c r="K1129">
        <v>1914</v>
      </c>
      <c r="L1129">
        <v>1510</v>
      </c>
      <c r="M1129">
        <v>1514</v>
      </c>
      <c r="N1129">
        <v>1709</v>
      </c>
      <c r="O1129">
        <v>2510</v>
      </c>
      <c r="P1129">
        <v>2163</v>
      </c>
      <c r="Q1129">
        <v>2566</v>
      </c>
      <c r="R1129">
        <v>2535</v>
      </c>
      <c r="S1129">
        <f t="shared" si="34"/>
        <v>19602</v>
      </c>
      <c r="T1129" s="1">
        <v>0.99</v>
      </c>
      <c r="U1129" s="1">
        <f t="shared" si="35"/>
        <v>19405.98</v>
      </c>
    </row>
    <row r="1130" spans="1:21" x14ac:dyDescent="0.25">
      <c r="A1130">
        <v>1029</v>
      </c>
      <c r="B1130" t="s">
        <v>1165</v>
      </c>
      <c r="C1130" t="s">
        <v>124</v>
      </c>
      <c r="D1130" t="s">
        <v>219</v>
      </c>
      <c r="E1130" t="s">
        <v>24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6050</v>
      </c>
      <c r="O1130">
        <v>98574</v>
      </c>
      <c r="P1130">
        <v>53643</v>
      </c>
      <c r="Q1130">
        <v>67617</v>
      </c>
      <c r="R1130">
        <v>23954</v>
      </c>
      <c r="S1130">
        <f t="shared" si="34"/>
        <v>249838</v>
      </c>
      <c r="T1130" s="1">
        <v>1.49</v>
      </c>
      <c r="U1130" s="1">
        <f t="shared" si="35"/>
        <v>372258.62</v>
      </c>
    </row>
    <row r="1131" spans="1:21" x14ac:dyDescent="0.25">
      <c r="A1131">
        <v>1035</v>
      </c>
      <c r="B1131" t="s">
        <v>1166</v>
      </c>
      <c r="C1131" t="s">
        <v>124</v>
      </c>
      <c r="D1131" t="s">
        <v>23</v>
      </c>
      <c r="E1131" t="s">
        <v>24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27813</v>
      </c>
      <c r="O1131">
        <v>50507</v>
      </c>
      <c r="P1131">
        <v>88325</v>
      </c>
      <c r="Q1131">
        <v>152209</v>
      </c>
      <c r="R1131">
        <v>296293</v>
      </c>
      <c r="S1131">
        <f t="shared" si="34"/>
        <v>615147</v>
      </c>
      <c r="T1131" s="1">
        <v>11.99</v>
      </c>
      <c r="U1131" s="1">
        <f t="shared" si="35"/>
        <v>7375612.5300000003</v>
      </c>
    </row>
    <row r="1132" spans="1:21" x14ac:dyDescent="0.25">
      <c r="A1132">
        <v>1063</v>
      </c>
      <c r="B1132" t="s">
        <v>1167</v>
      </c>
      <c r="C1132" t="s">
        <v>376</v>
      </c>
      <c r="D1132" t="s">
        <v>219</v>
      </c>
      <c r="E1132" t="s">
        <v>25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73192</v>
      </c>
      <c r="Q1132">
        <v>28249</v>
      </c>
      <c r="R1132">
        <v>12443</v>
      </c>
      <c r="S1132">
        <f t="shared" si="34"/>
        <v>113884</v>
      </c>
      <c r="T1132" s="1">
        <v>1.99</v>
      </c>
      <c r="U1132" s="1">
        <f t="shared" si="35"/>
        <v>226629.16</v>
      </c>
    </row>
    <row r="1133" spans="1:21" x14ac:dyDescent="0.25">
      <c r="A1133">
        <v>1035</v>
      </c>
      <c r="B1133" t="s">
        <v>1168</v>
      </c>
      <c r="C1133" t="s">
        <v>73</v>
      </c>
      <c r="D1133" t="s">
        <v>23</v>
      </c>
      <c r="E1133" t="s">
        <v>24</v>
      </c>
      <c r="F1133">
        <v>0</v>
      </c>
      <c r="G1133">
        <v>0</v>
      </c>
      <c r="H1133">
        <v>0</v>
      </c>
      <c r="I1133">
        <v>131</v>
      </c>
      <c r="J1133">
        <v>969</v>
      </c>
      <c r="K1133">
        <v>1364</v>
      </c>
      <c r="L1133">
        <v>1609</v>
      </c>
      <c r="M1133">
        <v>2325</v>
      </c>
      <c r="N1133">
        <v>2722</v>
      </c>
      <c r="O1133">
        <v>3244</v>
      </c>
      <c r="P1133">
        <v>4138</v>
      </c>
      <c r="Q1133">
        <v>5107</v>
      </c>
      <c r="R1133">
        <v>5541</v>
      </c>
      <c r="S1133">
        <f t="shared" si="34"/>
        <v>27150</v>
      </c>
      <c r="T1133" s="1">
        <v>11.99</v>
      </c>
      <c r="U1133" s="1">
        <f t="shared" si="35"/>
        <v>325528.5</v>
      </c>
    </row>
    <row r="1134" spans="1:21" x14ac:dyDescent="0.25">
      <c r="A1134">
        <v>1067</v>
      </c>
      <c r="B1134" t="s">
        <v>1169</v>
      </c>
      <c r="C1134" t="s">
        <v>377</v>
      </c>
      <c r="D1134" t="s">
        <v>219</v>
      </c>
      <c r="E1134" t="s">
        <v>25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18603</v>
      </c>
      <c r="M1134">
        <v>64505</v>
      </c>
      <c r="N1134">
        <v>58145</v>
      </c>
      <c r="O1134">
        <v>68398</v>
      </c>
      <c r="P1134">
        <v>1303</v>
      </c>
      <c r="Q1134">
        <v>41370</v>
      </c>
      <c r="R1134">
        <v>16884</v>
      </c>
      <c r="S1134">
        <f t="shared" si="34"/>
        <v>269208</v>
      </c>
      <c r="T1134" s="1">
        <v>1.99</v>
      </c>
      <c r="U1134" s="1">
        <f t="shared" si="35"/>
        <v>535723.92000000004</v>
      </c>
    </row>
    <row r="1135" spans="1:21" x14ac:dyDescent="0.25">
      <c r="A1135">
        <v>1030</v>
      </c>
      <c r="B1135" t="s">
        <v>1170</v>
      </c>
      <c r="C1135" t="s">
        <v>376</v>
      </c>
      <c r="D1135" t="s">
        <v>23</v>
      </c>
      <c r="E1135" t="s">
        <v>26</v>
      </c>
      <c r="F1135">
        <v>0</v>
      </c>
      <c r="G1135">
        <v>0</v>
      </c>
      <c r="H1135">
        <v>19034</v>
      </c>
      <c r="I1135">
        <v>56576</v>
      </c>
      <c r="J1135">
        <v>86263</v>
      </c>
      <c r="K1135">
        <v>132474</v>
      </c>
      <c r="L1135">
        <v>160122</v>
      </c>
      <c r="M1135">
        <v>203458</v>
      </c>
      <c r="N1135">
        <v>308716</v>
      </c>
      <c r="O1135">
        <v>359264</v>
      </c>
      <c r="P1135">
        <v>1056599</v>
      </c>
      <c r="Q1135">
        <v>1471425</v>
      </c>
      <c r="R1135">
        <v>1892215</v>
      </c>
      <c r="S1135">
        <f t="shared" si="34"/>
        <v>5746146</v>
      </c>
      <c r="T1135" s="1">
        <v>15.99</v>
      </c>
      <c r="U1135" s="1">
        <f t="shared" si="35"/>
        <v>91880874.540000007</v>
      </c>
    </row>
    <row r="1136" spans="1:21" x14ac:dyDescent="0.25">
      <c r="A1136">
        <v>1006</v>
      </c>
      <c r="B1136" t="s">
        <v>1171</v>
      </c>
      <c r="C1136" t="s">
        <v>2</v>
      </c>
      <c r="D1136" t="s">
        <v>23</v>
      </c>
      <c r="E1136" t="s">
        <v>25</v>
      </c>
      <c r="F1136">
        <v>0</v>
      </c>
      <c r="G1136">
        <v>0</v>
      </c>
      <c r="H1136">
        <v>38948</v>
      </c>
      <c r="I1136">
        <v>43280</v>
      </c>
      <c r="J1136">
        <v>42559</v>
      </c>
      <c r="K1136">
        <v>50796</v>
      </c>
      <c r="L1136">
        <v>82162</v>
      </c>
      <c r="M1136">
        <v>14205</v>
      </c>
      <c r="N1136">
        <v>74192</v>
      </c>
      <c r="O1136">
        <v>52156</v>
      </c>
      <c r="P1136">
        <v>25892</v>
      </c>
      <c r="Q1136">
        <v>6377</v>
      </c>
      <c r="R1136">
        <v>4848</v>
      </c>
      <c r="S1136">
        <f t="shared" si="34"/>
        <v>435415</v>
      </c>
      <c r="T1136" s="1">
        <v>12.99</v>
      </c>
      <c r="U1136" s="1">
        <f t="shared" si="35"/>
        <v>5656040.8499999996</v>
      </c>
    </row>
    <row r="1137" spans="1:21" x14ac:dyDescent="0.25">
      <c r="A1137">
        <v>1028</v>
      </c>
      <c r="B1137" t="s">
        <v>1172</v>
      </c>
      <c r="C1137" t="s">
        <v>124</v>
      </c>
      <c r="D1137" t="s">
        <v>23</v>
      </c>
      <c r="E1137" t="s">
        <v>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57334</v>
      </c>
      <c r="O1137">
        <v>2456</v>
      </c>
      <c r="P1137">
        <v>76578</v>
      </c>
      <c r="Q1137">
        <v>2951</v>
      </c>
      <c r="R1137">
        <v>8176</v>
      </c>
      <c r="S1137">
        <f t="shared" si="34"/>
        <v>147495</v>
      </c>
      <c r="T1137" s="1">
        <v>12.99</v>
      </c>
      <c r="U1137" s="1">
        <f t="shared" si="35"/>
        <v>1915960.05</v>
      </c>
    </row>
    <row r="1138" spans="1:21" x14ac:dyDescent="0.25">
      <c r="A1138">
        <v>1052</v>
      </c>
      <c r="B1138" t="s">
        <v>1173</v>
      </c>
      <c r="C1138" t="s">
        <v>124</v>
      </c>
      <c r="D1138" t="s">
        <v>219</v>
      </c>
      <c r="E1138" t="s">
        <v>26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228176</v>
      </c>
      <c r="P1138">
        <v>228826</v>
      </c>
      <c r="Q1138">
        <v>288703</v>
      </c>
      <c r="R1138">
        <v>297843</v>
      </c>
      <c r="S1138">
        <f t="shared" si="34"/>
        <v>1043548</v>
      </c>
      <c r="T1138" s="1">
        <v>3.99</v>
      </c>
      <c r="U1138" s="1">
        <f t="shared" si="35"/>
        <v>4163756.52</v>
      </c>
    </row>
    <row r="1139" spans="1:21" x14ac:dyDescent="0.25">
      <c r="A1139">
        <v>1032</v>
      </c>
      <c r="B1139" t="s">
        <v>1174</v>
      </c>
      <c r="C1139" t="s">
        <v>186</v>
      </c>
      <c r="D1139" t="s">
        <v>23</v>
      </c>
      <c r="E1139" t="s">
        <v>26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114616</v>
      </c>
      <c r="R1139">
        <v>74409</v>
      </c>
      <c r="S1139">
        <f t="shared" si="34"/>
        <v>189025</v>
      </c>
      <c r="T1139" s="1">
        <v>15.99</v>
      </c>
      <c r="U1139" s="1">
        <f t="shared" si="35"/>
        <v>3022509.75</v>
      </c>
    </row>
    <row r="1140" spans="1:21" x14ac:dyDescent="0.25">
      <c r="A1140">
        <v>1046</v>
      </c>
      <c r="B1140" t="s">
        <v>1175</v>
      </c>
      <c r="C1140" t="s">
        <v>376</v>
      </c>
      <c r="D1140" t="s">
        <v>23</v>
      </c>
      <c r="E1140" t="s">
        <v>24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54612</v>
      </c>
      <c r="P1140">
        <v>63703</v>
      </c>
      <c r="Q1140">
        <v>4813</v>
      </c>
      <c r="R1140">
        <v>13996</v>
      </c>
      <c r="S1140">
        <f t="shared" si="34"/>
        <v>137124</v>
      </c>
      <c r="T1140" s="1">
        <v>11.99</v>
      </c>
      <c r="U1140" s="1">
        <f t="shared" si="35"/>
        <v>1644116.76</v>
      </c>
    </row>
    <row r="1141" spans="1:21" x14ac:dyDescent="0.25">
      <c r="A1141">
        <v>1039</v>
      </c>
      <c r="B1141" t="s">
        <v>1176</v>
      </c>
      <c r="C1141" t="s">
        <v>124</v>
      </c>
      <c r="D1141" t="s">
        <v>23</v>
      </c>
      <c r="E1141" t="s">
        <v>103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35847</v>
      </c>
      <c r="Q1141">
        <v>53032</v>
      </c>
      <c r="R1141">
        <v>65920</v>
      </c>
      <c r="S1141">
        <f t="shared" si="34"/>
        <v>154799</v>
      </c>
      <c r="T1141" s="1">
        <v>9.99</v>
      </c>
      <c r="U1141" s="1">
        <f t="shared" si="35"/>
        <v>1546442.01</v>
      </c>
    </row>
    <row r="1142" spans="1:21" x14ac:dyDescent="0.25">
      <c r="A1142">
        <v>1030</v>
      </c>
      <c r="B1142" t="s">
        <v>1177</v>
      </c>
      <c r="C1142" t="s">
        <v>376</v>
      </c>
      <c r="D1142" t="s">
        <v>23</v>
      </c>
      <c r="E1142" t="s">
        <v>25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44841</v>
      </c>
      <c r="N1142">
        <v>61623</v>
      </c>
      <c r="O1142">
        <v>78969</v>
      </c>
      <c r="P1142">
        <v>156641</v>
      </c>
      <c r="Q1142">
        <v>193120</v>
      </c>
      <c r="R1142">
        <v>177995</v>
      </c>
      <c r="S1142">
        <f t="shared" si="34"/>
        <v>713189</v>
      </c>
      <c r="T1142" s="1">
        <v>12.99</v>
      </c>
      <c r="U1142" s="1">
        <f t="shared" si="35"/>
        <v>9264325.1099999994</v>
      </c>
    </row>
    <row r="1143" spans="1:21" x14ac:dyDescent="0.25">
      <c r="A1143">
        <v>1019</v>
      </c>
      <c r="B1143" t="s">
        <v>1178</v>
      </c>
      <c r="C1143" t="s">
        <v>376</v>
      </c>
      <c r="D1143" t="s">
        <v>219</v>
      </c>
      <c r="E1143" t="s">
        <v>25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18667</v>
      </c>
      <c r="P1143">
        <v>22345</v>
      </c>
      <c r="Q1143">
        <v>37223</v>
      </c>
      <c r="R1143">
        <v>50606</v>
      </c>
      <c r="S1143">
        <f t="shared" si="34"/>
        <v>128841</v>
      </c>
      <c r="T1143" s="1">
        <v>1.99</v>
      </c>
      <c r="U1143" s="1">
        <f t="shared" si="35"/>
        <v>256393.59</v>
      </c>
    </row>
    <row r="1144" spans="1:21" x14ac:dyDescent="0.25">
      <c r="A1144">
        <v>1022</v>
      </c>
      <c r="B1144" t="s">
        <v>1179</v>
      </c>
      <c r="C1144" t="s">
        <v>73</v>
      </c>
      <c r="D1144" t="s">
        <v>219</v>
      </c>
      <c r="E1144" t="s">
        <v>24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63104</v>
      </c>
      <c r="Q1144">
        <v>62662</v>
      </c>
      <c r="R1144">
        <v>31533</v>
      </c>
      <c r="S1144">
        <f t="shared" si="34"/>
        <v>157299</v>
      </c>
      <c r="T1144" s="1">
        <v>1.49</v>
      </c>
      <c r="U1144" s="1">
        <f t="shared" si="35"/>
        <v>234375.51</v>
      </c>
    </row>
    <row r="1145" spans="1:21" x14ac:dyDescent="0.25">
      <c r="A1145">
        <v>1064</v>
      </c>
      <c r="B1145" t="s">
        <v>1180</v>
      </c>
      <c r="C1145" t="s">
        <v>22</v>
      </c>
      <c r="D1145" t="s">
        <v>23</v>
      </c>
      <c r="E1145" t="s">
        <v>26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10257</v>
      </c>
      <c r="L1145">
        <v>12506</v>
      </c>
      <c r="M1145">
        <v>22667</v>
      </c>
      <c r="N1145">
        <v>36344</v>
      </c>
      <c r="O1145">
        <v>62704</v>
      </c>
      <c r="P1145">
        <v>98539</v>
      </c>
      <c r="Q1145">
        <v>216129</v>
      </c>
      <c r="R1145">
        <v>850598</v>
      </c>
      <c r="S1145">
        <f t="shared" si="34"/>
        <v>1309744</v>
      </c>
      <c r="T1145" s="1">
        <v>15.99</v>
      </c>
      <c r="U1145" s="1">
        <f t="shared" si="35"/>
        <v>20942806.559999999</v>
      </c>
    </row>
    <row r="1146" spans="1:21" x14ac:dyDescent="0.25">
      <c r="A1146">
        <v>1042</v>
      </c>
      <c r="B1146" t="s">
        <v>1181</v>
      </c>
      <c r="C1146" t="s">
        <v>22</v>
      </c>
      <c r="D1146" t="s">
        <v>23</v>
      </c>
      <c r="E1146" t="s">
        <v>24</v>
      </c>
      <c r="F1146">
        <v>0</v>
      </c>
      <c r="G1146">
        <v>0</v>
      </c>
      <c r="H1146">
        <v>0</v>
      </c>
      <c r="I1146">
        <v>0</v>
      </c>
      <c r="J1146">
        <v>14675</v>
      </c>
      <c r="K1146">
        <v>17700</v>
      </c>
      <c r="L1146">
        <v>29384</v>
      </c>
      <c r="M1146">
        <v>44387</v>
      </c>
      <c r="N1146">
        <v>51981</v>
      </c>
      <c r="O1146">
        <v>97297</v>
      </c>
      <c r="P1146">
        <v>168211</v>
      </c>
      <c r="Q1146">
        <v>390997</v>
      </c>
      <c r="R1146">
        <v>521872</v>
      </c>
      <c r="S1146">
        <f t="shared" si="34"/>
        <v>1336504</v>
      </c>
      <c r="T1146" s="1">
        <v>11.99</v>
      </c>
      <c r="U1146" s="1">
        <f t="shared" si="35"/>
        <v>16024682.960000001</v>
      </c>
    </row>
    <row r="1147" spans="1:21" x14ac:dyDescent="0.25">
      <c r="A1147">
        <v>1013</v>
      </c>
      <c r="B1147" t="s">
        <v>1182</v>
      </c>
      <c r="C1147" t="s">
        <v>73</v>
      </c>
      <c r="D1147" t="s">
        <v>219</v>
      </c>
      <c r="E1147" t="s">
        <v>26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10062</v>
      </c>
      <c r="M1147">
        <v>15425</v>
      </c>
      <c r="N1147">
        <v>17304</v>
      </c>
      <c r="O1147">
        <v>25440</v>
      </c>
      <c r="P1147">
        <v>37480</v>
      </c>
      <c r="Q1147">
        <v>60833</v>
      </c>
      <c r="R1147">
        <v>69629</v>
      </c>
      <c r="S1147">
        <f t="shared" si="34"/>
        <v>236173</v>
      </c>
      <c r="T1147" s="1">
        <v>3.99</v>
      </c>
      <c r="U1147" s="1">
        <f t="shared" si="35"/>
        <v>942330.27</v>
      </c>
    </row>
    <row r="1148" spans="1:21" x14ac:dyDescent="0.25">
      <c r="A1148">
        <v>1008</v>
      </c>
      <c r="B1148" t="s">
        <v>1183</v>
      </c>
      <c r="C1148" t="s">
        <v>73</v>
      </c>
      <c r="D1148" t="s">
        <v>23</v>
      </c>
      <c r="E1148" t="s">
        <v>26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78651</v>
      </c>
      <c r="O1148">
        <v>22555</v>
      </c>
      <c r="P1148">
        <v>65183</v>
      </c>
      <c r="Q1148">
        <v>28585</v>
      </c>
      <c r="R1148">
        <v>6588</v>
      </c>
      <c r="S1148">
        <f t="shared" si="34"/>
        <v>201562</v>
      </c>
      <c r="T1148" s="1">
        <v>15.99</v>
      </c>
      <c r="U1148" s="1">
        <f t="shared" si="35"/>
        <v>3222976.38</v>
      </c>
    </row>
    <row r="1149" spans="1:21" x14ac:dyDescent="0.25">
      <c r="A1149">
        <v>1030</v>
      </c>
      <c r="B1149" t="s">
        <v>1184</v>
      </c>
      <c r="C1149" t="s">
        <v>124</v>
      </c>
      <c r="D1149" t="s">
        <v>23</v>
      </c>
      <c r="E1149" t="s">
        <v>25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277618</v>
      </c>
      <c r="N1149">
        <v>395912</v>
      </c>
      <c r="O1149">
        <v>505624</v>
      </c>
      <c r="P1149">
        <v>540967</v>
      </c>
      <c r="Q1149">
        <v>666072</v>
      </c>
      <c r="R1149">
        <v>654298</v>
      </c>
      <c r="S1149">
        <f t="shared" si="34"/>
        <v>3040491</v>
      </c>
      <c r="T1149" s="1">
        <v>12.99</v>
      </c>
      <c r="U1149" s="1">
        <f t="shared" si="35"/>
        <v>39495978.090000004</v>
      </c>
    </row>
    <row r="1150" spans="1:21" x14ac:dyDescent="0.25">
      <c r="A1150">
        <v>1043</v>
      </c>
      <c r="B1150" t="s">
        <v>1185</v>
      </c>
      <c r="C1150" t="s">
        <v>377</v>
      </c>
      <c r="D1150" t="s">
        <v>219</v>
      </c>
      <c r="E1150" t="s">
        <v>24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86338</v>
      </c>
      <c r="Q1150">
        <v>20202</v>
      </c>
      <c r="R1150">
        <v>12675</v>
      </c>
      <c r="S1150">
        <f t="shared" si="34"/>
        <v>119215</v>
      </c>
      <c r="T1150" s="1">
        <v>1.49</v>
      </c>
      <c r="U1150" s="1">
        <f t="shared" si="35"/>
        <v>177630.35</v>
      </c>
    </row>
    <row r="1151" spans="1:21" x14ac:dyDescent="0.25">
      <c r="A1151">
        <v>1022</v>
      </c>
      <c r="B1151" t="s">
        <v>1186</v>
      </c>
      <c r="C1151" t="s">
        <v>377</v>
      </c>
      <c r="D1151" t="s">
        <v>219</v>
      </c>
      <c r="E1151" t="s">
        <v>26</v>
      </c>
      <c r="F1151">
        <v>0</v>
      </c>
      <c r="G1151">
        <v>0</v>
      </c>
      <c r="H1151">
        <v>48345</v>
      </c>
      <c r="I1151">
        <v>70388</v>
      </c>
      <c r="J1151">
        <v>87739</v>
      </c>
      <c r="K1151">
        <v>119633</v>
      </c>
      <c r="L1151">
        <v>151345</v>
      </c>
      <c r="M1151">
        <v>248962</v>
      </c>
      <c r="N1151">
        <v>326582</v>
      </c>
      <c r="O1151">
        <v>496843</v>
      </c>
      <c r="P1151">
        <v>772739</v>
      </c>
      <c r="Q1151">
        <v>1026452</v>
      </c>
      <c r="R1151">
        <v>608595</v>
      </c>
      <c r="S1151">
        <f t="shared" si="34"/>
        <v>3957623</v>
      </c>
      <c r="T1151" s="1">
        <v>3.99</v>
      </c>
      <c r="U1151" s="1">
        <f t="shared" si="35"/>
        <v>15790915.770000001</v>
      </c>
    </row>
    <row r="1152" spans="1:21" x14ac:dyDescent="0.25">
      <c r="A1152">
        <v>1009</v>
      </c>
      <c r="B1152" t="s">
        <v>1187</v>
      </c>
      <c r="C1152" t="s">
        <v>124</v>
      </c>
      <c r="D1152" t="s">
        <v>23</v>
      </c>
      <c r="E1152" t="s">
        <v>25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26332</v>
      </c>
      <c r="M1152">
        <v>1613</v>
      </c>
      <c r="N1152">
        <v>71488</v>
      </c>
      <c r="O1152">
        <v>46267</v>
      </c>
      <c r="P1152">
        <v>84489</v>
      </c>
      <c r="Q1152">
        <v>33510</v>
      </c>
      <c r="R1152">
        <v>22786</v>
      </c>
      <c r="S1152">
        <f t="shared" si="34"/>
        <v>286485</v>
      </c>
      <c r="T1152" s="1">
        <v>12.99</v>
      </c>
      <c r="U1152" s="1">
        <f t="shared" si="35"/>
        <v>3721440.15</v>
      </c>
    </row>
    <row r="1153" spans="1:21" x14ac:dyDescent="0.25">
      <c r="A1153">
        <v>1027</v>
      </c>
      <c r="B1153" t="s">
        <v>1188</v>
      </c>
      <c r="C1153" t="s">
        <v>73</v>
      </c>
      <c r="D1153" t="s">
        <v>219</v>
      </c>
      <c r="E1153" t="s">
        <v>26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59164</v>
      </c>
      <c r="O1153">
        <v>92339</v>
      </c>
      <c r="P1153">
        <v>38158</v>
      </c>
      <c r="Q1153">
        <v>65752</v>
      </c>
      <c r="R1153">
        <v>97153</v>
      </c>
      <c r="S1153">
        <f t="shared" si="34"/>
        <v>352566</v>
      </c>
      <c r="T1153" s="1">
        <v>3.99</v>
      </c>
      <c r="U1153" s="1">
        <f t="shared" si="35"/>
        <v>1406738.34</v>
      </c>
    </row>
    <row r="1154" spans="1:21" x14ac:dyDescent="0.25">
      <c r="A1154">
        <v>1041</v>
      </c>
      <c r="B1154" t="s">
        <v>1189</v>
      </c>
      <c r="C1154" t="s">
        <v>186</v>
      </c>
      <c r="D1154" t="s">
        <v>23</v>
      </c>
      <c r="E1154" t="s">
        <v>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211460</v>
      </c>
      <c r="P1154">
        <v>437368</v>
      </c>
      <c r="Q1154">
        <v>290554</v>
      </c>
      <c r="R1154">
        <v>332891</v>
      </c>
      <c r="S1154">
        <f t="shared" ref="S1154:S1217" si="36">SUM(F1154:R1154)</f>
        <v>1272273</v>
      </c>
      <c r="T1154" s="1">
        <v>12.99</v>
      </c>
      <c r="U1154" s="1">
        <f t="shared" ref="U1154:U1217" si="37">S1154*T1154</f>
        <v>16526826.27</v>
      </c>
    </row>
    <row r="1155" spans="1:21" x14ac:dyDescent="0.25">
      <c r="A1155">
        <v>1041</v>
      </c>
      <c r="B1155" t="s">
        <v>1190</v>
      </c>
      <c r="C1155" t="s">
        <v>186</v>
      </c>
      <c r="D1155" t="s">
        <v>219</v>
      </c>
      <c r="E1155" t="s">
        <v>26</v>
      </c>
      <c r="F1155">
        <v>0</v>
      </c>
      <c r="G1155">
        <v>0</v>
      </c>
      <c r="H1155">
        <v>0</v>
      </c>
      <c r="I1155">
        <v>60236</v>
      </c>
      <c r="J1155">
        <v>54580</v>
      </c>
      <c r="K1155">
        <v>4995</v>
      </c>
      <c r="L1155">
        <v>1622</v>
      </c>
      <c r="M1155">
        <v>74520</v>
      </c>
      <c r="N1155">
        <v>85725</v>
      </c>
      <c r="O1155">
        <v>81550</v>
      </c>
      <c r="P1155">
        <v>60956</v>
      </c>
      <c r="Q1155">
        <v>111227</v>
      </c>
      <c r="R1155">
        <v>42882</v>
      </c>
      <c r="S1155">
        <f t="shared" si="36"/>
        <v>578293</v>
      </c>
      <c r="T1155" s="1">
        <v>3.99</v>
      </c>
      <c r="U1155" s="1">
        <f t="shared" si="37"/>
        <v>2307389.0700000003</v>
      </c>
    </row>
    <row r="1156" spans="1:21" x14ac:dyDescent="0.25">
      <c r="A1156">
        <v>1062</v>
      </c>
      <c r="B1156" t="s">
        <v>1191</v>
      </c>
      <c r="C1156" t="s">
        <v>124</v>
      </c>
      <c r="D1156" t="s">
        <v>219</v>
      </c>
      <c r="E1156" t="s">
        <v>103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18667</v>
      </c>
      <c r="P1156">
        <v>22345</v>
      </c>
      <c r="Q1156">
        <v>37223</v>
      </c>
      <c r="R1156">
        <v>50606</v>
      </c>
      <c r="S1156">
        <f t="shared" si="36"/>
        <v>128841</v>
      </c>
      <c r="T1156" s="1">
        <v>0.99</v>
      </c>
      <c r="U1156" s="1">
        <f t="shared" si="37"/>
        <v>127552.59</v>
      </c>
    </row>
    <row r="1157" spans="1:21" x14ac:dyDescent="0.25">
      <c r="A1157">
        <v>1058</v>
      </c>
      <c r="B1157" t="s">
        <v>1192</v>
      </c>
      <c r="C1157" t="s">
        <v>73</v>
      </c>
      <c r="D1157" t="s">
        <v>23</v>
      </c>
      <c r="E1157" t="s">
        <v>25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23999</v>
      </c>
      <c r="N1157">
        <v>12007</v>
      </c>
      <c r="O1157">
        <v>43405</v>
      </c>
      <c r="P1157">
        <v>3925</v>
      </c>
      <c r="Q1157">
        <v>53343</v>
      </c>
      <c r="R1157">
        <v>40672</v>
      </c>
      <c r="S1157">
        <f t="shared" si="36"/>
        <v>177351</v>
      </c>
      <c r="T1157" s="1">
        <v>12.99</v>
      </c>
      <c r="U1157" s="1">
        <f t="shared" si="37"/>
        <v>2303789.4900000002</v>
      </c>
    </row>
    <row r="1158" spans="1:21" x14ac:dyDescent="0.25">
      <c r="A1158">
        <v>1020</v>
      </c>
      <c r="B1158" t="s">
        <v>1193</v>
      </c>
      <c r="C1158" t="s">
        <v>73</v>
      </c>
      <c r="D1158" t="s">
        <v>23</v>
      </c>
      <c r="E1158" t="s">
        <v>24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56419</v>
      </c>
      <c r="O1158">
        <v>84884</v>
      </c>
      <c r="P1158">
        <v>76390</v>
      </c>
      <c r="Q1158">
        <v>85064</v>
      </c>
      <c r="R1158">
        <v>76431</v>
      </c>
      <c r="S1158">
        <f t="shared" si="36"/>
        <v>379188</v>
      </c>
      <c r="T1158" s="1">
        <v>11.99</v>
      </c>
      <c r="U1158" s="1">
        <f t="shared" si="37"/>
        <v>4546464.12</v>
      </c>
    </row>
    <row r="1159" spans="1:21" x14ac:dyDescent="0.25">
      <c r="A1159">
        <v>1029</v>
      </c>
      <c r="B1159" t="s">
        <v>1194</v>
      </c>
      <c r="C1159" t="s">
        <v>186</v>
      </c>
      <c r="D1159" t="s">
        <v>23</v>
      </c>
      <c r="E1159" t="s">
        <v>26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67033</v>
      </c>
      <c r="O1159">
        <v>93632</v>
      </c>
      <c r="P1159">
        <v>38939</v>
      </c>
      <c r="Q1159">
        <v>37181</v>
      </c>
      <c r="R1159">
        <v>14172</v>
      </c>
      <c r="S1159">
        <f t="shared" si="36"/>
        <v>250957</v>
      </c>
      <c r="T1159" s="1">
        <v>15.99</v>
      </c>
      <c r="U1159" s="1">
        <f t="shared" si="37"/>
        <v>4012802.43</v>
      </c>
    </row>
    <row r="1160" spans="1:21" x14ac:dyDescent="0.25">
      <c r="A1160">
        <v>1010</v>
      </c>
      <c r="B1160" t="s">
        <v>1195</v>
      </c>
      <c r="C1160" t="s">
        <v>22</v>
      </c>
      <c r="D1160" t="s">
        <v>23</v>
      </c>
      <c r="E1160" t="s">
        <v>26</v>
      </c>
      <c r="F1160">
        <v>0</v>
      </c>
      <c r="G1160">
        <v>0</v>
      </c>
      <c r="H1160">
        <v>0</v>
      </c>
      <c r="I1160">
        <v>0</v>
      </c>
      <c r="J1160">
        <v>33856</v>
      </c>
      <c r="K1160">
        <v>68834</v>
      </c>
      <c r="L1160">
        <v>44607</v>
      </c>
      <c r="M1160">
        <v>86450</v>
      </c>
      <c r="N1160">
        <v>16306</v>
      </c>
      <c r="O1160">
        <v>84233</v>
      </c>
      <c r="P1160">
        <v>705</v>
      </c>
      <c r="Q1160">
        <v>44179</v>
      </c>
      <c r="R1160">
        <v>8186</v>
      </c>
      <c r="S1160">
        <f t="shared" si="36"/>
        <v>387356</v>
      </c>
      <c r="T1160" s="1">
        <v>15.99</v>
      </c>
      <c r="U1160" s="1">
        <f t="shared" si="37"/>
        <v>6193822.4400000004</v>
      </c>
    </row>
    <row r="1161" spans="1:21" x14ac:dyDescent="0.25">
      <c r="A1161">
        <v>1045</v>
      </c>
      <c r="B1161" t="s">
        <v>1196</v>
      </c>
      <c r="C1161" t="s">
        <v>186</v>
      </c>
      <c r="D1161" t="s">
        <v>219</v>
      </c>
      <c r="E1161" t="s">
        <v>24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75200</v>
      </c>
      <c r="R1161">
        <v>77111</v>
      </c>
      <c r="S1161">
        <f t="shared" si="36"/>
        <v>152311</v>
      </c>
      <c r="T1161" s="1">
        <v>1.49</v>
      </c>
      <c r="U1161" s="1">
        <f t="shared" si="37"/>
        <v>226943.38999999998</v>
      </c>
    </row>
    <row r="1162" spans="1:21" x14ac:dyDescent="0.25">
      <c r="A1162">
        <v>1032</v>
      </c>
      <c r="B1162" t="s">
        <v>1197</v>
      </c>
      <c r="C1162" t="s">
        <v>377</v>
      </c>
      <c r="D1162" t="s">
        <v>23</v>
      </c>
      <c r="E1162" t="s">
        <v>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58644</v>
      </c>
      <c r="Q1162">
        <v>52988</v>
      </c>
      <c r="R1162">
        <v>9939</v>
      </c>
      <c r="S1162">
        <f t="shared" si="36"/>
        <v>121571</v>
      </c>
      <c r="T1162" s="1">
        <v>15.99</v>
      </c>
      <c r="U1162" s="1">
        <f t="shared" si="37"/>
        <v>1943920.29</v>
      </c>
    </row>
    <row r="1163" spans="1:21" x14ac:dyDescent="0.25">
      <c r="A1163">
        <v>1065</v>
      </c>
      <c r="B1163" t="s">
        <v>1198</v>
      </c>
      <c r="C1163" t="s">
        <v>22</v>
      </c>
      <c r="D1163" t="s">
        <v>23</v>
      </c>
      <c r="E1163" t="s">
        <v>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27612</v>
      </c>
      <c r="L1163">
        <v>31025</v>
      </c>
      <c r="M1163">
        <v>35972</v>
      </c>
      <c r="N1163">
        <v>37957</v>
      </c>
      <c r="O1163">
        <v>45202</v>
      </c>
      <c r="P1163">
        <v>43025</v>
      </c>
      <c r="Q1163">
        <v>38281</v>
      </c>
      <c r="R1163">
        <v>20925</v>
      </c>
      <c r="S1163">
        <f t="shared" si="36"/>
        <v>279999</v>
      </c>
      <c r="T1163" s="1">
        <v>15.99</v>
      </c>
      <c r="U1163" s="1">
        <f t="shared" si="37"/>
        <v>4477184.01</v>
      </c>
    </row>
    <row r="1164" spans="1:21" x14ac:dyDescent="0.25">
      <c r="A1164">
        <v>1029</v>
      </c>
      <c r="B1164" t="s">
        <v>1199</v>
      </c>
      <c r="C1164" t="s">
        <v>22</v>
      </c>
      <c r="D1164" t="s">
        <v>23</v>
      </c>
      <c r="E1164" t="s">
        <v>103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87086</v>
      </c>
      <c r="Q1164">
        <v>13647</v>
      </c>
      <c r="R1164">
        <v>1482</v>
      </c>
      <c r="S1164">
        <f t="shared" si="36"/>
        <v>102215</v>
      </c>
      <c r="T1164" s="1">
        <v>9.99</v>
      </c>
      <c r="U1164" s="1">
        <f t="shared" si="37"/>
        <v>1021127.85</v>
      </c>
    </row>
    <row r="1165" spans="1:21" x14ac:dyDescent="0.25">
      <c r="A1165">
        <v>1034</v>
      </c>
      <c r="B1165" t="s">
        <v>1200</v>
      </c>
      <c r="C1165" t="s">
        <v>22</v>
      </c>
      <c r="D1165" t="s">
        <v>219</v>
      </c>
      <c r="E1165" t="s">
        <v>24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2843</v>
      </c>
      <c r="O1165">
        <v>3071</v>
      </c>
      <c r="P1165">
        <v>4780</v>
      </c>
      <c r="Q1165">
        <v>7836</v>
      </c>
      <c r="R1165">
        <v>7159</v>
      </c>
      <c r="S1165">
        <f t="shared" si="36"/>
        <v>25689</v>
      </c>
      <c r="T1165" s="1">
        <v>1.49</v>
      </c>
      <c r="U1165" s="1">
        <f t="shared" si="37"/>
        <v>38276.61</v>
      </c>
    </row>
    <row r="1166" spans="1:21" x14ac:dyDescent="0.25">
      <c r="A1166">
        <v>1048</v>
      </c>
      <c r="B1166" t="s">
        <v>1201</v>
      </c>
      <c r="C1166" t="s">
        <v>22</v>
      </c>
      <c r="D1166" t="s">
        <v>219</v>
      </c>
      <c r="E1166" t="s">
        <v>103</v>
      </c>
      <c r="F1166">
        <v>0</v>
      </c>
      <c r="G1166">
        <v>0</v>
      </c>
      <c r="H1166">
        <v>0</v>
      </c>
      <c r="I1166">
        <v>0</v>
      </c>
      <c r="J1166">
        <v>654</v>
      </c>
      <c r="K1166">
        <v>1479</v>
      </c>
      <c r="L1166">
        <v>1873</v>
      </c>
      <c r="M1166">
        <v>2219</v>
      </c>
      <c r="N1166">
        <v>2789</v>
      </c>
      <c r="O1166">
        <v>3202</v>
      </c>
      <c r="P1166">
        <v>4170</v>
      </c>
      <c r="Q1166">
        <v>4838</v>
      </c>
      <c r="R1166">
        <v>5591</v>
      </c>
      <c r="S1166">
        <f t="shared" si="36"/>
        <v>26815</v>
      </c>
      <c r="T1166" s="1">
        <v>0.99</v>
      </c>
      <c r="U1166" s="1">
        <f t="shared" si="37"/>
        <v>26546.85</v>
      </c>
    </row>
    <row r="1167" spans="1:21" x14ac:dyDescent="0.25">
      <c r="A1167">
        <v>1024</v>
      </c>
      <c r="B1167" t="s">
        <v>1202</v>
      </c>
      <c r="C1167" t="s">
        <v>22</v>
      </c>
      <c r="D1167" t="s">
        <v>23</v>
      </c>
      <c r="E1167" t="s">
        <v>24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6441</v>
      </c>
      <c r="Q1167">
        <v>45404</v>
      </c>
      <c r="R1167">
        <v>70616</v>
      </c>
      <c r="S1167">
        <f t="shared" si="36"/>
        <v>122461</v>
      </c>
      <c r="T1167" s="1">
        <v>11.99</v>
      </c>
      <c r="U1167" s="1">
        <f t="shared" si="37"/>
        <v>1468307.3900000001</v>
      </c>
    </row>
    <row r="1168" spans="1:21" x14ac:dyDescent="0.25">
      <c r="A1168">
        <v>1046</v>
      </c>
      <c r="B1168" t="s">
        <v>1203</v>
      </c>
      <c r="C1168" t="s">
        <v>376</v>
      </c>
      <c r="D1168" t="s">
        <v>219</v>
      </c>
      <c r="E1168" t="s">
        <v>103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280340</v>
      </c>
      <c r="N1168">
        <v>359860</v>
      </c>
      <c r="O1168">
        <v>375038</v>
      </c>
      <c r="P1168">
        <v>366522</v>
      </c>
      <c r="Q1168">
        <v>298678</v>
      </c>
      <c r="R1168">
        <v>157404</v>
      </c>
      <c r="S1168">
        <f t="shared" si="36"/>
        <v>1837842</v>
      </c>
      <c r="T1168" s="1">
        <v>0.99</v>
      </c>
      <c r="U1168" s="1">
        <f t="shared" si="37"/>
        <v>1819463.58</v>
      </c>
    </row>
    <row r="1169" spans="1:21" x14ac:dyDescent="0.25">
      <c r="A1169">
        <v>1037</v>
      </c>
      <c r="B1169" t="s">
        <v>1204</v>
      </c>
      <c r="C1169" t="s">
        <v>22</v>
      </c>
      <c r="D1169" t="s">
        <v>23</v>
      </c>
      <c r="E1169" t="s">
        <v>25</v>
      </c>
      <c r="F1169">
        <v>0</v>
      </c>
      <c r="G1169">
        <v>25</v>
      </c>
      <c r="H1169">
        <v>757</v>
      </c>
      <c r="I1169">
        <v>850</v>
      </c>
      <c r="J1169">
        <v>1549</v>
      </c>
      <c r="K1169">
        <v>1914</v>
      </c>
      <c r="L1169">
        <v>1510</v>
      </c>
      <c r="M1169">
        <v>1514</v>
      </c>
      <c r="N1169">
        <v>1709</v>
      </c>
      <c r="O1169">
        <v>2510</v>
      </c>
      <c r="P1169">
        <v>2163</v>
      </c>
      <c r="Q1169">
        <v>2566</v>
      </c>
      <c r="R1169">
        <v>2535</v>
      </c>
      <c r="S1169">
        <f t="shared" si="36"/>
        <v>19602</v>
      </c>
      <c r="T1169" s="1">
        <v>12.99</v>
      </c>
      <c r="U1169" s="1">
        <f t="shared" si="37"/>
        <v>254629.98</v>
      </c>
    </row>
    <row r="1170" spans="1:21" x14ac:dyDescent="0.25">
      <c r="A1170">
        <v>1009</v>
      </c>
      <c r="B1170" t="s">
        <v>1205</v>
      </c>
      <c r="C1170" t="s">
        <v>376</v>
      </c>
      <c r="D1170" t="s">
        <v>23</v>
      </c>
      <c r="E1170" t="s">
        <v>26</v>
      </c>
      <c r="F1170">
        <v>0</v>
      </c>
      <c r="G1170">
        <v>52</v>
      </c>
      <c r="H1170">
        <v>596</v>
      </c>
      <c r="I1170">
        <v>1427</v>
      </c>
      <c r="J1170">
        <v>1043</v>
      </c>
      <c r="K1170">
        <v>1450</v>
      </c>
      <c r="L1170">
        <v>1905</v>
      </c>
      <c r="M1170">
        <v>1886</v>
      </c>
      <c r="N1170">
        <v>1562</v>
      </c>
      <c r="O1170">
        <v>2056</v>
      </c>
      <c r="P1170">
        <v>2317</v>
      </c>
      <c r="Q1170">
        <v>1442</v>
      </c>
      <c r="R1170">
        <v>1325</v>
      </c>
      <c r="S1170">
        <f t="shared" si="36"/>
        <v>17061</v>
      </c>
      <c r="T1170" s="1">
        <v>15.99</v>
      </c>
      <c r="U1170" s="1">
        <f t="shared" si="37"/>
        <v>272805.39</v>
      </c>
    </row>
    <row r="1171" spans="1:21" x14ac:dyDescent="0.25">
      <c r="A1171">
        <v>1033</v>
      </c>
      <c r="B1171" t="s">
        <v>1206</v>
      </c>
      <c r="C1171" t="s">
        <v>186</v>
      </c>
      <c r="D1171" t="s">
        <v>219</v>
      </c>
      <c r="E1171" t="s">
        <v>24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76164</v>
      </c>
      <c r="Q1171">
        <v>27539</v>
      </c>
      <c r="R1171">
        <v>31113</v>
      </c>
      <c r="S1171">
        <f t="shared" si="36"/>
        <v>134816</v>
      </c>
      <c r="T1171" s="1">
        <v>1.49</v>
      </c>
      <c r="U1171" s="1">
        <f t="shared" si="37"/>
        <v>200875.84</v>
      </c>
    </row>
    <row r="1172" spans="1:21" x14ac:dyDescent="0.25">
      <c r="A1172">
        <v>1024</v>
      </c>
      <c r="B1172" t="s">
        <v>1207</v>
      </c>
      <c r="C1172" t="s">
        <v>376</v>
      </c>
      <c r="D1172" t="s">
        <v>23</v>
      </c>
      <c r="E1172" t="s">
        <v>103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32263</v>
      </c>
      <c r="P1172">
        <v>28130</v>
      </c>
      <c r="Q1172">
        <v>26054</v>
      </c>
      <c r="R1172">
        <v>7696</v>
      </c>
      <c r="S1172">
        <f t="shared" si="36"/>
        <v>94143</v>
      </c>
      <c r="T1172" s="1">
        <v>9.99</v>
      </c>
      <c r="U1172" s="1">
        <f t="shared" si="37"/>
        <v>940488.57000000007</v>
      </c>
    </row>
    <row r="1173" spans="1:21" x14ac:dyDescent="0.25">
      <c r="A1173">
        <v>1053</v>
      </c>
      <c r="B1173" t="s">
        <v>1208</v>
      </c>
      <c r="C1173" t="s">
        <v>376</v>
      </c>
      <c r="D1173" t="s">
        <v>23</v>
      </c>
      <c r="E1173" t="s">
        <v>24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32839</v>
      </c>
      <c r="Q1173">
        <v>32696</v>
      </c>
      <c r="R1173">
        <v>22459</v>
      </c>
      <c r="S1173">
        <f t="shared" si="36"/>
        <v>87994</v>
      </c>
      <c r="T1173" s="1">
        <v>11.99</v>
      </c>
      <c r="U1173" s="1">
        <f t="shared" si="37"/>
        <v>1055048.06</v>
      </c>
    </row>
    <row r="1174" spans="1:21" x14ac:dyDescent="0.25">
      <c r="A1174">
        <v>1056</v>
      </c>
      <c r="B1174" t="s">
        <v>1209</v>
      </c>
      <c r="C1174" t="s">
        <v>73</v>
      </c>
      <c r="D1174" t="s">
        <v>219</v>
      </c>
      <c r="E1174" t="s">
        <v>26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94426</v>
      </c>
      <c r="N1174">
        <v>82962</v>
      </c>
      <c r="O1174">
        <v>60071</v>
      </c>
      <c r="P1174">
        <v>19680</v>
      </c>
      <c r="Q1174">
        <v>21017</v>
      </c>
      <c r="R1174">
        <v>29503</v>
      </c>
      <c r="S1174">
        <f t="shared" si="36"/>
        <v>307659</v>
      </c>
      <c r="T1174" s="1">
        <v>3.99</v>
      </c>
      <c r="U1174" s="1">
        <f t="shared" si="37"/>
        <v>1227559.4100000001</v>
      </c>
    </row>
    <row r="1175" spans="1:21" x14ac:dyDescent="0.25">
      <c r="A1175">
        <v>1035</v>
      </c>
      <c r="B1175" t="s">
        <v>1210</v>
      </c>
      <c r="C1175" t="s">
        <v>186</v>
      </c>
      <c r="D1175" t="s">
        <v>23</v>
      </c>
      <c r="E1175" t="s">
        <v>103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24192</v>
      </c>
      <c r="Q1175">
        <v>103758</v>
      </c>
      <c r="R1175">
        <v>57680</v>
      </c>
      <c r="S1175">
        <f t="shared" si="36"/>
        <v>185630</v>
      </c>
      <c r="T1175" s="1">
        <v>9.99</v>
      </c>
      <c r="U1175" s="1">
        <f t="shared" si="37"/>
        <v>1854443.7</v>
      </c>
    </row>
    <row r="1176" spans="1:21" x14ac:dyDescent="0.25">
      <c r="A1176">
        <v>1057</v>
      </c>
      <c r="B1176" t="s">
        <v>1211</v>
      </c>
      <c r="C1176" t="s">
        <v>186</v>
      </c>
      <c r="D1176" t="s">
        <v>219</v>
      </c>
      <c r="E1176" t="s">
        <v>25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244100</v>
      </c>
      <c r="P1176">
        <v>466534</v>
      </c>
      <c r="Q1176">
        <v>492094</v>
      </c>
      <c r="R1176">
        <v>1155817</v>
      </c>
      <c r="S1176">
        <f t="shared" si="36"/>
        <v>2358545</v>
      </c>
      <c r="T1176" s="1">
        <v>1.99</v>
      </c>
      <c r="U1176" s="1">
        <f t="shared" si="37"/>
        <v>4693504.55</v>
      </c>
    </row>
    <row r="1177" spans="1:21" x14ac:dyDescent="0.25">
      <c r="A1177">
        <v>1051</v>
      </c>
      <c r="B1177" t="s">
        <v>1212</v>
      </c>
      <c r="C1177" t="s">
        <v>377</v>
      </c>
      <c r="D1177" t="s">
        <v>23</v>
      </c>
      <c r="E1177" t="s">
        <v>24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89830</v>
      </c>
      <c r="M1177">
        <v>14047</v>
      </c>
      <c r="N1177">
        <v>28385</v>
      </c>
      <c r="O1177">
        <v>74230</v>
      </c>
      <c r="P1177">
        <v>101559</v>
      </c>
      <c r="Q1177">
        <v>83743</v>
      </c>
      <c r="R1177">
        <v>34827</v>
      </c>
      <c r="S1177">
        <f t="shared" si="36"/>
        <v>426621</v>
      </c>
      <c r="T1177" s="1">
        <v>11.99</v>
      </c>
      <c r="U1177" s="1">
        <f t="shared" si="37"/>
        <v>5115185.79</v>
      </c>
    </row>
    <row r="1178" spans="1:21" x14ac:dyDescent="0.25">
      <c r="A1178">
        <v>1020</v>
      </c>
      <c r="B1178" t="s">
        <v>1213</v>
      </c>
      <c r="C1178" t="s">
        <v>22</v>
      </c>
      <c r="D1178" t="s">
        <v>23</v>
      </c>
      <c r="E1178" t="s">
        <v>103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29955</v>
      </c>
      <c r="P1178">
        <v>36267</v>
      </c>
      <c r="Q1178">
        <v>35096</v>
      </c>
      <c r="R1178">
        <v>26551</v>
      </c>
      <c r="S1178">
        <f t="shared" si="36"/>
        <v>127869</v>
      </c>
      <c r="T1178" s="1">
        <v>9.99</v>
      </c>
      <c r="U1178" s="1">
        <f t="shared" si="37"/>
        <v>1277411.31</v>
      </c>
    </row>
    <row r="1179" spans="1:21" x14ac:dyDescent="0.25">
      <c r="A1179">
        <v>1008</v>
      </c>
      <c r="B1179" t="s">
        <v>1214</v>
      </c>
      <c r="C1179" t="s">
        <v>186</v>
      </c>
      <c r="D1179" t="s">
        <v>219</v>
      </c>
      <c r="E1179" t="s">
        <v>25</v>
      </c>
      <c r="F1179">
        <v>387332</v>
      </c>
      <c r="G1179">
        <v>1951785</v>
      </c>
      <c r="H1179">
        <v>1090474</v>
      </c>
      <c r="I1179">
        <v>12364</v>
      </c>
      <c r="J1179">
        <v>603910</v>
      </c>
      <c r="K1179">
        <v>2072082</v>
      </c>
      <c r="L1179">
        <v>490556</v>
      </c>
      <c r="M1179">
        <v>2042670</v>
      </c>
      <c r="N1179">
        <v>2329161</v>
      </c>
      <c r="O1179">
        <v>1122404</v>
      </c>
      <c r="P1179">
        <v>449093</v>
      </c>
      <c r="Q1179">
        <v>2283992</v>
      </c>
      <c r="R1179">
        <v>402169</v>
      </c>
      <c r="S1179">
        <f t="shared" si="36"/>
        <v>15237992</v>
      </c>
      <c r="T1179" s="1">
        <v>1.99</v>
      </c>
      <c r="U1179" s="1">
        <f t="shared" si="37"/>
        <v>30323604.079999998</v>
      </c>
    </row>
    <row r="1180" spans="1:21" x14ac:dyDescent="0.25">
      <c r="A1180">
        <v>1005</v>
      </c>
      <c r="B1180" t="s">
        <v>1215</v>
      </c>
      <c r="C1180" t="s">
        <v>376</v>
      </c>
      <c r="D1180" t="s">
        <v>23</v>
      </c>
      <c r="E1180" t="s">
        <v>26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186314</v>
      </c>
      <c r="S1180">
        <f t="shared" si="36"/>
        <v>186314</v>
      </c>
      <c r="T1180" s="1">
        <v>15.99</v>
      </c>
      <c r="U1180" s="1">
        <f t="shared" si="37"/>
        <v>2979160.86</v>
      </c>
    </row>
    <row r="1181" spans="1:21" x14ac:dyDescent="0.25">
      <c r="A1181">
        <v>1030</v>
      </c>
      <c r="B1181" t="s">
        <v>1216</v>
      </c>
      <c r="C1181" t="s">
        <v>124</v>
      </c>
      <c r="D1181" t="s">
        <v>219</v>
      </c>
      <c r="E1181" t="s">
        <v>103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34283</v>
      </c>
      <c r="Q1181">
        <v>2101</v>
      </c>
      <c r="R1181">
        <v>25857</v>
      </c>
      <c r="S1181">
        <f t="shared" si="36"/>
        <v>62241</v>
      </c>
      <c r="T1181" s="1">
        <v>0.99</v>
      </c>
      <c r="U1181" s="1">
        <f t="shared" si="37"/>
        <v>61618.59</v>
      </c>
    </row>
    <row r="1182" spans="1:21" x14ac:dyDescent="0.25">
      <c r="A1182">
        <v>1066</v>
      </c>
      <c r="B1182" t="s">
        <v>1217</v>
      </c>
      <c r="C1182" t="s">
        <v>124</v>
      </c>
      <c r="D1182" t="s">
        <v>23</v>
      </c>
      <c r="E1182" t="s">
        <v>25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83108</v>
      </c>
      <c r="Q1182">
        <v>70935</v>
      </c>
      <c r="R1182">
        <v>21992</v>
      </c>
      <c r="S1182">
        <f t="shared" si="36"/>
        <v>176035</v>
      </c>
      <c r="T1182" s="1">
        <v>12.99</v>
      </c>
      <c r="U1182" s="1">
        <f t="shared" si="37"/>
        <v>2286694.65</v>
      </c>
    </row>
    <row r="1183" spans="1:21" x14ac:dyDescent="0.25">
      <c r="A1183">
        <v>1019</v>
      </c>
      <c r="B1183" t="s">
        <v>1218</v>
      </c>
      <c r="C1183" t="s">
        <v>22</v>
      </c>
      <c r="D1183" t="s">
        <v>23</v>
      </c>
      <c r="E1183" t="s">
        <v>26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1600</v>
      </c>
      <c r="P1183">
        <v>74890</v>
      </c>
      <c r="Q1183">
        <v>81530</v>
      </c>
      <c r="R1183">
        <v>10481</v>
      </c>
      <c r="S1183">
        <f t="shared" si="36"/>
        <v>168501</v>
      </c>
      <c r="T1183" s="1">
        <v>15.99</v>
      </c>
      <c r="U1183" s="1">
        <f t="shared" si="37"/>
        <v>2694330.99</v>
      </c>
    </row>
    <row r="1184" spans="1:21" x14ac:dyDescent="0.25">
      <c r="A1184">
        <v>1059</v>
      </c>
      <c r="B1184" t="s">
        <v>1219</v>
      </c>
      <c r="C1184" t="s">
        <v>73</v>
      </c>
      <c r="D1184" t="s">
        <v>23</v>
      </c>
      <c r="E1184" t="s">
        <v>25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60225</v>
      </c>
      <c r="Q1184">
        <v>11330</v>
      </c>
      <c r="R1184">
        <v>21855</v>
      </c>
      <c r="S1184">
        <f t="shared" si="36"/>
        <v>93410</v>
      </c>
      <c r="T1184" s="1">
        <v>12.99</v>
      </c>
      <c r="U1184" s="1">
        <f t="shared" si="37"/>
        <v>1213395.8999999999</v>
      </c>
    </row>
    <row r="1185" spans="1:21" x14ac:dyDescent="0.25">
      <c r="A1185">
        <v>1043</v>
      </c>
      <c r="B1185" t="s">
        <v>1220</v>
      </c>
      <c r="C1185" t="s">
        <v>186</v>
      </c>
      <c r="D1185" t="s">
        <v>219</v>
      </c>
      <c r="E1185" t="s">
        <v>26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26944</v>
      </c>
      <c r="P1185">
        <v>30229</v>
      </c>
      <c r="Q1185">
        <v>36614</v>
      </c>
      <c r="R1185">
        <v>22013</v>
      </c>
      <c r="S1185">
        <f t="shared" si="36"/>
        <v>115800</v>
      </c>
      <c r="T1185" s="1">
        <v>3.99</v>
      </c>
      <c r="U1185" s="1">
        <f t="shared" si="37"/>
        <v>462042</v>
      </c>
    </row>
    <row r="1186" spans="1:21" x14ac:dyDescent="0.25">
      <c r="A1186">
        <v>1032</v>
      </c>
      <c r="B1186" t="s">
        <v>1221</v>
      </c>
      <c r="C1186" t="s">
        <v>124</v>
      </c>
      <c r="D1186" t="s">
        <v>219</v>
      </c>
      <c r="E1186" t="s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69024</v>
      </c>
      <c r="O1186">
        <v>66280</v>
      </c>
      <c r="P1186">
        <v>38870</v>
      </c>
      <c r="Q1186">
        <v>26557</v>
      </c>
      <c r="R1186">
        <v>10448</v>
      </c>
      <c r="S1186">
        <f t="shared" si="36"/>
        <v>211179</v>
      </c>
      <c r="T1186" s="1">
        <v>3.99</v>
      </c>
      <c r="U1186" s="1">
        <f t="shared" si="37"/>
        <v>842604.21000000008</v>
      </c>
    </row>
    <row r="1187" spans="1:21" x14ac:dyDescent="0.25">
      <c r="A1187">
        <v>1020</v>
      </c>
      <c r="B1187" t="s">
        <v>1222</v>
      </c>
      <c r="C1187" t="s">
        <v>124</v>
      </c>
      <c r="D1187" t="s">
        <v>23</v>
      </c>
      <c r="E1187" t="s">
        <v>103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59199</v>
      </c>
      <c r="Q1187">
        <v>45837</v>
      </c>
      <c r="R1187">
        <v>13936</v>
      </c>
      <c r="S1187">
        <f t="shared" si="36"/>
        <v>118972</v>
      </c>
      <c r="T1187" s="1">
        <v>9.99</v>
      </c>
      <c r="U1187" s="1">
        <f t="shared" si="37"/>
        <v>1188530.28</v>
      </c>
    </row>
    <row r="1188" spans="1:21" x14ac:dyDescent="0.25">
      <c r="A1188">
        <v>1037</v>
      </c>
      <c r="B1188" t="s">
        <v>1223</v>
      </c>
      <c r="C1188" t="s">
        <v>377</v>
      </c>
      <c r="D1188" t="s">
        <v>23</v>
      </c>
      <c r="E1188" t="s">
        <v>103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13160</v>
      </c>
      <c r="M1188">
        <v>16435</v>
      </c>
      <c r="N1188">
        <v>18119</v>
      </c>
      <c r="O1188">
        <v>28041</v>
      </c>
      <c r="P1188">
        <v>30253</v>
      </c>
      <c r="Q1188">
        <v>29021</v>
      </c>
      <c r="R1188">
        <v>23121</v>
      </c>
      <c r="S1188">
        <f t="shared" si="36"/>
        <v>158150</v>
      </c>
      <c r="T1188" s="1">
        <v>9.99</v>
      </c>
      <c r="U1188" s="1">
        <f t="shared" si="37"/>
        <v>1579918.5</v>
      </c>
    </row>
    <row r="1189" spans="1:21" x14ac:dyDescent="0.25">
      <c r="A1189">
        <v>1064</v>
      </c>
      <c r="B1189" t="s">
        <v>1224</v>
      </c>
      <c r="C1189" t="s">
        <v>22</v>
      </c>
      <c r="D1189" t="s">
        <v>23</v>
      </c>
      <c r="E1189" t="s">
        <v>25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133905</v>
      </c>
      <c r="P1189">
        <v>446955</v>
      </c>
      <c r="Q1189">
        <v>474323</v>
      </c>
      <c r="R1189">
        <v>337910</v>
      </c>
      <c r="S1189">
        <f t="shared" si="36"/>
        <v>1393093</v>
      </c>
      <c r="T1189" s="1">
        <v>12.99</v>
      </c>
      <c r="U1189" s="1">
        <f t="shared" si="37"/>
        <v>18096278.07</v>
      </c>
    </row>
    <row r="1190" spans="1:21" x14ac:dyDescent="0.25">
      <c r="A1190">
        <v>1013</v>
      </c>
      <c r="B1190" t="s">
        <v>1225</v>
      </c>
      <c r="C1190" t="s">
        <v>22</v>
      </c>
      <c r="D1190" t="s">
        <v>219</v>
      </c>
      <c r="E1190" t="s">
        <v>24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271958</v>
      </c>
      <c r="O1190">
        <v>473775</v>
      </c>
      <c r="P1190">
        <v>390143</v>
      </c>
      <c r="Q1190">
        <v>528111</v>
      </c>
      <c r="R1190">
        <v>320124</v>
      </c>
      <c r="S1190">
        <f t="shared" si="36"/>
        <v>1984111</v>
      </c>
      <c r="T1190" s="1">
        <v>1.49</v>
      </c>
      <c r="U1190" s="1">
        <f t="shared" si="37"/>
        <v>2956325.39</v>
      </c>
    </row>
    <row r="1191" spans="1:21" x14ac:dyDescent="0.25">
      <c r="A1191">
        <v>1005</v>
      </c>
      <c r="B1191" t="s">
        <v>1226</v>
      </c>
      <c r="C1191" t="s">
        <v>22</v>
      </c>
      <c r="D1191" t="s">
        <v>219</v>
      </c>
      <c r="E1191" t="s">
        <v>103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12492</v>
      </c>
      <c r="M1191">
        <v>15818</v>
      </c>
      <c r="N1191">
        <v>17484</v>
      </c>
      <c r="O1191">
        <v>29841</v>
      </c>
      <c r="P1191">
        <v>40700</v>
      </c>
      <c r="Q1191">
        <v>56286</v>
      </c>
      <c r="R1191">
        <v>60912</v>
      </c>
      <c r="S1191">
        <f t="shared" si="36"/>
        <v>233533</v>
      </c>
      <c r="T1191" s="1">
        <v>0.99</v>
      </c>
      <c r="U1191" s="1">
        <f t="shared" si="37"/>
        <v>231197.66999999998</v>
      </c>
    </row>
    <row r="1192" spans="1:21" x14ac:dyDescent="0.25">
      <c r="A1192">
        <v>1060</v>
      </c>
      <c r="B1192" t="s">
        <v>1227</v>
      </c>
      <c r="C1192" t="s">
        <v>73</v>
      </c>
      <c r="D1192" t="s">
        <v>219</v>
      </c>
      <c r="E1192" t="s">
        <v>103</v>
      </c>
      <c r="F1192">
        <v>396186</v>
      </c>
      <c r="G1192">
        <v>666991</v>
      </c>
      <c r="H1192">
        <v>786274</v>
      </c>
      <c r="I1192">
        <v>714618</v>
      </c>
      <c r="J1192">
        <v>2071602</v>
      </c>
      <c r="K1192">
        <v>906894</v>
      </c>
      <c r="L1192">
        <v>1215918</v>
      </c>
      <c r="M1192">
        <v>743529</v>
      </c>
      <c r="N1192">
        <v>1440383</v>
      </c>
      <c r="O1192">
        <v>1622141</v>
      </c>
      <c r="P1192">
        <v>1935055</v>
      </c>
      <c r="Q1192">
        <v>1252200</v>
      </c>
      <c r="R1192">
        <v>1980715</v>
      </c>
      <c r="S1192">
        <f t="shared" si="36"/>
        <v>15732506</v>
      </c>
      <c r="T1192" s="1">
        <v>0.99</v>
      </c>
      <c r="U1192" s="1">
        <f t="shared" si="37"/>
        <v>15575180.939999999</v>
      </c>
    </row>
    <row r="1193" spans="1:21" x14ac:dyDescent="0.25">
      <c r="A1193">
        <v>1064</v>
      </c>
      <c r="B1193" t="s">
        <v>1228</v>
      </c>
      <c r="C1193" t="s">
        <v>124</v>
      </c>
      <c r="D1193" t="s">
        <v>23</v>
      </c>
      <c r="E1193" t="s">
        <v>26</v>
      </c>
      <c r="F1193">
        <v>0</v>
      </c>
      <c r="G1193">
        <v>25</v>
      </c>
      <c r="H1193">
        <v>757</v>
      </c>
      <c r="I1193">
        <v>850</v>
      </c>
      <c r="J1193">
        <v>1549</v>
      </c>
      <c r="K1193">
        <v>1914</v>
      </c>
      <c r="L1193">
        <v>1510</v>
      </c>
      <c r="M1193">
        <v>1514</v>
      </c>
      <c r="N1193">
        <v>1709</v>
      </c>
      <c r="O1193">
        <v>2510</v>
      </c>
      <c r="P1193">
        <v>2163</v>
      </c>
      <c r="Q1193">
        <v>2566</v>
      </c>
      <c r="R1193">
        <v>2535</v>
      </c>
      <c r="S1193">
        <f t="shared" si="36"/>
        <v>19602</v>
      </c>
      <c r="T1193" s="1">
        <v>15.99</v>
      </c>
      <c r="U1193" s="1">
        <f t="shared" si="37"/>
        <v>313435.98</v>
      </c>
    </row>
    <row r="1194" spans="1:21" x14ac:dyDescent="0.25">
      <c r="A1194">
        <v>1047</v>
      </c>
      <c r="B1194" t="s">
        <v>1229</v>
      </c>
      <c r="C1194" t="s">
        <v>73</v>
      </c>
      <c r="D1194" t="s">
        <v>219</v>
      </c>
      <c r="E1194" t="s">
        <v>26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32839</v>
      </c>
      <c r="Q1194">
        <v>32696</v>
      </c>
      <c r="R1194">
        <v>22459</v>
      </c>
      <c r="S1194">
        <f t="shared" si="36"/>
        <v>87994</v>
      </c>
      <c r="T1194" s="1">
        <v>3.99</v>
      </c>
      <c r="U1194" s="1">
        <f t="shared" si="37"/>
        <v>351096.06</v>
      </c>
    </row>
    <row r="1195" spans="1:21" x14ac:dyDescent="0.25">
      <c r="A1195">
        <v>1048</v>
      </c>
      <c r="B1195" t="s">
        <v>1230</v>
      </c>
      <c r="C1195" t="s">
        <v>376</v>
      </c>
      <c r="D1195" t="s">
        <v>219</v>
      </c>
      <c r="E1195" t="s">
        <v>26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4250</v>
      </c>
      <c r="N1195">
        <v>26423</v>
      </c>
      <c r="O1195">
        <v>97958</v>
      </c>
      <c r="P1195">
        <v>9684</v>
      </c>
      <c r="Q1195">
        <v>11175</v>
      </c>
      <c r="R1195">
        <v>74430</v>
      </c>
      <c r="S1195">
        <f t="shared" si="36"/>
        <v>223920</v>
      </c>
      <c r="T1195" s="1">
        <v>3.99</v>
      </c>
      <c r="U1195" s="1">
        <f t="shared" si="37"/>
        <v>893440.8</v>
      </c>
    </row>
    <row r="1196" spans="1:21" x14ac:dyDescent="0.25">
      <c r="A1196">
        <v>1029</v>
      </c>
      <c r="B1196" t="s">
        <v>1231</v>
      </c>
      <c r="C1196" t="s">
        <v>73</v>
      </c>
      <c r="D1196" t="s">
        <v>219</v>
      </c>
      <c r="E1196" t="s">
        <v>103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23536</v>
      </c>
      <c r="O1196">
        <v>23076</v>
      </c>
      <c r="P1196">
        <v>77669</v>
      </c>
      <c r="Q1196">
        <v>87771</v>
      </c>
      <c r="R1196">
        <v>50646</v>
      </c>
      <c r="S1196">
        <f t="shared" si="36"/>
        <v>262698</v>
      </c>
      <c r="T1196" s="1">
        <v>0.99</v>
      </c>
      <c r="U1196" s="1">
        <f t="shared" si="37"/>
        <v>260071.02</v>
      </c>
    </row>
    <row r="1197" spans="1:21" x14ac:dyDescent="0.25">
      <c r="A1197">
        <v>1037</v>
      </c>
      <c r="B1197" t="s">
        <v>1232</v>
      </c>
      <c r="C1197" t="s">
        <v>124</v>
      </c>
      <c r="D1197" t="s">
        <v>219</v>
      </c>
      <c r="E1197" t="s">
        <v>24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68990</v>
      </c>
      <c r="M1197">
        <v>11327</v>
      </c>
      <c r="N1197">
        <v>8467</v>
      </c>
      <c r="O1197">
        <v>57582</v>
      </c>
      <c r="P1197">
        <v>80334</v>
      </c>
      <c r="Q1197">
        <v>26641</v>
      </c>
      <c r="R1197">
        <v>27160</v>
      </c>
      <c r="S1197">
        <f t="shared" si="36"/>
        <v>280501</v>
      </c>
      <c r="T1197" s="1">
        <v>1.49</v>
      </c>
      <c r="U1197" s="1">
        <f t="shared" si="37"/>
        <v>417946.49</v>
      </c>
    </row>
    <row r="1198" spans="1:21" x14ac:dyDescent="0.25">
      <c r="A1198">
        <v>1021</v>
      </c>
      <c r="B1198" t="s">
        <v>1233</v>
      </c>
      <c r="C1198" t="s">
        <v>377</v>
      </c>
      <c r="D1198" t="s">
        <v>23</v>
      </c>
      <c r="E1198" t="s">
        <v>103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467075</v>
      </c>
      <c r="P1198">
        <v>564197</v>
      </c>
      <c r="Q1198">
        <v>575362</v>
      </c>
      <c r="R1198">
        <v>412067</v>
      </c>
      <c r="S1198">
        <f t="shared" si="36"/>
        <v>2018701</v>
      </c>
      <c r="T1198" s="1">
        <v>9.99</v>
      </c>
      <c r="U1198" s="1">
        <f t="shared" si="37"/>
        <v>20166822.990000002</v>
      </c>
    </row>
    <row r="1199" spans="1:21" x14ac:dyDescent="0.25">
      <c r="A1199">
        <v>1056</v>
      </c>
      <c r="B1199" t="s">
        <v>1234</v>
      </c>
      <c r="C1199" t="s">
        <v>22</v>
      </c>
      <c r="D1199" t="s">
        <v>219</v>
      </c>
      <c r="E1199" t="s">
        <v>24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5468</v>
      </c>
      <c r="M1199">
        <v>7185</v>
      </c>
      <c r="N1199">
        <v>9632</v>
      </c>
      <c r="O1199">
        <v>19724</v>
      </c>
      <c r="P1199">
        <v>24994</v>
      </c>
      <c r="Q1199">
        <v>33197</v>
      </c>
      <c r="R1199">
        <v>35166</v>
      </c>
      <c r="S1199">
        <f t="shared" si="36"/>
        <v>135366</v>
      </c>
      <c r="T1199" s="1">
        <v>1.49</v>
      </c>
      <c r="U1199" s="1">
        <f t="shared" si="37"/>
        <v>201695.34</v>
      </c>
    </row>
    <row r="1200" spans="1:21" x14ac:dyDescent="0.25">
      <c r="A1200">
        <v>1040</v>
      </c>
      <c r="B1200" t="s">
        <v>1235</v>
      </c>
      <c r="C1200" t="s">
        <v>73</v>
      </c>
      <c r="D1200" t="s">
        <v>219</v>
      </c>
      <c r="E1200" t="s">
        <v>103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1220314</v>
      </c>
      <c r="S1200">
        <f t="shared" si="36"/>
        <v>1220314</v>
      </c>
      <c r="T1200" s="1">
        <v>0.99</v>
      </c>
      <c r="U1200" s="1">
        <f t="shared" si="37"/>
        <v>1208110.8600000001</v>
      </c>
    </row>
    <row r="1201" spans="1:21" x14ac:dyDescent="0.25">
      <c r="A1201">
        <v>1008</v>
      </c>
      <c r="B1201" t="s">
        <v>1236</v>
      </c>
      <c r="C1201" t="s">
        <v>73</v>
      </c>
      <c r="D1201" t="s">
        <v>219</v>
      </c>
      <c r="E1201" t="s">
        <v>24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75984</v>
      </c>
      <c r="Q1201">
        <v>22055</v>
      </c>
      <c r="R1201">
        <v>77312</v>
      </c>
      <c r="S1201">
        <f t="shared" si="36"/>
        <v>175351</v>
      </c>
      <c r="T1201" s="1">
        <v>1.49</v>
      </c>
      <c r="U1201" s="1">
        <f t="shared" si="37"/>
        <v>261272.99</v>
      </c>
    </row>
    <row r="1202" spans="1:21" x14ac:dyDescent="0.25">
      <c r="A1202">
        <v>1056</v>
      </c>
      <c r="B1202" t="s">
        <v>1237</v>
      </c>
      <c r="C1202" t="s">
        <v>22</v>
      </c>
      <c r="D1202" t="s">
        <v>219</v>
      </c>
      <c r="E1202" t="s">
        <v>24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664383</v>
      </c>
      <c r="Q1202">
        <v>546682</v>
      </c>
      <c r="R1202">
        <v>530753</v>
      </c>
      <c r="S1202">
        <f t="shared" si="36"/>
        <v>1741818</v>
      </c>
      <c r="T1202" s="1">
        <v>1.49</v>
      </c>
      <c r="U1202" s="1">
        <f t="shared" si="37"/>
        <v>2595308.8199999998</v>
      </c>
    </row>
    <row r="1203" spans="1:21" x14ac:dyDescent="0.25">
      <c r="A1203">
        <v>1052</v>
      </c>
      <c r="B1203" t="s">
        <v>1238</v>
      </c>
      <c r="C1203" t="s">
        <v>376</v>
      </c>
      <c r="D1203" t="s">
        <v>219</v>
      </c>
      <c r="E1203" t="s">
        <v>103</v>
      </c>
      <c r="F1203">
        <v>398913</v>
      </c>
      <c r="G1203">
        <v>131130</v>
      </c>
      <c r="H1203">
        <v>880348</v>
      </c>
      <c r="I1203">
        <v>2035884</v>
      </c>
      <c r="J1203">
        <v>597596</v>
      </c>
      <c r="K1203">
        <v>855778</v>
      </c>
      <c r="L1203">
        <v>842666</v>
      </c>
      <c r="M1203">
        <v>999699</v>
      </c>
      <c r="N1203">
        <v>2287543</v>
      </c>
      <c r="O1203">
        <v>323738</v>
      </c>
      <c r="P1203">
        <v>1865390</v>
      </c>
      <c r="Q1203">
        <v>775770</v>
      </c>
      <c r="R1203">
        <v>1609531</v>
      </c>
      <c r="S1203">
        <f t="shared" si="36"/>
        <v>13603986</v>
      </c>
      <c r="T1203" s="1">
        <v>0.99</v>
      </c>
      <c r="U1203" s="1">
        <f t="shared" si="37"/>
        <v>13467946.140000001</v>
      </c>
    </row>
    <row r="1204" spans="1:21" x14ac:dyDescent="0.25">
      <c r="A1204">
        <v>1041</v>
      </c>
      <c r="B1204" t="s">
        <v>1239</v>
      </c>
      <c r="C1204" t="s">
        <v>22</v>
      </c>
      <c r="D1204" t="s">
        <v>23</v>
      </c>
      <c r="E1204" t="s">
        <v>24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14698</v>
      </c>
      <c r="M1204">
        <v>15914</v>
      </c>
      <c r="N1204">
        <v>19443</v>
      </c>
      <c r="O1204">
        <v>27888</v>
      </c>
      <c r="P1204">
        <v>27685</v>
      </c>
      <c r="Q1204">
        <v>37471</v>
      </c>
      <c r="R1204">
        <v>23231</v>
      </c>
      <c r="S1204">
        <f t="shared" si="36"/>
        <v>166330</v>
      </c>
      <c r="T1204" s="1">
        <v>11.99</v>
      </c>
      <c r="U1204" s="1">
        <f t="shared" si="37"/>
        <v>1994296.7</v>
      </c>
    </row>
    <row r="1205" spans="1:21" x14ac:dyDescent="0.25">
      <c r="A1205">
        <v>1049</v>
      </c>
      <c r="B1205" t="s">
        <v>1240</v>
      </c>
      <c r="C1205" t="s">
        <v>124</v>
      </c>
      <c r="D1205" t="s">
        <v>219</v>
      </c>
      <c r="E1205" t="s">
        <v>24</v>
      </c>
      <c r="F1205">
        <v>0</v>
      </c>
      <c r="G1205">
        <v>74831</v>
      </c>
      <c r="H1205">
        <v>85541</v>
      </c>
      <c r="I1205">
        <v>14589</v>
      </c>
      <c r="J1205">
        <v>76066</v>
      </c>
      <c r="K1205">
        <v>45699</v>
      </c>
      <c r="L1205">
        <v>42070</v>
      </c>
      <c r="M1205">
        <v>30381</v>
      </c>
      <c r="N1205">
        <v>42576</v>
      </c>
      <c r="O1205">
        <v>77354</v>
      </c>
      <c r="P1205">
        <v>64545</v>
      </c>
      <c r="Q1205">
        <v>51124</v>
      </c>
      <c r="R1205">
        <v>75549</v>
      </c>
      <c r="S1205">
        <f t="shared" si="36"/>
        <v>680325</v>
      </c>
      <c r="T1205" s="1">
        <v>1.49</v>
      </c>
      <c r="U1205" s="1">
        <f t="shared" si="37"/>
        <v>1013684.25</v>
      </c>
    </row>
    <row r="1206" spans="1:21" x14ac:dyDescent="0.25">
      <c r="A1206">
        <v>1008</v>
      </c>
      <c r="B1206" t="s">
        <v>1241</v>
      </c>
      <c r="C1206" t="s">
        <v>22</v>
      </c>
      <c r="D1206" t="s">
        <v>23</v>
      </c>
      <c r="E1206" t="s">
        <v>25</v>
      </c>
      <c r="F1206">
        <v>0</v>
      </c>
      <c r="G1206">
        <v>0</v>
      </c>
      <c r="H1206">
        <v>0</v>
      </c>
      <c r="I1206">
        <v>0</v>
      </c>
      <c r="J1206">
        <v>14675</v>
      </c>
      <c r="K1206">
        <v>17700</v>
      </c>
      <c r="L1206">
        <v>29384</v>
      </c>
      <c r="M1206">
        <v>44387</v>
      </c>
      <c r="N1206">
        <v>51981</v>
      </c>
      <c r="O1206">
        <v>97297</v>
      </c>
      <c r="P1206">
        <v>168211</v>
      </c>
      <c r="Q1206">
        <v>390997</v>
      </c>
      <c r="R1206">
        <v>521872</v>
      </c>
      <c r="S1206">
        <f t="shared" si="36"/>
        <v>1336504</v>
      </c>
      <c r="T1206" s="1">
        <v>12.99</v>
      </c>
      <c r="U1206" s="1">
        <f t="shared" si="37"/>
        <v>17361186.960000001</v>
      </c>
    </row>
    <row r="1207" spans="1:21" x14ac:dyDescent="0.25">
      <c r="A1207">
        <v>1049</v>
      </c>
      <c r="B1207" t="s">
        <v>1242</v>
      </c>
      <c r="C1207" t="s">
        <v>186</v>
      </c>
      <c r="D1207" t="s">
        <v>219</v>
      </c>
      <c r="E1207" t="s">
        <v>26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32879</v>
      </c>
      <c r="P1207">
        <v>49723</v>
      </c>
      <c r="Q1207">
        <v>62711</v>
      </c>
      <c r="R1207">
        <v>76378</v>
      </c>
      <c r="S1207">
        <f t="shared" si="36"/>
        <v>221691</v>
      </c>
      <c r="T1207" s="1">
        <v>3.99</v>
      </c>
      <c r="U1207" s="1">
        <f t="shared" si="37"/>
        <v>884547.09000000008</v>
      </c>
    </row>
    <row r="1208" spans="1:21" x14ac:dyDescent="0.25">
      <c r="A1208">
        <v>1036</v>
      </c>
      <c r="B1208" t="s">
        <v>1243</v>
      </c>
      <c r="C1208" t="s">
        <v>22</v>
      </c>
      <c r="D1208" t="s">
        <v>23</v>
      </c>
      <c r="E1208" t="s">
        <v>103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92296</v>
      </c>
      <c r="N1208">
        <v>6497</v>
      </c>
      <c r="O1208">
        <v>59917</v>
      </c>
      <c r="P1208">
        <v>66373</v>
      </c>
      <c r="Q1208">
        <v>67164</v>
      </c>
      <c r="R1208">
        <v>14842</v>
      </c>
      <c r="S1208">
        <f t="shared" si="36"/>
        <v>307089</v>
      </c>
      <c r="T1208" s="1">
        <v>9.99</v>
      </c>
      <c r="U1208" s="1">
        <f t="shared" si="37"/>
        <v>3067819.11</v>
      </c>
    </row>
    <row r="1209" spans="1:21" x14ac:dyDescent="0.25">
      <c r="A1209">
        <v>1066</v>
      </c>
      <c r="B1209" t="s">
        <v>1244</v>
      </c>
      <c r="C1209" t="s">
        <v>73</v>
      </c>
      <c r="D1209" t="s">
        <v>23</v>
      </c>
      <c r="E1209" t="s">
        <v>103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114616</v>
      </c>
      <c r="R1209">
        <v>74409</v>
      </c>
      <c r="S1209">
        <f t="shared" si="36"/>
        <v>189025</v>
      </c>
      <c r="T1209" s="1">
        <v>9.99</v>
      </c>
      <c r="U1209" s="1">
        <f t="shared" si="37"/>
        <v>1888359.75</v>
      </c>
    </row>
    <row r="1210" spans="1:21" x14ac:dyDescent="0.25">
      <c r="A1210">
        <v>1054</v>
      </c>
      <c r="B1210" t="s">
        <v>1245</v>
      </c>
      <c r="C1210" t="s">
        <v>73</v>
      </c>
      <c r="D1210" t="s">
        <v>23</v>
      </c>
      <c r="E1210" t="s">
        <v>24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180163</v>
      </c>
      <c r="M1210">
        <v>299517</v>
      </c>
      <c r="N1210">
        <v>325268</v>
      </c>
      <c r="O1210">
        <v>490993</v>
      </c>
      <c r="P1210">
        <v>815684</v>
      </c>
      <c r="Q1210">
        <v>972951</v>
      </c>
      <c r="R1210">
        <v>1449026</v>
      </c>
      <c r="S1210">
        <f t="shared" si="36"/>
        <v>4533602</v>
      </c>
      <c r="T1210" s="1">
        <v>11.99</v>
      </c>
      <c r="U1210" s="1">
        <f t="shared" si="37"/>
        <v>54357887.980000004</v>
      </c>
    </row>
    <row r="1211" spans="1:21" x14ac:dyDescent="0.25">
      <c r="A1211">
        <v>1011</v>
      </c>
      <c r="B1211" t="s">
        <v>1246</v>
      </c>
      <c r="C1211" t="s">
        <v>73</v>
      </c>
      <c r="D1211" t="s">
        <v>219</v>
      </c>
      <c r="E1211" t="s">
        <v>26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46673</v>
      </c>
      <c r="P1211">
        <v>53025</v>
      </c>
      <c r="Q1211">
        <v>60132</v>
      </c>
      <c r="R1211">
        <v>60312</v>
      </c>
      <c r="S1211">
        <f t="shared" si="36"/>
        <v>220142</v>
      </c>
      <c r="T1211" s="1">
        <v>3.99</v>
      </c>
      <c r="U1211" s="1">
        <f t="shared" si="37"/>
        <v>878366.58000000007</v>
      </c>
    </row>
    <row r="1212" spans="1:21" x14ac:dyDescent="0.25">
      <c r="A1212">
        <v>1056</v>
      </c>
      <c r="B1212" t="s">
        <v>1247</v>
      </c>
      <c r="C1212" t="s">
        <v>73</v>
      </c>
      <c r="D1212" t="s">
        <v>219</v>
      </c>
      <c r="E1212" t="s">
        <v>24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7060</v>
      </c>
      <c r="M1212">
        <v>14504</v>
      </c>
      <c r="N1212">
        <v>19480</v>
      </c>
      <c r="O1212">
        <v>28697</v>
      </c>
      <c r="P1212">
        <v>38521</v>
      </c>
      <c r="Q1212">
        <v>67579</v>
      </c>
      <c r="R1212">
        <v>33448</v>
      </c>
      <c r="S1212">
        <f t="shared" si="36"/>
        <v>209289</v>
      </c>
      <c r="T1212" s="1">
        <v>1.49</v>
      </c>
      <c r="U1212" s="1">
        <f t="shared" si="37"/>
        <v>311840.61</v>
      </c>
    </row>
    <row r="1213" spans="1:21" x14ac:dyDescent="0.25">
      <c r="A1213">
        <v>1026</v>
      </c>
      <c r="B1213" t="s">
        <v>1248</v>
      </c>
      <c r="C1213" t="s">
        <v>22</v>
      </c>
      <c r="D1213" t="s">
        <v>23</v>
      </c>
      <c r="E1213" t="s">
        <v>25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407848</v>
      </c>
      <c r="O1213">
        <v>390467</v>
      </c>
      <c r="P1213">
        <v>378567</v>
      </c>
      <c r="Q1213">
        <v>463171</v>
      </c>
      <c r="R1213">
        <v>355236</v>
      </c>
      <c r="S1213">
        <f t="shared" si="36"/>
        <v>1995289</v>
      </c>
      <c r="T1213" s="1">
        <v>12.99</v>
      </c>
      <c r="U1213" s="1">
        <f t="shared" si="37"/>
        <v>25918804.109999999</v>
      </c>
    </row>
    <row r="1214" spans="1:21" x14ac:dyDescent="0.25">
      <c r="A1214">
        <v>1053</v>
      </c>
      <c r="B1214" t="s">
        <v>1249</v>
      </c>
      <c r="C1214" t="s">
        <v>73</v>
      </c>
      <c r="D1214" t="s">
        <v>23</v>
      </c>
      <c r="E1214" t="s">
        <v>24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145413</v>
      </c>
      <c r="P1214">
        <v>551950</v>
      </c>
      <c r="Q1214">
        <v>493740</v>
      </c>
      <c r="R1214">
        <v>1067142</v>
      </c>
      <c r="S1214">
        <f t="shared" si="36"/>
        <v>2258245</v>
      </c>
      <c r="T1214" s="1">
        <v>11.99</v>
      </c>
      <c r="U1214" s="1">
        <f t="shared" si="37"/>
        <v>27076357.550000001</v>
      </c>
    </row>
    <row r="1215" spans="1:21" x14ac:dyDescent="0.25">
      <c r="A1215">
        <v>1048</v>
      </c>
      <c r="B1215" t="s">
        <v>1250</v>
      </c>
      <c r="C1215" t="s">
        <v>376</v>
      </c>
      <c r="D1215" t="s">
        <v>219</v>
      </c>
      <c r="E1215" t="s">
        <v>26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564979</v>
      </c>
      <c r="S1215">
        <f t="shared" si="36"/>
        <v>564979</v>
      </c>
      <c r="T1215" s="1">
        <v>3.99</v>
      </c>
      <c r="U1215" s="1">
        <f t="shared" si="37"/>
        <v>2254266.21</v>
      </c>
    </row>
    <row r="1216" spans="1:21" x14ac:dyDescent="0.25">
      <c r="A1216">
        <v>1052</v>
      </c>
      <c r="B1216" t="s">
        <v>1251</v>
      </c>
      <c r="C1216" t="s">
        <v>73</v>
      </c>
      <c r="D1216" t="s">
        <v>23</v>
      </c>
      <c r="E1216" t="s">
        <v>26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15404</v>
      </c>
      <c r="N1216">
        <v>19588</v>
      </c>
      <c r="O1216">
        <v>26779</v>
      </c>
      <c r="P1216">
        <v>41409</v>
      </c>
      <c r="Q1216">
        <v>64098</v>
      </c>
      <c r="R1216">
        <v>69657</v>
      </c>
      <c r="S1216">
        <f t="shared" si="36"/>
        <v>236935</v>
      </c>
      <c r="T1216" s="1">
        <v>15.99</v>
      </c>
      <c r="U1216" s="1">
        <f t="shared" si="37"/>
        <v>3788590.65</v>
      </c>
    </row>
    <row r="1217" spans="1:21" x14ac:dyDescent="0.25">
      <c r="A1217">
        <v>1035</v>
      </c>
      <c r="B1217" t="s">
        <v>1252</v>
      </c>
      <c r="C1217" t="s">
        <v>376</v>
      </c>
      <c r="D1217" t="s">
        <v>219</v>
      </c>
      <c r="E1217" t="s">
        <v>25</v>
      </c>
      <c r="F1217">
        <v>0</v>
      </c>
      <c r="G1217">
        <v>2986</v>
      </c>
      <c r="H1217">
        <v>3386</v>
      </c>
      <c r="I1217">
        <v>4168</v>
      </c>
      <c r="J1217">
        <v>5431</v>
      </c>
      <c r="K1217">
        <v>8773</v>
      </c>
      <c r="L1217">
        <v>11678</v>
      </c>
      <c r="M1217">
        <v>15449</v>
      </c>
      <c r="N1217">
        <v>17664</v>
      </c>
      <c r="O1217">
        <v>28933</v>
      </c>
      <c r="P1217">
        <v>27743</v>
      </c>
      <c r="Q1217">
        <v>35111</v>
      </c>
      <c r="R1217">
        <v>20629</v>
      </c>
      <c r="S1217">
        <f t="shared" si="36"/>
        <v>181951</v>
      </c>
      <c r="T1217" s="1">
        <v>1.99</v>
      </c>
      <c r="U1217" s="1">
        <f t="shared" si="37"/>
        <v>362082.49</v>
      </c>
    </row>
    <row r="1218" spans="1:21" x14ac:dyDescent="0.25">
      <c r="A1218">
        <v>1033</v>
      </c>
      <c r="B1218" t="s">
        <v>1253</v>
      </c>
      <c r="C1218" t="s">
        <v>22</v>
      </c>
      <c r="D1218" t="s">
        <v>219</v>
      </c>
      <c r="E1218" t="s">
        <v>24</v>
      </c>
      <c r="F1218">
        <v>0</v>
      </c>
      <c r="G1218">
        <v>36202</v>
      </c>
      <c r="H1218">
        <v>90535</v>
      </c>
      <c r="I1218">
        <v>42433</v>
      </c>
      <c r="J1218">
        <v>85229</v>
      </c>
      <c r="K1218">
        <v>85920</v>
      </c>
      <c r="L1218">
        <v>60924</v>
      </c>
      <c r="M1218">
        <v>18086</v>
      </c>
      <c r="N1218">
        <v>89452</v>
      </c>
      <c r="O1218">
        <v>2599</v>
      </c>
      <c r="P1218">
        <v>35458</v>
      </c>
      <c r="Q1218">
        <v>63761</v>
      </c>
      <c r="R1218">
        <v>55525</v>
      </c>
      <c r="S1218">
        <f t="shared" ref="S1218:S1281" si="38">SUM(F1218:R1218)</f>
        <v>666124</v>
      </c>
      <c r="T1218" s="1">
        <v>1.49</v>
      </c>
      <c r="U1218" s="1">
        <f t="shared" ref="U1218:U1281" si="39">S1218*T1218</f>
        <v>992524.76</v>
      </c>
    </row>
    <row r="1219" spans="1:21" x14ac:dyDescent="0.25">
      <c r="A1219">
        <v>1005</v>
      </c>
      <c r="B1219" t="s">
        <v>1254</v>
      </c>
      <c r="C1219" t="s">
        <v>124</v>
      </c>
      <c r="D1219" t="s">
        <v>23</v>
      </c>
      <c r="E1219" t="s">
        <v>103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68900</v>
      </c>
      <c r="N1219">
        <v>77967</v>
      </c>
      <c r="O1219">
        <v>11036</v>
      </c>
      <c r="P1219">
        <v>71019</v>
      </c>
      <c r="Q1219">
        <v>61014</v>
      </c>
      <c r="R1219">
        <v>26987</v>
      </c>
      <c r="S1219">
        <f t="shared" si="38"/>
        <v>316923</v>
      </c>
      <c r="T1219" s="1">
        <v>9.99</v>
      </c>
      <c r="U1219" s="1">
        <f t="shared" si="39"/>
        <v>3166060.77</v>
      </c>
    </row>
    <row r="1220" spans="1:21" x14ac:dyDescent="0.25">
      <c r="A1220">
        <v>1051</v>
      </c>
      <c r="B1220" t="s">
        <v>1255</v>
      </c>
      <c r="C1220" t="s">
        <v>73</v>
      </c>
      <c r="D1220" t="s">
        <v>23</v>
      </c>
      <c r="E1220" t="s">
        <v>26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48270</v>
      </c>
      <c r="N1220">
        <v>26108</v>
      </c>
      <c r="O1220">
        <v>31639</v>
      </c>
      <c r="P1220">
        <v>84387</v>
      </c>
      <c r="Q1220">
        <v>32871</v>
      </c>
      <c r="R1220">
        <v>5811</v>
      </c>
      <c r="S1220">
        <f t="shared" si="38"/>
        <v>229086</v>
      </c>
      <c r="T1220" s="1">
        <v>15.99</v>
      </c>
      <c r="U1220" s="1">
        <f t="shared" si="39"/>
        <v>3663085.14</v>
      </c>
    </row>
    <row r="1221" spans="1:21" x14ac:dyDescent="0.25">
      <c r="A1221">
        <v>1067</v>
      </c>
      <c r="B1221" t="s">
        <v>1256</v>
      </c>
      <c r="C1221" t="s">
        <v>22</v>
      </c>
      <c r="D1221" t="s">
        <v>23</v>
      </c>
      <c r="E1221" t="s">
        <v>25</v>
      </c>
      <c r="F1221">
        <v>0</v>
      </c>
      <c r="G1221">
        <v>0</v>
      </c>
      <c r="H1221">
        <v>0</v>
      </c>
      <c r="I1221">
        <v>0</v>
      </c>
      <c r="J1221">
        <v>144203</v>
      </c>
      <c r="K1221">
        <v>154826</v>
      </c>
      <c r="L1221">
        <v>180606</v>
      </c>
      <c r="M1221">
        <v>276882</v>
      </c>
      <c r="N1221">
        <v>359856</v>
      </c>
      <c r="O1221">
        <v>456479</v>
      </c>
      <c r="P1221">
        <v>549973</v>
      </c>
      <c r="Q1221">
        <v>662120</v>
      </c>
      <c r="R1221">
        <v>612076</v>
      </c>
      <c r="S1221">
        <f t="shared" si="38"/>
        <v>3397021</v>
      </c>
      <c r="T1221" s="1">
        <v>12.99</v>
      </c>
      <c r="U1221" s="1">
        <f t="shared" si="39"/>
        <v>44127302.789999999</v>
      </c>
    </row>
    <row r="1222" spans="1:21" x14ac:dyDescent="0.25">
      <c r="A1222">
        <v>1011</v>
      </c>
      <c r="B1222" t="s">
        <v>1257</v>
      </c>
      <c r="C1222" t="s">
        <v>186</v>
      </c>
      <c r="D1222" t="s">
        <v>219</v>
      </c>
      <c r="E1222" t="s">
        <v>25</v>
      </c>
      <c r="F1222">
        <v>0</v>
      </c>
      <c r="G1222">
        <v>0</v>
      </c>
      <c r="H1222">
        <v>95120</v>
      </c>
      <c r="I1222">
        <v>80954</v>
      </c>
      <c r="J1222">
        <v>42690</v>
      </c>
      <c r="K1222">
        <v>70039</v>
      </c>
      <c r="L1222">
        <v>83666</v>
      </c>
      <c r="M1222">
        <v>20414</v>
      </c>
      <c r="N1222">
        <v>96365</v>
      </c>
      <c r="O1222">
        <v>11104</v>
      </c>
      <c r="P1222">
        <v>48039</v>
      </c>
      <c r="Q1222">
        <v>16607</v>
      </c>
      <c r="R1222">
        <v>29244</v>
      </c>
      <c r="S1222">
        <f t="shared" si="38"/>
        <v>594242</v>
      </c>
      <c r="T1222" s="1">
        <v>1.99</v>
      </c>
      <c r="U1222" s="1">
        <f t="shared" si="39"/>
        <v>1182541.58</v>
      </c>
    </row>
    <row r="1223" spans="1:21" x14ac:dyDescent="0.25">
      <c r="A1223">
        <v>1008</v>
      </c>
      <c r="B1223" t="s">
        <v>1258</v>
      </c>
      <c r="C1223" t="s">
        <v>124</v>
      </c>
      <c r="D1223" t="s">
        <v>23</v>
      </c>
      <c r="E1223" t="s">
        <v>103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25030</v>
      </c>
      <c r="P1223">
        <v>33736</v>
      </c>
      <c r="Q1223">
        <v>40403</v>
      </c>
      <c r="R1223">
        <v>21537</v>
      </c>
      <c r="S1223">
        <f t="shared" si="38"/>
        <v>120706</v>
      </c>
      <c r="T1223" s="1">
        <v>9.99</v>
      </c>
      <c r="U1223" s="1">
        <f t="shared" si="39"/>
        <v>1205852.94</v>
      </c>
    </row>
    <row r="1224" spans="1:21" x14ac:dyDescent="0.25">
      <c r="A1224">
        <v>1035</v>
      </c>
      <c r="B1224" t="s">
        <v>1259</v>
      </c>
      <c r="C1224" t="s">
        <v>22</v>
      </c>
      <c r="D1224" t="s">
        <v>219</v>
      </c>
      <c r="E1224" t="s">
        <v>25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67033</v>
      </c>
      <c r="O1224">
        <v>93632</v>
      </c>
      <c r="P1224">
        <v>38939</v>
      </c>
      <c r="Q1224">
        <v>37181</v>
      </c>
      <c r="R1224">
        <v>14172</v>
      </c>
      <c r="S1224">
        <f t="shared" si="38"/>
        <v>250957</v>
      </c>
      <c r="T1224" s="1">
        <v>1.99</v>
      </c>
      <c r="U1224" s="1">
        <f t="shared" si="39"/>
        <v>499404.43</v>
      </c>
    </row>
    <row r="1225" spans="1:21" x14ac:dyDescent="0.25">
      <c r="A1225">
        <v>1039</v>
      </c>
      <c r="B1225" t="s">
        <v>1260</v>
      </c>
      <c r="C1225" t="s">
        <v>124</v>
      </c>
      <c r="D1225" t="s">
        <v>23</v>
      </c>
      <c r="E1225" t="s">
        <v>26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73781</v>
      </c>
      <c r="M1225">
        <v>83663</v>
      </c>
      <c r="N1225">
        <v>9603</v>
      </c>
      <c r="O1225">
        <v>35164</v>
      </c>
      <c r="P1225">
        <v>64947</v>
      </c>
      <c r="Q1225">
        <v>23341</v>
      </c>
      <c r="R1225">
        <v>17334</v>
      </c>
      <c r="S1225">
        <f t="shared" si="38"/>
        <v>307833</v>
      </c>
      <c r="T1225" s="1">
        <v>15.99</v>
      </c>
      <c r="U1225" s="1">
        <f t="shared" si="39"/>
        <v>4922249.67</v>
      </c>
    </row>
    <row r="1226" spans="1:21" x14ac:dyDescent="0.25">
      <c r="A1226">
        <v>1031</v>
      </c>
      <c r="B1226" t="s">
        <v>1261</v>
      </c>
      <c r="C1226" t="s">
        <v>124</v>
      </c>
      <c r="D1226" t="s">
        <v>219</v>
      </c>
      <c r="E1226" t="s">
        <v>26</v>
      </c>
      <c r="F1226">
        <v>0</v>
      </c>
      <c r="G1226">
        <v>0</v>
      </c>
      <c r="H1226">
        <v>13602</v>
      </c>
      <c r="I1226">
        <v>67140</v>
      </c>
      <c r="J1226">
        <v>92537</v>
      </c>
      <c r="K1226">
        <v>117436</v>
      </c>
      <c r="L1226">
        <v>188236</v>
      </c>
      <c r="M1226">
        <v>241486</v>
      </c>
      <c r="N1226">
        <v>260425</v>
      </c>
      <c r="O1226">
        <v>455006</v>
      </c>
      <c r="P1226">
        <v>877921</v>
      </c>
      <c r="Q1226">
        <v>1394023</v>
      </c>
      <c r="R1226">
        <v>1627807</v>
      </c>
      <c r="S1226">
        <f t="shared" si="38"/>
        <v>5335619</v>
      </c>
      <c r="T1226" s="1">
        <v>3.99</v>
      </c>
      <c r="U1226" s="1">
        <f t="shared" si="39"/>
        <v>21289119.810000002</v>
      </c>
    </row>
    <row r="1227" spans="1:21" x14ac:dyDescent="0.25">
      <c r="A1227">
        <v>1032</v>
      </c>
      <c r="B1227" t="s">
        <v>1262</v>
      </c>
      <c r="C1227" t="s">
        <v>186</v>
      </c>
      <c r="D1227" t="s">
        <v>23</v>
      </c>
      <c r="E1227" t="s">
        <v>24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54699</v>
      </c>
      <c r="O1227">
        <v>18022</v>
      </c>
      <c r="P1227">
        <v>7683</v>
      </c>
      <c r="Q1227">
        <v>17074</v>
      </c>
      <c r="R1227">
        <v>19137</v>
      </c>
      <c r="S1227">
        <f t="shared" si="38"/>
        <v>116615</v>
      </c>
      <c r="T1227" s="1">
        <v>11.99</v>
      </c>
      <c r="U1227" s="1">
        <f t="shared" si="39"/>
        <v>1398213.85</v>
      </c>
    </row>
    <row r="1228" spans="1:21" x14ac:dyDescent="0.25">
      <c r="A1228">
        <v>1046</v>
      </c>
      <c r="B1228" t="s">
        <v>1263</v>
      </c>
      <c r="C1228" t="s">
        <v>22</v>
      </c>
      <c r="D1228" t="s">
        <v>219</v>
      </c>
      <c r="E1228" t="s">
        <v>26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6050</v>
      </c>
      <c r="O1228">
        <v>98574</v>
      </c>
      <c r="P1228">
        <v>53643</v>
      </c>
      <c r="Q1228">
        <v>67617</v>
      </c>
      <c r="R1228">
        <v>23954</v>
      </c>
      <c r="S1228">
        <f t="shared" si="38"/>
        <v>249838</v>
      </c>
      <c r="T1228" s="1">
        <v>3.99</v>
      </c>
      <c r="U1228" s="1">
        <f t="shared" si="39"/>
        <v>996853.62</v>
      </c>
    </row>
    <row r="1229" spans="1:21" x14ac:dyDescent="0.25">
      <c r="A1229">
        <v>1008</v>
      </c>
      <c r="B1229" t="s">
        <v>1264</v>
      </c>
      <c r="C1229" t="s">
        <v>73</v>
      </c>
      <c r="D1229" t="s">
        <v>219</v>
      </c>
      <c r="E1229" t="s">
        <v>103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26332</v>
      </c>
      <c r="M1229">
        <v>1613</v>
      </c>
      <c r="N1229">
        <v>71488</v>
      </c>
      <c r="O1229">
        <v>46267</v>
      </c>
      <c r="P1229">
        <v>84489</v>
      </c>
      <c r="Q1229">
        <v>33510</v>
      </c>
      <c r="R1229">
        <v>22786</v>
      </c>
      <c r="S1229">
        <f t="shared" si="38"/>
        <v>286485</v>
      </c>
      <c r="T1229" s="1">
        <v>0.99</v>
      </c>
      <c r="U1229" s="1">
        <f t="shared" si="39"/>
        <v>283620.15000000002</v>
      </c>
    </row>
    <row r="1230" spans="1:21" x14ac:dyDescent="0.25">
      <c r="A1230">
        <v>1045</v>
      </c>
      <c r="B1230" t="s">
        <v>1265</v>
      </c>
      <c r="C1230" t="s">
        <v>124</v>
      </c>
      <c r="D1230" t="s">
        <v>23</v>
      </c>
      <c r="E1230" t="s">
        <v>26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41493</v>
      </c>
      <c r="M1230">
        <v>94075</v>
      </c>
      <c r="N1230">
        <v>16134</v>
      </c>
      <c r="O1230">
        <v>87712</v>
      </c>
      <c r="P1230">
        <v>102373</v>
      </c>
      <c r="Q1230">
        <v>100308</v>
      </c>
      <c r="R1230">
        <v>63501</v>
      </c>
      <c r="S1230">
        <f t="shared" si="38"/>
        <v>505596</v>
      </c>
      <c r="T1230" s="1">
        <v>15.99</v>
      </c>
      <c r="U1230" s="1">
        <f t="shared" si="39"/>
        <v>8084480.04</v>
      </c>
    </row>
    <row r="1231" spans="1:21" x14ac:dyDescent="0.25">
      <c r="A1231">
        <v>1012</v>
      </c>
      <c r="B1231" t="s">
        <v>1266</v>
      </c>
      <c r="C1231" t="s">
        <v>186</v>
      </c>
      <c r="D1231" t="s">
        <v>219</v>
      </c>
      <c r="E1231" t="s">
        <v>25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76164</v>
      </c>
      <c r="Q1231">
        <v>27539</v>
      </c>
      <c r="R1231">
        <v>31113</v>
      </c>
      <c r="S1231">
        <f t="shared" si="38"/>
        <v>134816</v>
      </c>
      <c r="T1231" s="1">
        <v>1.99</v>
      </c>
      <c r="U1231" s="1">
        <f t="shared" si="39"/>
        <v>268283.84000000003</v>
      </c>
    </row>
    <row r="1232" spans="1:21" x14ac:dyDescent="0.25">
      <c r="A1232">
        <v>1040</v>
      </c>
      <c r="B1232" t="s">
        <v>1267</v>
      </c>
      <c r="C1232" t="s">
        <v>124</v>
      </c>
      <c r="D1232" t="s">
        <v>23</v>
      </c>
      <c r="E1232" t="s">
        <v>24</v>
      </c>
      <c r="F1232">
        <v>400585</v>
      </c>
      <c r="G1232">
        <v>158502</v>
      </c>
      <c r="H1232">
        <v>610852</v>
      </c>
      <c r="I1232">
        <v>1352159</v>
      </c>
      <c r="J1232">
        <v>299052</v>
      </c>
      <c r="K1232">
        <v>197300</v>
      </c>
      <c r="L1232">
        <v>1577890</v>
      </c>
      <c r="M1232">
        <v>2151951</v>
      </c>
      <c r="N1232">
        <v>2029858</v>
      </c>
      <c r="O1232">
        <v>30952</v>
      </c>
      <c r="P1232">
        <v>419292</v>
      </c>
      <c r="Q1232">
        <v>1338482</v>
      </c>
      <c r="R1232">
        <v>1957599</v>
      </c>
      <c r="S1232">
        <f t="shared" si="38"/>
        <v>12524474</v>
      </c>
      <c r="T1232" s="1">
        <v>11.99</v>
      </c>
      <c r="U1232" s="1">
        <f t="shared" si="39"/>
        <v>150168443.25999999</v>
      </c>
    </row>
    <row r="1233" spans="1:21" x14ac:dyDescent="0.25">
      <c r="A1233">
        <v>1027</v>
      </c>
      <c r="B1233" t="s">
        <v>1268</v>
      </c>
      <c r="C1233" t="s">
        <v>124</v>
      </c>
      <c r="D1233" t="s">
        <v>23</v>
      </c>
      <c r="E1233" t="s">
        <v>24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7169</v>
      </c>
      <c r="N1233">
        <v>9348</v>
      </c>
      <c r="O1233">
        <v>16276</v>
      </c>
      <c r="P1233">
        <v>19843</v>
      </c>
      <c r="Q1233">
        <v>18504</v>
      </c>
      <c r="R1233">
        <v>13672</v>
      </c>
      <c r="S1233">
        <f t="shared" si="38"/>
        <v>84812</v>
      </c>
      <c r="T1233" s="1">
        <v>11.99</v>
      </c>
      <c r="U1233" s="1">
        <f t="shared" si="39"/>
        <v>1016895.88</v>
      </c>
    </row>
    <row r="1234" spans="1:21" x14ac:dyDescent="0.25">
      <c r="A1234">
        <v>1049</v>
      </c>
      <c r="B1234" t="s">
        <v>1269</v>
      </c>
      <c r="C1234" t="s">
        <v>124</v>
      </c>
      <c r="D1234" t="s">
        <v>219</v>
      </c>
      <c r="E1234" t="s">
        <v>103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27612</v>
      </c>
      <c r="L1234">
        <v>31025</v>
      </c>
      <c r="M1234">
        <v>35972</v>
      </c>
      <c r="N1234">
        <v>37957</v>
      </c>
      <c r="O1234">
        <v>45202</v>
      </c>
      <c r="P1234">
        <v>43025</v>
      </c>
      <c r="Q1234">
        <v>38281</v>
      </c>
      <c r="R1234">
        <v>20925</v>
      </c>
      <c r="S1234">
        <f t="shared" si="38"/>
        <v>279999</v>
      </c>
      <c r="T1234" s="1">
        <v>0.99</v>
      </c>
      <c r="U1234" s="1">
        <f t="shared" si="39"/>
        <v>277199.01</v>
      </c>
    </row>
    <row r="1235" spans="1:21" x14ac:dyDescent="0.25">
      <c r="A1235">
        <v>1011</v>
      </c>
      <c r="B1235" t="s">
        <v>1270</v>
      </c>
      <c r="C1235" t="s">
        <v>124</v>
      </c>
      <c r="D1235" t="s">
        <v>23</v>
      </c>
      <c r="E1235" t="s">
        <v>26</v>
      </c>
      <c r="F1235">
        <v>0</v>
      </c>
      <c r="G1235">
        <v>2986</v>
      </c>
      <c r="H1235">
        <v>3386</v>
      </c>
      <c r="I1235">
        <v>4168</v>
      </c>
      <c r="J1235">
        <v>5431</v>
      </c>
      <c r="K1235">
        <v>8773</v>
      </c>
      <c r="L1235">
        <v>11678</v>
      </c>
      <c r="M1235">
        <v>15449</v>
      </c>
      <c r="N1235">
        <v>17664</v>
      </c>
      <c r="O1235">
        <v>28933</v>
      </c>
      <c r="P1235">
        <v>27743</v>
      </c>
      <c r="Q1235">
        <v>35111</v>
      </c>
      <c r="R1235">
        <v>20629</v>
      </c>
      <c r="S1235">
        <f t="shared" si="38"/>
        <v>181951</v>
      </c>
      <c r="T1235" s="1">
        <v>15.99</v>
      </c>
      <c r="U1235" s="1">
        <f t="shared" si="39"/>
        <v>2909396.49</v>
      </c>
    </row>
    <row r="1236" spans="1:21" x14ac:dyDescent="0.25">
      <c r="A1236">
        <v>1048</v>
      </c>
      <c r="B1236" t="s">
        <v>1271</v>
      </c>
      <c r="C1236" t="s">
        <v>124</v>
      </c>
      <c r="D1236" t="s">
        <v>23</v>
      </c>
      <c r="E1236" t="s">
        <v>25</v>
      </c>
      <c r="F1236">
        <v>0</v>
      </c>
      <c r="G1236">
        <v>150</v>
      </c>
      <c r="H1236">
        <v>854</v>
      </c>
      <c r="I1236">
        <v>872</v>
      </c>
      <c r="J1236">
        <v>1635</v>
      </c>
      <c r="K1236">
        <v>1665</v>
      </c>
      <c r="L1236">
        <v>1366</v>
      </c>
      <c r="M1236">
        <v>2243</v>
      </c>
      <c r="N1236">
        <v>1553</v>
      </c>
      <c r="O1236">
        <v>2471</v>
      </c>
      <c r="P1236">
        <v>1618</v>
      </c>
      <c r="Q1236">
        <v>1740</v>
      </c>
      <c r="R1236">
        <v>1151</v>
      </c>
      <c r="S1236">
        <f t="shared" si="38"/>
        <v>17318</v>
      </c>
      <c r="T1236" s="1">
        <v>12.99</v>
      </c>
      <c r="U1236" s="1">
        <f t="shared" si="39"/>
        <v>224960.82</v>
      </c>
    </row>
    <row r="1237" spans="1:21" x14ac:dyDescent="0.25">
      <c r="A1237">
        <v>1029</v>
      </c>
      <c r="B1237" t="s">
        <v>1272</v>
      </c>
      <c r="C1237" t="s">
        <v>124</v>
      </c>
      <c r="D1237" t="s">
        <v>23</v>
      </c>
      <c r="E1237" t="s">
        <v>103</v>
      </c>
      <c r="F1237">
        <v>0</v>
      </c>
      <c r="G1237">
        <v>52</v>
      </c>
      <c r="H1237">
        <v>596</v>
      </c>
      <c r="I1237">
        <v>1427</v>
      </c>
      <c r="J1237">
        <v>1043</v>
      </c>
      <c r="K1237">
        <v>1450</v>
      </c>
      <c r="L1237">
        <v>1905</v>
      </c>
      <c r="M1237">
        <v>1886</v>
      </c>
      <c r="N1237">
        <v>1562</v>
      </c>
      <c r="O1237">
        <v>2056</v>
      </c>
      <c r="P1237">
        <v>2317</v>
      </c>
      <c r="Q1237">
        <v>1442</v>
      </c>
      <c r="R1237">
        <v>1325</v>
      </c>
      <c r="S1237">
        <f t="shared" si="38"/>
        <v>17061</v>
      </c>
      <c r="T1237" s="1">
        <v>9.99</v>
      </c>
      <c r="U1237" s="1">
        <f t="shared" si="39"/>
        <v>170439.39</v>
      </c>
    </row>
    <row r="1238" spans="1:21" x14ac:dyDescent="0.25">
      <c r="A1238">
        <v>1038</v>
      </c>
      <c r="B1238" t="s">
        <v>1273</v>
      </c>
      <c r="C1238" t="s">
        <v>2</v>
      </c>
      <c r="D1238" t="s">
        <v>219</v>
      </c>
      <c r="E1238" t="s">
        <v>24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86247</v>
      </c>
      <c r="Q1238">
        <v>176450</v>
      </c>
      <c r="R1238">
        <v>517115</v>
      </c>
      <c r="S1238">
        <f t="shared" si="38"/>
        <v>779812</v>
      </c>
      <c r="T1238" s="1">
        <v>1.49</v>
      </c>
      <c r="U1238" s="1">
        <f t="shared" si="39"/>
        <v>1161919.8799999999</v>
      </c>
    </row>
    <row r="1239" spans="1:21" x14ac:dyDescent="0.25">
      <c r="A1239">
        <v>1012</v>
      </c>
      <c r="B1239" t="s">
        <v>1274</v>
      </c>
      <c r="C1239" t="s">
        <v>376</v>
      </c>
      <c r="D1239" t="s">
        <v>219</v>
      </c>
      <c r="E1239" t="s">
        <v>24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91153</v>
      </c>
      <c r="O1239">
        <v>66578</v>
      </c>
      <c r="P1239">
        <v>38408</v>
      </c>
      <c r="Q1239">
        <v>37136</v>
      </c>
      <c r="R1239">
        <v>9168</v>
      </c>
      <c r="S1239">
        <f t="shared" si="38"/>
        <v>242443</v>
      </c>
      <c r="T1239" s="1">
        <v>1.49</v>
      </c>
      <c r="U1239" s="1">
        <f t="shared" si="39"/>
        <v>361240.07</v>
      </c>
    </row>
    <row r="1240" spans="1:21" x14ac:dyDescent="0.25">
      <c r="A1240">
        <v>1019</v>
      </c>
      <c r="B1240" t="s">
        <v>1275</v>
      </c>
      <c r="C1240" t="s">
        <v>22</v>
      </c>
      <c r="D1240" t="s">
        <v>219</v>
      </c>
      <c r="E1240" t="s">
        <v>24</v>
      </c>
      <c r="F1240">
        <v>0</v>
      </c>
      <c r="G1240">
        <v>0</v>
      </c>
      <c r="H1240">
        <v>0</v>
      </c>
      <c r="I1240">
        <v>0</v>
      </c>
      <c r="J1240">
        <v>40667</v>
      </c>
      <c r="K1240">
        <v>91175</v>
      </c>
      <c r="L1240">
        <v>84026</v>
      </c>
      <c r="M1240">
        <v>93595</v>
      </c>
      <c r="N1240">
        <v>65966</v>
      </c>
      <c r="O1240">
        <v>30573</v>
      </c>
      <c r="P1240">
        <v>60831</v>
      </c>
      <c r="Q1240">
        <v>20130</v>
      </c>
      <c r="R1240">
        <v>2284</v>
      </c>
      <c r="S1240">
        <f t="shared" si="38"/>
        <v>489247</v>
      </c>
      <c r="T1240" s="1">
        <v>1.49</v>
      </c>
      <c r="U1240" s="1">
        <f t="shared" si="39"/>
        <v>728978.03</v>
      </c>
    </row>
    <row r="1241" spans="1:21" x14ac:dyDescent="0.25">
      <c r="A1241">
        <v>1049</v>
      </c>
      <c r="B1241" t="s">
        <v>1276</v>
      </c>
      <c r="C1241" t="s">
        <v>22</v>
      </c>
      <c r="D1241" t="s">
        <v>23</v>
      </c>
      <c r="E1241" t="s">
        <v>26</v>
      </c>
      <c r="F1241">
        <v>0</v>
      </c>
      <c r="G1241">
        <v>0</v>
      </c>
      <c r="H1241">
        <v>0</v>
      </c>
      <c r="I1241">
        <v>968</v>
      </c>
      <c r="J1241">
        <v>47374</v>
      </c>
      <c r="K1241">
        <v>58646</v>
      </c>
      <c r="L1241">
        <v>24363</v>
      </c>
      <c r="M1241">
        <v>61797</v>
      </c>
      <c r="N1241">
        <v>25259</v>
      </c>
      <c r="O1241">
        <v>63561</v>
      </c>
      <c r="P1241">
        <v>37222</v>
      </c>
      <c r="Q1241">
        <v>47750</v>
      </c>
      <c r="R1241">
        <v>73059</v>
      </c>
      <c r="S1241">
        <f t="shared" si="38"/>
        <v>439999</v>
      </c>
      <c r="T1241" s="1">
        <v>15.99</v>
      </c>
      <c r="U1241" s="1">
        <f t="shared" si="39"/>
        <v>7035584.0099999998</v>
      </c>
    </row>
    <row r="1242" spans="1:21" x14ac:dyDescent="0.25">
      <c r="A1242">
        <v>1042</v>
      </c>
      <c r="B1242" t="s">
        <v>1277</v>
      </c>
      <c r="C1242" t="s">
        <v>186</v>
      </c>
      <c r="D1242" t="s">
        <v>23</v>
      </c>
      <c r="E1242" t="s">
        <v>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21684</v>
      </c>
      <c r="Q1242">
        <v>18333</v>
      </c>
      <c r="R1242">
        <v>12505</v>
      </c>
      <c r="S1242">
        <f t="shared" si="38"/>
        <v>52522</v>
      </c>
      <c r="T1242" s="1">
        <v>12.99</v>
      </c>
      <c r="U1242" s="1">
        <f t="shared" si="39"/>
        <v>682260.78</v>
      </c>
    </row>
    <row r="1243" spans="1:21" x14ac:dyDescent="0.25">
      <c r="A1243">
        <v>1037</v>
      </c>
      <c r="B1243" t="s">
        <v>1278</v>
      </c>
      <c r="C1243" t="s">
        <v>186</v>
      </c>
      <c r="D1243" t="s">
        <v>23</v>
      </c>
      <c r="E1243" t="s">
        <v>25</v>
      </c>
      <c r="F1243">
        <v>0</v>
      </c>
      <c r="G1243">
        <v>0</v>
      </c>
      <c r="H1243">
        <v>0</v>
      </c>
      <c r="I1243">
        <v>125424</v>
      </c>
      <c r="J1243">
        <v>142609</v>
      </c>
      <c r="K1243">
        <v>170790</v>
      </c>
      <c r="L1243">
        <v>238804</v>
      </c>
      <c r="M1243">
        <v>277575</v>
      </c>
      <c r="N1243">
        <v>356558</v>
      </c>
      <c r="O1243">
        <v>515509</v>
      </c>
      <c r="P1243">
        <v>798902</v>
      </c>
      <c r="Q1243">
        <v>1021499</v>
      </c>
      <c r="R1243">
        <v>1025423</v>
      </c>
      <c r="S1243">
        <f t="shared" si="38"/>
        <v>4673093</v>
      </c>
      <c r="T1243" s="1">
        <v>12.99</v>
      </c>
      <c r="U1243" s="1">
        <f t="shared" si="39"/>
        <v>60703478.07</v>
      </c>
    </row>
    <row r="1244" spans="1:21" x14ac:dyDescent="0.25">
      <c r="A1244">
        <v>1039</v>
      </c>
      <c r="B1244" t="s">
        <v>1279</v>
      </c>
      <c r="C1244" t="s">
        <v>377</v>
      </c>
      <c r="D1244" t="s">
        <v>219</v>
      </c>
      <c r="E1244" t="s">
        <v>103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68990</v>
      </c>
      <c r="M1244">
        <v>11327</v>
      </c>
      <c r="N1244">
        <v>8467</v>
      </c>
      <c r="O1244">
        <v>57582</v>
      </c>
      <c r="P1244">
        <v>80334</v>
      </c>
      <c r="Q1244">
        <v>26641</v>
      </c>
      <c r="R1244">
        <v>27160</v>
      </c>
      <c r="S1244">
        <f t="shared" si="38"/>
        <v>280501</v>
      </c>
      <c r="T1244" s="1">
        <v>0.99</v>
      </c>
      <c r="U1244" s="1">
        <f t="shared" si="39"/>
        <v>277695.99</v>
      </c>
    </row>
    <row r="1245" spans="1:21" x14ac:dyDescent="0.25">
      <c r="A1245">
        <v>1011</v>
      </c>
      <c r="B1245" t="s">
        <v>1280</v>
      </c>
      <c r="C1245" t="s">
        <v>73</v>
      </c>
      <c r="D1245" t="s">
        <v>23</v>
      </c>
      <c r="E1245" t="s">
        <v>25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18398</v>
      </c>
      <c r="O1245">
        <v>28403</v>
      </c>
      <c r="P1245">
        <v>43804</v>
      </c>
      <c r="Q1245">
        <v>51534</v>
      </c>
      <c r="R1245">
        <v>70316</v>
      </c>
      <c r="S1245">
        <f t="shared" si="38"/>
        <v>212455</v>
      </c>
      <c r="T1245" s="1">
        <v>12.99</v>
      </c>
      <c r="U1245" s="1">
        <f t="shared" si="39"/>
        <v>2759790.45</v>
      </c>
    </row>
    <row r="1246" spans="1:21" x14ac:dyDescent="0.25">
      <c r="A1246">
        <v>1039</v>
      </c>
      <c r="B1246" t="s">
        <v>1281</v>
      </c>
      <c r="C1246" t="s">
        <v>22</v>
      </c>
      <c r="D1246" t="s">
        <v>23</v>
      </c>
      <c r="E1246" t="s">
        <v>25</v>
      </c>
      <c r="F1246">
        <v>0</v>
      </c>
      <c r="G1246">
        <v>0</v>
      </c>
      <c r="H1246">
        <v>0</v>
      </c>
      <c r="I1246">
        <v>0</v>
      </c>
      <c r="J1246">
        <v>5951</v>
      </c>
      <c r="K1246">
        <v>9276</v>
      </c>
      <c r="L1246">
        <v>12254</v>
      </c>
      <c r="M1246">
        <v>16140</v>
      </c>
      <c r="N1246">
        <v>18543</v>
      </c>
      <c r="O1246">
        <v>25037</v>
      </c>
      <c r="P1246">
        <v>38614</v>
      </c>
      <c r="Q1246">
        <v>51691</v>
      </c>
      <c r="R1246">
        <v>64237</v>
      </c>
      <c r="S1246">
        <f t="shared" si="38"/>
        <v>241743</v>
      </c>
      <c r="T1246" s="1">
        <v>12.99</v>
      </c>
      <c r="U1246" s="1">
        <f t="shared" si="39"/>
        <v>3140241.57</v>
      </c>
    </row>
    <row r="1247" spans="1:21" x14ac:dyDescent="0.25">
      <c r="A1247">
        <v>1041</v>
      </c>
      <c r="B1247" t="s">
        <v>1282</v>
      </c>
      <c r="C1247" t="s">
        <v>73</v>
      </c>
      <c r="D1247" t="s">
        <v>23</v>
      </c>
      <c r="E1247" t="s">
        <v>24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50278</v>
      </c>
      <c r="R1247">
        <v>16757</v>
      </c>
      <c r="S1247">
        <f t="shared" si="38"/>
        <v>67035</v>
      </c>
      <c r="T1247" s="1">
        <v>11.99</v>
      </c>
      <c r="U1247" s="1">
        <f t="shared" si="39"/>
        <v>803749.65</v>
      </c>
    </row>
    <row r="1248" spans="1:21" x14ac:dyDescent="0.25">
      <c r="A1248">
        <v>1019</v>
      </c>
      <c r="B1248" t="s">
        <v>1283</v>
      </c>
      <c r="C1248" t="s">
        <v>73</v>
      </c>
      <c r="D1248" t="s">
        <v>23</v>
      </c>
      <c r="E1248" t="s">
        <v>24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48363</v>
      </c>
      <c r="S1248">
        <f t="shared" si="38"/>
        <v>48363</v>
      </c>
      <c r="T1248" s="1">
        <v>11.99</v>
      </c>
      <c r="U1248" s="1">
        <f t="shared" si="39"/>
        <v>579872.37</v>
      </c>
    </row>
    <row r="1249" spans="1:21" x14ac:dyDescent="0.25">
      <c r="A1249">
        <v>1045</v>
      </c>
      <c r="B1249" t="s">
        <v>1284</v>
      </c>
      <c r="C1249" t="s">
        <v>73</v>
      </c>
      <c r="D1249" t="s">
        <v>219</v>
      </c>
      <c r="E1249" t="s">
        <v>26</v>
      </c>
      <c r="F1249">
        <v>0</v>
      </c>
      <c r="G1249">
        <v>0</v>
      </c>
      <c r="H1249">
        <v>0</v>
      </c>
      <c r="I1249">
        <v>66064</v>
      </c>
      <c r="J1249">
        <v>27106</v>
      </c>
      <c r="K1249">
        <v>90039</v>
      </c>
      <c r="L1249">
        <v>41900</v>
      </c>
      <c r="M1249">
        <v>18673</v>
      </c>
      <c r="N1249">
        <v>97761</v>
      </c>
      <c r="O1249">
        <v>28506</v>
      </c>
      <c r="P1249">
        <v>74239</v>
      </c>
      <c r="Q1249">
        <v>57396</v>
      </c>
      <c r="R1249">
        <v>1157</v>
      </c>
      <c r="S1249">
        <f t="shared" si="38"/>
        <v>502841</v>
      </c>
      <c r="T1249" s="1">
        <v>3.99</v>
      </c>
      <c r="U1249" s="1">
        <f t="shared" si="39"/>
        <v>2006335.59</v>
      </c>
    </row>
    <row r="1250" spans="1:21" x14ac:dyDescent="0.25">
      <c r="A1250">
        <v>1016</v>
      </c>
      <c r="B1250" t="s">
        <v>1285</v>
      </c>
      <c r="C1250" t="s">
        <v>73</v>
      </c>
      <c r="D1250" t="s">
        <v>23</v>
      </c>
      <c r="E1250" t="s">
        <v>103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59164</v>
      </c>
      <c r="O1250">
        <v>92339</v>
      </c>
      <c r="P1250">
        <v>38158</v>
      </c>
      <c r="Q1250">
        <v>65752</v>
      </c>
      <c r="R1250">
        <v>97153</v>
      </c>
      <c r="S1250">
        <f t="shared" si="38"/>
        <v>352566</v>
      </c>
      <c r="T1250" s="1">
        <v>9.99</v>
      </c>
      <c r="U1250" s="1">
        <f t="shared" si="39"/>
        <v>3522134.34</v>
      </c>
    </row>
    <row r="1251" spans="1:21" x14ac:dyDescent="0.25">
      <c r="A1251">
        <v>1042</v>
      </c>
      <c r="B1251" t="s">
        <v>1286</v>
      </c>
      <c r="C1251" t="s">
        <v>186</v>
      </c>
      <c r="D1251" t="s">
        <v>219</v>
      </c>
      <c r="E1251" t="s">
        <v>24</v>
      </c>
      <c r="F1251">
        <v>0</v>
      </c>
      <c r="G1251">
        <v>6936</v>
      </c>
      <c r="H1251">
        <v>81405</v>
      </c>
      <c r="I1251">
        <v>49918</v>
      </c>
      <c r="J1251">
        <v>57109</v>
      </c>
      <c r="K1251">
        <v>39732</v>
      </c>
      <c r="L1251">
        <v>73082</v>
      </c>
      <c r="M1251">
        <v>30638</v>
      </c>
      <c r="N1251">
        <v>52044</v>
      </c>
      <c r="O1251">
        <v>75092</v>
      </c>
      <c r="P1251">
        <v>47899</v>
      </c>
      <c r="Q1251">
        <v>35389</v>
      </c>
      <c r="R1251">
        <v>90864</v>
      </c>
      <c r="S1251">
        <f t="shared" si="38"/>
        <v>640108</v>
      </c>
      <c r="T1251" s="1">
        <v>1.49</v>
      </c>
      <c r="U1251" s="1">
        <f t="shared" si="39"/>
        <v>953760.92</v>
      </c>
    </row>
    <row r="1252" spans="1:21" x14ac:dyDescent="0.25">
      <c r="A1252">
        <v>1054</v>
      </c>
      <c r="B1252" t="s">
        <v>1287</v>
      </c>
      <c r="C1252" t="s">
        <v>377</v>
      </c>
      <c r="D1252" t="s">
        <v>23</v>
      </c>
      <c r="E1252" t="s">
        <v>24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493993</v>
      </c>
      <c r="S1252">
        <f t="shared" si="38"/>
        <v>493993</v>
      </c>
      <c r="T1252" s="1">
        <v>11.99</v>
      </c>
      <c r="U1252" s="1">
        <f t="shared" si="39"/>
        <v>5922976.0700000003</v>
      </c>
    </row>
    <row r="1253" spans="1:21" x14ac:dyDescent="0.25">
      <c r="A1253">
        <v>1018</v>
      </c>
      <c r="B1253" t="s">
        <v>1288</v>
      </c>
      <c r="C1253" t="s">
        <v>22</v>
      </c>
      <c r="D1253" t="s">
        <v>219</v>
      </c>
      <c r="E1253" t="s">
        <v>25</v>
      </c>
      <c r="F1253">
        <v>0</v>
      </c>
      <c r="G1253">
        <v>0</v>
      </c>
      <c r="H1253">
        <v>0</v>
      </c>
      <c r="I1253">
        <v>25707</v>
      </c>
      <c r="J1253">
        <v>5344</v>
      </c>
      <c r="K1253">
        <v>19734</v>
      </c>
      <c r="L1253">
        <v>27328</v>
      </c>
      <c r="M1253">
        <v>62681</v>
      </c>
      <c r="N1253">
        <v>83124</v>
      </c>
      <c r="O1253">
        <v>75685</v>
      </c>
      <c r="P1253">
        <v>177</v>
      </c>
      <c r="Q1253">
        <v>13617</v>
      </c>
      <c r="R1253">
        <v>29898</v>
      </c>
      <c r="S1253">
        <f t="shared" si="38"/>
        <v>343295</v>
      </c>
      <c r="T1253" s="1">
        <v>1.99</v>
      </c>
      <c r="U1253" s="1">
        <f t="shared" si="39"/>
        <v>683157.05</v>
      </c>
    </row>
    <row r="1254" spans="1:21" x14ac:dyDescent="0.25">
      <c r="A1254">
        <v>1011</v>
      </c>
      <c r="B1254" t="s">
        <v>1289</v>
      </c>
      <c r="C1254" t="s">
        <v>186</v>
      </c>
      <c r="D1254" t="s">
        <v>23</v>
      </c>
      <c r="E1254" t="s">
        <v>25</v>
      </c>
      <c r="F1254">
        <v>0</v>
      </c>
      <c r="G1254">
        <v>150</v>
      </c>
      <c r="H1254">
        <v>854</v>
      </c>
      <c r="I1254">
        <v>872</v>
      </c>
      <c r="J1254">
        <v>1635</v>
      </c>
      <c r="K1254">
        <v>1665</v>
      </c>
      <c r="L1254">
        <v>1366</v>
      </c>
      <c r="M1254">
        <v>2243</v>
      </c>
      <c r="N1254">
        <v>1553</v>
      </c>
      <c r="O1254">
        <v>2471</v>
      </c>
      <c r="P1254">
        <v>1618</v>
      </c>
      <c r="Q1254">
        <v>1740</v>
      </c>
      <c r="R1254">
        <v>1151</v>
      </c>
      <c r="S1254">
        <f t="shared" si="38"/>
        <v>17318</v>
      </c>
      <c r="T1254" s="1">
        <v>12.99</v>
      </c>
      <c r="U1254" s="1">
        <f t="shared" si="39"/>
        <v>224960.82</v>
      </c>
    </row>
    <row r="1255" spans="1:21" x14ac:dyDescent="0.25">
      <c r="A1255">
        <v>1007</v>
      </c>
      <c r="B1255" t="s">
        <v>1290</v>
      </c>
      <c r="C1255" t="s">
        <v>22</v>
      </c>
      <c r="D1255" t="s">
        <v>23</v>
      </c>
      <c r="E1255" t="s">
        <v>24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73192</v>
      </c>
      <c r="Q1255">
        <v>28249</v>
      </c>
      <c r="R1255">
        <v>12443</v>
      </c>
      <c r="S1255">
        <f t="shared" si="38"/>
        <v>113884</v>
      </c>
      <c r="T1255" s="1">
        <v>11.99</v>
      </c>
      <c r="U1255" s="1">
        <f t="shared" si="39"/>
        <v>1365469.16</v>
      </c>
    </row>
    <row r="1256" spans="1:21" x14ac:dyDescent="0.25">
      <c r="A1256">
        <v>1053</v>
      </c>
      <c r="B1256" t="s">
        <v>1291</v>
      </c>
      <c r="C1256" t="s">
        <v>186</v>
      </c>
      <c r="D1256" t="s">
        <v>23</v>
      </c>
      <c r="E1256" t="s">
        <v>24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12173</v>
      </c>
      <c r="Q1256">
        <v>35050</v>
      </c>
      <c r="R1256">
        <v>21871</v>
      </c>
      <c r="S1256">
        <f t="shared" si="38"/>
        <v>69094</v>
      </c>
      <c r="T1256" s="1">
        <v>11.99</v>
      </c>
      <c r="U1256" s="1">
        <f t="shared" si="39"/>
        <v>828437.06</v>
      </c>
    </row>
    <row r="1257" spans="1:21" x14ac:dyDescent="0.25">
      <c r="A1257">
        <v>1052</v>
      </c>
      <c r="B1257" t="s">
        <v>1292</v>
      </c>
      <c r="C1257" t="s">
        <v>73</v>
      </c>
      <c r="D1257" t="s">
        <v>23</v>
      </c>
      <c r="E1257" t="s">
        <v>25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12800</v>
      </c>
      <c r="M1257">
        <v>88087</v>
      </c>
      <c r="N1257">
        <v>63865</v>
      </c>
      <c r="O1257">
        <v>12613</v>
      </c>
      <c r="P1257">
        <v>76832</v>
      </c>
      <c r="Q1257">
        <v>36260</v>
      </c>
      <c r="R1257">
        <v>20813</v>
      </c>
      <c r="S1257">
        <f t="shared" si="38"/>
        <v>311270</v>
      </c>
      <c r="T1257" s="1">
        <v>12.99</v>
      </c>
      <c r="U1257" s="1">
        <f t="shared" si="39"/>
        <v>4043397.3000000003</v>
      </c>
    </row>
    <row r="1258" spans="1:21" x14ac:dyDescent="0.25">
      <c r="A1258">
        <v>1066</v>
      </c>
      <c r="B1258" t="s">
        <v>1293</v>
      </c>
      <c r="C1258" t="s">
        <v>22</v>
      </c>
      <c r="D1258" t="s">
        <v>219</v>
      </c>
      <c r="E1258" t="s">
        <v>24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92296</v>
      </c>
      <c r="N1258">
        <v>6497</v>
      </c>
      <c r="O1258">
        <v>59917</v>
      </c>
      <c r="P1258">
        <v>66373</v>
      </c>
      <c r="Q1258">
        <v>67164</v>
      </c>
      <c r="R1258">
        <v>14842</v>
      </c>
      <c r="S1258">
        <f t="shared" si="38"/>
        <v>307089</v>
      </c>
      <c r="T1258" s="1">
        <v>1.49</v>
      </c>
      <c r="U1258" s="1">
        <f t="shared" si="39"/>
        <v>457562.61</v>
      </c>
    </row>
    <row r="1259" spans="1:21" x14ac:dyDescent="0.25">
      <c r="A1259">
        <v>1016</v>
      </c>
      <c r="B1259" t="s">
        <v>1294</v>
      </c>
      <c r="C1259" t="s">
        <v>124</v>
      </c>
      <c r="D1259" t="s">
        <v>219</v>
      </c>
      <c r="E1259" t="s">
        <v>103</v>
      </c>
      <c r="F1259">
        <v>0</v>
      </c>
      <c r="G1259">
        <v>0</v>
      </c>
      <c r="H1259">
        <v>0</v>
      </c>
      <c r="I1259">
        <v>0</v>
      </c>
      <c r="J1259">
        <v>921</v>
      </c>
      <c r="K1259">
        <v>1331</v>
      </c>
      <c r="L1259">
        <v>1884</v>
      </c>
      <c r="M1259">
        <v>2202</v>
      </c>
      <c r="N1259">
        <v>2995</v>
      </c>
      <c r="O1259">
        <v>3248</v>
      </c>
      <c r="P1259">
        <v>3946</v>
      </c>
      <c r="Q1259">
        <v>5024</v>
      </c>
      <c r="R1259">
        <v>5974</v>
      </c>
      <c r="S1259">
        <f t="shared" si="38"/>
        <v>27525</v>
      </c>
      <c r="T1259" s="1">
        <v>0.99</v>
      </c>
      <c r="U1259" s="1">
        <f t="shared" si="39"/>
        <v>27249.75</v>
      </c>
    </row>
    <row r="1260" spans="1:21" x14ac:dyDescent="0.25">
      <c r="A1260">
        <v>1028</v>
      </c>
      <c r="B1260" t="s">
        <v>1295</v>
      </c>
      <c r="C1260" t="s">
        <v>124</v>
      </c>
      <c r="D1260" t="s">
        <v>23</v>
      </c>
      <c r="E1260" t="s">
        <v>103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41651</v>
      </c>
      <c r="Q1260">
        <v>1232</v>
      </c>
      <c r="R1260">
        <v>82445</v>
      </c>
      <c r="S1260">
        <f t="shared" si="38"/>
        <v>125328</v>
      </c>
      <c r="T1260" s="1">
        <v>9.99</v>
      </c>
      <c r="U1260" s="1">
        <f t="shared" si="39"/>
        <v>1252026.72</v>
      </c>
    </row>
    <row r="1261" spans="1:21" x14ac:dyDescent="0.25">
      <c r="A1261">
        <v>1018</v>
      </c>
      <c r="B1261" t="s">
        <v>1296</v>
      </c>
      <c r="C1261" t="s">
        <v>73</v>
      </c>
      <c r="D1261" t="s">
        <v>23</v>
      </c>
      <c r="E1261" t="s">
        <v>24</v>
      </c>
      <c r="F1261">
        <v>400585</v>
      </c>
      <c r="G1261">
        <v>158502</v>
      </c>
      <c r="H1261">
        <v>610852</v>
      </c>
      <c r="I1261">
        <v>1352159</v>
      </c>
      <c r="J1261">
        <v>299052</v>
      </c>
      <c r="K1261">
        <v>197300</v>
      </c>
      <c r="L1261">
        <v>1577890</v>
      </c>
      <c r="M1261">
        <v>2151951</v>
      </c>
      <c r="N1261">
        <v>2029858</v>
      </c>
      <c r="O1261">
        <v>30952</v>
      </c>
      <c r="P1261">
        <v>419292</v>
      </c>
      <c r="Q1261">
        <v>1338482</v>
      </c>
      <c r="R1261">
        <v>1957599</v>
      </c>
      <c r="S1261">
        <f t="shared" si="38"/>
        <v>12524474</v>
      </c>
      <c r="T1261" s="1">
        <v>11.99</v>
      </c>
      <c r="U1261" s="1">
        <f t="shared" si="39"/>
        <v>150168443.25999999</v>
      </c>
    </row>
    <row r="1262" spans="1:21" x14ac:dyDescent="0.25">
      <c r="A1262">
        <v>1033</v>
      </c>
      <c r="B1262" t="s">
        <v>1297</v>
      </c>
      <c r="C1262" t="s">
        <v>73</v>
      </c>
      <c r="D1262" t="s">
        <v>23</v>
      </c>
      <c r="E1262" t="s">
        <v>25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283030</v>
      </c>
      <c r="M1262">
        <v>354472</v>
      </c>
      <c r="N1262">
        <v>413938</v>
      </c>
      <c r="O1262">
        <v>252135</v>
      </c>
      <c r="P1262">
        <v>513436</v>
      </c>
      <c r="Q1262">
        <v>335890</v>
      </c>
      <c r="R1262">
        <v>385396</v>
      </c>
      <c r="S1262">
        <f t="shared" si="38"/>
        <v>2538297</v>
      </c>
      <c r="T1262" s="1">
        <v>12.99</v>
      </c>
      <c r="U1262" s="1">
        <f t="shared" si="39"/>
        <v>32972478.030000001</v>
      </c>
    </row>
    <row r="1263" spans="1:21" x14ac:dyDescent="0.25">
      <c r="A1263">
        <v>1065</v>
      </c>
      <c r="B1263" t="s">
        <v>1298</v>
      </c>
      <c r="C1263" t="s">
        <v>124</v>
      </c>
      <c r="D1263" t="s">
        <v>219</v>
      </c>
      <c r="E1263" t="s">
        <v>24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17801</v>
      </c>
      <c r="O1263">
        <v>31473</v>
      </c>
      <c r="P1263">
        <v>42688</v>
      </c>
      <c r="Q1263">
        <v>111022</v>
      </c>
      <c r="R1263">
        <v>98375</v>
      </c>
      <c r="S1263">
        <f t="shared" si="38"/>
        <v>301359</v>
      </c>
      <c r="T1263" s="1">
        <v>1.49</v>
      </c>
      <c r="U1263" s="1">
        <f t="shared" si="39"/>
        <v>449024.91</v>
      </c>
    </row>
    <row r="1264" spans="1:21" x14ac:dyDescent="0.25">
      <c r="A1264">
        <v>1042</v>
      </c>
      <c r="B1264" t="s">
        <v>1299</v>
      </c>
      <c r="C1264" t="s">
        <v>73</v>
      </c>
      <c r="D1264" t="s">
        <v>23</v>
      </c>
      <c r="E1264" t="s">
        <v>26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35537</v>
      </c>
      <c r="S1264">
        <f t="shared" si="38"/>
        <v>35537</v>
      </c>
      <c r="T1264" s="1">
        <v>15.99</v>
      </c>
      <c r="U1264" s="1">
        <f t="shared" si="39"/>
        <v>568236.63</v>
      </c>
    </row>
    <row r="1265" spans="1:21" x14ac:dyDescent="0.25">
      <c r="A1265">
        <v>1056</v>
      </c>
      <c r="B1265" t="s">
        <v>1300</v>
      </c>
      <c r="C1265" t="s">
        <v>376</v>
      </c>
      <c r="D1265" t="s">
        <v>219</v>
      </c>
      <c r="E1265" t="s">
        <v>26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18667</v>
      </c>
      <c r="P1265">
        <v>22345</v>
      </c>
      <c r="Q1265">
        <v>37223</v>
      </c>
      <c r="R1265">
        <v>50606</v>
      </c>
      <c r="S1265">
        <f t="shared" si="38"/>
        <v>128841</v>
      </c>
      <c r="T1265" s="1">
        <v>3.99</v>
      </c>
      <c r="U1265" s="1">
        <f t="shared" si="39"/>
        <v>514075.59</v>
      </c>
    </row>
    <row r="1266" spans="1:21" x14ac:dyDescent="0.25">
      <c r="A1266">
        <v>1039</v>
      </c>
      <c r="B1266" t="s">
        <v>1301</v>
      </c>
      <c r="C1266" t="s">
        <v>73</v>
      </c>
      <c r="D1266" t="s">
        <v>219</v>
      </c>
      <c r="E1266" t="s">
        <v>25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14698</v>
      </c>
      <c r="M1266">
        <v>15914</v>
      </c>
      <c r="N1266">
        <v>19443</v>
      </c>
      <c r="O1266">
        <v>27888</v>
      </c>
      <c r="P1266">
        <v>27685</v>
      </c>
      <c r="Q1266">
        <v>37471</v>
      </c>
      <c r="R1266">
        <v>23231</v>
      </c>
      <c r="S1266">
        <f t="shared" si="38"/>
        <v>166330</v>
      </c>
      <c r="T1266" s="1">
        <v>1.99</v>
      </c>
      <c r="U1266" s="1">
        <f t="shared" si="39"/>
        <v>330996.7</v>
      </c>
    </row>
    <row r="1267" spans="1:21" x14ac:dyDescent="0.25">
      <c r="A1267">
        <v>1061</v>
      </c>
      <c r="B1267" t="s">
        <v>1302</v>
      </c>
      <c r="C1267" t="s">
        <v>22</v>
      </c>
      <c r="D1267" t="s">
        <v>23</v>
      </c>
      <c r="E1267" t="s">
        <v>103</v>
      </c>
      <c r="F1267">
        <v>0</v>
      </c>
      <c r="G1267">
        <v>0</v>
      </c>
      <c r="H1267">
        <v>0</v>
      </c>
      <c r="I1267">
        <v>29055</v>
      </c>
      <c r="J1267">
        <v>26501</v>
      </c>
      <c r="K1267">
        <v>9556</v>
      </c>
      <c r="L1267">
        <v>4576</v>
      </c>
      <c r="M1267">
        <v>83567</v>
      </c>
      <c r="N1267">
        <v>69486</v>
      </c>
      <c r="O1267">
        <v>58551</v>
      </c>
      <c r="P1267">
        <v>67659</v>
      </c>
      <c r="Q1267">
        <v>31856</v>
      </c>
      <c r="R1267">
        <v>33963</v>
      </c>
      <c r="S1267">
        <f t="shared" si="38"/>
        <v>414770</v>
      </c>
      <c r="T1267" s="1">
        <v>9.99</v>
      </c>
      <c r="U1267" s="1">
        <f t="shared" si="39"/>
        <v>4143552.3000000003</v>
      </c>
    </row>
    <row r="1268" spans="1:21" x14ac:dyDescent="0.25">
      <c r="A1268">
        <v>1008</v>
      </c>
      <c r="B1268" t="s">
        <v>1303</v>
      </c>
      <c r="C1268" t="s">
        <v>73</v>
      </c>
      <c r="D1268" t="s">
        <v>23</v>
      </c>
      <c r="E1268" t="s">
        <v>103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41014</v>
      </c>
      <c r="Q1268">
        <v>24128</v>
      </c>
      <c r="R1268">
        <v>5181</v>
      </c>
      <c r="S1268">
        <f t="shared" si="38"/>
        <v>70323</v>
      </c>
      <c r="T1268" s="1">
        <v>9.99</v>
      </c>
      <c r="U1268" s="1">
        <f t="shared" si="39"/>
        <v>702526.77</v>
      </c>
    </row>
    <row r="1269" spans="1:21" x14ac:dyDescent="0.25">
      <c r="A1269">
        <v>1059</v>
      </c>
      <c r="B1269" t="s">
        <v>1304</v>
      </c>
      <c r="C1269" t="s">
        <v>124</v>
      </c>
      <c r="D1269" t="s">
        <v>23</v>
      </c>
      <c r="E1269" t="s">
        <v>26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22326</v>
      </c>
      <c r="Q1269">
        <v>38127</v>
      </c>
      <c r="R1269">
        <v>46264</v>
      </c>
      <c r="S1269">
        <f t="shared" si="38"/>
        <v>106717</v>
      </c>
      <c r="T1269" s="1">
        <v>15.99</v>
      </c>
      <c r="U1269" s="1">
        <f t="shared" si="39"/>
        <v>1706404.83</v>
      </c>
    </row>
    <row r="1270" spans="1:21" x14ac:dyDescent="0.25">
      <c r="A1270">
        <v>1040</v>
      </c>
      <c r="B1270" t="s">
        <v>1305</v>
      </c>
      <c r="C1270" t="s">
        <v>186</v>
      </c>
      <c r="D1270" t="s">
        <v>219</v>
      </c>
      <c r="E1270" t="s">
        <v>25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46540</v>
      </c>
      <c r="M1270">
        <v>73286</v>
      </c>
      <c r="N1270">
        <v>33748</v>
      </c>
      <c r="O1270">
        <v>2219</v>
      </c>
      <c r="P1270">
        <v>78572</v>
      </c>
      <c r="Q1270">
        <v>61439</v>
      </c>
      <c r="R1270">
        <v>64709</v>
      </c>
      <c r="S1270">
        <f t="shared" si="38"/>
        <v>360513</v>
      </c>
      <c r="T1270" s="1">
        <v>1.99</v>
      </c>
      <c r="U1270" s="1">
        <f t="shared" si="39"/>
        <v>717420.87</v>
      </c>
    </row>
    <row r="1271" spans="1:21" x14ac:dyDescent="0.25">
      <c r="A1271">
        <v>1065</v>
      </c>
      <c r="B1271" t="s">
        <v>1306</v>
      </c>
      <c r="C1271" t="s">
        <v>73</v>
      </c>
      <c r="D1271" t="s">
        <v>219</v>
      </c>
      <c r="E1271" t="s">
        <v>26</v>
      </c>
      <c r="F1271">
        <v>0</v>
      </c>
      <c r="G1271">
        <v>186</v>
      </c>
      <c r="H1271">
        <v>993</v>
      </c>
      <c r="I1271">
        <v>1120</v>
      </c>
      <c r="J1271">
        <v>1617</v>
      </c>
      <c r="K1271">
        <v>1511</v>
      </c>
      <c r="L1271">
        <v>1781</v>
      </c>
      <c r="M1271">
        <v>2207</v>
      </c>
      <c r="N1271">
        <v>2409</v>
      </c>
      <c r="O1271">
        <v>2407</v>
      </c>
      <c r="P1271">
        <v>1948</v>
      </c>
      <c r="Q1271">
        <v>2855</v>
      </c>
      <c r="R1271">
        <v>4473</v>
      </c>
      <c r="S1271">
        <f t="shared" si="38"/>
        <v>23507</v>
      </c>
      <c r="T1271" s="1">
        <v>3.99</v>
      </c>
      <c r="U1271" s="1">
        <f t="shared" si="39"/>
        <v>93792.930000000008</v>
      </c>
    </row>
    <row r="1272" spans="1:21" x14ac:dyDescent="0.25">
      <c r="A1272">
        <v>1032</v>
      </c>
      <c r="B1272" t="s">
        <v>1307</v>
      </c>
      <c r="C1272" t="s">
        <v>22</v>
      </c>
      <c r="D1272" t="s">
        <v>23</v>
      </c>
      <c r="E1272" t="s">
        <v>24</v>
      </c>
      <c r="F1272">
        <v>0</v>
      </c>
      <c r="G1272">
        <v>150</v>
      </c>
      <c r="H1272">
        <v>854</v>
      </c>
      <c r="I1272">
        <v>872</v>
      </c>
      <c r="J1272">
        <v>1635</v>
      </c>
      <c r="K1272">
        <v>1665</v>
      </c>
      <c r="L1272">
        <v>1366</v>
      </c>
      <c r="M1272">
        <v>2243</v>
      </c>
      <c r="N1272">
        <v>1553</v>
      </c>
      <c r="O1272">
        <v>2471</v>
      </c>
      <c r="P1272">
        <v>1618</v>
      </c>
      <c r="Q1272">
        <v>1740</v>
      </c>
      <c r="R1272">
        <v>1151</v>
      </c>
      <c r="S1272">
        <f t="shared" si="38"/>
        <v>17318</v>
      </c>
      <c r="T1272" s="1">
        <v>11.99</v>
      </c>
      <c r="U1272" s="1">
        <f t="shared" si="39"/>
        <v>207642.82</v>
      </c>
    </row>
    <row r="1273" spans="1:21" x14ac:dyDescent="0.25">
      <c r="A1273">
        <v>1025</v>
      </c>
      <c r="B1273" t="s">
        <v>1308</v>
      </c>
      <c r="C1273" t="s">
        <v>186</v>
      </c>
      <c r="D1273" t="s">
        <v>219</v>
      </c>
      <c r="E1273" t="s">
        <v>103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39181</v>
      </c>
      <c r="O1273">
        <v>15862</v>
      </c>
      <c r="P1273">
        <v>3380</v>
      </c>
      <c r="Q1273">
        <v>8294</v>
      </c>
      <c r="R1273">
        <v>18906</v>
      </c>
      <c r="S1273">
        <f t="shared" si="38"/>
        <v>85623</v>
      </c>
      <c r="T1273" s="1">
        <v>0.99</v>
      </c>
      <c r="U1273" s="1">
        <f t="shared" si="39"/>
        <v>84766.77</v>
      </c>
    </row>
    <row r="1274" spans="1:21" x14ac:dyDescent="0.25">
      <c r="A1274">
        <v>1023</v>
      </c>
      <c r="B1274" t="s">
        <v>1309</v>
      </c>
      <c r="C1274" t="s">
        <v>22</v>
      </c>
      <c r="D1274" t="s">
        <v>219</v>
      </c>
      <c r="E1274" t="s">
        <v>103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28512</v>
      </c>
      <c r="M1274">
        <v>43488</v>
      </c>
      <c r="N1274">
        <v>53964</v>
      </c>
      <c r="O1274">
        <v>94923</v>
      </c>
      <c r="P1274">
        <v>225790</v>
      </c>
      <c r="Q1274">
        <v>348248</v>
      </c>
      <c r="R1274">
        <v>591209</v>
      </c>
      <c r="S1274">
        <f t="shared" si="38"/>
        <v>1386134</v>
      </c>
      <c r="T1274" s="1">
        <v>0.99</v>
      </c>
      <c r="U1274" s="1">
        <f t="shared" si="39"/>
        <v>1372272.66</v>
      </c>
    </row>
    <row r="1275" spans="1:21" x14ac:dyDescent="0.25">
      <c r="A1275">
        <v>1019</v>
      </c>
      <c r="B1275" t="s">
        <v>1310</v>
      </c>
      <c r="C1275" t="s">
        <v>376</v>
      </c>
      <c r="D1275" t="s">
        <v>23</v>
      </c>
      <c r="E1275" t="s">
        <v>26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24192</v>
      </c>
      <c r="Q1275">
        <v>103758</v>
      </c>
      <c r="R1275">
        <v>57680</v>
      </c>
      <c r="S1275">
        <f t="shared" si="38"/>
        <v>185630</v>
      </c>
      <c r="T1275" s="1">
        <v>15.99</v>
      </c>
      <c r="U1275" s="1">
        <f t="shared" si="39"/>
        <v>2968223.7</v>
      </c>
    </row>
    <row r="1276" spans="1:21" x14ac:dyDescent="0.25">
      <c r="A1276">
        <v>1017</v>
      </c>
      <c r="B1276" t="s">
        <v>1311</v>
      </c>
      <c r="C1276" t="s">
        <v>22</v>
      </c>
      <c r="D1276" t="s">
        <v>219</v>
      </c>
      <c r="E1276" t="s">
        <v>25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271958</v>
      </c>
      <c r="O1276">
        <v>473775</v>
      </c>
      <c r="P1276">
        <v>390143</v>
      </c>
      <c r="Q1276">
        <v>528111</v>
      </c>
      <c r="R1276">
        <v>320124</v>
      </c>
      <c r="S1276">
        <f t="shared" si="38"/>
        <v>1984111</v>
      </c>
      <c r="T1276" s="1">
        <v>1.99</v>
      </c>
      <c r="U1276" s="1">
        <f t="shared" si="39"/>
        <v>3948380.89</v>
      </c>
    </row>
    <row r="1277" spans="1:21" x14ac:dyDescent="0.25">
      <c r="A1277">
        <v>1049</v>
      </c>
      <c r="B1277" t="s">
        <v>1312</v>
      </c>
      <c r="C1277" t="s">
        <v>22</v>
      </c>
      <c r="D1277" t="s">
        <v>23</v>
      </c>
      <c r="E1277" t="s">
        <v>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4683</v>
      </c>
      <c r="R1277">
        <v>16517</v>
      </c>
      <c r="S1277">
        <f t="shared" si="38"/>
        <v>21200</v>
      </c>
      <c r="T1277" s="1">
        <v>12.99</v>
      </c>
      <c r="U1277" s="1">
        <f t="shared" si="39"/>
        <v>275388</v>
      </c>
    </row>
    <row r="1278" spans="1:21" x14ac:dyDescent="0.25">
      <c r="A1278">
        <v>1034</v>
      </c>
      <c r="B1278" t="s">
        <v>1313</v>
      </c>
      <c r="C1278" t="s">
        <v>186</v>
      </c>
      <c r="D1278" t="s">
        <v>23</v>
      </c>
      <c r="E1278" t="s">
        <v>24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88710</v>
      </c>
      <c r="Q1278">
        <v>61481</v>
      </c>
      <c r="R1278">
        <v>14259</v>
      </c>
      <c r="S1278">
        <f t="shared" si="38"/>
        <v>164450</v>
      </c>
      <c r="T1278" s="1">
        <v>11.99</v>
      </c>
      <c r="U1278" s="1">
        <f t="shared" si="39"/>
        <v>1971755.5</v>
      </c>
    </row>
    <row r="1279" spans="1:21" x14ac:dyDescent="0.25">
      <c r="A1279">
        <v>1043</v>
      </c>
      <c r="B1279" t="s">
        <v>1314</v>
      </c>
      <c r="C1279" t="s">
        <v>377</v>
      </c>
      <c r="D1279" t="s">
        <v>23</v>
      </c>
      <c r="E1279" t="s">
        <v>103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32263</v>
      </c>
      <c r="P1279">
        <v>28130</v>
      </c>
      <c r="Q1279">
        <v>26054</v>
      </c>
      <c r="R1279">
        <v>7696</v>
      </c>
      <c r="S1279">
        <f t="shared" si="38"/>
        <v>94143</v>
      </c>
      <c r="T1279" s="1">
        <v>9.99</v>
      </c>
      <c r="U1279" s="1">
        <f t="shared" si="39"/>
        <v>940488.57000000007</v>
      </c>
    </row>
    <row r="1280" spans="1:21" x14ac:dyDescent="0.25">
      <c r="A1280">
        <v>1038</v>
      </c>
      <c r="B1280" t="s">
        <v>1315</v>
      </c>
      <c r="C1280" t="s">
        <v>22</v>
      </c>
      <c r="D1280" t="s">
        <v>23</v>
      </c>
      <c r="E1280" t="s">
        <v>24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37960</v>
      </c>
      <c r="M1280">
        <v>28783</v>
      </c>
      <c r="N1280">
        <v>24813</v>
      </c>
      <c r="O1280">
        <v>87542</v>
      </c>
      <c r="P1280">
        <v>73763</v>
      </c>
      <c r="Q1280">
        <v>54739</v>
      </c>
      <c r="R1280">
        <v>24941</v>
      </c>
      <c r="S1280">
        <f t="shared" si="38"/>
        <v>332541</v>
      </c>
      <c r="T1280" s="1">
        <v>11.99</v>
      </c>
      <c r="U1280" s="1">
        <f t="shared" si="39"/>
        <v>3987166.59</v>
      </c>
    </row>
    <row r="1281" spans="1:21" x14ac:dyDescent="0.25">
      <c r="A1281">
        <v>1052</v>
      </c>
      <c r="B1281" t="s">
        <v>1316</v>
      </c>
      <c r="C1281" t="s">
        <v>22</v>
      </c>
      <c r="D1281" t="s">
        <v>23</v>
      </c>
      <c r="E1281" t="s">
        <v>103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58590</v>
      </c>
      <c r="P1281">
        <v>105368</v>
      </c>
      <c r="Q1281">
        <v>114700</v>
      </c>
      <c r="R1281">
        <v>71481</v>
      </c>
      <c r="S1281">
        <f t="shared" si="38"/>
        <v>350139</v>
      </c>
      <c r="T1281" s="1">
        <v>9.99</v>
      </c>
      <c r="U1281" s="1">
        <f t="shared" si="39"/>
        <v>3497888.61</v>
      </c>
    </row>
    <row r="1282" spans="1:21" x14ac:dyDescent="0.25">
      <c r="A1282">
        <v>1012</v>
      </c>
      <c r="B1282" t="s">
        <v>1317</v>
      </c>
      <c r="C1282" t="s">
        <v>124</v>
      </c>
      <c r="D1282" t="s">
        <v>219</v>
      </c>
      <c r="E1282" t="s">
        <v>103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63786</v>
      </c>
      <c r="Q1282">
        <v>44363</v>
      </c>
      <c r="R1282">
        <v>9787</v>
      </c>
      <c r="S1282">
        <f t="shared" ref="S1282:S1345" si="40">SUM(F1282:R1282)</f>
        <v>117936</v>
      </c>
      <c r="T1282" s="1">
        <v>0.99</v>
      </c>
      <c r="U1282" s="1">
        <f t="shared" ref="U1282:U1345" si="41">S1282*T1282</f>
        <v>116756.64</v>
      </c>
    </row>
    <row r="1283" spans="1:21" x14ac:dyDescent="0.25">
      <c r="A1283">
        <v>1058</v>
      </c>
      <c r="B1283" t="s">
        <v>1318</v>
      </c>
      <c r="C1283" t="s">
        <v>73</v>
      </c>
      <c r="D1283" t="s">
        <v>219</v>
      </c>
      <c r="E1283" t="s">
        <v>26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27612</v>
      </c>
      <c r="L1283">
        <v>31025</v>
      </c>
      <c r="M1283">
        <v>35972</v>
      </c>
      <c r="N1283">
        <v>37957</v>
      </c>
      <c r="O1283">
        <v>45202</v>
      </c>
      <c r="P1283">
        <v>43025</v>
      </c>
      <c r="Q1283">
        <v>38281</v>
      </c>
      <c r="R1283">
        <v>20925</v>
      </c>
      <c r="S1283">
        <f t="shared" si="40"/>
        <v>279999</v>
      </c>
      <c r="T1283" s="1">
        <v>3.99</v>
      </c>
      <c r="U1283" s="1">
        <f t="shared" si="41"/>
        <v>1117196.01</v>
      </c>
    </row>
    <row r="1284" spans="1:21" x14ac:dyDescent="0.25">
      <c r="A1284">
        <v>1031</v>
      </c>
      <c r="B1284" t="s">
        <v>1319</v>
      </c>
      <c r="C1284" t="s">
        <v>22</v>
      </c>
      <c r="D1284" t="s">
        <v>23</v>
      </c>
      <c r="E1284" t="s">
        <v>24</v>
      </c>
      <c r="F1284">
        <v>0</v>
      </c>
      <c r="G1284">
        <v>9994</v>
      </c>
      <c r="H1284">
        <v>20385</v>
      </c>
      <c r="I1284">
        <v>76715</v>
      </c>
      <c r="J1284">
        <v>65551</v>
      </c>
      <c r="K1284">
        <v>57836</v>
      </c>
      <c r="L1284">
        <v>63934</v>
      </c>
      <c r="M1284">
        <v>84948</v>
      </c>
      <c r="N1284">
        <v>19164</v>
      </c>
      <c r="O1284">
        <v>64382</v>
      </c>
      <c r="P1284">
        <v>26304</v>
      </c>
      <c r="Q1284">
        <v>29814</v>
      </c>
      <c r="R1284">
        <v>13192</v>
      </c>
      <c r="S1284">
        <f t="shared" si="40"/>
        <v>532219</v>
      </c>
      <c r="T1284" s="1">
        <v>11.99</v>
      </c>
      <c r="U1284" s="1">
        <f t="shared" si="41"/>
        <v>6381305.8100000005</v>
      </c>
    </row>
    <row r="1285" spans="1:21" x14ac:dyDescent="0.25">
      <c r="A1285">
        <v>1042</v>
      </c>
      <c r="B1285" t="s">
        <v>1320</v>
      </c>
      <c r="C1285" t="s">
        <v>377</v>
      </c>
      <c r="D1285" t="s">
        <v>23</v>
      </c>
      <c r="E1285" t="s">
        <v>26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90323</v>
      </c>
      <c r="O1285">
        <v>78214</v>
      </c>
      <c r="P1285">
        <v>50308</v>
      </c>
      <c r="Q1285">
        <v>32899</v>
      </c>
      <c r="R1285">
        <v>2582</v>
      </c>
      <c r="S1285">
        <f t="shared" si="40"/>
        <v>254326</v>
      </c>
      <c r="T1285" s="1">
        <v>15.99</v>
      </c>
      <c r="U1285" s="1">
        <f t="shared" si="41"/>
        <v>4066672.74</v>
      </c>
    </row>
    <row r="1286" spans="1:21" x14ac:dyDescent="0.25">
      <c r="A1286">
        <v>1064</v>
      </c>
      <c r="B1286" t="s">
        <v>1321</v>
      </c>
      <c r="C1286" t="s">
        <v>22</v>
      </c>
      <c r="D1286" t="s">
        <v>219</v>
      </c>
      <c r="E1286" t="s">
        <v>24</v>
      </c>
      <c r="F1286">
        <v>0</v>
      </c>
      <c r="G1286">
        <v>0</v>
      </c>
      <c r="H1286">
        <v>0</v>
      </c>
      <c r="I1286">
        <v>216</v>
      </c>
      <c r="J1286">
        <v>835</v>
      </c>
      <c r="K1286">
        <v>1289</v>
      </c>
      <c r="L1286">
        <v>1672</v>
      </c>
      <c r="M1286">
        <v>2215</v>
      </c>
      <c r="N1286">
        <v>2595</v>
      </c>
      <c r="O1286">
        <v>3324</v>
      </c>
      <c r="P1286">
        <v>4102</v>
      </c>
      <c r="Q1286">
        <v>5023</v>
      </c>
      <c r="R1286">
        <v>5444</v>
      </c>
      <c r="S1286">
        <f t="shared" si="40"/>
        <v>26715</v>
      </c>
      <c r="T1286" s="1">
        <v>1.49</v>
      </c>
      <c r="U1286" s="1">
        <f t="shared" si="41"/>
        <v>39805.35</v>
      </c>
    </row>
    <row r="1287" spans="1:21" x14ac:dyDescent="0.25">
      <c r="A1287">
        <v>1054</v>
      </c>
      <c r="B1287" t="s">
        <v>1322</v>
      </c>
      <c r="C1287" t="s">
        <v>186</v>
      </c>
      <c r="D1287" t="s">
        <v>23</v>
      </c>
      <c r="E1287" t="s">
        <v>24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37960</v>
      </c>
      <c r="M1287">
        <v>28783</v>
      </c>
      <c r="N1287">
        <v>24813</v>
      </c>
      <c r="O1287">
        <v>87542</v>
      </c>
      <c r="P1287">
        <v>73763</v>
      </c>
      <c r="Q1287">
        <v>54739</v>
      </c>
      <c r="R1287">
        <v>24941</v>
      </c>
      <c r="S1287">
        <f t="shared" si="40"/>
        <v>332541</v>
      </c>
      <c r="T1287" s="1">
        <v>11.99</v>
      </c>
      <c r="U1287" s="1">
        <f t="shared" si="41"/>
        <v>3987166.59</v>
      </c>
    </row>
    <row r="1288" spans="1:21" x14ac:dyDescent="0.25">
      <c r="A1288">
        <v>1022</v>
      </c>
      <c r="B1288" t="s">
        <v>1323</v>
      </c>
      <c r="C1288" t="s">
        <v>22</v>
      </c>
      <c r="D1288" t="s">
        <v>23</v>
      </c>
      <c r="E1288" t="s">
        <v>26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7378</v>
      </c>
      <c r="N1288">
        <v>9075</v>
      </c>
      <c r="O1288">
        <v>19955</v>
      </c>
      <c r="P1288">
        <v>22759</v>
      </c>
      <c r="Q1288">
        <v>32076</v>
      </c>
      <c r="R1288">
        <v>36018</v>
      </c>
      <c r="S1288">
        <f t="shared" si="40"/>
        <v>127261</v>
      </c>
      <c r="T1288" s="1">
        <v>15.99</v>
      </c>
      <c r="U1288" s="1">
        <f t="shared" si="41"/>
        <v>2034903.3900000001</v>
      </c>
    </row>
    <row r="1289" spans="1:21" x14ac:dyDescent="0.25">
      <c r="A1289">
        <v>1049</v>
      </c>
      <c r="B1289" t="s">
        <v>1324</v>
      </c>
      <c r="C1289" t="s">
        <v>186</v>
      </c>
      <c r="D1289" t="s">
        <v>23</v>
      </c>
      <c r="E1289" t="s">
        <v>26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25030</v>
      </c>
      <c r="P1289">
        <v>33736</v>
      </c>
      <c r="Q1289">
        <v>40403</v>
      </c>
      <c r="R1289">
        <v>21537</v>
      </c>
      <c r="S1289">
        <f t="shared" si="40"/>
        <v>120706</v>
      </c>
      <c r="T1289" s="1">
        <v>15.99</v>
      </c>
      <c r="U1289" s="1">
        <f t="shared" si="41"/>
        <v>1930088.94</v>
      </c>
    </row>
    <row r="1290" spans="1:21" x14ac:dyDescent="0.25">
      <c r="A1290">
        <v>1042</v>
      </c>
      <c r="B1290" t="s">
        <v>1325</v>
      </c>
      <c r="C1290" t="s">
        <v>73</v>
      </c>
      <c r="D1290" t="s">
        <v>219</v>
      </c>
      <c r="E1290" t="s">
        <v>25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56185</v>
      </c>
      <c r="Q1290">
        <v>67882</v>
      </c>
      <c r="R1290">
        <v>26058</v>
      </c>
      <c r="S1290">
        <f t="shared" si="40"/>
        <v>150125</v>
      </c>
      <c r="T1290" s="1">
        <v>1.99</v>
      </c>
      <c r="U1290" s="1">
        <f t="shared" si="41"/>
        <v>298748.75</v>
      </c>
    </row>
    <row r="1291" spans="1:21" x14ac:dyDescent="0.25">
      <c r="A1291">
        <v>1061</v>
      </c>
      <c r="B1291" t="s">
        <v>1326</v>
      </c>
      <c r="C1291" t="s">
        <v>377</v>
      </c>
      <c r="D1291" t="s">
        <v>23</v>
      </c>
      <c r="E1291" t="s">
        <v>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17801</v>
      </c>
      <c r="O1291">
        <v>31473</v>
      </c>
      <c r="P1291">
        <v>42688</v>
      </c>
      <c r="Q1291">
        <v>111022</v>
      </c>
      <c r="R1291">
        <v>98375</v>
      </c>
      <c r="S1291">
        <f t="shared" si="40"/>
        <v>301359</v>
      </c>
      <c r="T1291" s="1">
        <v>12.99</v>
      </c>
      <c r="U1291" s="1">
        <f t="shared" si="41"/>
        <v>3914653.41</v>
      </c>
    </row>
    <row r="1292" spans="1:21" x14ac:dyDescent="0.25">
      <c r="A1292">
        <v>1022</v>
      </c>
      <c r="B1292" t="s">
        <v>1327</v>
      </c>
      <c r="C1292" t="s">
        <v>73</v>
      </c>
      <c r="D1292" t="s">
        <v>219</v>
      </c>
      <c r="E1292" t="s">
        <v>24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221047</v>
      </c>
      <c r="P1292">
        <v>232897</v>
      </c>
      <c r="Q1292">
        <v>367919</v>
      </c>
      <c r="R1292">
        <v>286465</v>
      </c>
      <c r="S1292">
        <f t="shared" si="40"/>
        <v>1108328</v>
      </c>
      <c r="T1292" s="1">
        <v>1.49</v>
      </c>
      <c r="U1292" s="1">
        <f t="shared" si="41"/>
        <v>1651408.72</v>
      </c>
    </row>
    <row r="1293" spans="1:21" x14ac:dyDescent="0.25">
      <c r="A1293">
        <v>1040</v>
      </c>
      <c r="B1293" t="s">
        <v>1328</v>
      </c>
      <c r="C1293" t="s">
        <v>73</v>
      </c>
      <c r="D1293" t="s">
        <v>219</v>
      </c>
      <c r="E1293" t="s">
        <v>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78651</v>
      </c>
      <c r="O1293">
        <v>22555</v>
      </c>
      <c r="P1293">
        <v>65183</v>
      </c>
      <c r="Q1293">
        <v>28585</v>
      </c>
      <c r="R1293">
        <v>6588</v>
      </c>
      <c r="S1293">
        <f t="shared" si="40"/>
        <v>201562</v>
      </c>
      <c r="T1293" s="1">
        <v>3.99</v>
      </c>
      <c r="U1293" s="1">
        <f t="shared" si="41"/>
        <v>804232.38</v>
      </c>
    </row>
    <row r="1294" spans="1:21" x14ac:dyDescent="0.25">
      <c r="A1294">
        <v>1033</v>
      </c>
      <c r="B1294" t="s">
        <v>1329</v>
      </c>
      <c r="C1294" t="s">
        <v>186</v>
      </c>
      <c r="D1294" t="s">
        <v>23</v>
      </c>
      <c r="E1294" t="s">
        <v>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1323</v>
      </c>
      <c r="L1294">
        <v>1627</v>
      </c>
      <c r="M1294">
        <v>2143</v>
      </c>
      <c r="N1294">
        <v>2504</v>
      </c>
      <c r="O1294">
        <v>3040</v>
      </c>
      <c r="P1294">
        <v>3363</v>
      </c>
      <c r="Q1294">
        <v>3104</v>
      </c>
      <c r="R1294">
        <v>1789</v>
      </c>
      <c r="S1294">
        <f t="shared" si="40"/>
        <v>18893</v>
      </c>
      <c r="T1294" s="1">
        <v>15.99</v>
      </c>
      <c r="U1294" s="1">
        <f t="shared" si="41"/>
        <v>302099.07</v>
      </c>
    </row>
    <row r="1295" spans="1:21" x14ac:dyDescent="0.25">
      <c r="A1295">
        <v>1012</v>
      </c>
      <c r="B1295" t="s">
        <v>1330</v>
      </c>
      <c r="C1295" t="s">
        <v>22</v>
      </c>
      <c r="D1295" t="s">
        <v>23</v>
      </c>
      <c r="E1295" t="s">
        <v>24</v>
      </c>
      <c r="F1295">
        <v>0</v>
      </c>
      <c r="G1295">
        <v>0</v>
      </c>
      <c r="H1295">
        <v>1361862</v>
      </c>
      <c r="I1295">
        <v>691033</v>
      </c>
      <c r="J1295">
        <v>1587165</v>
      </c>
      <c r="K1295" s="2">
        <v>1621465</v>
      </c>
      <c r="L1295">
        <v>1814174</v>
      </c>
      <c r="M1295">
        <v>2216084</v>
      </c>
      <c r="N1295">
        <v>206149</v>
      </c>
      <c r="O1295">
        <v>894704</v>
      </c>
      <c r="P1295" s="2">
        <v>436602</v>
      </c>
      <c r="Q1295">
        <v>1550868</v>
      </c>
      <c r="R1295">
        <v>1831915</v>
      </c>
      <c r="S1295">
        <f t="shared" si="40"/>
        <v>14212021</v>
      </c>
      <c r="T1295" s="1">
        <v>11.99</v>
      </c>
      <c r="U1295" s="1">
        <f t="shared" si="41"/>
        <v>170402131.78999999</v>
      </c>
    </row>
    <row r="1296" spans="1:21" x14ac:dyDescent="0.25">
      <c r="A1296">
        <v>1035</v>
      </c>
      <c r="B1296" t="s">
        <v>1331</v>
      </c>
      <c r="C1296" t="s">
        <v>22</v>
      </c>
      <c r="D1296" t="s">
        <v>23</v>
      </c>
      <c r="E1296" t="s">
        <v>103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78651</v>
      </c>
      <c r="O1296">
        <v>22555</v>
      </c>
      <c r="P1296">
        <v>65183</v>
      </c>
      <c r="Q1296">
        <v>28585</v>
      </c>
      <c r="R1296">
        <v>6588</v>
      </c>
      <c r="S1296">
        <f t="shared" si="40"/>
        <v>201562</v>
      </c>
      <c r="T1296" s="1">
        <v>9.99</v>
      </c>
      <c r="U1296" s="1">
        <f t="shared" si="41"/>
        <v>2013604.3800000001</v>
      </c>
    </row>
    <row r="1297" spans="1:21" x14ac:dyDescent="0.25">
      <c r="A1297">
        <v>1034</v>
      </c>
      <c r="B1297" t="s">
        <v>1332</v>
      </c>
      <c r="C1297" t="s">
        <v>73</v>
      </c>
      <c r="D1297" t="s">
        <v>23</v>
      </c>
      <c r="E1297" t="s">
        <v>103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31993</v>
      </c>
      <c r="N1297">
        <v>6817</v>
      </c>
      <c r="O1297">
        <v>62842</v>
      </c>
      <c r="P1297">
        <v>107905</v>
      </c>
      <c r="Q1297">
        <v>88608</v>
      </c>
      <c r="R1297">
        <v>66213</v>
      </c>
      <c r="S1297">
        <f t="shared" si="40"/>
        <v>364378</v>
      </c>
      <c r="T1297" s="1">
        <v>9.99</v>
      </c>
      <c r="U1297" s="1">
        <f t="shared" si="41"/>
        <v>3640136.22</v>
      </c>
    </row>
    <row r="1298" spans="1:21" x14ac:dyDescent="0.25">
      <c r="A1298">
        <v>1022</v>
      </c>
      <c r="B1298" t="s">
        <v>1333</v>
      </c>
      <c r="C1298" t="s">
        <v>22</v>
      </c>
      <c r="D1298" t="s">
        <v>23</v>
      </c>
      <c r="E1298" t="s">
        <v>24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280340</v>
      </c>
      <c r="N1298">
        <v>359860</v>
      </c>
      <c r="O1298">
        <v>375038</v>
      </c>
      <c r="P1298">
        <v>366522</v>
      </c>
      <c r="Q1298">
        <v>298678</v>
      </c>
      <c r="R1298">
        <v>157404</v>
      </c>
      <c r="S1298">
        <f t="shared" si="40"/>
        <v>1837842</v>
      </c>
      <c r="T1298" s="1">
        <v>11.99</v>
      </c>
      <c r="U1298" s="1">
        <f t="shared" si="41"/>
        <v>22035725.580000002</v>
      </c>
    </row>
    <row r="1299" spans="1:21" x14ac:dyDescent="0.25">
      <c r="A1299">
        <v>1026</v>
      </c>
      <c r="B1299" t="s">
        <v>1334</v>
      </c>
      <c r="C1299" t="s">
        <v>22</v>
      </c>
      <c r="D1299" t="s">
        <v>23</v>
      </c>
      <c r="E1299" t="s">
        <v>103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142825</v>
      </c>
      <c r="R1299">
        <v>170219</v>
      </c>
      <c r="S1299">
        <f t="shared" si="40"/>
        <v>313044</v>
      </c>
      <c r="T1299" s="1">
        <v>9.99</v>
      </c>
      <c r="U1299" s="1">
        <f t="shared" si="41"/>
        <v>3127309.56</v>
      </c>
    </row>
    <row r="1300" spans="1:21" x14ac:dyDescent="0.25">
      <c r="A1300">
        <v>1016</v>
      </c>
      <c r="B1300" t="s">
        <v>1335</v>
      </c>
      <c r="C1300" t="s">
        <v>186</v>
      </c>
      <c r="D1300" t="s">
        <v>23</v>
      </c>
      <c r="E1300" t="s">
        <v>25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49600</v>
      </c>
      <c r="L1300">
        <v>93660</v>
      </c>
      <c r="M1300">
        <v>93158</v>
      </c>
      <c r="N1300">
        <v>29979</v>
      </c>
      <c r="O1300">
        <v>39268</v>
      </c>
      <c r="P1300">
        <v>97719</v>
      </c>
      <c r="Q1300">
        <v>26789</v>
      </c>
      <c r="R1300">
        <v>33093</v>
      </c>
      <c r="S1300">
        <f t="shared" si="40"/>
        <v>463266</v>
      </c>
      <c r="T1300" s="1">
        <v>12.99</v>
      </c>
      <c r="U1300" s="1">
        <f t="shared" si="41"/>
        <v>6017825.3399999999</v>
      </c>
    </row>
    <row r="1301" spans="1:21" x14ac:dyDescent="0.25">
      <c r="A1301">
        <v>1025</v>
      </c>
      <c r="B1301" t="s">
        <v>1336</v>
      </c>
      <c r="C1301" t="s">
        <v>124</v>
      </c>
      <c r="D1301" t="s">
        <v>23</v>
      </c>
      <c r="E1301" t="s">
        <v>25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8354</v>
      </c>
      <c r="Q1301">
        <v>58790</v>
      </c>
      <c r="R1301">
        <v>19199</v>
      </c>
      <c r="S1301">
        <f t="shared" si="40"/>
        <v>86343</v>
      </c>
      <c r="T1301" s="1">
        <v>12.99</v>
      </c>
      <c r="U1301" s="1">
        <f t="shared" si="41"/>
        <v>1121595.57</v>
      </c>
    </row>
    <row r="1302" spans="1:21" x14ac:dyDescent="0.25">
      <c r="A1302">
        <v>1027</v>
      </c>
      <c r="B1302" t="s">
        <v>1337</v>
      </c>
      <c r="C1302" t="s">
        <v>73</v>
      </c>
      <c r="D1302" t="s">
        <v>219</v>
      </c>
      <c r="E1302" t="s">
        <v>25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2754</v>
      </c>
      <c r="O1302">
        <v>3563</v>
      </c>
      <c r="P1302">
        <v>5006</v>
      </c>
      <c r="Q1302">
        <v>7644</v>
      </c>
      <c r="R1302">
        <v>7202</v>
      </c>
      <c r="S1302">
        <f t="shared" si="40"/>
        <v>26169</v>
      </c>
      <c r="T1302" s="1">
        <v>1.99</v>
      </c>
      <c r="U1302" s="1">
        <f t="shared" si="41"/>
        <v>52076.31</v>
      </c>
    </row>
    <row r="1303" spans="1:21" x14ac:dyDescent="0.25">
      <c r="A1303">
        <v>1043</v>
      </c>
      <c r="B1303" t="s">
        <v>1338</v>
      </c>
      <c r="C1303" t="s">
        <v>376</v>
      </c>
      <c r="D1303" t="s">
        <v>219</v>
      </c>
      <c r="E1303" t="s">
        <v>26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31993</v>
      </c>
      <c r="N1303">
        <v>6817</v>
      </c>
      <c r="O1303">
        <v>62842</v>
      </c>
      <c r="P1303">
        <v>107905</v>
      </c>
      <c r="Q1303">
        <v>88608</v>
      </c>
      <c r="R1303">
        <v>66213</v>
      </c>
      <c r="S1303">
        <f t="shared" si="40"/>
        <v>364378</v>
      </c>
      <c r="T1303" s="1">
        <v>3.99</v>
      </c>
      <c r="U1303" s="1">
        <f t="shared" si="41"/>
        <v>1453868.22</v>
      </c>
    </row>
    <row r="1304" spans="1:21" x14ac:dyDescent="0.25">
      <c r="A1304">
        <v>1014</v>
      </c>
      <c r="B1304" t="s">
        <v>1339</v>
      </c>
      <c r="C1304" t="s">
        <v>73</v>
      </c>
      <c r="D1304" t="s">
        <v>219</v>
      </c>
      <c r="E1304" t="s">
        <v>25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83108</v>
      </c>
      <c r="Q1304">
        <v>70935</v>
      </c>
      <c r="R1304">
        <v>21992</v>
      </c>
      <c r="S1304">
        <f t="shared" si="40"/>
        <v>176035</v>
      </c>
      <c r="T1304" s="1">
        <v>1.99</v>
      </c>
      <c r="U1304" s="1">
        <f t="shared" si="41"/>
        <v>350309.65</v>
      </c>
    </row>
    <row r="1305" spans="1:21" x14ac:dyDescent="0.25">
      <c r="A1305">
        <v>1013</v>
      </c>
      <c r="B1305" t="s">
        <v>1340</v>
      </c>
      <c r="C1305" t="s">
        <v>73</v>
      </c>
      <c r="D1305" t="s">
        <v>23</v>
      </c>
      <c r="E1305" t="s">
        <v>26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1111437</v>
      </c>
      <c r="S1305">
        <f t="shared" si="40"/>
        <v>1111437</v>
      </c>
      <c r="T1305" s="1">
        <v>15.99</v>
      </c>
      <c r="U1305" s="1">
        <f t="shared" si="41"/>
        <v>17771877.629999999</v>
      </c>
    </row>
    <row r="1306" spans="1:21" x14ac:dyDescent="0.25">
      <c r="A1306">
        <v>1033</v>
      </c>
      <c r="B1306" t="s">
        <v>1341</v>
      </c>
      <c r="C1306" t="s">
        <v>22</v>
      </c>
      <c r="D1306" t="s">
        <v>219</v>
      </c>
      <c r="E1306" t="s">
        <v>103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58706</v>
      </c>
      <c r="Q1306">
        <v>45693</v>
      </c>
      <c r="R1306">
        <v>67894</v>
      </c>
      <c r="S1306">
        <f t="shared" si="40"/>
        <v>172293</v>
      </c>
      <c r="T1306" s="1">
        <v>0.99</v>
      </c>
      <c r="U1306" s="1">
        <f t="shared" si="41"/>
        <v>170570.07</v>
      </c>
    </row>
    <row r="1307" spans="1:21" x14ac:dyDescent="0.25">
      <c r="A1307">
        <v>1006</v>
      </c>
      <c r="B1307" t="s">
        <v>1342</v>
      </c>
      <c r="C1307" t="s">
        <v>124</v>
      </c>
      <c r="D1307" t="s">
        <v>23</v>
      </c>
      <c r="E1307" t="s">
        <v>26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103487</v>
      </c>
      <c r="R1307">
        <v>71345</v>
      </c>
      <c r="S1307">
        <f t="shared" si="40"/>
        <v>174832</v>
      </c>
      <c r="T1307" s="1">
        <v>15.99</v>
      </c>
      <c r="U1307" s="1">
        <f t="shared" si="41"/>
        <v>2795563.68</v>
      </c>
    </row>
    <row r="1308" spans="1:21" x14ac:dyDescent="0.25">
      <c r="A1308">
        <v>1067</v>
      </c>
      <c r="B1308" t="s">
        <v>1343</v>
      </c>
      <c r="C1308" t="s">
        <v>22</v>
      </c>
      <c r="D1308" t="s">
        <v>23</v>
      </c>
      <c r="E1308" t="s">
        <v>25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2020461</v>
      </c>
      <c r="S1308">
        <f t="shared" si="40"/>
        <v>2020461</v>
      </c>
      <c r="T1308" s="1">
        <v>12.99</v>
      </c>
      <c r="U1308" s="1">
        <f t="shared" si="41"/>
        <v>26245788.390000001</v>
      </c>
    </row>
    <row r="1309" spans="1:21" x14ac:dyDescent="0.25">
      <c r="A1309">
        <v>1048</v>
      </c>
      <c r="B1309" t="s">
        <v>1344</v>
      </c>
      <c r="C1309" t="s">
        <v>73</v>
      </c>
      <c r="D1309" t="s">
        <v>23</v>
      </c>
      <c r="E1309" t="s">
        <v>24</v>
      </c>
      <c r="F1309">
        <v>0</v>
      </c>
      <c r="G1309">
        <v>76937</v>
      </c>
      <c r="H1309">
        <v>80426</v>
      </c>
      <c r="I1309">
        <v>94693</v>
      </c>
      <c r="J1309">
        <v>46115</v>
      </c>
      <c r="K1309">
        <v>15248</v>
      </c>
      <c r="L1309">
        <v>61275</v>
      </c>
      <c r="M1309">
        <v>21538</v>
      </c>
      <c r="N1309">
        <v>61746</v>
      </c>
      <c r="O1309">
        <v>38347</v>
      </c>
      <c r="P1309">
        <v>36326</v>
      </c>
      <c r="Q1309">
        <v>6217</v>
      </c>
      <c r="R1309">
        <v>8622</v>
      </c>
      <c r="S1309">
        <f t="shared" si="40"/>
        <v>547490</v>
      </c>
      <c r="T1309" s="1">
        <v>11.99</v>
      </c>
      <c r="U1309" s="1">
        <f t="shared" si="41"/>
        <v>6564405.1000000006</v>
      </c>
    </row>
    <row r="1310" spans="1:21" x14ac:dyDescent="0.25">
      <c r="A1310">
        <v>1030</v>
      </c>
      <c r="B1310" t="s">
        <v>1345</v>
      </c>
      <c r="C1310" t="s">
        <v>186</v>
      </c>
      <c r="D1310" t="s">
        <v>23</v>
      </c>
      <c r="E1310" t="s">
        <v>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24222</v>
      </c>
      <c r="S1310">
        <f t="shared" si="40"/>
        <v>24222</v>
      </c>
      <c r="T1310" s="1">
        <v>11.99</v>
      </c>
      <c r="U1310" s="1">
        <f t="shared" si="41"/>
        <v>290421.78000000003</v>
      </c>
    </row>
    <row r="1311" spans="1:21" x14ac:dyDescent="0.25">
      <c r="A1311">
        <v>1039</v>
      </c>
      <c r="B1311" t="s">
        <v>1346</v>
      </c>
      <c r="C1311" t="s">
        <v>73</v>
      </c>
      <c r="D1311" t="s">
        <v>23</v>
      </c>
      <c r="E1311" t="s">
        <v>103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17407</v>
      </c>
      <c r="Q1311">
        <v>14587</v>
      </c>
      <c r="R1311">
        <v>7680</v>
      </c>
      <c r="S1311">
        <f t="shared" si="40"/>
        <v>39674</v>
      </c>
      <c r="T1311" s="1">
        <v>9.99</v>
      </c>
      <c r="U1311" s="1">
        <f t="shared" si="41"/>
        <v>396343.26</v>
      </c>
    </row>
    <row r="1312" spans="1:21" x14ac:dyDescent="0.25">
      <c r="A1312">
        <v>1016</v>
      </c>
      <c r="B1312" t="s">
        <v>1347</v>
      </c>
      <c r="C1312" t="s">
        <v>377</v>
      </c>
      <c r="D1312" t="s">
        <v>23</v>
      </c>
      <c r="E1312" t="s">
        <v>26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35553</v>
      </c>
      <c r="N1312">
        <v>41846</v>
      </c>
      <c r="O1312">
        <v>45943</v>
      </c>
      <c r="P1312">
        <v>54163</v>
      </c>
      <c r="Q1312">
        <v>60088</v>
      </c>
      <c r="R1312">
        <v>62228</v>
      </c>
      <c r="S1312">
        <f t="shared" si="40"/>
        <v>299821</v>
      </c>
      <c r="T1312" s="1">
        <v>15.99</v>
      </c>
      <c r="U1312" s="1">
        <f t="shared" si="41"/>
        <v>4794137.79</v>
      </c>
    </row>
    <row r="1313" spans="1:21" x14ac:dyDescent="0.25">
      <c r="A1313">
        <v>1034</v>
      </c>
      <c r="B1313" t="s">
        <v>1348</v>
      </c>
      <c r="C1313" t="s">
        <v>22</v>
      </c>
      <c r="D1313" t="s">
        <v>23</v>
      </c>
      <c r="E1313" t="s">
        <v>26</v>
      </c>
      <c r="F1313">
        <v>0</v>
      </c>
      <c r="G1313">
        <v>76702</v>
      </c>
      <c r="H1313">
        <v>69712</v>
      </c>
      <c r="I1313">
        <v>62623</v>
      </c>
      <c r="J1313">
        <v>39615</v>
      </c>
      <c r="K1313">
        <v>25887</v>
      </c>
      <c r="L1313">
        <v>2247</v>
      </c>
      <c r="M1313">
        <v>43340</v>
      </c>
      <c r="N1313">
        <v>97788</v>
      </c>
      <c r="O1313">
        <v>29979</v>
      </c>
      <c r="P1313">
        <v>38377</v>
      </c>
      <c r="Q1313">
        <v>101959</v>
      </c>
      <c r="R1313">
        <v>69048</v>
      </c>
      <c r="S1313">
        <f t="shared" si="40"/>
        <v>657277</v>
      </c>
      <c r="T1313" s="1">
        <v>15.99</v>
      </c>
      <c r="U1313" s="1">
        <f t="shared" si="41"/>
        <v>10509859.23</v>
      </c>
    </row>
    <row r="1314" spans="1:21" x14ac:dyDescent="0.25">
      <c r="A1314">
        <v>1052</v>
      </c>
      <c r="B1314" t="s">
        <v>1349</v>
      </c>
      <c r="C1314" t="s">
        <v>377</v>
      </c>
      <c r="D1314" t="s">
        <v>23</v>
      </c>
      <c r="E1314" t="s">
        <v>25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180163</v>
      </c>
      <c r="M1314">
        <v>299517</v>
      </c>
      <c r="N1314">
        <v>325268</v>
      </c>
      <c r="O1314">
        <v>490993</v>
      </c>
      <c r="P1314">
        <v>815684</v>
      </c>
      <c r="Q1314">
        <v>972951</v>
      </c>
      <c r="R1314">
        <v>1449026</v>
      </c>
      <c r="S1314">
        <f t="shared" si="40"/>
        <v>4533602</v>
      </c>
      <c r="T1314" s="1">
        <v>12.99</v>
      </c>
      <c r="U1314" s="1">
        <f t="shared" si="41"/>
        <v>58891489.980000004</v>
      </c>
    </row>
    <row r="1315" spans="1:21" x14ac:dyDescent="0.25">
      <c r="A1315">
        <v>1014</v>
      </c>
      <c r="B1315" t="s">
        <v>1350</v>
      </c>
      <c r="C1315" t="s">
        <v>22</v>
      </c>
      <c r="D1315" t="s">
        <v>219</v>
      </c>
      <c r="E1315" t="s">
        <v>26</v>
      </c>
      <c r="F1315">
        <v>1086666</v>
      </c>
      <c r="G1315">
        <v>266430</v>
      </c>
      <c r="H1315">
        <v>1550570</v>
      </c>
      <c r="I1315">
        <v>1847447</v>
      </c>
      <c r="J1315">
        <v>1122739</v>
      </c>
      <c r="K1315">
        <v>2378825</v>
      </c>
      <c r="L1315">
        <v>1647978</v>
      </c>
      <c r="M1315">
        <v>1498472</v>
      </c>
      <c r="N1315">
        <v>17187</v>
      </c>
      <c r="O1315">
        <v>1827264</v>
      </c>
      <c r="P1315">
        <v>606527</v>
      </c>
      <c r="Q1315">
        <v>651439</v>
      </c>
      <c r="R1315">
        <v>1912919</v>
      </c>
      <c r="S1315">
        <f t="shared" si="40"/>
        <v>16414463</v>
      </c>
      <c r="T1315" s="1">
        <v>3.99</v>
      </c>
      <c r="U1315" s="1">
        <f t="shared" si="41"/>
        <v>65493707.370000005</v>
      </c>
    </row>
    <row r="1316" spans="1:21" x14ac:dyDescent="0.25">
      <c r="A1316">
        <v>1009</v>
      </c>
      <c r="B1316" t="s">
        <v>1351</v>
      </c>
      <c r="C1316" t="s">
        <v>73</v>
      </c>
      <c r="D1316" t="s">
        <v>219</v>
      </c>
      <c r="E1316" t="s">
        <v>103</v>
      </c>
      <c r="F1316">
        <v>386101</v>
      </c>
      <c r="G1316">
        <v>191753</v>
      </c>
      <c r="H1316">
        <v>165364</v>
      </c>
      <c r="I1316">
        <v>1903230</v>
      </c>
      <c r="J1316">
        <v>1024058</v>
      </c>
      <c r="K1316">
        <v>1366628</v>
      </c>
      <c r="L1316">
        <v>1343341</v>
      </c>
      <c r="M1316">
        <v>32665</v>
      </c>
      <c r="N1316">
        <v>1157567</v>
      </c>
      <c r="O1316">
        <v>2208023</v>
      </c>
      <c r="P1316">
        <v>2030764</v>
      </c>
      <c r="Q1316">
        <v>2358385</v>
      </c>
      <c r="R1316">
        <v>1545813</v>
      </c>
      <c r="S1316">
        <f t="shared" si="40"/>
        <v>15713692</v>
      </c>
      <c r="T1316" s="1">
        <v>0.99</v>
      </c>
      <c r="U1316" s="1">
        <f t="shared" si="41"/>
        <v>15556555.08</v>
      </c>
    </row>
    <row r="1317" spans="1:21" x14ac:dyDescent="0.25">
      <c r="A1317">
        <v>1022</v>
      </c>
      <c r="B1317" t="s">
        <v>1352</v>
      </c>
      <c r="C1317" t="s">
        <v>186</v>
      </c>
      <c r="D1317" t="s">
        <v>23</v>
      </c>
      <c r="E1317" t="s">
        <v>26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24192</v>
      </c>
      <c r="Q1317">
        <v>103758</v>
      </c>
      <c r="R1317">
        <v>57680</v>
      </c>
      <c r="S1317">
        <f t="shared" si="40"/>
        <v>185630</v>
      </c>
      <c r="T1317" s="1">
        <v>15.99</v>
      </c>
      <c r="U1317" s="1">
        <f t="shared" si="41"/>
        <v>2968223.7</v>
      </c>
    </row>
    <row r="1318" spans="1:21" x14ac:dyDescent="0.25">
      <c r="A1318">
        <v>1015</v>
      </c>
      <c r="B1318" t="s">
        <v>1353</v>
      </c>
      <c r="C1318" t="s">
        <v>377</v>
      </c>
      <c r="D1318" t="s">
        <v>23</v>
      </c>
      <c r="E1318" t="s">
        <v>26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92296</v>
      </c>
      <c r="N1318">
        <v>6497</v>
      </c>
      <c r="O1318">
        <v>59917</v>
      </c>
      <c r="P1318">
        <v>66373</v>
      </c>
      <c r="Q1318">
        <v>67164</v>
      </c>
      <c r="R1318">
        <v>14842</v>
      </c>
      <c r="S1318">
        <f t="shared" si="40"/>
        <v>307089</v>
      </c>
      <c r="T1318" s="1">
        <v>15.99</v>
      </c>
      <c r="U1318" s="1">
        <f t="shared" si="41"/>
        <v>4910353.1100000003</v>
      </c>
    </row>
    <row r="1319" spans="1:21" x14ac:dyDescent="0.25">
      <c r="A1319">
        <v>1028</v>
      </c>
      <c r="B1319" t="s">
        <v>1354</v>
      </c>
      <c r="C1319" t="s">
        <v>186</v>
      </c>
      <c r="D1319" t="s">
        <v>23</v>
      </c>
      <c r="E1319" t="s">
        <v>26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36256</v>
      </c>
      <c r="Q1319">
        <v>57192</v>
      </c>
      <c r="R1319">
        <v>60963</v>
      </c>
      <c r="S1319">
        <f t="shared" si="40"/>
        <v>154411</v>
      </c>
      <c r="T1319" s="1">
        <v>15.99</v>
      </c>
      <c r="U1319" s="1">
        <f t="shared" si="41"/>
        <v>2469031.89</v>
      </c>
    </row>
    <row r="1320" spans="1:21" x14ac:dyDescent="0.25">
      <c r="A1320">
        <v>1056</v>
      </c>
      <c r="B1320" t="s">
        <v>1355</v>
      </c>
      <c r="C1320" t="s">
        <v>377</v>
      </c>
      <c r="D1320" t="s">
        <v>23</v>
      </c>
      <c r="E1320" t="s">
        <v>26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59551</v>
      </c>
      <c r="P1320">
        <v>36146</v>
      </c>
      <c r="Q1320">
        <v>57049</v>
      </c>
      <c r="R1320">
        <v>97906</v>
      </c>
      <c r="S1320">
        <f t="shared" si="40"/>
        <v>250652</v>
      </c>
      <c r="T1320" s="1">
        <v>15.99</v>
      </c>
      <c r="U1320" s="1">
        <f t="shared" si="41"/>
        <v>4007925.48</v>
      </c>
    </row>
    <row r="1321" spans="1:21" x14ac:dyDescent="0.25">
      <c r="A1321">
        <v>1050</v>
      </c>
      <c r="B1321" t="s">
        <v>1356</v>
      </c>
      <c r="C1321" t="s">
        <v>124</v>
      </c>
      <c r="D1321" t="s">
        <v>23</v>
      </c>
      <c r="E1321" t="s">
        <v>103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17487</v>
      </c>
      <c r="O1321">
        <v>27781</v>
      </c>
      <c r="P1321">
        <v>29981</v>
      </c>
      <c r="Q1321">
        <v>36472</v>
      </c>
      <c r="R1321">
        <v>25206</v>
      </c>
      <c r="S1321">
        <f t="shared" si="40"/>
        <v>136927</v>
      </c>
      <c r="T1321" s="1">
        <v>9.99</v>
      </c>
      <c r="U1321" s="1">
        <f t="shared" si="41"/>
        <v>1367900.73</v>
      </c>
    </row>
    <row r="1322" spans="1:21" x14ac:dyDescent="0.25">
      <c r="A1322">
        <v>1010</v>
      </c>
      <c r="B1322" t="s">
        <v>1357</v>
      </c>
      <c r="C1322" t="s">
        <v>73</v>
      </c>
      <c r="D1322" t="s">
        <v>23</v>
      </c>
      <c r="E1322" t="s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7060</v>
      </c>
      <c r="M1322">
        <v>14504</v>
      </c>
      <c r="N1322">
        <v>19480</v>
      </c>
      <c r="O1322">
        <v>28697</v>
      </c>
      <c r="P1322">
        <v>38521</v>
      </c>
      <c r="Q1322">
        <v>67579</v>
      </c>
      <c r="R1322">
        <v>33448</v>
      </c>
      <c r="S1322">
        <f t="shared" si="40"/>
        <v>209289</v>
      </c>
      <c r="T1322" s="1">
        <v>11.99</v>
      </c>
      <c r="U1322" s="1">
        <f t="shared" si="41"/>
        <v>2509375.11</v>
      </c>
    </row>
    <row r="1323" spans="1:21" x14ac:dyDescent="0.25">
      <c r="A1323">
        <v>1023</v>
      </c>
      <c r="B1323" t="s">
        <v>1358</v>
      </c>
      <c r="C1323" t="s">
        <v>376</v>
      </c>
      <c r="D1323" t="s">
        <v>23</v>
      </c>
      <c r="E1323" t="s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97687</v>
      </c>
      <c r="L1323">
        <v>42059</v>
      </c>
      <c r="M1323">
        <v>40939</v>
      </c>
      <c r="N1323">
        <v>47804</v>
      </c>
      <c r="O1323">
        <v>4022</v>
      </c>
      <c r="P1323">
        <v>3628</v>
      </c>
      <c r="Q1323">
        <v>18642</v>
      </c>
      <c r="R1323">
        <v>40662</v>
      </c>
      <c r="S1323">
        <f t="shared" si="40"/>
        <v>295443</v>
      </c>
      <c r="T1323" s="1">
        <v>11.99</v>
      </c>
      <c r="U1323" s="1">
        <f t="shared" si="41"/>
        <v>3542361.57</v>
      </c>
    </row>
    <row r="1324" spans="1:21" x14ac:dyDescent="0.25">
      <c r="A1324">
        <v>1032</v>
      </c>
      <c r="B1324" t="s">
        <v>1359</v>
      </c>
      <c r="C1324" t="s">
        <v>73</v>
      </c>
      <c r="D1324" t="s">
        <v>219</v>
      </c>
      <c r="E1324" t="s">
        <v>24</v>
      </c>
      <c r="F1324">
        <v>0</v>
      </c>
      <c r="G1324">
        <v>0</v>
      </c>
      <c r="H1324">
        <v>1071</v>
      </c>
      <c r="I1324">
        <v>2925</v>
      </c>
      <c r="J1324">
        <v>3996</v>
      </c>
      <c r="K1324">
        <v>4740</v>
      </c>
      <c r="L1324">
        <v>5516</v>
      </c>
      <c r="M1324">
        <v>7043</v>
      </c>
      <c r="N1324">
        <v>9992</v>
      </c>
      <c r="O1324">
        <v>17866</v>
      </c>
      <c r="P1324">
        <v>24831</v>
      </c>
      <c r="Q1324">
        <v>31991</v>
      </c>
      <c r="R1324">
        <v>43200</v>
      </c>
      <c r="S1324">
        <f t="shared" si="40"/>
        <v>153171</v>
      </c>
      <c r="T1324" s="1">
        <v>1.49</v>
      </c>
      <c r="U1324" s="1">
        <f t="shared" si="41"/>
        <v>228224.79</v>
      </c>
    </row>
    <row r="1325" spans="1:21" x14ac:dyDescent="0.25">
      <c r="A1325">
        <v>1037</v>
      </c>
      <c r="B1325" t="s">
        <v>1360</v>
      </c>
      <c r="C1325" t="s">
        <v>186</v>
      </c>
      <c r="D1325" t="s">
        <v>219</v>
      </c>
      <c r="E1325" t="s">
        <v>26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59199</v>
      </c>
      <c r="Q1325">
        <v>45837</v>
      </c>
      <c r="R1325">
        <v>13936</v>
      </c>
      <c r="S1325">
        <f t="shared" si="40"/>
        <v>118972</v>
      </c>
      <c r="T1325" s="1">
        <v>3.99</v>
      </c>
      <c r="U1325" s="1">
        <f t="shared" si="41"/>
        <v>474698.28</v>
      </c>
    </row>
    <row r="1326" spans="1:21" x14ac:dyDescent="0.25">
      <c r="A1326">
        <v>1060</v>
      </c>
      <c r="B1326" t="s">
        <v>1361</v>
      </c>
      <c r="C1326" t="s">
        <v>376</v>
      </c>
      <c r="D1326" t="s">
        <v>219</v>
      </c>
      <c r="E1326" t="s">
        <v>24</v>
      </c>
      <c r="F1326">
        <v>0</v>
      </c>
      <c r="G1326">
        <v>0</v>
      </c>
      <c r="H1326">
        <v>0</v>
      </c>
      <c r="I1326">
        <v>0</v>
      </c>
      <c r="J1326">
        <v>3683</v>
      </c>
      <c r="K1326">
        <v>4910</v>
      </c>
      <c r="L1326">
        <v>5368</v>
      </c>
      <c r="M1326">
        <v>8858</v>
      </c>
      <c r="N1326">
        <v>9128</v>
      </c>
      <c r="O1326">
        <v>19525</v>
      </c>
      <c r="P1326">
        <v>20137</v>
      </c>
      <c r="Q1326">
        <v>18032</v>
      </c>
      <c r="R1326">
        <v>11939</v>
      </c>
      <c r="S1326">
        <f t="shared" si="40"/>
        <v>101580</v>
      </c>
      <c r="T1326" s="1">
        <v>1.49</v>
      </c>
      <c r="U1326" s="1">
        <f t="shared" si="41"/>
        <v>151354.20000000001</v>
      </c>
    </row>
    <row r="1327" spans="1:21" x14ac:dyDescent="0.25">
      <c r="A1327">
        <v>1045</v>
      </c>
      <c r="B1327" t="s">
        <v>1362</v>
      </c>
      <c r="C1327" t="s">
        <v>22</v>
      </c>
      <c r="D1327" t="s">
        <v>23</v>
      </c>
      <c r="E1327" t="s">
        <v>24</v>
      </c>
      <c r="F1327">
        <v>0</v>
      </c>
      <c r="G1327">
        <v>0</v>
      </c>
      <c r="H1327">
        <v>0</v>
      </c>
      <c r="I1327">
        <v>0</v>
      </c>
      <c r="J1327">
        <v>78266</v>
      </c>
      <c r="K1327">
        <v>62682</v>
      </c>
      <c r="L1327">
        <v>70636</v>
      </c>
      <c r="M1327">
        <v>20443</v>
      </c>
      <c r="N1327">
        <v>98104</v>
      </c>
      <c r="O1327">
        <v>80266</v>
      </c>
      <c r="P1327">
        <v>84548</v>
      </c>
      <c r="Q1327">
        <v>89576</v>
      </c>
      <c r="R1327">
        <v>54349</v>
      </c>
      <c r="S1327">
        <f t="shared" si="40"/>
        <v>638870</v>
      </c>
      <c r="T1327" s="1">
        <v>11.99</v>
      </c>
      <c r="U1327" s="1">
        <f t="shared" si="41"/>
        <v>7660051.2999999998</v>
      </c>
    </row>
    <row r="1328" spans="1:21" x14ac:dyDescent="0.25">
      <c r="A1328">
        <v>1057</v>
      </c>
      <c r="B1328" t="s">
        <v>1363</v>
      </c>
      <c r="C1328" t="s">
        <v>186</v>
      </c>
      <c r="D1328" t="s">
        <v>23</v>
      </c>
      <c r="E1328" t="s">
        <v>103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36256</v>
      </c>
      <c r="Q1328">
        <v>57192</v>
      </c>
      <c r="R1328">
        <v>60963</v>
      </c>
      <c r="S1328">
        <f t="shared" si="40"/>
        <v>154411</v>
      </c>
      <c r="T1328" s="1">
        <v>9.99</v>
      </c>
      <c r="U1328" s="1">
        <f t="shared" si="41"/>
        <v>1542565.8900000001</v>
      </c>
    </row>
    <row r="1329" spans="1:21" x14ac:dyDescent="0.25">
      <c r="A1329">
        <v>1050</v>
      </c>
      <c r="B1329" t="s">
        <v>1364</v>
      </c>
      <c r="C1329" t="s">
        <v>73</v>
      </c>
      <c r="D1329" t="s">
        <v>219</v>
      </c>
      <c r="E1329" t="s">
        <v>103</v>
      </c>
      <c r="F1329">
        <v>0</v>
      </c>
      <c r="G1329">
        <v>0</v>
      </c>
      <c r="H1329">
        <v>0</v>
      </c>
      <c r="I1329">
        <v>0</v>
      </c>
      <c r="J1329">
        <v>11924</v>
      </c>
      <c r="K1329">
        <v>1672</v>
      </c>
      <c r="L1329">
        <v>1196</v>
      </c>
      <c r="M1329">
        <v>47462</v>
      </c>
      <c r="N1329">
        <v>46368</v>
      </c>
      <c r="O1329">
        <v>74891</v>
      </c>
      <c r="P1329">
        <v>62580</v>
      </c>
      <c r="Q1329">
        <v>53402</v>
      </c>
      <c r="R1329">
        <v>17269</v>
      </c>
      <c r="S1329">
        <f t="shared" si="40"/>
        <v>316764</v>
      </c>
      <c r="T1329" s="1">
        <v>0.99</v>
      </c>
      <c r="U1329" s="1">
        <f t="shared" si="41"/>
        <v>313596.36</v>
      </c>
    </row>
    <row r="1330" spans="1:21" x14ac:dyDescent="0.25">
      <c r="A1330">
        <v>1042</v>
      </c>
      <c r="B1330" t="s">
        <v>1365</v>
      </c>
      <c r="C1330" t="s">
        <v>73</v>
      </c>
      <c r="D1330" t="s">
        <v>23</v>
      </c>
      <c r="E1330" t="s">
        <v>103</v>
      </c>
      <c r="F1330">
        <v>0</v>
      </c>
      <c r="G1330">
        <v>0</v>
      </c>
      <c r="H1330">
        <v>0</v>
      </c>
      <c r="I1330">
        <v>0</v>
      </c>
      <c r="J1330">
        <v>33856</v>
      </c>
      <c r="K1330">
        <v>68834</v>
      </c>
      <c r="L1330">
        <v>44607</v>
      </c>
      <c r="M1330">
        <v>86450</v>
      </c>
      <c r="N1330">
        <v>16306</v>
      </c>
      <c r="O1330">
        <v>84233</v>
      </c>
      <c r="P1330">
        <v>705</v>
      </c>
      <c r="Q1330">
        <v>44179</v>
      </c>
      <c r="R1330">
        <v>8186</v>
      </c>
      <c r="S1330">
        <f t="shared" si="40"/>
        <v>387356</v>
      </c>
      <c r="T1330" s="1">
        <v>9.99</v>
      </c>
      <c r="U1330" s="1">
        <f t="shared" si="41"/>
        <v>3869686.44</v>
      </c>
    </row>
    <row r="1331" spans="1:21" x14ac:dyDescent="0.25">
      <c r="A1331">
        <v>1021</v>
      </c>
      <c r="B1331" t="s">
        <v>1366</v>
      </c>
      <c r="C1331" t="s">
        <v>186</v>
      </c>
      <c r="D1331" t="s">
        <v>23</v>
      </c>
      <c r="E1331" t="s">
        <v>25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918151</v>
      </c>
      <c r="S1331">
        <f t="shared" si="40"/>
        <v>918151</v>
      </c>
      <c r="T1331" s="1">
        <v>12.99</v>
      </c>
      <c r="U1331" s="1">
        <f t="shared" si="41"/>
        <v>11926781.49</v>
      </c>
    </row>
    <row r="1332" spans="1:21" x14ac:dyDescent="0.25">
      <c r="A1332">
        <v>1038</v>
      </c>
      <c r="B1332" t="s">
        <v>1367</v>
      </c>
      <c r="C1332" t="s">
        <v>124</v>
      </c>
      <c r="D1332" t="s">
        <v>219</v>
      </c>
      <c r="E1332" t="s">
        <v>25</v>
      </c>
      <c r="F1332">
        <v>400672</v>
      </c>
      <c r="G1332">
        <v>329617</v>
      </c>
      <c r="H1332">
        <v>124533</v>
      </c>
      <c r="I1332">
        <v>1442766</v>
      </c>
      <c r="J1332">
        <v>1944115</v>
      </c>
      <c r="K1332">
        <v>4691</v>
      </c>
      <c r="L1332">
        <v>95900</v>
      </c>
      <c r="M1332">
        <v>334616</v>
      </c>
      <c r="N1332">
        <v>355454</v>
      </c>
      <c r="O1332">
        <v>2270648</v>
      </c>
      <c r="P1332">
        <v>1713477</v>
      </c>
      <c r="Q1332">
        <v>353906</v>
      </c>
      <c r="R1332">
        <v>1707358</v>
      </c>
      <c r="S1332">
        <f t="shared" si="40"/>
        <v>11077753</v>
      </c>
      <c r="T1332" s="1">
        <v>1.99</v>
      </c>
      <c r="U1332" s="1">
        <f t="shared" si="41"/>
        <v>22044728.469999999</v>
      </c>
    </row>
    <row r="1333" spans="1:21" x14ac:dyDescent="0.25">
      <c r="A1333">
        <v>1006</v>
      </c>
      <c r="B1333" t="s">
        <v>1368</v>
      </c>
      <c r="C1333" t="s">
        <v>376</v>
      </c>
      <c r="D1333" t="s">
        <v>219</v>
      </c>
      <c r="E1333" t="s">
        <v>24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9021</v>
      </c>
      <c r="L1333">
        <v>13148</v>
      </c>
      <c r="M1333">
        <v>15187</v>
      </c>
      <c r="N1333">
        <v>18205</v>
      </c>
      <c r="O1333">
        <v>26326</v>
      </c>
      <c r="P1333">
        <v>36762</v>
      </c>
      <c r="Q1333">
        <v>66209</v>
      </c>
      <c r="R1333">
        <v>60325</v>
      </c>
      <c r="S1333">
        <f t="shared" si="40"/>
        <v>245183</v>
      </c>
      <c r="T1333" s="1">
        <v>1.49</v>
      </c>
      <c r="U1333" s="1">
        <f t="shared" si="41"/>
        <v>365322.67</v>
      </c>
    </row>
    <row r="1334" spans="1:21" x14ac:dyDescent="0.25">
      <c r="A1334">
        <v>1029</v>
      </c>
      <c r="B1334" t="s">
        <v>1369</v>
      </c>
      <c r="C1334" t="s">
        <v>22</v>
      </c>
      <c r="D1334" t="s">
        <v>23</v>
      </c>
      <c r="E1334" t="s">
        <v>26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56833</v>
      </c>
      <c r="R1334">
        <v>31063</v>
      </c>
      <c r="S1334">
        <f t="shared" si="40"/>
        <v>87896</v>
      </c>
      <c r="T1334" s="1">
        <v>15.99</v>
      </c>
      <c r="U1334" s="1">
        <f t="shared" si="41"/>
        <v>1405457.04</v>
      </c>
    </row>
    <row r="1335" spans="1:21" x14ac:dyDescent="0.25">
      <c r="A1335">
        <v>1040</v>
      </c>
      <c r="B1335" t="s">
        <v>1370</v>
      </c>
      <c r="C1335" t="s">
        <v>22</v>
      </c>
      <c r="D1335" t="s">
        <v>23</v>
      </c>
      <c r="E1335" t="s">
        <v>25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71039</v>
      </c>
      <c r="P1335">
        <v>103757</v>
      </c>
      <c r="Q1335">
        <v>225359</v>
      </c>
      <c r="R1335">
        <v>293938</v>
      </c>
      <c r="S1335">
        <f t="shared" si="40"/>
        <v>694093</v>
      </c>
      <c r="T1335" s="1">
        <v>12.99</v>
      </c>
      <c r="U1335" s="1">
        <f t="shared" si="41"/>
        <v>9016268.0700000003</v>
      </c>
    </row>
    <row r="1336" spans="1:21" x14ac:dyDescent="0.25">
      <c r="A1336">
        <v>1046</v>
      </c>
      <c r="B1336" t="s">
        <v>1371</v>
      </c>
      <c r="C1336" t="s">
        <v>377</v>
      </c>
      <c r="D1336" t="s">
        <v>23</v>
      </c>
      <c r="E1336" t="s">
        <v>103</v>
      </c>
      <c r="F1336">
        <v>390272</v>
      </c>
      <c r="G1336">
        <v>1225844</v>
      </c>
      <c r="H1336">
        <v>1361862</v>
      </c>
      <c r="I1336">
        <v>691033</v>
      </c>
      <c r="J1336">
        <v>1587165</v>
      </c>
      <c r="K1336">
        <v>395621</v>
      </c>
      <c r="L1336">
        <v>1814174</v>
      </c>
      <c r="M1336">
        <v>2216084</v>
      </c>
      <c r="N1336">
        <v>206149</v>
      </c>
      <c r="O1336">
        <v>894704</v>
      </c>
      <c r="P1336">
        <v>46330</v>
      </c>
      <c r="Q1336">
        <v>1550868</v>
      </c>
      <c r="R1336">
        <v>1831915</v>
      </c>
      <c r="S1336">
        <f t="shared" si="40"/>
        <v>14212021</v>
      </c>
      <c r="T1336" s="1">
        <v>9.99</v>
      </c>
      <c r="U1336" s="1">
        <f t="shared" si="41"/>
        <v>141978089.78999999</v>
      </c>
    </row>
    <row r="1337" spans="1:21" x14ac:dyDescent="0.25">
      <c r="A1337">
        <v>1046</v>
      </c>
      <c r="B1337" t="s">
        <v>1372</v>
      </c>
      <c r="C1337" t="s">
        <v>22</v>
      </c>
      <c r="D1337" t="s">
        <v>23</v>
      </c>
      <c r="E1337" t="s">
        <v>24</v>
      </c>
      <c r="F1337">
        <v>0</v>
      </c>
      <c r="G1337">
        <v>413</v>
      </c>
      <c r="H1337">
        <v>1000</v>
      </c>
      <c r="I1337">
        <v>1329</v>
      </c>
      <c r="J1337">
        <v>1350</v>
      </c>
      <c r="K1337">
        <v>1860</v>
      </c>
      <c r="L1337">
        <v>1968</v>
      </c>
      <c r="M1337">
        <v>2107</v>
      </c>
      <c r="N1337">
        <v>2318</v>
      </c>
      <c r="O1337">
        <v>2219</v>
      </c>
      <c r="P1337">
        <v>1550</v>
      </c>
      <c r="Q1337">
        <v>1672</v>
      </c>
      <c r="R1337">
        <v>1281</v>
      </c>
      <c r="S1337">
        <f t="shared" si="40"/>
        <v>19067</v>
      </c>
      <c r="T1337" s="1">
        <v>11.99</v>
      </c>
      <c r="U1337" s="1">
        <f t="shared" si="41"/>
        <v>228613.33000000002</v>
      </c>
    </row>
    <row r="1338" spans="1:21" x14ac:dyDescent="0.25">
      <c r="A1338">
        <v>1063</v>
      </c>
      <c r="B1338" t="s">
        <v>1373</v>
      </c>
      <c r="C1338" t="s">
        <v>124</v>
      </c>
      <c r="D1338" t="s">
        <v>219</v>
      </c>
      <c r="E1338" t="s">
        <v>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26948</v>
      </c>
      <c r="P1338">
        <v>27488</v>
      </c>
      <c r="Q1338">
        <v>28494</v>
      </c>
      <c r="R1338">
        <v>24875</v>
      </c>
      <c r="S1338">
        <f t="shared" si="40"/>
        <v>107805</v>
      </c>
      <c r="T1338" s="1">
        <v>3.99</v>
      </c>
      <c r="U1338" s="1">
        <f t="shared" si="41"/>
        <v>430141.95</v>
      </c>
    </row>
    <row r="1339" spans="1:21" x14ac:dyDescent="0.25">
      <c r="A1339">
        <v>1013</v>
      </c>
      <c r="B1339" t="s">
        <v>1374</v>
      </c>
      <c r="C1339" t="s">
        <v>73</v>
      </c>
      <c r="D1339" t="s">
        <v>23</v>
      </c>
      <c r="E1339" t="s">
        <v>26</v>
      </c>
      <c r="F1339">
        <v>395653</v>
      </c>
      <c r="G1339">
        <v>777226</v>
      </c>
      <c r="H1339">
        <v>845460</v>
      </c>
      <c r="I1339">
        <v>405189</v>
      </c>
      <c r="J1339">
        <v>955329</v>
      </c>
      <c r="K1339">
        <v>2123057</v>
      </c>
      <c r="L1339">
        <v>185348</v>
      </c>
      <c r="M1339">
        <v>2330606</v>
      </c>
      <c r="N1339">
        <v>1064662</v>
      </c>
      <c r="O1339">
        <v>890022</v>
      </c>
      <c r="P1339">
        <v>257219</v>
      </c>
      <c r="Q1339">
        <v>1107725</v>
      </c>
      <c r="R1339">
        <v>349659</v>
      </c>
      <c r="S1339">
        <f t="shared" si="40"/>
        <v>11687155</v>
      </c>
      <c r="T1339" s="1">
        <v>15.99</v>
      </c>
      <c r="U1339" s="1">
        <f t="shared" si="41"/>
        <v>186877608.44999999</v>
      </c>
    </row>
    <row r="1340" spans="1:21" x14ac:dyDescent="0.25">
      <c r="A1340">
        <v>1042</v>
      </c>
      <c r="B1340" t="s">
        <v>1375</v>
      </c>
      <c r="C1340" t="s">
        <v>73</v>
      </c>
      <c r="D1340" t="s">
        <v>219</v>
      </c>
      <c r="E1340" t="s">
        <v>24</v>
      </c>
      <c r="F1340">
        <v>0</v>
      </c>
      <c r="G1340">
        <v>0</v>
      </c>
      <c r="H1340">
        <v>32750</v>
      </c>
      <c r="I1340">
        <v>47834</v>
      </c>
      <c r="J1340">
        <v>77447</v>
      </c>
      <c r="K1340">
        <v>93338</v>
      </c>
      <c r="L1340">
        <v>2808</v>
      </c>
      <c r="M1340">
        <v>86496</v>
      </c>
      <c r="N1340">
        <v>25149</v>
      </c>
      <c r="O1340">
        <v>13026</v>
      </c>
      <c r="P1340">
        <v>8507</v>
      </c>
      <c r="Q1340">
        <v>22422</v>
      </c>
      <c r="R1340">
        <v>12644</v>
      </c>
      <c r="S1340">
        <f t="shared" si="40"/>
        <v>422421</v>
      </c>
      <c r="T1340" s="1">
        <v>1.49</v>
      </c>
      <c r="U1340" s="1">
        <f t="shared" si="41"/>
        <v>629407.29</v>
      </c>
    </row>
    <row r="1341" spans="1:21" x14ac:dyDescent="0.25">
      <c r="A1341">
        <v>1011</v>
      </c>
      <c r="B1341" t="s">
        <v>1376</v>
      </c>
      <c r="C1341" t="s">
        <v>22</v>
      </c>
      <c r="D1341" t="s">
        <v>23</v>
      </c>
      <c r="E1341" t="s">
        <v>24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72670</v>
      </c>
      <c r="M1341">
        <v>96351</v>
      </c>
      <c r="N1341">
        <v>4915</v>
      </c>
      <c r="O1341">
        <v>62917</v>
      </c>
      <c r="P1341">
        <v>60974</v>
      </c>
      <c r="Q1341">
        <v>58227</v>
      </c>
      <c r="R1341">
        <v>14915</v>
      </c>
      <c r="S1341">
        <f t="shared" si="40"/>
        <v>370969</v>
      </c>
      <c r="T1341" s="1">
        <v>11.99</v>
      </c>
      <c r="U1341" s="1">
        <f t="shared" si="41"/>
        <v>4447918.3100000005</v>
      </c>
    </row>
    <row r="1342" spans="1:21" x14ac:dyDescent="0.25">
      <c r="A1342">
        <v>1029</v>
      </c>
      <c r="B1342" t="s">
        <v>1377</v>
      </c>
      <c r="C1342" t="s">
        <v>22</v>
      </c>
      <c r="D1342" t="s">
        <v>23</v>
      </c>
      <c r="E1342" t="s">
        <v>26</v>
      </c>
      <c r="F1342">
        <v>0</v>
      </c>
      <c r="G1342">
        <v>0</v>
      </c>
      <c r="H1342">
        <v>0</v>
      </c>
      <c r="I1342">
        <v>0</v>
      </c>
      <c r="J1342">
        <v>4404</v>
      </c>
      <c r="K1342">
        <v>10069</v>
      </c>
      <c r="L1342">
        <v>12311</v>
      </c>
      <c r="M1342">
        <v>20224</v>
      </c>
      <c r="N1342">
        <v>38941</v>
      </c>
      <c r="O1342">
        <v>50741</v>
      </c>
      <c r="P1342">
        <v>106658</v>
      </c>
      <c r="Q1342">
        <v>261233</v>
      </c>
      <c r="R1342">
        <v>869685</v>
      </c>
      <c r="S1342">
        <f t="shared" si="40"/>
        <v>1374266</v>
      </c>
      <c r="T1342" s="1">
        <v>15.99</v>
      </c>
      <c r="U1342" s="1">
        <f t="shared" si="41"/>
        <v>21974513.34</v>
      </c>
    </row>
    <row r="1343" spans="1:21" x14ac:dyDescent="0.25">
      <c r="A1343">
        <v>1019</v>
      </c>
      <c r="B1343" t="s">
        <v>1378</v>
      </c>
      <c r="C1343" t="s">
        <v>22</v>
      </c>
      <c r="D1343" t="s">
        <v>23</v>
      </c>
      <c r="E1343" t="s">
        <v>103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12904</v>
      </c>
      <c r="M1343">
        <v>17816</v>
      </c>
      <c r="N1343">
        <v>27234</v>
      </c>
      <c r="O1343">
        <v>65954</v>
      </c>
      <c r="P1343">
        <v>92622</v>
      </c>
      <c r="Q1343">
        <v>207343</v>
      </c>
      <c r="R1343">
        <v>327854</v>
      </c>
      <c r="S1343">
        <f t="shared" si="40"/>
        <v>751727</v>
      </c>
      <c r="T1343" s="1">
        <v>9.99</v>
      </c>
      <c r="U1343" s="1">
        <f t="shared" si="41"/>
        <v>7509752.7300000004</v>
      </c>
    </row>
    <row r="1344" spans="1:21" x14ac:dyDescent="0.25">
      <c r="A1344">
        <v>1063</v>
      </c>
      <c r="B1344" t="s">
        <v>1379</v>
      </c>
      <c r="C1344" t="s">
        <v>73</v>
      </c>
      <c r="D1344" t="s">
        <v>219</v>
      </c>
      <c r="E1344" t="s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91743</v>
      </c>
      <c r="M1344">
        <v>71807</v>
      </c>
      <c r="N1344">
        <v>10844</v>
      </c>
      <c r="O1344">
        <v>63295</v>
      </c>
      <c r="P1344">
        <v>103279</v>
      </c>
      <c r="Q1344">
        <v>36000</v>
      </c>
      <c r="R1344">
        <v>92427</v>
      </c>
      <c r="S1344">
        <f t="shared" si="40"/>
        <v>469395</v>
      </c>
      <c r="T1344" s="1">
        <v>1.49</v>
      </c>
      <c r="U1344" s="1">
        <f t="shared" si="41"/>
        <v>699398.55</v>
      </c>
    </row>
    <row r="1345" spans="1:21" x14ac:dyDescent="0.25">
      <c r="A1345">
        <v>1063</v>
      </c>
      <c r="B1345" t="s">
        <v>1380</v>
      </c>
      <c r="C1345" t="s">
        <v>22</v>
      </c>
      <c r="D1345" t="s">
        <v>219</v>
      </c>
      <c r="E1345" t="s">
        <v>26</v>
      </c>
      <c r="F1345">
        <v>0</v>
      </c>
      <c r="G1345">
        <v>0</v>
      </c>
      <c r="H1345">
        <v>44155</v>
      </c>
      <c r="I1345">
        <v>57665</v>
      </c>
      <c r="J1345">
        <v>59776</v>
      </c>
      <c r="K1345">
        <v>43316</v>
      </c>
      <c r="L1345">
        <v>67509</v>
      </c>
      <c r="M1345">
        <v>93328</v>
      </c>
      <c r="N1345">
        <v>65571</v>
      </c>
      <c r="O1345">
        <v>84151</v>
      </c>
      <c r="P1345">
        <v>51764</v>
      </c>
      <c r="Q1345">
        <v>17276</v>
      </c>
      <c r="R1345">
        <v>32339</v>
      </c>
      <c r="S1345">
        <f t="shared" si="40"/>
        <v>616850</v>
      </c>
      <c r="T1345" s="1">
        <v>3.99</v>
      </c>
      <c r="U1345" s="1">
        <f t="shared" si="41"/>
        <v>2461231.5</v>
      </c>
    </row>
    <row r="1346" spans="1:21" x14ac:dyDescent="0.25">
      <c r="A1346">
        <v>1020</v>
      </c>
      <c r="B1346" t="s">
        <v>1381</v>
      </c>
      <c r="C1346" t="s">
        <v>73</v>
      </c>
      <c r="D1346" t="s">
        <v>219</v>
      </c>
      <c r="E1346" t="s">
        <v>25</v>
      </c>
      <c r="F1346">
        <v>396186</v>
      </c>
      <c r="G1346">
        <v>666991</v>
      </c>
      <c r="H1346">
        <v>786274</v>
      </c>
      <c r="I1346">
        <v>714618</v>
      </c>
      <c r="J1346">
        <v>2071602</v>
      </c>
      <c r="K1346">
        <v>906894</v>
      </c>
      <c r="L1346">
        <v>1215918</v>
      </c>
      <c r="M1346">
        <v>743529</v>
      </c>
      <c r="N1346">
        <v>1440383</v>
      </c>
      <c r="O1346">
        <v>1622141</v>
      </c>
      <c r="P1346">
        <v>1935055</v>
      </c>
      <c r="Q1346">
        <v>1252200</v>
      </c>
      <c r="R1346">
        <v>1980715</v>
      </c>
      <c r="S1346">
        <f t="shared" ref="S1346:S1409" si="42">SUM(F1346:R1346)</f>
        <v>15732506</v>
      </c>
      <c r="T1346" s="1">
        <v>1.99</v>
      </c>
      <c r="U1346" s="1">
        <f t="shared" ref="U1346:U1409" si="43">S1346*T1346</f>
        <v>31307686.940000001</v>
      </c>
    </row>
    <row r="1347" spans="1:21" x14ac:dyDescent="0.25">
      <c r="A1347">
        <v>1018</v>
      </c>
      <c r="B1347" t="s">
        <v>1382</v>
      </c>
      <c r="C1347" t="s">
        <v>377</v>
      </c>
      <c r="D1347" t="s">
        <v>219</v>
      </c>
      <c r="E1347" t="s">
        <v>26</v>
      </c>
      <c r="F1347">
        <v>0</v>
      </c>
      <c r="G1347">
        <v>9297</v>
      </c>
      <c r="H1347">
        <v>51386</v>
      </c>
      <c r="I1347">
        <v>4867</v>
      </c>
      <c r="J1347">
        <v>57793</v>
      </c>
      <c r="K1347">
        <v>13520</v>
      </c>
      <c r="L1347">
        <v>14793</v>
      </c>
      <c r="M1347">
        <v>37548</v>
      </c>
      <c r="N1347">
        <v>55058</v>
      </c>
      <c r="O1347">
        <v>67835</v>
      </c>
      <c r="P1347">
        <v>84088</v>
      </c>
      <c r="Q1347">
        <v>12958</v>
      </c>
      <c r="R1347">
        <v>22980</v>
      </c>
      <c r="S1347">
        <f t="shared" si="42"/>
        <v>432123</v>
      </c>
      <c r="T1347" s="1">
        <v>3.99</v>
      </c>
      <c r="U1347" s="1">
        <f t="shared" si="43"/>
        <v>1724170.77</v>
      </c>
    </row>
    <row r="1348" spans="1:21" x14ac:dyDescent="0.25">
      <c r="A1348">
        <v>1009</v>
      </c>
      <c r="B1348" t="s">
        <v>1383</v>
      </c>
      <c r="C1348" t="s">
        <v>124</v>
      </c>
      <c r="D1348" t="s">
        <v>219</v>
      </c>
      <c r="E1348" t="s">
        <v>103</v>
      </c>
      <c r="F1348">
        <v>0</v>
      </c>
      <c r="G1348">
        <v>0</v>
      </c>
      <c r="H1348">
        <v>0</v>
      </c>
      <c r="I1348">
        <v>0</v>
      </c>
      <c r="J1348">
        <v>23540</v>
      </c>
      <c r="K1348">
        <v>22959</v>
      </c>
      <c r="L1348">
        <v>52784</v>
      </c>
      <c r="M1348">
        <v>31679</v>
      </c>
      <c r="N1348">
        <v>24145</v>
      </c>
      <c r="O1348">
        <v>89525</v>
      </c>
      <c r="P1348">
        <v>14373</v>
      </c>
      <c r="Q1348">
        <v>51318</v>
      </c>
      <c r="R1348">
        <v>97602</v>
      </c>
      <c r="S1348">
        <f t="shared" si="42"/>
        <v>407925</v>
      </c>
      <c r="T1348" s="1">
        <v>0.99</v>
      </c>
      <c r="U1348" s="1">
        <f t="shared" si="43"/>
        <v>403845.75</v>
      </c>
    </row>
    <row r="1349" spans="1:21" x14ac:dyDescent="0.25">
      <c r="A1349">
        <v>1060</v>
      </c>
      <c r="B1349" t="s">
        <v>1384</v>
      </c>
      <c r="C1349" t="s">
        <v>376</v>
      </c>
      <c r="D1349" t="s">
        <v>23</v>
      </c>
      <c r="E1349" t="s">
        <v>103</v>
      </c>
      <c r="F1349">
        <v>0</v>
      </c>
      <c r="G1349">
        <v>0</v>
      </c>
      <c r="H1349">
        <v>0</v>
      </c>
      <c r="I1349">
        <v>0</v>
      </c>
      <c r="J1349">
        <v>64098</v>
      </c>
      <c r="K1349">
        <v>41088</v>
      </c>
      <c r="L1349">
        <v>49603</v>
      </c>
      <c r="M1349">
        <v>18172</v>
      </c>
      <c r="N1349">
        <v>58610</v>
      </c>
      <c r="O1349">
        <v>7406</v>
      </c>
      <c r="P1349">
        <v>55263</v>
      </c>
      <c r="Q1349">
        <v>63960</v>
      </c>
      <c r="R1349">
        <v>14733</v>
      </c>
      <c r="S1349">
        <f t="shared" si="42"/>
        <v>372933</v>
      </c>
      <c r="T1349" s="1">
        <v>9.99</v>
      </c>
      <c r="U1349" s="1">
        <f t="shared" si="43"/>
        <v>3725600.67</v>
      </c>
    </row>
    <row r="1350" spans="1:21" x14ac:dyDescent="0.25">
      <c r="A1350">
        <v>1026</v>
      </c>
      <c r="B1350" t="s">
        <v>1385</v>
      </c>
      <c r="C1350" t="s">
        <v>22</v>
      </c>
      <c r="D1350" t="s">
        <v>219</v>
      </c>
      <c r="E1350" t="s">
        <v>25</v>
      </c>
      <c r="F1350">
        <v>0</v>
      </c>
      <c r="G1350">
        <v>0</v>
      </c>
      <c r="H1350">
        <v>0</v>
      </c>
      <c r="I1350">
        <v>60236</v>
      </c>
      <c r="J1350">
        <v>54580</v>
      </c>
      <c r="K1350">
        <v>4995</v>
      </c>
      <c r="L1350">
        <v>1622</v>
      </c>
      <c r="M1350">
        <v>74520</v>
      </c>
      <c r="N1350">
        <v>85725</v>
      </c>
      <c r="O1350">
        <v>81550</v>
      </c>
      <c r="P1350">
        <v>60956</v>
      </c>
      <c r="Q1350">
        <v>111227</v>
      </c>
      <c r="R1350">
        <v>42882</v>
      </c>
      <c r="S1350">
        <f t="shared" si="42"/>
        <v>578293</v>
      </c>
      <c r="T1350" s="1">
        <v>1.99</v>
      </c>
      <c r="U1350" s="1">
        <f t="shared" si="43"/>
        <v>1150803.07</v>
      </c>
    </row>
    <row r="1351" spans="1:21" x14ac:dyDescent="0.25">
      <c r="A1351">
        <v>1023</v>
      </c>
      <c r="B1351" t="s">
        <v>1386</v>
      </c>
      <c r="C1351" t="s">
        <v>73</v>
      </c>
      <c r="D1351" t="s">
        <v>219</v>
      </c>
      <c r="E1351" t="s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5972</v>
      </c>
      <c r="O1351">
        <v>58792</v>
      </c>
      <c r="P1351">
        <v>56606</v>
      </c>
      <c r="Q1351">
        <v>43819</v>
      </c>
      <c r="R1351">
        <v>32777</v>
      </c>
      <c r="S1351">
        <f t="shared" si="42"/>
        <v>197966</v>
      </c>
      <c r="T1351" s="1">
        <v>1.99</v>
      </c>
      <c r="U1351" s="1">
        <f t="shared" si="43"/>
        <v>393952.34</v>
      </c>
    </row>
    <row r="1352" spans="1:21" x14ac:dyDescent="0.25">
      <c r="A1352">
        <v>1028</v>
      </c>
      <c r="B1352" t="s">
        <v>1387</v>
      </c>
      <c r="C1352" t="s">
        <v>376</v>
      </c>
      <c r="D1352" t="s">
        <v>23</v>
      </c>
      <c r="E1352" t="s">
        <v>24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933101</v>
      </c>
      <c r="S1352">
        <f t="shared" si="42"/>
        <v>933101</v>
      </c>
      <c r="T1352" s="1">
        <v>11.99</v>
      </c>
      <c r="U1352" s="1">
        <f t="shared" si="43"/>
        <v>11187880.99</v>
      </c>
    </row>
    <row r="1353" spans="1:21" x14ac:dyDescent="0.25">
      <c r="A1353">
        <v>1024</v>
      </c>
      <c r="B1353" t="s">
        <v>1388</v>
      </c>
      <c r="C1353" t="s">
        <v>124</v>
      </c>
      <c r="D1353" t="s">
        <v>23</v>
      </c>
      <c r="E1353" t="s">
        <v>26</v>
      </c>
      <c r="F1353">
        <v>0</v>
      </c>
      <c r="G1353">
        <v>0</v>
      </c>
      <c r="H1353">
        <v>0</v>
      </c>
      <c r="I1353">
        <v>0</v>
      </c>
      <c r="J1353">
        <v>42371</v>
      </c>
      <c r="K1353">
        <v>63608</v>
      </c>
      <c r="L1353">
        <v>13222</v>
      </c>
      <c r="M1353">
        <v>91219</v>
      </c>
      <c r="N1353">
        <v>61028</v>
      </c>
      <c r="O1353">
        <v>36826</v>
      </c>
      <c r="P1353">
        <v>24216</v>
      </c>
      <c r="Q1353">
        <v>29772</v>
      </c>
      <c r="R1353">
        <v>97344</v>
      </c>
      <c r="S1353">
        <f t="shared" si="42"/>
        <v>459606</v>
      </c>
      <c r="T1353" s="1">
        <v>15.99</v>
      </c>
      <c r="U1353" s="1">
        <f t="shared" si="43"/>
        <v>7349099.9400000004</v>
      </c>
    </row>
    <row r="1354" spans="1:21" x14ac:dyDescent="0.25">
      <c r="A1354">
        <v>1059</v>
      </c>
      <c r="B1354" t="s">
        <v>1389</v>
      </c>
      <c r="C1354" t="s">
        <v>73</v>
      </c>
      <c r="D1354" t="s">
        <v>23</v>
      </c>
      <c r="E1354" t="s">
        <v>26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78898</v>
      </c>
      <c r="N1354">
        <v>58887</v>
      </c>
      <c r="O1354">
        <v>60178</v>
      </c>
      <c r="P1354">
        <v>16351</v>
      </c>
      <c r="Q1354">
        <v>17231</v>
      </c>
      <c r="R1354">
        <v>5189</v>
      </c>
      <c r="S1354">
        <f t="shared" si="42"/>
        <v>236734</v>
      </c>
      <c r="T1354" s="1">
        <v>15.99</v>
      </c>
      <c r="U1354" s="1">
        <f t="shared" si="43"/>
        <v>3785376.66</v>
      </c>
    </row>
    <row r="1355" spans="1:21" x14ac:dyDescent="0.25">
      <c r="A1355">
        <v>1059</v>
      </c>
      <c r="B1355" t="s">
        <v>1390</v>
      </c>
      <c r="C1355" t="s">
        <v>124</v>
      </c>
      <c r="D1355" t="s">
        <v>219</v>
      </c>
      <c r="E1355" t="s">
        <v>24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56419</v>
      </c>
      <c r="O1355">
        <v>84884</v>
      </c>
      <c r="P1355">
        <v>76390</v>
      </c>
      <c r="Q1355">
        <v>85064</v>
      </c>
      <c r="R1355">
        <v>76431</v>
      </c>
      <c r="S1355">
        <f t="shared" si="42"/>
        <v>379188</v>
      </c>
      <c r="T1355" s="1">
        <v>1.49</v>
      </c>
      <c r="U1355" s="1">
        <f t="shared" si="43"/>
        <v>564990.12</v>
      </c>
    </row>
    <row r="1356" spans="1:21" x14ac:dyDescent="0.25">
      <c r="A1356">
        <v>1016</v>
      </c>
      <c r="B1356" t="s">
        <v>1391</v>
      </c>
      <c r="C1356" t="s">
        <v>22</v>
      </c>
      <c r="D1356" t="s">
        <v>219</v>
      </c>
      <c r="E1356" t="s">
        <v>26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29955</v>
      </c>
      <c r="P1356">
        <v>36267</v>
      </c>
      <c r="Q1356">
        <v>35096</v>
      </c>
      <c r="R1356">
        <v>26551</v>
      </c>
      <c r="S1356">
        <f t="shared" si="42"/>
        <v>127869</v>
      </c>
      <c r="T1356" s="1">
        <v>3.99</v>
      </c>
      <c r="U1356" s="1">
        <f t="shared" si="43"/>
        <v>510197.31000000006</v>
      </c>
    </row>
    <row r="1357" spans="1:21" x14ac:dyDescent="0.25">
      <c r="A1357">
        <v>1025</v>
      </c>
      <c r="B1357" t="s">
        <v>1392</v>
      </c>
      <c r="C1357" t="s">
        <v>73</v>
      </c>
      <c r="D1357" t="s">
        <v>23</v>
      </c>
      <c r="E1357" t="s">
        <v>103</v>
      </c>
      <c r="F1357">
        <v>0</v>
      </c>
      <c r="G1357">
        <v>0</v>
      </c>
      <c r="H1357">
        <v>0</v>
      </c>
      <c r="I1357">
        <v>132250</v>
      </c>
      <c r="J1357">
        <v>140056</v>
      </c>
      <c r="K1357">
        <v>145651</v>
      </c>
      <c r="L1357">
        <v>239186</v>
      </c>
      <c r="M1357">
        <v>297237</v>
      </c>
      <c r="N1357">
        <v>380548</v>
      </c>
      <c r="O1357">
        <v>478798</v>
      </c>
      <c r="P1357">
        <v>795256</v>
      </c>
      <c r="Q1357">
        <v>997880</v>
      </c>
      <c r="R1357">
        <v>1996972</v>
      </c>
      <c r="S1357">
        <f t="shared" si="42"/>
        <v>5603834</v>
      </c>
      <c r="T1357" s="1">
        <v>9.99</v>
      </c>
      <c r="U1357" s="1">
        <f t="shared" si="43"/>
        <v>55982301.660000004</v>
      </c>
    </row>
    <row r="1358" spans="1:21" x14ac:dyDescent="0.25">
      <c r="A1358">
        <v>1064</v>
      </c>
      <c r="B1358" t="s">
        <v>1393</v>
      </c>
      <c r="C1358" t="s">
        <v>73</v>
      </c>
      <c r="D1358" t="s">
        <v>23</v>
      </c>
      <c r="E1358" t="s">
        <v>26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18970</v>
      </c>
      <c r="O1358">
        <v>27041</v>
      </c>
      <c r="P1358">
        <v>43604</v>
      </c>
      <c r="Q1358">
        <v>51218</v>
      </c>
      <c r="R1358">
        <v>68416</v>
      </c>
      <c r="S1358">
        <f t="shared" si="42"/>
        <v>209249</v>
      </c>
      <c r="T1358" s="1">
        <v>15.99</v>
      </c>
      <c r="U1358" s="1">
        <f t="shared" si="43"/>
        <v>3345891.5100000002</v>
      </c>
    </row>
    <row r="1359" spans="1:21" x14ac:dyDescent="0.25">
      <c r="A1359">
        <v>1039</v>
      </c>
      <c r="B1359" t="s">
        <v>1394</v>
      </c>
      <c r="C1359" t="s">
        <v>377</v>
      </c>
      <c r="D1359" t="s">
        <v>219</v>
      </c>
      <c r="E1359" t="s">
        <v>26</v>
      </c>
      <c r="F1359">
        <v>0</v>
      </c>
      <c r="G1359">
        <v>0</v>
      </c>
      <c r="H1359">
        <v>26879</v>
      </c>
      <c r="I1359">
        <v>27698</v>
      </c>
      <c r="J1359">
        <v>32822</v>
      </c>
      <c r="K1359">
        <v>38924</v>
      </c>
      <c r="L1359">
        <v>77141</v>
      </c>
      <c r="M1359">
        <v>78069</v>
      </c>
      <c r="N1359">
        <v>20159</v>
      </c>
      <c r="O1359">
        <v>87667</v>
      </c>
      <c r="P1359">
        <v>10058</v>
      </c>
      <c r="Q1359">
        <v>92022</v>
      </c>
      <c r="R1359">
        <v>97171</v>
      </c>
      <c r="S1359">
        <f t="shared" si="42"/>
        <v>588610</v>
      </c>
      <c r="T1359" s="1">
        <v>3.99</v>
      </c>
      <c r="U1359" s="1">
        <f t="shared" si="43"/>
        <v>2348553.9</v>
      </c>
    </row>
    <row r="1360" spans="1:21" x14ac:dyDescent="0.25">
      <c r="A1360">
        <v>1021</v>
      </c>
      <c r="B1360" t="s">
        <v>1395</v>
      </c>
      <c r="C1360" t="s">
        <v>22</v>
      </c>
      <c r="D1360" t="s">
        <v>23</v>
      </c>
      <c r="E1360" t="s">
        <v>26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99770</v>
      </c>
      <c r="P1360">
        <v>11021</v>
      </c>
      <c r="Q1360">
        <v>8801</v>
      </c>
      <c r="R1360">
        <v>16793</v>
      </c>
      <c r="S1360">
        <f t="shared" si="42"/>
        <v>136385</v>
      </c>
      <c r="T1360" s="1">
        <v>15.99</v>
      </c>
      <c r="U1360" s="1">
        <f t="shared" si="43"/>
        <v>2180796.15</v>
      </c>
    </row>
    <row r="1361" spans="1:21" x14ac:dyDescent="0.25">
      <c r="A1361">
        <v>1056</v>
      </c>
      <c r="B1361" t="s">
        <v>1396</v>
      </c>
      <c r="C1361" t="s">
        <v>186</v>
      </c>
      <c r="D1361" t="s">
        <v>219</v>
      </c>
      <c r="E1361" t="s">
        <v>103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689140</v>
      </c>
      <c r="S1361">
        <f t="shared" si="42"/>
        <v>689140</v>
      </c>
      <c r="T1361" s="1">
        <v>0.99</v>
      </c>
      <c r="U1361" s="1">
        <f t="shared" si="43"/>
        <v>682248.6</v>
      </c>
    </row>
    <row r="1362" spans="1:21" x14ac:dyDescent="0.25">
      <c r="A1362">
        <v>1056</v>
      </c>
      <c r="B1362" t="s">
        <v>1397</v>
      </c>
      <c r="C1362" t="s">
        <v>22</v>
      </c>
      <c r="D1362" t="s">
        <v>219</v>
      </c>
      <c r="E1362" t="s">
        <v>26</v>
      </c>
      <c r="F1362">
        <v>0</v>
      </c>
      <c r="G1362">
        <v>413</v>
      </c>
      <c r="H1362">
        <v>1000</v>
      </c>
      <c r="I1362">
        <v>1329</v>
      </c>
      <c r="J1362">
        <v>1350</v>
      </c>
      <c r="K1362">
        <v>1860</v>
      </c>
      <c r="L1362">
        <v>1968</v>
      </c>
      <c r="M1362">
        <v>2107</v>
      </c>
      <c r="N1362">
        <v>2318</v>
      </c>
      <c r="O1362">
        <v>2219</v>
      </c>
      <c r="P1362">
        <v>1550</v>
      </c>
      <c r="Q1362">
        <v>1672</v>
      </c>
      <c r="R1362">
        <v>1281</v>
      </c>
      <c r="S1362">
        <f t="shared" si="42"/>
        <v>19067</v>
      </c>
      <c r="T1362" s="1">
        <v>3.99</v>
      </c>
      <c r="U1362" s="1">
        <f t="shared" si="43"/>
        <v>76077.33</v>
      </c>
    </row>
    <row r="1363" spans="1:21" x14ac:dyDescent="0.25">
      <c r="A1363">
        <v>1022</v>
      </c>
      <c r="B1363" t="s">
        <v>1398</v>
      </c>
      <c r="C1363" t="s">
        <v>22</v>
      </c>
      <c r="D1363" t="s">
        <v>23</v>
      </c>
      <c r="E1363" t="s">
        <v>26</v>
      </c>
      <c r="F1363">
        <v>0</v>
      </c>
      <c r="G1363">
        <v>47540</v>
      </c>
      <c r="H1363">
        <v>34761</v>
      </c>
      <c r="I1363">
        <v>45961</v>
      </c>
      <c r="J1363">
        <v>22459</v>
      </c>
      <c r="K1363">
        <v>83895</v>
      </c>
      <c r="L1363">
        <v>62613</v>
      </c>
      <c r="M1363">
        <v>50307</v>
      </c>
      <c r="N1363">
        <v>31892</v>
      </c>
      <c r="O1363">
        <v>83350</v>
      </c>
      <c r="P1363">
        <v>9773</v>
      </c>
      <c r="Q1363">
        <v>11444</v>
      </c>
      <c r="R1363">
        <v>21407</v>
      </c>
      <c r="S1363">
        <f t="shared" si="42"/>
        <v>505402</v>
      </c>
      <c r="T1363" s="1">
        <v>15.99</v>
      </c>
      <c r="U1363" s="1">
        <f t="shared" si="43"/>
        <v>8081377.9800000004</v>
      </c>
    </row>
    <row r="1364" spans="1:21" x14ac:dyDescent="0.25">
      <c r="A1364">
        <v>1064</v>
      </c>
      <c r="B1364" t="s">
        <v>1399</v>
      </c>
      <c r="C1364" t="s">
        <v>124</v>
      </c>
      <c r="D1364" t="s">
        <v>23</v>
      </c>
      <c r="E1364" t="s">
        <v>24</v>
      </c>
      <c r="F1364">
        <v>0</v>
      </c>
      <c r="G1364">
        <v>0</v>
      </c>
      <c r="H1364">
        <v>0</v>
      </c>
      <c r="I1364">
        <v>0</v>
      </c>
      <c r="J1364">
        <v>33856</v>
      </c>
      <c r="K1364">
        <v>68834</v>
      </c>
      <c r="L1364">
        <v>44607</v>
      </c>
      <c r="M1364">
        <v>86450</v>
      </c>
      <c r="N1364">
        <v>16306</v>
      </c>
      <c r="O1364">
        <v>84233</v>
      </c>
      <c r="P1364">
        <v>705</v>
      </c>
      <c r="Q1364">
        <v>44179</v>
      </c>
      <c r="R1364">
        <v>8186</v>
      </c>
      <c r="S1364">
        <f t="shared" si="42"/>
        <v>387356</v>
      </c>
      <c r="T1364" s="1">
        <v>11.99</v>
      </c>
      <c r="U1364" s="1">
        <f t="shared" si="43"/>
        <v>4644398.4400000004</v>
      </c>
    </row>
    <row r="1365" spans="1:21" x14ac:dyDescent="0.25">
      <c r="A1365">
        <v>1018</v>
      </c>
      <c r="B1365" t="s">
        <v>1400</v>
      </c>
      <c r="C1365" t="s">
        <v>124</v>
      </c>
      <c r="D1365" t="s">
        <v>219</v>
      </c>
      <c r="E1365" t="s">
        <v>25</v>
      </c>
      <c r="F1365">
        <v>0</v>
      </c>
      <c r="G1365">
        <v>0</v>
      </c>
      <c r="H1365">
        <v>79891</v>
      </c>
      <c r="I1365">
        <v>94867</v>
      </c>
      <c r="J1365">
        <v>24577</v>
      </c>
      <c r="K1365">
        <v>52641</v>
      </c>
      <c r="L1365">
        <v>37828</v>
      </c>
      <c r="M1365">
        <v>52886</v>
      </c>
      <c r="N1365">
        <v>76744</v>
      </c>
      <c r="O1365">
        <v>18277</v>
      </c>
      <c r="P1365">
        <v>100934</v>
      </c>
      <c r="Q1365">
        <v>75992</v>
      </c>
      <c r="R1365">
        <v>28345</v>
      </c>
      <c r="S1365">
        <f t="shared" si="42"/>
        <v>642982</v>
      </c>
      <c r="T1365" s="1">
        <v>1.99</v>
      </c>
      <c r="U1365" s="1">
        <f t="shared" si="43"/>
        <v>1279534.18</v>
      </c>
    </row>
    <row r="1366" spans="1:21" x14ac:dyDescent="0.25">
      <c r="A1366">
        <v>1066</v>
      </c>
      <c r="B1366" t="s">
        <v>1401</v>
      </c>
      <c r="C1366" t="s">
        <v>377</v>
      </c>
      <c r="D1366" t="s">
        <v>23</v>
      </c>
      <c r="E1366" t="s">
        <v>26</v>
      </c>
      <c r="F1366">
        <v>0</v>
      </c>
      <c r="G1366">
        <v>0</v>
      </c>
      <c r="H1366">
        <v>0</v>
      </c>
      <c r="I1366">
        <v>125302</v>
      </c>
      <c r="J1366">
        <v>135847</v>
      </c>
      <c r="K1366">
        <v>151657</v>
      </c>
      <c r="L1366">
        <v>211946</v>
      </c>
      <c r="M1366">
        <v>283704</v>
      </c>
      <c r="N1366">
        <v>310405</v>
      </c>
      <c r="O1366">
        <v>507711</v>
      </c>
      <c r="P1366">
        <v>541246</v>
      </c>
      <c r="Q1366">
        <v>655402</v>
      </c>
      <c r="R1366">
        <v>361884</v>
      </c>
      <c r="S1366">
        <f t="shared" si="42"/>
        <v>3285104</v>
      </c>
      <c r="T1366" s="1">
        <v>15.99</v>
      </c>
      <c r="U1366" s="1">
        <f t="shared" si="43"/>
        <v>52528812.960000001</v>
      </c>
    </row>
    <row r="1367" spans="1:21" x14ac:dyDescent="0.25">
      <c r="A1367">
        <v>1043</v>
      </c>
      <c r="B1367" t="s">
        <v>1402</v>
      </c>
      <c r="C1367" t="s">
        <v>124</v>
      </c>
      <c r="D1367" t="s">
        <v>219</v>
      </c>
      <c r="E1367" t="s">
        <v>24</v>
      </c>
      <c r="F1367">
        <v>0</v>
      </c>
      <c r="G1367">
        <v>0</v>
      </c>
      <c r="H1367">
        <v>0</v>
      </c>
      <c r="I1367">
        <v>125424</v>
      </c>
      <c r="J1367">
        <v>142609</v>
      </c>
      <c r="K1367">
        <v>170790</v>
      </c>
      <c r="L1367">
        <v>238804</v>
      </c>
      <c r="M1367">
        <v>277575</v>
      </c>
      <c r="N1367">
        <v>356558</v>
      </c>
      <c r="O1367">
        <v>515509</v>
      </c>
      <c r="P1367">
        <v>798902</v>
      </c>
      <c r="Q1367">
        <v>1021499</v>
      </c>
      <c r="R1367">
        <v>1025423</v>
      </c>
      <c r="S1367">
        <f t="shared" si="42"/>
        <v>4673093</v>
      </c>
      <c r="T1367" s="1">
        <v>1.49</v>
      </c>
      <c r="U1367" s="1">
        <f t="shared" si="43"/>
        <v>6962908.5700000003</v>
      </c>
    </row>
    <row r="1368" spans="1:21" x14ac:dyDescent="0.25">
      <c r="A1368">
        <v>1035</v>
      </c>
      <c r="B1368" t="s">
        <v>1403</v>
      </c>
      <c r="C1368" t="s">
        <v>22</v>
      </c>
      <c r="D1368" t="s">
        <v>23</v>
      </c>
      <c r="E1368" t="s">
        <v>103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70489</v>
      </c>
      <c r="Q1368">
        <v>17340</v>
      </c>
      <c r="R1368">
        <v>56757</v>
      </c>
      <c r="S1368">
        <f t="shared" si="42"/>
        <v>144586</v>
      </c>
      <c r="T1368" s="1">
        <v>9.99</v>
      </c>
      <c r="U1368" s="1">
        <f t="shared" si="43"/>
        <v>1444414.1400000001</v>
      </c>
    </row>
    <row r="1369" spans="1:21" x14ac:dyDescent="0.25">
      <c r="A1369">
        <v>1006</v>
      </c>
      <c r="B1369" t="s">
        <v>1404</v>
      </c>
      <c r="C1369" t="s">
        <v>377</v>
      </c>
      <c r="D1369" t="s">
        <v>219</v>
      </c>
      <c r="E1369" t="s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54612</v>
      </c>
      <c r="P1369">
        <v>63703</v>
      </c>
      <c r="Q1369">
        <v>4813</v>
      </c>
      <c r="R1369">
        <v>13996</v>
      </c>
      <c r="S1369">
        <f t="shared" si="42"/>
        <v>137124</v>
      </c>
      <c r="T1369" s="1">
        <v>1.99</v>
      </c>
      <c r="U1369" s="1">
        <f t="shared" si="43"/>
        <v>272876.76</v>
      </c>
    </row>
    <row r="1370" spans="1:21" x14ac:dyDescent="0.25">
      <c r="A1370">
        <v>1041</v>
      </c>
      <c r="B1370" t="s">
        <v>1405</v>
      </c>
      <c r="C1370" t="s">
        <v>73</v>
      </c>
      <c r="D1370" t="s">
        <v>219</v>
      </c>
      <c r="E1370" t="s">
        <v>24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103954</v>
      </c>
      <c r="P1370">
        <v>304633</v>
      </c>
      <c r="Q1370">
        <v>324118</v>
      </c>
      <c r="R1370">
        <v>369359</v>
      </c>
      <c r="S1370">
        <f t="shared" si="42"/>
        <v>1102064</v>
      </c>
      <c r="T1370" s="1">
        <v>1.49</v>
      </c>
      <c r="U1370" s="1">
        <f t="shared" si="43"/>
        <v>1642075.36</v>
      </c>
    </row>
    <row r="1371" spans="1:21" x14ac:dyDescent="0.25">
      <c r="A1371">
        <v>1043</v>
      </c>
      <c r="B1371" t="s">
        <v>1406</v>
      </c>
      <c r="C1371" t="s">
        <v>73</v>
      </c>
      <c r="D1371" t="s">
        <v>23</v>
      </c>
      <c r="E1371" t="s">
        <v>103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6062</v>
      </c>
      <c r="N1371">
        <v>13091</v>
      </c>
      <c r="O1371">
        <v>17547</v>
      </c>
      <c r="P1371">
        <v>34585</v>
      </c>
      <c r="Q1371">
        <v>49021</v>
      </c>
      <c r="R1371">
        <v>83921</v>
      </c>
      <c r="S1371">
        <f t="shared" si="42"/>
        <v>204227</v>
      </c>
      <c r="T1371" s="1">
        <v>9.99</v>
      </c>
      <c r="U1371" s="1">
        <f t="shared" si="43"/>
        <v>2040227.73</v>
      </c>
    </row>
    <row r="1372" spans="1:21" x14ac:dyDescent="0.25">
      <c r="A1372">
        <v>1044</v>
      </c>
      <c r="B1372" t="s">
        <v>1407</v>
      </c>
      <c r="C1372" t="s">
        <v>377</v>
      </c>
      <c r="D1372" t="s">
        <v>23</v>
      </c>
      <c r="E1372" t="s">
        <v>24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75984</v>
      </c>
      <c r="Q1372">
        <v>22055</v>
      </c>
      <c r="R1372">
        <v>77312</v>
      </c>
      <c r="S1372">
        <f t="shared" si="42"/>
        <v>175351</v>
      </c>
      <c r="T1372" s="1">
        <v>11.99</v>
      </c>
      <c r="U1372" s="1">
        <f t="shared" si="43"/>
        <v>2102458.4900000002</v>
      </c>
    </row>
    <row r="1373" spans="1:21" x14ac:dyDescent="0.25">
      <c r="A1373">
        <v>1056</v>
      </c>
      <c r="B1373" t="s">
        <v>1408</v>
      </c>
      <c r="C1373" t="s">
        <v>376</v>
      </c>
      <c r="D1373" t="s">
        <v>23</v>
      </c>
      <c r="E1373" t="s">
        <v>103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9021</v>
      </c>
      <c r="L1373">
        <v>13148</v>
      </c>
      <c r="M1373">
        <v>15187</v>
      </c>
      <c r="N1373">
        <v>18205</v>
      </c>
      <c r="O1373">
        <v>26326</v>
      </c>
      <c r="P1373">
        <v>36762</v>
      </c>
      <c r="Q1373">
        <v>66209</v>
      </c>
      <c r="R1373">
        <v>60325</v>
      </c>
      <c r="S1373">
        <f t="shared" si="42"/>
        <v>245183</v>
      </c>
      <c r="T1373" s="1">
        <v>9.99</v>
      </c>
      <c r="U1373" s="1">
        <f t="shared" si="43"/>
        <v>2449378.17</v>
      </c>
    </row>
    <row r="1374" spans="1:21" x14ac:dyDescent="0.25">
      <c r="A1374">
        <v>1052</v>
      </c>
      <c r="B1374" t="s">
        <v>1409</v>
      </c>
      <c r="C1374" t="s">
        <v>377</v>
      </c>
      <c r="D1374" t="s">
        <v>23</v>
      </c>
      <c r="E1374" t="s">
        <v>25</v>
      </c>
      <c r="F1374">
        <v>0</v>
      </c>
      <c r="G1374">
        <v>0</v>
      </c>
      <c r="H1374">
        <v>74718</v>
      </c>
      <c r="I1374">
        <v>80582</v>
      </c>
      <c r="J1374">
        <v>96434</v>
      </c>
      <c r="K1374">
        <v>2747</v>
      </c>
      <c r="L1374">
        <v>27683</v>
      </c>
      <c r="M1374">
        <v>21179</v>
      </c>
      <c r="N1374">
        <v>36665</v>
      </c>
      <c r="O1374">
        <v>6987</v>
      </c>
      <c r="P1374">
        <v>72234</v>
      </c>
      <c r="Q1374">
        <v>54170</v>
      </c>
      <c r="R1374">
        <v>17521</v>
      </c>
      <c r="S1374">
        <f t="shared" si="42"/>
        <v>490920</v>
      </c>
      <c r="T1374" s="1">
        <v>12.99</v>
      </c>
      <c r="U1374" s="1">
        <f t="shared" si="43"/>
        <v>6377050.7999999998</v>
      </c>
    </row>
    <row r="1375" spans="1:21" x14ac:dyDescent="0.25">
      <c r="A1375">
        <v>1021</v>
      </c>
      <c r="B1375" t="s">
        <v>1410</v>
      </c>
      <c r="C1375" t="s">
        <v>124</v>
      </c>
      <c r="D1375" t="s">
        <v>23</v>
      </c>
      <c r="E1375" t="s">
        <v>24</v>
      </c>
      <c r="F1375">
        <v>0</v>
      </c>
      <c r="G1375">
        <v>25</v>
      </c>
      <c r="H1375">
        <v>757</v>
      </c>
      <c r="I1375">
        <v>850</v>
      </c>
      <c r="J1375">
        <v>1549</v>
      </c>
      <c r="K1375">
        <v>1914</v>
      </c>
      <c r="L1375">
        <v>1510</v>
      </c>
      <c r="M1375">
        <v>1514</v>
      </c>
      <c r="N1375">
        <v>1709</v>
      </c>
      <c r="O1375">
        <v>2510</v>
      </c>
      <c r="P1375">
        <v>2163</v>
      </c>
      <c r="Q1375">
        <v>2566</v>
      </c>
      <c r="R1375">
        <v>2535</v>
      </c>
      <c r="S1375">
        <f t="shared" si="42"/>
        <v>19602</v>
      </c>
      <c r="T1375" s="1">
        <v>11.99</v>
      </c>
      <c r="U1375" s="1">
        <f t="shared" si="43"/>
        <v>235027.98</v>
      </c>
    </row>
    <row r="1376" spans="1:21" x14ac:dyDescent="0.25">
      <c r="A1376">
        <v>1028</v>
      </c>
      <c r="B1376" t="s">
        <v>1411</v>
      </c>
      <c r="C1376" t="s">
        <v>124</v>
      </c>
      <c r="D1376" t="s">
        <v>23</v>
      </c>
      <c r="E1376" t="s">
        <v>25</v>
      </c>
      <c r="F1376">
        <v>0</v>
      </c>
      <c r="G1376">
        <v>74831</v>
      </c>
      <c r="H1376">
        <v>85541</v>
      </c>
      <c r="I1376">
        <v>14589</v>
      </c>
      <c r="J1376">
        <v>76066</v>
      </c>
      <c r="K1376">
        <v>45699</v>
      </c>
      <c r="L1376">
        <v>42070</v>
      </c>
      <c r="M1376">
        <v>30381</v>
      </c>
      <c r="N1376">
        <v>42576</v>
      </c>
      <c r="O1376">
        <v>77354</v>
      </c>
      <c r="P1376">
        <v>64545</v>
      </c>
      <c r="Q1376">
        <v>51124</v>
      </c>
      <c r="R1376">
        <v>75549</v>
      </c>
      <c r="S1376">
        <f t="shared" si="42"/>
        <v>680325</v>
      </c>
      <c r="T1376" s="1">
        <v>12.99</v>
      </c>
      <c r="U1376" s="1">
        <f t="shared" si="43"/>
        <v>8837421.75</v>
      </c>
    </row>
    <row r="1377" spans="1:21" x14ac:dyDescent="0.25">
      <c r="A1377">
        <v>1043</v>
      </c>
      <c r="B1377" t="s">
        <v>1412</v>
      </c>
      <c r="C1377" t="s">
        <v>124</v>
      </c>
      <c r="D1377" t="s">
        <v>219</v>
      </c>
      <c r="E1377" t="s">
        <v>24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43012</v>
      </c>
      <c r="Q1377">
        <v>63861</v>
      </c>
      <c r="R1377">
        <v>64833</v>
      </c>
      <c r="S1377">
        <f t="shared" si="42"/>
        <v>171706</v>
      </c>
      <c r="T1377" s="1">
        <v>1.49</v>
      </c>
      <c r="U1377" s="1">
        <f t="shared" si="43"/>
        <v>255841.94</v>
      </c>
    </row>
    <row r="1378" spans="1:21" x14ac:dyDescent="0.25">
      <c r="A1378">
        <v>1047</v>
      </c>
      <c r="B1378" t="s">
        <v>1413</v>
      </c>
      <c r="C1378" t="s">
        <v>73</v>
      </c>
      <c r="D1378" t="s">
        <v>219</v>
      </c>
      <c r="E1378" t="s">
        <v>24</v>
      </c>
      <c r="F1378">
        <v>0</v>
      </c>
      <c r="G1378">
        <v>0</v>
      </c>
      <c r="H1378">
        <v>107906</v>
      </c>
      <c r="I1378">
        <v>125545</v>
      </c>
      <c r="J1378">
        <v>139058</v>
      </c>
      <c r="K1378">
        <v>171302</v>
      </c>
      <c r="L1378">
        <v>220264</v>
      </c>
      <c r="M1378">
        <v>282981</v>
      </c>
      <c r="N1378">
        <v>341082</v>
      </c>
      <c r="O1378">
        <v>494346</v>
      </c>
      <c r="P1378">
        <v>707358</v>
      </c>
      <c r="Q1378">
        <v>898803</v>
      </c>
      <c r="R1378">
        <v>1293079</v>
      </c>
      <c r="S1378">
        <f t="shared" si="42"/>
        <v>4781724</v>
      </c>
      <c r="T1378" s="1">
        <v>1.49</v>
      </c>
      <c r="U1378" s="1">
        <f t="shared" si="43"/>
        <v>7124768.7599999998</v>
      </c>
    </row>
    <row r="1379" spans="1:21" x14ac:dyDescent="0.25">
      <c r="A1379">
        <v>1050</v>
      </c>
      <c r="B1379" t="s">
        <v>1414</v>
      </c>
      <c r="C1379" t="s">
        <v>73</v>
      </c>
      <c r="D1379" t="s">
        <v>219</v>
      </c>
      <c r="E1379" t="s">
        <v>24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59551</v>
      </c>
      <c r="P1379">
        <v>36146</v>
      </c>
      <c r="Q1379">
        <v>57049</v>
      </c>
      <c r="R1379">
        <v>97906</v>
      </c>
      <c r="S1379">
        <f t="shared" si="42"/>
        <v>250652</v>
      </c>
      <c r="T1379" s="1">
        <v>1.49</v>
      </c>
      <c r="U1379" s="1">
        <f t="shared" si="43"/>
        <v>373471.48</v>
      </c>
    </row>
    <row r="1380" spans="1:21" x14ac:dyDescent="0.25">
      <c r="A1380">
        <v>1050</v>
      </c>
      <c r="B1380" t="s">
        <v>1415</v>
      </c>
      <c r="C1380" t="s">
        <v>22</v>
      </c>
      <c r="D1380" t="s">
        <v>219</v>
      </c>
      <c r="E1380" t="s">
        <v>26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25679</v>
      </c>
      <c r="P1380">
        <v>18374</v>
      </c>
      <c r="Q1380">
        <v>41959</v>
      </c>
      <c r="R1380">
        <v>24550</v>
      </c>
      <c r="S1380">
        <f t="shared" si="42"/>
        <v>110562</v>
      </c>
      <c r="T1380" s="1">
        <v>3.99</v>
      </c>
      <c r="U1380" s="1">
        <f t="shared" si="43"/>
        <v>441142.38</v>
      </c>
    </row>
    <row r="1381" spans="1:21" x14ac:dyDescent="0.25">
      <c r="A1381">
        <v>1055</v>
      </c>
      <c r="B1381" t="s">
        <v>1416</v>
      </c>
      <c r="C1381" t="s">
        <v>73</v>
      </c>
      <c r="D1381" t="s">
        <v>23</v>
      </c>
      <c r="E1381" t="s">
        <v>24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1600</v>
      </c>
      <c r="P1381">
        <v>74890</v>
      </c>
      <c r="Q1381">
        <v>81530</v>
      </c>
      <c r="R1381">
        <v>10481</v>
      </c>
      <c r="S1381">
        <f t="shared" si="42"/>
        <v>168501</v>
      </c>
      <c r="T1381" s="1">
        <v>11.99</v>
      </c>
      <c r="U1381" s="1">
        <f t="shared" si="43"/>
        <v>2020326.99</v>
      </c>
    </row>
    <row r="1382" spans="1:21" x14ac:dyDescent="0.25">
      <c r="A1382">
        <v>1042</v>
      </c>
      <c r="B1382" t="s">
        <v>1417</v>
      </c>
      <c r="C1382" t="s">
        <v>73</v>
      </c>
      <c r="D1382" t="s">
        <v>23</v>
      </c>
      <c r="E1382" t="s">
        <v>26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83108</v>
      </c>
      <c r="Q1382">
        <v>70935</v>
      </c>
      <c r="R1382">
        <v>21992</v>
      </c>
      <c r="S1382">
        <f t="shared" si="42"/>
        <v>176035</v>
      </c>
      <c r="T1382" s="1">
        <v>15.99</v>
      </c>
      <c r="U1382" s="1">
        <f t="shared" si="43"/>
        <v>2814799.65</v>
      </c>
    </row>
    <row r="1383" spans="1:21" x14ac:dyDescent="0.25">
      <c r="A1383">
        <v>1019</v>
      </c>
      <c r="B1383" t="s">
        <v>1418</v>
      </c>
      <c r="C1383" t="s">
        <v>22</v>
      </c>
      <c r="D1383" t="s">
        <v>219</v>
      </c>
      <c r="E1383" t="s">
        <v>24</v>
      </c>
      <c r="F1383">
        <v>0</v>
      </c>
      <c r="G1383">
        <v>45244</v>
      </c>
      <c r="H1383">
        <v>92425</v>
      </c>
      <c r="I1383">
        <v>35993</v>
      </c>
      <c r="J1383">
        <v>16893</v>
      </c>
      <c r="K1383">
        <v>14248</v>
      </c>
      <c r="L1383">
        <v>28696</v>
      </c>
      <c r="M1383">
        <v>87140</v>
      </c>
      <c r="N1383">
        <v>905</v>
      </c>
      <c r="O1383">
        <v>48136</v>
      </c>
      <c r="P1383">
        <v>39789</v>
      </c>
      <c r="Q1383">
        <v>5704</v>
      </c>
      <c r="R1383">
        <v>16961</v>
      </c>
      <c r="S1383">
        <f t="shared" si="42"/>
        <v>432134</v>
      </c>
      <c r="T1383" s="1">
        <v>1.49</v>
      </c>
      <c r="U1383" s="1">
        <f t="shared" si="43"/>
        <v>643879.66</v>
      </c>
    </row>
    <row r="1384" spans="1:21" x14ac:dyDescent="0.25">
      <c r="A1384">
        <v>1055</v>
      </c>
      <c r="B1384" t="s">
        <v>1419</v>
      </c>
      <c r="C1384" t="s">
        <v>73</v>
      </c>
      <c r="D1384" t="s">
        <v>219</v>
      </c>
      <c r="E1384" t="s">
        <v>24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2957</v>
      </c>
      <c r="O1384">
        <v>3751</v>
      </c>
      <c r="P1384">
        <v>4321</v>
      </c>
      <c r="Q1384">
        <v>4381</v>
      </c>
      <c r="R1384">
        <v>2528</v>
      </c>
      <c r="S1384">
        <f t="shared" si="42"/>
        <v>17938</v>
      </c>
      <c r="T1384" s="1">
        <v>1.49</v>
      </c>
      <c r="U1384" s="1">
        <f t="shared" si="43"/>
        <v>26727.62</v>
      </c>
    </row>
    <row r="1385" spans="1:21" x14ac:dyDescent="0.25">
      <c r="A1385">
        <v>1041</v>
      </c>
      <c r="B1385" t="s">
        <v>1420</v>
      </c>
      <c r="C1385" t="s">
        <v>124</v>
      </c>
      <c r="D1385" t="s">
        <v>219</v>
      </c>
      <c r="E1385" t="s">
        <v>26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23999</v>
      </c>
      <c r="N1385">
        <v>12007</v>
      </c>
      <c r="O1385">
        <v>43405</v>
      </c>
      <c r="P1385">
        <v>3925</v>
      </c>
      <c r="Q1385">
        <v>53343</v>
      </c>
      <c r="R1385">
        <v>40672</v>
      </c>
      <c r="S1385">
        <f t="shared" si="42"/>
        <v>177351</v>
      </c>
      <c r="T1385" s="1">
        <v>3.99</v>
      </c>
      <c r="U1385" s="1">
        <f t="shared" si="43"/>
        <v>707630.49</v>
      </c>
    </row>
    <row r="1386" spans="1:21" x14ac:dyDescent="0.25">
      <c r="A1386">
        <v>1067</v>
      </c>
      <c r="B1386" t="s">
        <v>1421</v>
      </c>
      <c r="C1386" t="s">
        <v>377</v>
      </c>
      <c r="D1386" t="s">
        <v>219</v>
      </c>
      <c r="E1386" t="s">
        <v>24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73192</v>
      </c>
      <c r="Q1386">
        <v>28249</v>
      </c>
      <c r="R1386">
        <v>12443</v>
      </c>
      <c r="S1386">
        <f t="shared" si="42"/>
        <v>113884</v>
      </c>
      <c r="T1386" s="1">
        <v>1.49</v>
      </c>
      <c r="U1386" s="1">
        <f t="shared" si="43"/>
        <v>169687.16</v>
      </c>
    </row>
    <row r="1387" spans="1:21" x14ac:dyDescent="0.25">
      <c r="A1387">
        <v>1057</v>
      </c>
      <c r="B1387" t="s">
        <v>1422</v>
      </c>
      <c r="C1387" t="s">
        <v>124</v>
      </c>
      <c r="D1387" t="s">
        <v>219</v>
      </c>
      <c r="E1387" t="s">
        <v>25</v>
      </c>
      <c r="F1387">
        <v>0</v>
      </c>
      <c r="G1387">
        <v>66315</v>
      </c>
      <c r="H1387">
        <v>34662</v>
      </c>
      <c r="I1387">
        <v>35173</v>
      </c>
      <c r="J1387">
        <v>72882</v>
      </c>
      <c r="K1387">
        <v>26244</v>
      </c>
      <c r="L1387">
        <v>73315</v>
      </c>
      <c r="M1387">
        <v>41665</v>
      </c>
      <c r="N1387">
        <v>93230</v>
      </c>
      <c r="O1387">
        <v>89699</v>
      </c>
      <c r="P1387">
        <v>59904</v>
      </c>
      <c r="Q1387">
        <v>56426</v>
      </c>
      <c r="R1387">
        <v>15742</v>
      </c>
      <c r="S1387">
        <f t="shared" si="42"/>
        <v>665257</v>
      </c>
      <c r="T1387" s="1">
        <v>1.99</v>
      </c>
      <c r="U1387" s="1">
        <f t="shared" si="43"/>
        <v>1323861.43</v>
      </c>
    </row>
    <row r="1388" spans="1:21" x14ac:dyDescent="0.25">
      <c r="A1388">
        <v>1040</v>
      </c>
      <c r="B1388" t="s">
        <v>1423</v>
      </c>
      <c r="C1388" t="s">
        <v>124</v>
      </c>
      <c r="D1388" t="s">
        <v>23</v>
      </c>
      <c r="E1388" t="s">
        <v>103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399781</v>
      </c>
      <c r="Q1388">
        <v>375589</v>
      </c>
      <c r="R1388">
        <v>339083</v>
      </c>
      <c r="S1388">
        <f t="shared" si="42"/>
        <v>1114453</v>
      </c>
      <c r="T1388" s="1">
        <v>9.99</v>
      </c>
      <c r="U1388" s="1">
        <f t="shared" si="43"/>
        <v>11133385.470000001</v>
      </c>
    </row>
    <row r="1389" spans="1:21" x14ac:dyDescent="0.25">
      <c r="A1389">
        <v>1026</v>
      </c>
      <c r="B1389" t="s">
        <v>1424</v>
      </c>
      <c r="C1389" t="s">
        <v>124</v>
      </c>
      <c r="D1389" t="s">
        <v>23</v>
      </c>
      <c r="E1389" t="s">
        <v>26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89830</v>
      </c>
      <c r="M1389">
        <v>14047</v>
      </c>
      <c r="N1389">
        <v>28385</v>
      </c>
      <c r="O1389">
        <v>74230</v>
      </c>
      <c r="P1389">
        <v>101559</v>
      </c>
      <c r="Q1389">
        <v>83743</v>
      </c>
      <c r="R1389">
        <v>34827</v>
      </c>
      <c r="S1389">
        <f t="shared" si="42"/>
        <v>426621</v>
      </c>
      <c r="T1389" s="1">
        <v>15.99</v>
      </c>
      <c r="U1389" s="1">
        <f t="shared" si="43"/>
        <v>6821669.79</v>
      </c>
    </row>
    <row r="1390" spans="1:21" x14ac:dyDescent="0.25">
      <c r="A1390">
        <v>1058</v>
      </c>
      <c r="B1390" t="s">
        <v>1425</v>
      </c>
      <c r="C1390" t="s">
        <v>22</v>
      </c>
      <c r="D1390" t="s">
        <v>219</v>
      </c>
      <c r="E1390" t="s">
        <v>26</v>
      </c>
      <c r="F1390">
        <v>395430</v>
      </c>
      <c r="G1390">
        <v>2342905</v>
      </c>
      <c r="H1390">
        <v>474686</v>
      </c>
      <c r="I1390">
        <v>753683</v>
      </c>
      <c r="J1390">
        <v>1637713</v>
      </c>
      <c r="K1390">
        <v>180108</v>
      </c>
      <c r="L1390">
        <v>679945</v>
      </c>
      <c r="M1390">
        <v>2300538</v>
      </c>
      <c r="N1390">
        <v>402955</v>
      </c>
      <c r="O1390">
        <v>1989967</v>
      </c>
      <c r="P1390">
        <v>546806</v>
      </c>
      <c r="Q1390">
        <v>971339</v>
      </c>
      <c r="R1390">
        <v>1547930</v>
      </c>
      <c r="S1390">
        <f t="shared" si="42"/>
        <v>14224005</v>
      </c>
      <c r="T1390" s="1">
        <v>3.99</v>
      </c>
      <c r="U1390" s="1">
        <f t="shared" si="43"/>
        <v>56753779.950000003</v>
      </c>
    </row>
    <row r="1391" spans="1:21" x14ac:dyDescent="0.25">
      <c r="A1391">
        <v>1042</v>
      </c>
      <c r="B1391" t="s">
        <v>1426</v>
      </c>
      <c r="C1391" t="s">
        <v>73</v>
      </c>
      <c r="D1391" t="s">
        <v>219</v>
      </c>
      <c r="E1391" t="s">
        <v>103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262358</v>
      </c>
      <c r="Q1391">
        <v>196431</v>
      </c>
      <c r="R1391">
        <v>98687</v>
      </c>
      <c r="S1391">
        <f t="shared" si="42"/>
        <v>557476</v>
      </c>
      <c r="T1391" s="1">
        <v>0.99</v>
      </c>
      <c r="U1391" s="1">
        <f t="shared" si="43"/>
        <v>551901.24</v>
      </c>
    </row>
    <row r="1392" spans="1:21" x14ac:dyDescent="0.25">
      <c r="A1392">
        <v>1041</v>
      </c>
      <c r="B1392" t="s">
        <v>1427</v>
      </c>
      <c r="C1392" t="s">
        <v>186</v>
      </c>
      <c r="D1392" t="s">
        <v>23</v>
      </c>
      <c r="E1392" t="s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29955</v>
      </c>
      <c r="P1392">
        <v>36267</v>
      </c>
      <c r="Q1392">
        <v>35096</v>
      </c>
      <c r="R1392">
        <v>26551</v>
      </c>
      <c r="S1392">
        <f t="shared" si="42"/>
        <v>127869</v>
      </c>
      <c r="T1392" s="1">
        <v>15.99</v>
      </c>
      <c r="U1392" s="1">
        <f t="shared" si="43"/>
        <v>2044625.31</v>
      </c>
    </row>
    <row r="1393" spans="1:21" x14ac:dyDescent="0.25">
      <c r="A1393">
        <v>1021</v>
      </c>
      <c r="B1393" t="s">
        <v>1428</v>
      </c>
      <c r="C1393" t="s">
        <v>22</v>
      </c>
      <c r="D1393" t="s">
        <v>219</v>
      </c>
      <c r="E1393" t="s">
        <v>26</v>
      </c>
      <c r="F1393">
        <v>0</v>
      </c>
      <c r="G1393">
        <v>52</v>
      </c>
      <c r="H1393">
        <v>596</v>
      </c>
      <c r="I1393">
        <v>1427</v>
      </c>
      <c r="J1393">
        <v>1043</v>
      </c>
      <c r="K1393">
        <v>1450</v>
      </c>
      <c r="L1393">
        <v>1905</v>
      </c>
      <c r="M1393">
        <v>1886</v>
      </c>
      <c r="N1393">
        <v>1562</v>
      </c>
      <c r="O1393">
        <v>2056</v>
      </c>
      <c r="P1393">
        <v>2317</v>
      </c>
      <c r="Q1393">
        <v>1442</v>
      </c>
      <c r="R1393">
        <v>1325</v>
      </c>
      <c r="S1393">
        <f t="shared" si="42"/>
        <v>17061</v>
      </c>
      <c r="T1393" s="1">
        <v>3.99</v>
      </c>
      <c r="U1393" s="1">
        <f t="shared" si="43"/>
        <v>68073.39</v>
      </c>
    </row>
    <row r="1394" spans="1:21" x14ac:dyDescent="0.25">
      <c r="A1394">
        <v>1017</v>
      </c>
      <c r="B1394" t="s">
        <v>1429</v>
      </c>
      <c r="C1394" t="s">
        <v>22</v>
      </c>
      <c r="D1394" t="s">
        <v>23</v>
      </c>
      <c r="E1394" t="s">
        <v>25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6062</v>
      </c>
      <c r="N1394">
        <v>13091</v>
      </c>
      <c r="O1394">
        <v>17547</v>
      </c>
      <c r="P1394">
        <v>34585</v>
      </c>
      <c r="Q1394">
        <v>49021</v>
      </c>
      <c r="R1394">
        <v>83921</v>
      </c>
      <c r="S1394">
        <f t="shared" si="42"/>
        <v>204227</v>
      </c>
      <c r="T1394" s="1">
        <v>12.99</v>
      </c>
      <c r="U1394" s="1">
        <f t="shared" si="43"/>
        <v>2652908.73</v>
      </c>
    </row>
    <row r="1395" spans="1:21" x14ac:dyDescent="0.25">
      <c r="A1395">
        <v>1019</v>
      </c>
      <c r="B1395" t="s">
        <v>1430</v>
      </c>
      <c r="C1395" t="s">
        <v>73</v>
      </c>
      <c r="D1395" t="s">
        <v>219</v>
      </c>
      <c r="E1395" t="s">
        <v>24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6441</v>
      </c>
      <c r="Q1395">
        <v>45404</v>
      </c>
      <c r="R1395">
        <v>70616</v>
      </c>
      <c r="S1395">
        <f t="shared" si="42"/>
        <v>122461</v>
      </c>
      <c r="T1395" s="1">
        <v>1.49</v>
      </c>
      <c r="U1395" s="1">
        <f t="shared" si="43"/>
        <v>182466.88999999998</v>
      </c>
    </row>
    <row r="1396" spans="1:21" x14ac:dyDescent="0.25">
      <c r="A1396">
        <v>1037</v>
      </c>
      <c r="B1396" t="s">
        <v>1431</v>
      </c>
      <c r="C1396" t="s">
        <v>376</v>
      </c>
      <c r="D1396" t="s">
        <v>23</v>
      </c>
      <c r="E1396" t="s">
        <v>24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48270</v>
      </c>
      <c r="N1396">
        <v>26108</v>
      </c>
      <c r="O1396">
        <v>31639</v>
      </c>
      <c r="P1396">
        <v>84387</v>
      </c>
      <c r="Q1396">
        <v>32871</v>
      </c>
      <c r="R1396">
        <v>5811</v>
      </c>
      <c r="S1396">
        <f t="shared" si="42"/>
        <v>229086</v>
      </c>
      <c r="T1396" s="1">
        <v>11.99</v>
      </c>
      <c r="U1396" s="1">
        <f t="shared" si="43"/>
        <v>2746741.14</v>
      </c>
    </row>
    <row r="1397" spans="1:21" x14ac:dyDescent="0.25">
      <c r="A1397">
        <v>1019</v>
      </c>
      <c r="B1397" t="s">
        <v>1432</v>
      </c>
      <c r="C1397" t="s">
        <v>73</v>
      </c>
      <c r="D1397" t="s">
        <v>23</v>
      </c>
      <c r="E1397" t="s">
        <v>24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80540</v>
      </c>
      <c r="Q1397">
        <v>29961</v>
      </c>
      <c r="R1397">
        <v>29228</v>
      </c>
      <c r="S1397">
        <f t="shared" si="42"/>
        <v>139729</v>
      </c>
      <c r="T1397" s="1">
        <v>11.99</v>
      </c>
      <c r="U1397" s="1">
        <f t="shared" si="43"/>
        <v>1675350.71</v>
      </c>
    </row>
    <row r="1398" spans="1:21" x14ac:dyDescent="0.25">
      <c r="A1398">
        <v>1064</v>
      </c>
      <c r="B1398" t="s">
        <v>1433</v>
      </c>
      <c r="C1398" t="s">
        <v>376</v>
      </c>
      <c r="D1398" t="s">
        <v>219</v>
      </c>
      <c r="E1398" t="s">
        <v>103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103075</v>
      </c>
      <c r="Q1398">
        <v>40460</v>
      </c>
      <c r="R1398">
        <v>15564</v>
      </c>
      <c r="S1398">
        <f t="shared" si="42"/>
        <v>159099</v>
      </c>
      <c r="T1398" s="1">
        <v>0.99</v>
      </c>
      <c r="U1398" s="1">
        <f t="shared" si="43"/>
        <v>157508.01</v>
      </c>
    </row>
    <row r="1399" spans="1:21" x14ac:dyDescent="0.25">
      <c r="A1399">
        <v>1058</v>
      </c>
      <c r="B1399" t="s">
        <v>1434</v>
      </c>
      <c r="C1399" t="s">
        <v>22</v>
      </c>
      <c r="D1399" t="s">
        <v>219</v>
      </c>
      <c r="E1399" t="s">
        <v>24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259733</v>
      </c>
      <c r="Q1399">
        <v>282127</v>
      </c>
      <c r="R1399">
        <v>129308</v>
      </c>
      <c r="S1399">
        <f t="shared" si="42"/>
        <v>671168</v>
      </c>
      <c r="T1399" s="1">
        <v>1.49</v>
      </c>
      <c r="U1399" s="1">
        <f t="shared" si="43"/>
        <v>1000040.32</v>
      </c>
    </row>
    <row r="1400" spans="1:21" x14ac:dyDescent="0.25">
      <c r="A1400">
        <v>1050</v>
      </c>
      <c r="B1400" t="s">
        <v>1435</v>
      </c>
      <c r="C1400" t="s">
        <v>73</v>
      </c>
      <c r="D1400" t="s">
        <v>219</v>
      </c>
      <c r="E1400" t="s">
        <v>26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23826</v>
      </c>
      <c r="Q1400">
        <v>31638</v>
      </c>
      <c r="R1400">
        <v>40105</v>
      </c>
      <c r="S1400">
        <f t="shared" si="42"/>
        <v>95569</v>
      </c>
      <c r="T1400" s="1">
        <v>3.99</v>
      </c>
      <c r="U1400" s="1">
        <f t="shared" si="43"/>
        <v>381320.31</v>
      </c>
    </row>
    <row r="1401" spans="1:21" x14ac:dyDescent="0.25">
      <c r="A1401">
        <v>1030</v>
      </c>
      <c r="B1401" t="s">
        <v>1436</v>
      </c>
      <c r="C1401" t="s">
        <v>73</v>
      </c>
      <c r="D1401" t="s">
        <v>219</v>
      </c>
      <c r="E1401" t="s">
        <v>24</v>
      </c>
      <c r="F1401">
        <v>0</v>
      </c>
      <c r="G1401">
        <v>0</v>
      </c>
      <c r="H1401">
        <v>87157</v>
      </c>
      <c r="I1401">
        <v>84453</v>
      </c>
      <c r="J1401">
        <v>95737</v>
      </c>
      <c r="K1401">
        <v>97725</v>
      </c>
      <c r="L1401">
        <v>6458</v>
      </c>
      <c r="M1401">
        <v>71751</v>
      </c>
      <c r="N1401">
        <v>85248</v>
      </c>
      <c r="O1401">
        <v>91299</v>
      </c>
      <c r="P1401">
        <v>53017</v>
      </c>
      <c r="Q1401">
        <v>29616</v>
      </c>
      <c r="R1401">
        <v>7895</v>
      </c>
      <c r="S1401">
        <f t="shared" si="42"/>
        <v>710356</v>
      </c>
      <c r="T1401" s="1">
        <v>1.49</v>
      </c>
      <c r="U1401" s="1">
        <f t="shared" si="43"/>
        <v>1058430.44</v>
      </c>
    </row>
    <row r="1402" spans="1:21" x14ac:dyDescent="0.25">
      <c r="A1402">
        <v>1025</v>
      </c>
      <c r="B1402" t="s">
        <v>1437</v>
      </c>
      <c r="C1402" t="s">
        <v>73</v>
      </c>
      <c r="D1402" t="s">
        <v>23</v>
      </c>
      <c r="E1402" t="s">
        <v>24</v>
      </c>
      <c r="F1402">
        <v>393784</v>
      </c>
      <c r="G1402">
        <v>1688988</v>
      </c>
      <c r="H1402">
        <v>195185</v>
      </c>
      <c r="I1402">
        <v>1954463</v>
      </c>
      <c r="J1402">
        <v>1495598</v>
      </c>
      <c r="K1402">
        <v>940058</v>
      </c>
      <c r="L1402">
        <v>1081733</v>
      </c>
      <c r="M1402">
        <v>103852</v>
      </c>
      <c r="N1402">
        <v>691169</v>
      </c>
      <c r="O1402">
        <v>1439120</v>
      </c>
      <c r="P1402">
        <v>356371</v>
      </c>
      <c r="Q1402">
        <v>1307945</v>
      </c>
      <c r="R1402">
        <v>723007</v>
      </c>
      <c r="S1402">
        <f t="shared" si="42"/>
        <v>12371273</v>
      </c>
      <c r="T1402" s="1">
        <v>11.99</v>
      </c>
      <c r="U1402" s="1">
        <f t="shared" si="43"/>
        <v>148331563.27000001</v>
      </c>
    </row>
    <row r="1403" spans="1:21" x14ac:dyDescent="0.25">
      <c r="A1403">
        <v>1063</v>
      </c>
      <c r="B1403" t="s">
        <v>1438</v>
      </c>
      <c r="C1403" t="s">
        <v>22</v>
      </c>
      <c r="D1403" t="s">
        <v>219</v>
      </c>
      <c r="E1403" t="s">
        <v>26</v>
      </c>
      <c r="F1403">
        <v>0</v>
      </c>
      <c r="G1403">
        <v>0</v>
      </c>
      <c r="H1403">
        <v>0</v>
      </c>
      <c r="I1403">
        <v>25707</v>
      </c>
      <c r="J1403">
        <v>5344</v>
      </c>
      <c r="K1403">
        <v>19734</v>
      </c>
      <c r="L1403">
        <v>27328</v>
      </c>
      <c r="M1403">
        <v>62681</v>
      </c>
      <c r="N1403">
        <v>83124</v>
      </c>
      <c r="O1403">
        <v>75685</v>
      </c>
      <c r="P1403">
        <v>177</v>
      </c>
      <c r="Q1403">
        <v>13617</v>
      </c>
      <c r="R1403">
        <v>29898</v>
      </c>
      <c r="S1403">
        <f t="shared" si="42"/>
        <v>343295</v>
      </c>
      <c r="T1403" s="1">
        <v>3.99</v>
      </c>
      <c r="U1403" s="1">
        <f t="shared" si="43"/>
        <v>1369747.05</v>
      </c>
    </row>
    <row r="1404" spans="1:21" x14ac:dyDescent="0.25">
      <c r="A1404">
        <v>1062</v>
      </c>
      <c r="B1404" t="s">
        <v>1439</v>
      </c>
      <c r="C1404" t="s">
        <v>22</v>
      </c>
      <c r="D1404" t="s">
        <v>219</v>
      </c>
      <c r="E1404" t="s">
        <v>103</v>
      </c>
      <c r="F1404">
        <v>0</v>
      </c>
      <c r="G1404">
        <v>0</v>
      </c>
      <c r="H1404">
        <v>0</v>
      </c>
      <c r="I1404">
        <v>0</v>
      </c>
      <c r="J1404">
        <v>139849</v>
      </c>
      <c r="K1404">
        <v>150055</v>
      </c>
      <c r="L1404">
        <v>245965</v>
      </c>
      <c r="M1404">
        <v>292712</v>
      </c>
      <c r="N1404">
        <v>395843</v>
      </c>
      <c r="O1404">
        <v>532904</v>
      </c>
      <c r="P1404">
        <v>691088</v>
      </c>
      <c r="Q1404">
        <v>872908</v>
      </c>
      <c r="R1404">
        <v>1081698</v>
      </c>
      <c r="S1404">
        <f t="shared" si="42"/>
        <v>4403022</v>
      </c>
      <c r="T1404" s="1">
        <v>0.99</v>
      </c>
      <c r="U1404" s="1">
        <f t="shared" si="43"/>
        <v>4358991.78</v>
      </c>
    </row>
    <row r="1405" spans="1:21" x14ac:dyDescent="0.25">
      <c r="A1405">
        <v>1037</v>
      </c>
      <c r="B1405" t="s">
        <v>1440</v>
      </c>
      <c r="C1405" t="s">
        <v>124</v>
      </c>
      <c r="D1405" t="s">
        <v>219</v>
      </c>
      <c r="E1405" t="s">
        <v>103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294381</v>
      </c>
      <c r="S1405">
        <f t="shared" si="42"/>
        <v>294381</v>
      </c>
      <c r="T1405" s="1">
        <v>0.99</v>
      </c>
      <c r="U1405" s="1">
        <f t="shared" si="43"/>
        <v>291437.19</v>
      </c>
    </row>
    <row r="1406" spans="1:21" x14ac:dyDescent="0.25">
      <c r="A1406">
        <v>1022</v>
      </c>
      <c r="B1406" t="s">
        <v>1441</v>
      </c>
      <c r="C1406" t="s">
        <v>376</v>
      </c>
      <c r="D1406" t="s">
        <v>219</v>
      </c>
      <c r="E1406" t="s">
        <v>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464920</v>
      </c>
      <c r="R1406">
        <v>568013</v>
      </c>
      <c r="S1406">
        <f t="shared" si="42"/>
        <v>1032933</v>
      </c>
      <c r="T1406" s="1">
        <v>1.99</v>
      </c>
      <c r="U1406" s="1">
        <f t="shared" si="43"/>
        <v>2055536.67</v>
      </c>
    </row>
    <row r="1407" spans="1:21" x14ac:dyDescent="0.25">
      <c r="A1407">
        <v>1066</v>
      </c>
      <c r="B1407" t="s">
        <v>1442</v>
      </c>
      <c r="C1407" t="s">
        <v>186</v>
      </c>
      <c r="D1407" t="s">
        <v>219</v>
      </c>
      <c r="E1407" t="s">
        <v>24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20161</v>
      </c>
      <c r="R1407">
        <v>13370</v>
      </c>
      <c r="S1407">
        <f t="shared" si="42"/>
        <v>33531</v>
      </c>
      <c r="T1407" s="1">
        <v>1.49</v>
      </c>
      <c r="U1407" s="1">
        <f t="shared" si="43"/>
        <v>49961.19</v>
      </c>
    </row>
    <row r="1408" spans="1:21" x14ac:dyDescent="0.25">
      <c r="A1408">
        <v>1055</v>
      </c>
      <c r="B1408" t="s">
        <v>1443</v>
      </c>
      <c r="C1408" t="s">
        <v>73</v>
      </c>
      <c r="D1408" t="s">
        <v>23</v>
      </c>
      <c r="E1408" t="s">
        <v>103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9299</v>
      </c>
      <c r="M1408">
        <v>51246</v>
      </c>
      <c r="N1408">
        <v>56746</v>
      </c>
      <c r="O1408">
        <v>27494</v>
      </c>
      <c r="P1408">
        <v>18261</v>
      </c>
      <c r="Q1408">
        <v>75443</v>
      </c>
      <c r="R1408">
        <v>49660</v>
      </c>
      <c r="S1408">
        <f t="shared" si="42"/>
        <v>288149</v>
      </c>
      <c r="T1408" s="1">
        <v>9.99</v>
      </c>
      <c r="U1408" s="1">
        <f t="shared" si="43"/>
        <v>2878608.5100000002</v>
      </c>
    </row>
    <row r="1409" spans="1:21" x14ac:dyDescent="0.25">
      <c r="A1409">
        <v>1042</v>
      </c>
      <c r="B1409" t="s">
        <v>1444</v>
      </c>
      <c r="C1409" t="s">
        <v>124</v>
      </c>
      <c r="D1409" t="s">
        <v>23</v>
      </c>
      <c r="E1409" t="s">
        <v>26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2754</v>
      </c>
      <c r="O1409">
        <v>3563</v>
      </c>
      <c r="P1409">
        <v>5006</v>
      </c>
      <c r="Q1409">
        <v>7644</v>
      </c>
      <c r="R1409">
        <v>7202</v>
      </c>
      <c r="S1409">
        <f t="shared" si="42"/>
        <v>26169</v>
      </c>
      <c r="T1409" s="1">
        <v>15.99</v>
      </c>
      <c r="U1409" s="1">
        <f t="shared" si="43"/>
        <v>418442.31</v>
      </c>
    </row>
    <row r="1410" spans="1:21" x14ac:dyDescent="0.25">
      <c r="A1410">
        <v>1019</v>
      </c>
      <c r="B1410" t="s">
        <v>1445</v>
      </c>
      <c r="C1410" t="s">
        <v>376</v>
      </c>
      <c r="D1410" t="s">
        <v>23</v>
      </c>
      <c r="E1410" t="s">
        <v>103</v>
      </c>
      <c r="F1410">
        <v>402848</v>
      </c>
      <c r="G1410">
        <v>714272</v>
      </c>
      <c r="H1410">
        <v>344370</v>
      </c>
      <c r="I1410">
        <v>851401</v>
      </c>
      <c r="J1410">
        <v>1175272</v>
      </c>
      <c r="K1410">
        <v>1082032</v>
      </c>
      <c r="L1410">
        <v>912221</v>
      </c>
      <c r="M1410">
        <v>1927200</v>
      </c>
      <c r="N1410">
        <v>63039</v>
      </c>
      <c r="O1410">
        <v>912938</v>
      </c>
      <c r="P1410">
        <v>512661</v>
      </c>
      <c r="Q1410">
        <v>1082</v>
      </c>
      <c r="R1410">
        <v>775097</v>
      </c>
      <c r="S1410">
        <f t="shared" ref="S1410:S1473" si="44">SUM(F1410:R1410)</f>
        <v>9674433</v>
      </c>
      <c r="T1410" s="1">
        <v>9.99</v>
      </c>
      <c r="U1410" s="1">
        <f t="shared" ref="U1410:U1473" si="45">S1410*T1410</f>
        <v>96647585.670000002</v>
      </c>
    </row>
    <row r="1411" spans="1:21" x14ac:dyDescent="0.25">
      <c r="A1411">
        <v>1016</v>
      </c>
      <c r="B1411" t="s">
        <v>1446</v>
      </c>
      <c r="C1411" t="s">
        <v>186</v>
      </c>
      <c r="D1411" t="s">
        <v>23</v>
      </c>
      <c r="E1411" t="s">
        <v>25</v>
      </c>
      <c r="F1411">
        <v>0</v>
      </c>
      <c r="G1411">
        <v>0</v>
      </c>
      <c r="H1411">
        <v>0</v>
      </c>
      <c r="I1411">
        <v>0</v>
      </c>
      <c r="J1411">
        <v>144662</v>
      </c>
      <c r="K1411">
        <v>171513</v>
      </c>
      <c r="L1411">
        <v>226562</v>
      </c>
      <c r="M1411">
        <v>282987</v>
      </c>
      <c r="N1411">
        <v>338600</v>
      </c>
      <c r="O1411">
        <v>522477</v>
      </c>
      <c r="P1411">
        <v>559566</v>
      </c>
      <c r="Q1411">
        <v>578398</v>
      </c>
      <c r="R1411">
        <v>422074</v>
      </c>
      <c r="S1411">
        <f t="shared" si="44"/>
        <v>3246839</v>
      </c>
      <c r="T1411" s="1">
        <v>12.99</v>
      </c>
      <c r="U1411" s="1">
        <f t="shared" si="45"/>
        <v>42176438.609999999</v>
      </c>
    </row>
    <row r="1412" spans="1:21" x14ac:dyDescent="0.25">
      <c r="A1412">
        <v>1032</v>
      </c>
      <c r="B1412" t="s">
        <v>1447</v>
      </c>
      <c r="C1412" t="s">
        <v>377</v>
      </c>
      <c r="D1412" t="s">
        <v>23</v>
      </c>
      <c r="E1412" t="s">
        <v>24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60225</v>
      </c>
      <c r="Q1412">
        <v>11330</v>
      </c>
      <c r="R1412">
        <v>21855</v>
      </c>
      <c r="S1412">
        <f t="shared" si="44"/>
        <v>93410</v>
      </c>
      <c r="T1412" s="1">
        <v>11.99</v>
      </c>
      <c r="U1412" s="1">
        <f t="shared" si="45"/>
        <v>1119985.8999999999</v>
      </c>
    </row>
    <row r="1413" spans="1:21" x14ac:dyDescent="0.25">
      <c r="A1413">
        <v>1030</v>
      </c>
      <c r="B1413" t="s">
        <v>1448</v>
      </c>
      <c r="C1413" t="s">
        <v>124</v>
      </c>
      <c r="D1413" t="s">
        <v>219</v>
      </c>
      <c r="E1413" t="s">
        <v>103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6441</v>
      </c>
      <c r="Q1413">
        <v>45404</v>
      </c>
      <c r="R1413">
        <v>70616</v>
      </c>
      <c r="S1413">
        <f t="shared" si="44"/>
        <v>122461</v>
      </c>
      <c r="T1413" s="1">
        <v>0.99</v>
      </c>
      <c r="U1413" s="1">
        <f t="shared" si="45"/>
        <v>121236.39</v>
      </c>
    </row>
    <row r="1414" spans="1:21" x14ac:dyDescent="0.25">
      <c r="A1414">
        <v>1034</v>
      </c>
      <c r="B1414" t="s">
        <v>1449</v>
      </c>
      <c r="C1414" t="s">
        <v>186</v>
      </c>
      <c r="D1414" t="s">
        <v>219</v>
      </c>
      <c r="E1414" t="s">
        <v>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38390</v>
      </c>
      <c r="O1414">
        <v>98280</v>
      </c>
      <c r="P1414">
        <v>24815</v>
      </c>
      <c r="Q1414">
        <v>18485</v>
      </c>
      <c r="R1414">
        <v>9076</v>
      </c>
      <c r="S1414">
        <f t="shared" si="44"/>
        <v>189046</v>
      </c>
      <c r="T1414" s="1">
        <v>1.99</v>
      </c>
      <c r="U1414" s="1">
        <f t="shared" si="45"/>
        <v>376201.54</v>
      </c>
    </row>
    <row r="1415" spans="1:21" x14ac:dyDescent="0.25">
      <c r="A1415">
        <v>1051</v>
      </c>
      <c r="B1415" t="s">
        <v>1450</v>
      </c>
      <c r="C1415" t="s">
        <v>73</v>
      </c>
      <c r="D1415" t="s">
        <v>23</v>
      </c>
      <c r="E1415" t="s">
        <v>25</v>
      </c>
      <c r="F1415">
        <v>396186</v>
      </c>
      <c r="G1415">
        <v>666991</v>
      </c>
      <c r="H1415">
        <v>786274</v>
      </c>
      <c r="I1415">
        <v>714618</v>
      </c>
      <c r="J1415">
        <v>2071602</v>
      </c>
      <c r="K1415">
        <v>906894</v>
      </c>
      <c r="L1415">
        <v>1215918</v>
      </c>
      <c r="M1415">
        <v>743529</v>
      </c>
      <c r="N1415">
        <v>1440383</v>
      </c>
      <c r="O1415">
        <v>1622141</v>
      </c>
      <c r="P1415">
        <v>1935055</v>
      </c>
      <c r="Q1415">
        <v>1252200</v>
      </c>
      <c r="R1415">
        <v>1980715</v>
      </c>
      <c r="S1415">
        <f t="shared" si="44"/>
        <v>15732506</v>
      </c>
      <c r="T1415" s="1">
        <v>12.99</v>
      </c>
      <c r="U1415" s="1">
        <f t="shared" si="45"/>
        <v>204365252.94</v>
      </c>
    </row>
    <row r="1416" spans="1:21" x14ac:dyDescent="0.25">
      <c r="A1416">
        <v>1007</v>
      </c>
      <c r="B1416" t="s">
        <v>1451</v>
      </c>
      <c r="C1416" t="s">
        <v>22</v>
      </c>
      <c r="D1416" t="s">
        <v>219</v>
      </c>
      <c r="E1416" t="s">
        <v>103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112418</v>
      </c>
      <c r="M1416">
        <v>341228</v>
      </c>
      <c r="N1416">
        <v>360074</v>
      </c>
      <c r="O1416">
        <v>386223</v>
      </c>
      <c r="P1416">
        <v>374099</v>
      </c>
      <c r="Q1416">
        <v>301040</v>
      </c>
      <c r="R1416">
        <v>153987</v>
      </c>
      <c r="S1416">
        <f t="shared" si="44"/>
        <v>2029069</v>
      </c>
      <c r="T1416" s="1">
        <v>0.99</v>
      </c>
      <c r="U1416" s="1">
        <f t="shared" si="45"/>
        <v>2008778.31</v>
      </c>
    </row>
    <row r="1417" spans="1:21" x14ac:dyDescent="0.25">
      <c r="A1417">
        <v>1058</v>
      </c>
      <c r="B1417" t="s">
        <v>1452</v>
      </c>
      <c r="C1417" t="s">
        <v>377</v>
      </c>
      <c r="D1417" t="s">
        <v>219</v>
      </c>
      <c r="E1417" t="s">
        <v>103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18838</v>
      </c>
      <c r="N1417">
        <v>26919</v>
      </c>
      <c r="O1417">
        <v>10768</v>
      </c>
      <c r="P1417">
        <v>55608</v>
      </c>
      <c r="Q1417">
        <v>67345</v>
      </c>
      <c r="R1417">
        <v>31452</v>
      </c>
      <c r="S1417">
        <f t="shared" si="44"/>
        <v>210930</v>
      </c>
      <c r="T1417" s="1">
        <v>0.99</v>
      </c>
      <c r="U1417" s="1">
        <f t="shared" si="45"/>
        <v>208820.7</v>
      </c>
    </row>
    <row r="1418" spans="1:21" x14ac:dyDescent="0.25">
      <c r="A1418">
        <v>1035</v>
      </c>
      <c r="B1418" t="s">
        <v>1453</v>
      </c>
      <c r="C1418" t="s">
        <v>377</v>
      </c>
      <c r="D1418" t="s">
        <v>219</v>
      </c>
      <c r="E1418" t="s">
        <v>26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458002</v>
      </c>
      <c r="P1418">
        <v>303193</v>
      </c>
      <c r="Q1418">
        <v>258824</v>
      </c>
      <c r="R1418">
        <v>165254</v>
      </c>
      <c r="S1418">
        <f t="shared" si="44"/>
        <v>1185273</v>
      </c>
      <c r="T1418" s="1">
        <v>3.99</v>
      </c>
      <c r="U1418" s="1">
        <f t="shared" si="45"/>
        <v>4729239.2700000005</v>
      </c>
    </row>
    <row r="1419" spans="1:21" x14ac:dyDescent="0.25">
      <c r="A1419">
        <v>1042</v>
      </c>
      <c r="B1419" t="s">
        <v>1454</v>
      </c>
      <c r="C1419" t="s">
        <v>73</v>
      </c>
      <c r="D1419" t="s">
        <v>23</v>
      </c>
      <c r="E1419" t="s">
        <v>103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9299</v>
      </c>
      <c r="M1419">
        <v>51246</v>
      </c>
      <c r="N1419">
        <v>56746</v>
      </c>
      <c r="O1419">
        <v>27494</v>
      </c>
      <c r="P1419">
        <v>18261</v>
      </c>
      <c r="Q1419">
        <v>75443</v>
      </c>
      <c r="R1419">
        <v>49660</v>
      </c>
      <c r="S1419">
        <f t="shared" si="44"/>
        <v>288149</v>
      </c>
      <c r="T1419" s="1">
        <v>9.99</v>
      </c>
      <c r="U1419" s="1">
        <f t="shared" si="45"/>
        <v>2878608.5100000002</v>
      </c>
    </row>
    <row r="1420" spans="1:21" x14ac:dyDescent="0.25">
      <c r="A1420">
        <v>1020</v>
      </c>
      <c r="B1420" t="s">
        <v>1455</v>
      </c>
      <c r="C1420" t="s">
        <v>22</v>
      </c>
      <c r="D1420" t="s">
        <v>219</v>
      </c>
      <c r="E1420" t="s">
        <v>26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66061</v>
      </c>
      <c r="R1420">
        <v>33983</v>
      </c>
      <c r="S1420">
        <f t="shared" si="44"/>
        <v>100044</v>
      </c>
      <c r="T1420" s="1">
        <v>3.99</v>
      </c>
      <c r="U1420" s="1">
        <f t="shared" si="45"/>
        <v>399175.56</v>
      </c>
    </row>
    <row r="1421" spans="1:21" x14ac:dyDescent="0.25">
      <c r="A1421">
        <v>1038</v>
      </c>
      <c r="B1421" t="s">
        <v>1456</v>
      </c>
      <c r="C1421" t="s">
        <v>124</v>
      </c>
      <c r="D1421" t="s">
        <v>219</v>
      </c>
      <c r="E1421" t="s">
        <v>26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86338</v>
      </c>
      <c r="Q1421">
        <v>20202</v>
      </c>
      <c r="R1421">
        <v>12675</v>
      </c>
      <c r="S1421">
        <f t="shared" si="44"/>
        <v>119215</v>
      </c>
      <c r="T1421" s="1">
        <v>3.99</v>
      </c>
      <c r="U1421" s="1">
        <f t="shared" si="45"/>
        <v>475667.85000000003</v>
      </c>
    </row>
    <row r="1422" spans="1:21" x14ac:dyDescent="0.25">
      <c r="A1422">
        <v>1013</v>
      </c>
      <c r="B1422" t="s">
        <v>1457</v>
      </c>
      <c r="C1422" t="s">
        <v>22</v>
      </c>
      <c r="D1422" t="s">
        <v>23</v>
      </c>
      <c r="E1422" t="s">
        <v>26</v>
      </c>
      <c r="F1422">
        <v>0</v>
      </c>
      <c r="G1422">
        <v>0</v>
      </c>
      <c r="H1422">
        <v>32750</v>
      </c>
      <c r="I1422">
        <v>47834</v>
      </c>
      <c r="J1422">
        <v>77447</v>
      </c>
      <c r="K1422">
        <v>93338</v>
      </c>
      <c r="L1422">
        <v>2808</v>
      </c>
      <c r="M1422">
        <v>86496</v>
      </c>
      <c r="N1422">
        <v>25149</v>
      </c>
      <c r="O1422">
        <v>13026</v>
      </c>
      <c r="P1422">
        <v>8507</v>
      </c>
      <c r="Q1422">
        <v>22422</v>
      </c>
      <c r="R1422">
        <v>12644</v>
      </c>
      <c r="S1422">
        <f t="shared" si="44"/>
        <v>422421</v>
      </c>
      <c r="T1422" s="1">
        <v>15.99</v>
      </c>
      <c r="U1422" s="1">
        <f t="shared" si="45"/>
        <v>6754511.79</v>
      </c>
    </row>
    <row r="1423" spans="1:21" x14ac:dyDescent="0.25">
      <c r="A1423">
        <v>1052</v>
      </c>
      <c r="B1423" t="s">
        <v>1458</v>
      </c>
      <c r="C1423" t="s">
        <v>186</v>
      </c>
      <c r="D1423" t="s">
        <v>23</v>
      </c>
      <c r="E1423" t="s">
        <v>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399781</v>
      </c>
      <c r="Q1423">
        <v>375589</v>
      </c>
      <c r="R1423">
        <v>339083</v>
      </c>
      <c r="S1423">
        <f t="shared" si="44"/>
        <v>1114453</v>
      </c>
      <c r="T1423" s="1">
        <v>12.99</v>
      </c>
      <c r="U1423" s="1">
        <f t="shared" si="45"/>
        <v>14476744.470000001</v>
      </c>
    </row>
    <row r="1424" spans="1:21" x14ac:dyDescent="0.25">
      <c r="A1424">
        <v>1052</v>
      </c>
      <c r="B1424" t="s">
        <v>1459</v>
      </c>
      <c r="C1424" t="s">
        <v>124</v>
      </c>
      <c r="D1424" t="s">
        <v>23</v>
      </c>
      <c r="E1424" t="s">
        <v>24</v>
      </c>
      <c r="F1424">
        <v>0</v>
      </c>
      <c r="G1424">
        <v>0</v>
      </c>
      <c r="H1424">
        <v>1321</v>
      </c>
      <c r="I1424">
        <v>2857</v>
      </c>
      <c r="J1424">
        <v>6911</v>
      </c>
      <c r="K1424">
        <v>9803</v>
      </c>
      <c r="L1424">
        <v>11474</v>
      </c>
      <c r="M1424">
        <v>17403</v>
      </c>
      <c r="N1424">
        <v>41885</v>
      </c>
      <c r="O1424">
        <v>68039</v>
      </c>
      <c r="P1424">
        <v>87367</v>
      </c>
      <c r="Q1424">
        <v>186408</v>
      </c>
      <c r="R1424">
        <v>646451</v>
      </c>
      <c r="S1424">
        <f t="shared" si="44"/>
        <v>1079919</v>
      </c>
      <c r="T1424" s="1">
        <v>11.99</v>
      </c>
      <c r="U1424" s="1">
        <f t="shared" si="45"/>
        <v>12948228.810000001</v>
      </c>
    </row>
    <row r="1425" spans="1:21" x14ac:dyDescent="0.25">
      <c r="A1425">
        <v>1063</v>
      </c>
      <c r="B1425" t="s">
        <v>1460</v>
      </c>
      <c r="C1425" t="s">
        <v>22</v>
      </c>
      <c r="D1425" t="s">
        <v>219</v>
      </c>
      <c r="E1425" t="s">
        <v>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8354</v>
      </c>
      <c r="Q1425">
        <v>58790</v>
      </c>
      <c r="R1425">
        <v>19199</v>
      </c>
      <c r="S1425">
        <f t="shared" si="44"/>
        <v>86343</v>
      </c>
      <c r="T1425" s="1">
        <v>1.99</v>
      </c>
      <c r="U1425" s="1">
        <f t="shared" si="45"/>
        <v>171822.57</v>
      </c>
    </row>
    <row r="1426" spans="1:21" x14ac:dyDescent="0.25">
      <c r="A1426">
        <v>1027</v>
      </c>
      <c r="B1426" t="s">
        <v>1461</v>
      </c>
      <c r="C1426" t="s">
        <v>22</v>
      </c>
      <c r="D1426" t="s">
        <v>219</v>
      </c>
      <c r="E1426" t="s">
        <v>103</v>
      </c>
      <c r="F1426">
        <v>0</v>
      </c>
      <c r="G1426">
        <v>0</v>
      </c>
      <c r="H1426">
        <v>0</v>
      </c>
      <c r="I1426">
        <v>29055</v>
      </c>
      <c r="J1426">
        <v>26501</v>
      </c>
      <c r="K1426">
        <v>9556</v>
      </c>
      <c r="L1426">
        <v>4576</v>
      </c>
      <c r="M1426">
        <v>83567</v>
      </c>
      <c r="N1426">
        <v>69486</v>
      </c>
      <c r="O1426">
        <v>58551</v>
      </c>
      <c r="P1426">
        <v>67659</v>
      </c>
      <c r="Q1426">
        <v>31856</v>
      </c>
      <c r="R1426">
        <v>33963</v>
      </c>
      <c r="S1426">
        <f t="shared" si="44"/>
        <v>414770</v>
      </c>
      <c r="T1426" s="1">
        <v>0.99</v>
      </c>
      <c r="U1426" s="1">
        <f t="shared" si="45"/>
        <v>410622.3</v>
      </c>
    </row>
    <row r="1427" spans="1:21" x14ac:dyDescent="0.25">
      <c r="A1427">
        <v>1013</v>
      </c>
      <c r="B1427" t="s">
        <v>1462</v>
      </c>
      <c r="C1427" t="s">
        <v>124</v>
      </c>
      <c r="D1427" t="s">
        <v>23</v>
      </c>
      <c r="E1427" t="s">
        <v>26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17487</v>
      </c>
      <c r="O1427">
        <v>27781</v>
      </c>
      <c r="P1427">
        <v>29981</v>
      </c>
      <c r="Q1427">
        <v>36472</v>
      </c>
      <c r="R1427">
        <v>25206</v>
      </c>
      <c r="S1427">
        <f t="shared" si="44"/>
        <v>136927</v>
      </c>
      <c r="T1427" s="1">
        <v>15.99</v>
      </c>
      <c r="U1427" s="1">
        <f t="shared" si="45"/>
        <v>2189462.73</v>
      </c>
    </row>
    <row r="1428" spans="1:21" x14ac:dyDescent="0.25">
      <c r="A1428">
        <v>1053</v>
      </c>
      <c r="B1428" t="s">
        <v>1463</v>
      </c>
      <c r="C1428" t="s">
        <v>73</v>
      </c>
      <c r="D1428" t="s">
        <v>23</v>
      </c>
      <c r="E1428" t="s">
        <v>103</v>
      </c>
      <c r="F1428">
        <v>0</v>
      </c>
      <c r="G1428">
        <v>0</v>
      </c>
      <c r="H1428">
        <v>14571</v>
      </c>
      <c r="I1428">
        <v>77229</v>
      </c>
      <c r="J1428">
        <v>20542</v>
      </c>
      <c r="K1428">
        <v>45784</v>
      </c>
      <c r="L1428">
        <v>30600</v>
      </c>
      <c r="M1428">
        <v>80961</v>
      </c>
      <c r="N1428">
        <v>43434</v>
      </c>
      <c r="O1428">
        <v>50921</v>
      </c>
      <c r="P1428">
        <v>81721</v>
      </c>
      <c r="Q1428">
        <v>37863</v>
      </c>
      <c r="R1428">
        <v>66101</v>
      </c>
      <c r="S1428">
        <f t="shared" si="44"/>
        <v>549727</v>
      </c>
      <c r="T1428" s="1">
        <v>9.99</v>
      </c>
      <c r="U1428" s="1">
        <f t="shared" si="45"/>
        <v>5491772.7300000004</v>
      </c>
    </row>
    <row r="1429" spans="1:21" x14ac:dyDescent="0.25">
      <c r="A1429">
        <v>1038</v>
      </c>
      <c r="B1429" t="s">
        <v>1464</v>
      </c>
      <c r="C1429" t="s">
        <v>22</v>
      </c>
      <c r="D1429" t="s">
        <v>219</v>
      </c>
      <c r="E1429" t="s">
        <v>103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60225</v>
      </c>
      <c r="Q1429">
        <v>11330</v>
      </c>
      <c r="R1429">
        <v>21855</v>
      </c>
      <c r="S1429">
        <f t="shared" si="44"/>
        <v>93410</v>
      </c>
      <c r="T1429" s="1">
        <v>0.99</v>
      </c>
      <c r="U1429" s="1">
        <f t="shared" si="45"/>
        <v>92475.9</v>
      </c>
    </row>
    <row r="1430" spans="1:21" x14ac:dyDescent="0.25">
      <c r="A1430">
        <v>1016</v>
      </c>
      <c r="B1430" t="s">
        <v>1465</v>
      </c>
      <c r="C1430" t="s">
        <v>22</v>
      </c>
      <c r="D1430" t="s">
        <v>219</v>
      </c>
      <c r="E1430" t="s">
        <v>25</v>
      </c>
      <c r="F1430">
        <v>0</v>
      </c>
      <c r="G1430">
        <v>0</v>
      </c>
      <c r="H1430">
        <v>0</v>
      </c>
      <c r="I1430">
        <v>0</v>
      </c>
      <c r="J1430">
        <v>921</v>
      </c>
      <c r="K1430">
        <v>1331</v>
      </c>
      <c r="L1430">
        <v>1884</v>
      </c>
      <c r="M1430">
        <v>2202</v>
      </c>
      <c r="N1430">
        <v>2995</v>
      </c>
      <c r="O1430">
        <v>3248</v>
      </c>
      <c r="P1430">
        <v>3946</v>
      </c>
      <c r="Q1430">
        <v>5024</v>
      </c>
      <c r="R1430">
        <v>5974</v>
      </c>
      <c r="S1430">
        <f t="shared" si="44"/>
        <v>27525</v>
      </c>
      <c r="T1430" s="1">
        <v>1.99</v>
      </c>
      <c r="U1430" s="1">
        <f t="shared" si="45"/>
        <v>54774.75</v>
      </c>
    </row>
    <row r="1431" spans="1:21" x14ac:dyDescent="0.25">
      <c r="A1431">
        <v>1045</v>
      </c>
      <c r="B1431" t="s">
        <v>1466</v>
      </c>
      <c r="C1431" t="s">
        <v>376</v>
      </c>
      <c r="D1431" t="s">
        <v>23</v>
      </c>
      <c r="E1431" t="s">
        <v>24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263137</v>
      </c>
      <c r="S1431">
        <f t="shared" si="44"/>
        <v>263137</v>
      </c>
      <c r="T1431" s="1">
        <v>11.99</v>
      </c>
      <c r="U1431" s="1">
        <f t="shared" si="45"/>
        <v>3155012.63</v>
      </c>
    </row>
    <row r="1432" spans="1:21" x14ac:dyDescent="0.25">
      <c r="A1432">
        <v>1032</v>
      </c>
      <c r="B1432" t="s">
        <v>1467</v>
      </c>
      <c r="C1432" t="s">
        <v>186</v>
      </c>
      <c r="D1432" t="s">
        <v>23</v>
      </c>
      <c r="E1432" t="s">
        <v>24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33226</v>
      </c>
      <c r="P1432">
        <v>3677</v>
      </c>
      <c r="Q1432">
        <v>100915</v>
      </c>
      <c r="R1432">
        <v>83414</v>
      </c>
      <c r="S1432">
        <f t="shared" si="44"/>
        <v>221232</v>
      </c>
      <c r="T1432" s="1">
        <v>11.99</v>
      </c>
      <c r="U1432" s="1">
        <f t="shared" si="45"/>
        <v>2652571.6800000002</v>
      </c>
    </row>
    <row r="1433" spans="1:21" x14ac:dyDescent="0.25">
      <c r="A1433">
        <v>1052</v>
      </c>
      <c r="B1433" t="s">
        <v>1468</v>
      </c>
      <c r="C1433" t="s">
        <v>73</v>
      </c>
      <c r="D1433" t="s">
        <v>219</v>
      </c>
      <c r="E1433" t="s">
        <v>24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12492</v>
      </c>
      <c r="M1433">
        <v>15818</v>
      </c>
      <c r="N1433">
        <v>17484</v>
      </c>
      <c r="O1433">
        <v>29841</v>
      </c>
      <c r="P1433">
        <v>40700</v>
      </c>
      <c r="Q1433">
        <v>56286</v>
      </c>
      <c r="R1433">
        <v>60912</v>
      </c>
      <c r="S1433">
        <f t="shared" si="44"/>
        <v>233533</v>
      </c>
      <c r="T1433" s="1">
        <v>1.49</v>
      </c>
      <c r="U1433" s="1">
        <f t="shared" si="45"/>
        <v>347964.17</v>
      </c>
    </row>
    <row r="1434" spans="1:21" x14ac:dyDescent="0.25">
      <c r="A1434">
        <v>1016</v>
      </c>
      <c r="B1434" t="s">
        <v>1469</v>
      </c>
      <c r="C1434" t="s">
        <v>73</v>
      </c>
      <c r="D1434" t="s">
        <v>23</v>
      </c>
      <c r="E1434" t="s">
        <v>103</v>
      </c>
      <c r="F1434">
        <v>0</v>
      </c>
      <c r="G1434">
        <v>0</v>
      </c>
      <c r="H1434">
        <v>88088</v>
      </c>
      <c r="I1434">
        <v>93210</v>
      </c>
      <c r="J1434">
        <v>69829</v>
      </c>
      <c r="K1434">
        <v>38142</v>
      </c>
      <c r="L1434">
        <v>18627</v>
      </c>
      <c r="M1434">
        <v>3283</v>
      </c>
      <c r="N1434">
        <v>41879</v>
      </c>
      <c r="O1434">
        <v>49964</v>
      </c>
      <c r="P1434">
        <v>25959</v>
      </c>
      <c r="Q1434">
        <v>18382</v>
      </c>
      <c r="R1434">
        <v>19085</v>
      </c>
      <c r="S1434">
        <f t="shared" si="44"/>
        <v>466448</v>
      </c>
      <c r="T1434" s="1">
        <v>9.99</v>
      </c>
      <c r="U1434" s="1">
        <f t="shared" si="45"/>
        <v>4659815.5200000005</v>
      </c>
    </row>
    <row r="1435" spans="1:21" x14ac:dyDescent="0.25">
      <c r="A1435">
        <v>1033</v>
      </c>
      <c r="B1435" t="s">
        <v>1470</v>
      </c>
      <c r="C1435" t="s">
        <v>376</v>
      </c>
      <c r="D1435" t="s">
        <v>219</v>
      </c>
      <c r="E1435" t="s">
        <v>103</v>
      </c>
      <c r="F1435">
        <v>400672</v>
      </c>
      <c r="G1435">
        <v>329617</v>
      </c>
      <c r="H1435">
        <v>124533</v>
      </c>
      <c r="I1435">
        <v>1442766</v>
      </c>
      <c r="J1435">
        <v>1944115</v>
      </c>
      <c r="K1435">
        <v>4691</v>
      </c>
      <c r="L1435">
        <v>95900</v>
      </c>
      <c r="M1435">
        <v>334616</v>
      </c>
      <c r="N1435">
        <v>355454</v>
      </c>
      <c r="O1435">
        <v>2270648</v>
      </c>
      <c r="P1435">
        <v>1713477</v>
      </c>
      <c r="Q1435">
        <v>353906</v>
      </c>
      <c r="R1435">
        <v>1707358</v>
      </c>
      <c r="S1435">
        <f t="shared" si="44"/>
        <v>11077753</v>
      </c>
      <c r="T1435" s="1">
        <v>0.99</v>
      </c>
      <c r="U1435" s="1">
        <f t="shared" si="45"/>
        <v>10966975.470000001</v>
      </c>
    </row>
    <row r="1436" spans="1:21" x14ac:dyDescent="0.25">
      <c r="A1436">
        <v>1060</v>
      </c>
      <c r="B1436" t="s">
        <v>1471</v>
      </c>
      <c r="C1436" t="s">
        <v>73</v>
      </c>
      <c r="D1436" t="s">
        <v>23</v>
      </c>
      <c r="E1436" t="s">
        <v>24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179093</v>
      </c>
      <c r="P1436">
        <v>444788</v>
      </c>
      <c r="Q1436">
        <v>412227</v>
      </c>
      <c r="R1436">
        <v>405853</v>
      </c>
      <c r="S1436">
        <f t="shared" si="44"/>
        <v>1441961</v>
      </c>
      <c r="T1436" s="1">
        <v>11.99</v>
      </c>
      <c r="U1436" s="1">
        <f t="shared" si="45"/>
        <v>17289112.390000001</v>
      </c>
    </row>
    <row r="1437" spans="1:21" x14ac:dyDescent="0.25">
      <c r="A1437">
        <v>1062</v>
      </c>
      <c r="B1437" t="s">
        <v>1472</v>
      </c>
      <c r="C1437" t="s">
        <v>22</v>
      </c>
      <c r="D1437" t="s">
        <v>23</v>
      </c>
      <c r="E1437" t="s">
        <v>25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7378</v>
      </c>
      <c r="N1437">
        <v>9075</v>
      </c>
      <c r="O1437">
        <v>19955</v>
      </c>
      <c r="P1437">
        <v>22759</v>
      </c>
      <c r="Q1437">
        <v>32076</v>
      </c>
      <c r="R1437">
        <v>36018</v>
      </c>
      <c r="S1437">
        <f t="shared" si="44"/>
        <v>127261</v>
      </c>
      <c r="T1437" s="1">
        <v>12.99</v>
      </c>
      <c r="U1437" s="1">
        <f t="shared" si="45"/>
        <v>1653120.3900000001</v>
      </c>
    </row>
    <row r="1438" spans="1:21" x14ac:dyDescent="0.25">
      <c r="A1438">
        <v>1005</v>
      </c>
      <c r="B1438" t="s">
        <v>1473</v>
      </c>
      <c r="C1438" t="s">
        <v>376</v>
      </c>
      <c r="D1438" t="s">
        <v>219</v>
      </c>
      <c r="E1438" t="s">
        <v>26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159928</v>
      </c>
      <c r="L1438">
        <v>214030</v>
      </c>
      <c r="M1438">
        <v>287372</v>
      </c>
      <c r="N1438">
        <v>351060</v>
      </c>
      <c r="O1438">
        <v>554083</v>
      </c>
      <c r="P1438">
        <v>677345</v>
      </c>
      <c r="Q1438">
        <v>876796</v>
      </c>
      <c r="R1438">
        <v>1976084</v>
      </c>
      <c r="S1438">
        <f t="shared" si="44"/>
        <v>5096698</v>
      </c>
      <c r="T1438" s="1">
        <v>3.99</v>
      </c>
      <c r="U1438" s="1">
        <f t="shared" si="45"/>
        <v>20335825.02</v>
      </c>
    </row>
    <row r="1439" spans="1:21" x14ac:dyDescent="0.25">
      <c r="A1439">
        <v>1051</v>
      </c>
      <c r="B1439" t="s">
        <v>1474</v>
      </c>
      <c r="C1439" t="s">
        <v>124</v>
      </c>
      <c r="D1439" t="s">
        <v>23</v>
      </c>
      <c r="E1439" t="s">
        <v>24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3770</v>
      </c>
      <c r="P1439">
        <v>5516</v>
      </c>
      <c r="Q1439">
        <v>7970</v>
      </c>
      <c r="R1439">
        <v>7054</v>
      </c>
      <c r="S1439">
        <f t="shared" si="44"/>
        <v>24310</v>
      </c>
      <c r="T1439" s="1">
        <v>11.99</v>
      </c>
      <c r="U1439" s="1">
        <f t="shared" si="45"/>
        <v>291476.90000000002</v>
      </c>
    </row>
    <row r="1440" spans="1:21" x14ac:dyDescent="0.25">
      <c r="A1440">
        <v>1006</v>
      </c>
      <c r="B1440" t="s">
        <v>1475</v>
      </c>
      <c r="C1440" t="s">
        <v>186</v>
      </c>
      <c r="D1440" t="s">
        <v>219</v>
      </c>
      <c r="E1440" t="s">
        <v>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17407</v>
      </c>
      <c r="Q1440">
        <v>14587</v>
      </c>
      <c r="R1440">
        <v>7680</v>
      </c>
      <c r="S1440">
        <f t="shared" si="44"/>
        <v>39674</v>
      </c>
      <c r="T1440" s="1">
        <v>3.99</v>
      </c>
      <c r="U1440" s="1">
        <f t="shared" si="45"/>
        <v>158299.26</v>
      </c>
    </row>
    <row r="1441" spans="1:21" x14ac:dyDescent="0.25">
      <c r="A1441">
        <v>1035</v>
      </c>
      <c r="B1441" t="s">
        <v>1476</v>
      </c>
      <c r="C1441" t="s">
        <v>186</v>
      </c>
      <c r="D1441" t="s">
        <v>219</v>
      </c>
      <c r="E1441" t="s">
        <v>24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58644</v>
      </c>
      <c r="Q1441">
        <v>52988</v>
      </c>
      <c r="R1441">
        <v>9939</v>
      </c>
      <c r="S1441">
        <f t="shared" si="44"/>
        <v>121571</v>
      </c>
      <c r="T1441" s="1">
        <v>1.49</v>
      </c>
      <c r="U1441" s="1">
        <f t="shared" si="45"/>
        <v>181140.79</v>
      </c>
    </row>
    <row r="1442" spans="1:21" x14ac:dyDescent="0.25">
      <c r="A1442">
        <v>1036</v>
      </c>
      <c r="B1442" t="s">
        <v>1477</v>
      </c>
      <c r="C1442" t="s">
        <v>376</v>
      </c>
      <c r="D1442" t="s">
        <v>23</v>
      </c>
      <c r="E1442" t="s">
        <v>103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37581</v>
      </c>
      <c r="Q1442">
        <v>62352</v>
      </c>
      <c r="R1442">
        <v>69730</v>
      </c>
      <c r="S1442">
        <f t="shared" si="44"/>
        <v>169663</v>
      </c>
      <c r="T1442" s="1">
        <v>9.99</v>
      </c>
      <c r="U1442" s="1">
        <f t="shared" si="45"/>
        <v>1694933.37</v>
      </c>
    </row>
    <row r="1443" spans="1:21" x14ac:dyDescent="0.25">
      <c r="A1443">
        <v>1053</v>
      </c>
      <c r="B1443" t="s">
        <v>1478</v>
      </c>
      <c r="C1443" t="s">
        <v>22</v>
      </c>
      <c r="D1443" t="s">
        <v>219</v>
      </c>
      <c r="E1443" t="s">
        <v>103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18603</v>
      </c>
      <c r="M1443">
        <v>64505</v>
      </c>
      <c r="N1443">
        <v>58145</v>
      </c>
      <c r="O1443">
        <v>68398</v>
      </c>
      <c r="P1443">
        <v>1303</v>
      </c>
      <c r="Q1443">
        <v>41370</v>
      </c>
      <c r="R1443">
        <v>16884</v>
      </c>
      <c r="S1443">
        <f t="shared" si="44"/>
        <v>269208</v>
      </c>
      <c r="T1443" s="1">
        <v>0.99</v>
      </c>
      <c r="U1443" s="1">
        <f t="shared" si="45"/>
        <v>266515.92</v>
      </c>
    </row>
    <row r="1444" spans="1:21" x14ac:dyDescent="0.25">
      <c r="A1444">
        <v>1009</v>
      </c>
      <c r="B1444" t="s">
        <v>1479</v>
      </c>
      <c r="C1444" t="s">
        <v>186</v>
      </c>
      <c r="D1444" t="s">
        <v>23</v>
      </c>
      <c r="E1444" t="s">
        <v>24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26262</v>
      </c>
      <c r="Q1444">
        <v>65321</v>
      </c>
      <c r="R1444">
        <v>12238</v>
      </c>
      <c r="S1444">
        <f t="shared" si="44"/>
        <v>103821</v>
      </c>
      <c r="T1444" s="1">
        <v>11.99</v>
      </c>
      <c r="U1444" s="1">
        <f t="shared" si="45"/>
        <v>1244813.79</v>
      </c>
    </row>
    <row r="1445" spans="1:21" x14ac:dyDescent="0.25">
      <c r="A1445">
        <v>1033</v>
      </c>
      <c r="B1445" t="s">
        <v>1480</v>
      </c>
      <c r="C1445" t="s">
        <v>186</v>
      </c>
      <c r="D1445" t="s">
        <v>23</v>
      </c>
      <c r="E1445" t="s">
        <v>26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19016</v>
      </c>
      <c r="O1445">
        <v>28424</v>
      </c>
      <c r="P1445">
        <v>40856</v>
      </c>
      <c r="Q1445">
        <v>49007</v>
      </c>
      <c r="R1445">
        <v>61197</v>
      </c>
      <c r="S1445">
        <f t="shared" si="44"/>
        <v>198500</v>
      </c>
      <c r="T1445" s="1">
        <v>15.99</v>
      </c>
      <c r="U1445" s="1">
        <f t="shared" si="45"/>
        <v>3174015</v>
      </c>
    </row>
    <row r="1446" spans="1:21" x14ac:dyDescent="0.25">
      <c r="A1446">
        <v>1012</v>
      </c>
      <c r="B1446" t="s">
        <v>1481</v>
      </c>
      <c r="C1446" t="s">
        <v>22</v>
      </c>
      <c r="D1446" t="s">
        <v>23</v>
      </c>
      <c r="E1446" t="s">
        <v>26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35847</v>
      </c>
      <c r="Q1446">
        <v>53032</v>
      </c>
      <c r="R1446">
        <v>65920</v>
      </c>
      <c r="S1446">
        <f t="shared" si="44"/>
        <v>154799</v>
      </c>
      <c r="T1446" s="1">
        <v>15.99</v>
      </c>
      <c r="U1446" s="1">
        <f t="shared" si="45"/>
        <v>2475236.0100000002</v>
      </c>
    </row>
    <row r="1447" spans="1:21" x14ac:dyDescent="0.25">
      <c r="A1447">
        <v>1041</v>
      </c>
      <c r="B1447" t="s">
        <v>1482</v>
      </c>
      <c r="C1447" t="s">
        <v>124</v>
      </c>
      <c r="D1447" t="s">
        <v>219</v>
      </c>
      <c r="E1447" t="s">
        <v>25</v>
      </c>
      <c r="F1447">
        <v>0</v>
      </c>
      <c r="G1447">
        <v>0</v>
      </c>
      <c r="H1447">
        <v>114456</v>
      </c>
      <c r="I1447">
        <v>129719</v>
      </c>
      <c r="J1447">
        <v>143142</v>
      </c>
      <c r="K1447">
        <v>150346</v>
      </c>
      <c r="L1447">
        <v>222733</v>
      </c>
      <c r="M1447">
        <v>287357</v>
      </c>
      <c r="N1447">
        <v>313384</v>
      </c>
      <c r="O1447">
        <v>500970</v>
      </c>
      <c r="P1447">
        <v>672617</v>
      </c>
      <c r="Q1447">
        <v>996904</v>
      </c>
      <c r="R1447">
        <v>1139103</v>
      </c>
      <c r="S1447">
        <f t="shared" si="44"/>
        <v>4670731</v>
      </c>
      <c r="T1447" s="1">
        <v>1.99</v>
      </c>
      <c r="U1447" s="1">
        <f t="shared" si="45"/>
        <v>9294754.6899999995</v>
      </c>
    </row>
    <row r="1448" spans="1:21" x14ac:dyDescent="0.25">
      <c r="A1448">
        <v>1007</v>
      </c>
      <c r="B1448" t="s">
        <v>1483</v>
      </c>
      <c r="C1448" t="s">
        <v>186</v>
      </c>
      <c r="D1448" t="s">
        <v>219</v>
      </c>
      <c r="E1448" t="s">
        <v>25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204090</v>
      </c>
      <c r="P1448">
        <v>141378</v>
      </c>
      <c r="Q1448">
        <v>477226</v>
      </c>
      <c r="R1448">
        <v>376281</v>
      </c>
      <c r="S1448">
        <f t="shared" si="44"/>
        <v>1198975</v>
      </c>
      <c r="T1448" s="1">
        <v>1.99</v>
      </c>
      <c r="U1448" s="1">
        <f t="shared" si="45"/>
        <v>2385960.25</v>
      </c>
    </row>
    <row r="1449" spans="1:21" x14ac:dyDescent="0.25">
      <c r="A1449">
        <v>1042</v>
      </c>
      <c r="B1449" t="s">
        <v>1484</v>
      </c>
      <c r="C1449" t="s">
        <v>124</v>
      </c>
      <c r="D1449" t="s">
        <v>23</v>
      </c>
      <c r="E1449" t="s">
        <v>24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23999</v>
      </c>
      <c r="N1449">
        <v>12007</v>
      </c>
      <c r="O1449">
        <v>43405</v>
      </c>
      <c r="P1449">
        <v>3925</v>
      </c>
      <c r="Q1449">
        <v>53343</v>
      </c>
      <c r="R1449">
        <v>40672</v>
      </c>
      <c r="S1449">
        <f t="shared" si="44"/>
        <v>177351</v>
      </c>
      <c r="T1449" s="1">
        <v>11.99</v>
      </c>
      <c r="U1449" s="1">
        <f t="shared" si="45"/>
        <v>2126438.4900000002</v>
      </c>
    </row>
    <row r="1450" spans="1:21" x14ac:dyDescent="0.25">
      <c r="A1450">
        <v>1032</v>
      </c>
      <c r="B1450" t="s">
        <v>1485</v>
      </c>
      <c r="C1450" t="s">
        <v>377</v>
      </c>
      <c r="D1450" t="s">
        <v>219</v>
      </c>
      <c r="E1450" t="s">
        <v>103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65216</v>
      </c>
      <c r="O1450">
        <v>10326</v>
      </c>
      <c r="P1450">
        <v>73335</v>
      </c>
      <c r="Q1450">
        <v>37856</v>
      </c>
      <c r="R1450">
        <v>79655</v>
      </c>
      <c r="S1450">
        <f t="shared" si="44"/>
        <v>266388</v>
      </c>
      <c r="T1450" s="1">
        <v>0.99</v>
      </c>
      <c r="U1450" s="1">
        <f t="shared" si="45"/>
        <v>263724.12</v>
      </c>
    </row>
    <row r="1451" spans="1:21" x14ac:dyDescent="0.25">
      <c r="A1451">
        <v>1021</v>
      </c>
      <c r="B1451" t="s">
        <v>1486</v>
      </c>
      <c r="C1451" t="s">
        <v>73</v>
      </c>
      <c r="D1451" t="s">
        <v>219</v>
      </c>
      <c r="E1451" t="s">
        <v>103</v>
      </c>
      <c r="F1451">
        <v>0</v>
      </c>
      <c r="G1451">
        <v>86256</v>
      </c>
      <c r="H1451">
        <v>12896</v>
      </c>
      <c r="I1451">
        <v>21074</v>
      </c>
      <c r="J1451">
        <v>20790</v>
      </c>
      <c r="K1451">
        <v>74648</v>
      </c>
      <c r="L1451">
        <v>87397</v>
      </c>
      <c r="M1451">
        <v>79733</v>
      </c>
      <c r="N1451">
        <v>99894</v>
      </c>
      <c r="O1451">
        <v>27827</v>
      </c>
      <c r="P1451">
        <v>15598</v>
      </c>
      <c r="Q1451">
        <v>25522</v>
      </c>
      <c r="R1451">
        <v>7050</v>
      </c>
      <c r="S1451">
        <f t="shared" si="44"/>
        <v>558685</v>
      </c>
      <c r="T1451" s="1">
        <v>0.99</v>
      </c>
      <c r="U1451" s="1">
        <f t="shared" si="45"/>
        <v>553098.15</v>
      </c>
    </row>
    <row r="1452" spans="1:21" x14ac:dyDescent="0.25">
      <c r="A1452">
        <v>1051</v>
      </c>
      <c r="B1452" t="s">
        <v>1487</v>
      </c>
      <c r="C1452" t="s">
        <v>22</v>
      </c>
      <c r="D1452" t="s">
        <v>219</v>
      </c>
      <c r="E1452" t="s">
        <v>25</v>
      </c>
      <c r="F1452">
        <v>0</v>
      </c>
      <c r="G1452">
        <v>441</v>
      </c>
      <c r="H1452">
        <v>536</v>
      </c>
      <c r="I1452">
        <v>1418</v>
      </c>
      <c r="J1452">
        <v>1194</v>
      </c>
      <c r="K1452">
        <v>1317</v>
      </c>
      <c r="L1452">
        <v>2024</v>
      </c>
      <c r="M1452">
        <v>1640</v>
      </c>
      <c r="N1452">
        <v>1659</v>
      </c>
      <c r="O1452">
        <v>1729</v>
      </c>
      <c r="P1452">
        <v>2247</v>
      </c>
      <c r="Q1452">
        <v>3184</v>
      </c>
      <c r="R1452">
        <v>3837</v>
      </c>
      <c r="S1452">
        <f t="shared" si="44"/>
        <v>21226</v>
      </c>
      <c r="T1452" s="1">
        <v>1.99</v>
      </c>
      <c r="U1452" s="1">
        <f t="shared" si="45"/>
        <v>42239.74</v>
      </c>
    </row>
    <row r="1453" spans="1:21" x14ac:dyDescent="0.25">
      <c r="A1453">
        <v>1059</v>
      </c>
      <c r="B1453" t="s">
        <v>1488</v>
      </c>
      <c r="C1453" t="s">
        <v>73</v>
      </c>
      <c r="D1453" t="s">
        <v>23</v>
      </c>
      <c r="E1453" t="s">
        <v>24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197444</v>
      </c>
      <c r="P1453">
        <v>465142</v>
      </c>
      <c r="Q1453">
        <v>638497</v>
      </c>
      <c r="R1453">
        <v>1199412</v>
      </c>
      <c r="S1453">
        <f t="shared" si="44"/>
        <v>2500495</v>
      </c>
      <c r="T1453" s="1">
        <v>11.99</v>
      </c>
      <c r="U1453" s="1">
        <f t="shared" si="45"/>
        <v>29980935.050000001</v>
      </c>
    </row>
    <row r="1454" spans="1:21" x14ac:dyDescent="0.25">
      <c r="A1454">
        <v>1045</v>
      </c>
      <c r="B1454" t="s">
        <v>1489</v>
      </c>
      <c r="C1454" t="s">
        <v>73</v>
      </c>
      <c r="D1454" t="s">
        <v>219</v>
      </c>
      <c r="E1454" t="s">
        <v>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392483</v>
      </c>
      <c r="S1454">
        <f t="shared" si="44"/>
        <v>392483</v>
      </c>
      <c r="T1454" s="1">
        <v>1.99</v>
      </c>
      <c r="U1454" s="1">
        <f t="shared" si="45"/>
        <v>781041.17</v>
      </c>
    </row>
    <row r="1455" spans="1:21" x14ac:dyDescent="0.25">
      <c r="A1455">
        <v>1038</v>
      </c>
      <c r="B1455" t="s">
        <v>1490</v>
      </c>
      <c r="C1455" t="s">
        <v>73</v>
      </c>
      <c r="D1455" t="s">
        <v>23</v>
      </c>
      <c r="E1455" t="s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28097</v>
      </c>
      <c r="Q1455">
        <v>31133</v>
      </c>
      <c r="R1455">
        <v>23561</v>
      </c>
      <c r="S1455">
        <f t="shared" si="44"/>
        <v>82791</v>
      </c>
      <c r="T1455" s="1">
        <v>15.99</v>
      </c>
      <c r="U1455" s="1">
        <f t="shared" si="45"/>
        <v>1323828.0900000001</v>
      </c>
    </row>
    <row r="1456" spans="1:21" x14ac:dyDescent="0.25">
      <c r="A1456">
        <v>1005</v>
      </c>
      <c r="B1456" t="s">
        <v>1491</v>
      </c>
      <c r="C1456" t="s">
        <v>22</v>
      </c>
      <c r="D1456" t="s">
        <v>23</v>
      </c>
      <c r="E1456" t="s">
        <v>24</v>
      </c>
      <c r="F1456">
        <v>0</v>
      </c>
      <c r="G1456">
        <v>0</v>
      </c>
      <c r="H1456">
        <v>56098</v>
      </c>
      <c r="I1456">
        <v>95205</v>
      </c>
      <c r="J1456">
        <v>39099</v>
      </c>
      <c r="K1456">
        <v>89435</v>
      </c>
      <c r="L1456">
        <v>19023</v>
      </c>
      <c r="M1456">
        <v>15757</v>
      </c>
      <c r="N1456">
        <v>19396</v>
      </c>
      <c r="O1456">
        <v>79475</v>
      </c>
      <c r="P1456">
        <v>6957</v>
      </c>
      <c r="Q1456">
        <v>42783</v>
      </c>
      <c r="R1456">
        <v>28296</v>
      </c>
      <c r="S1456">
        <f t="shared" si="44"/>
        <v>491524</v>
      </c>
      <c r="T1456" s="1">
        <v>11.99</v>
      </c>
      <c r="U1456" s="1">
        <f t="shared" si="45"/>
        <v>5893372.7599999998</v>
      </c>
    </row>
    <row r="1457" spans="1:21" x14ac:dyDescent="0.25">
      <c r="A1457">
        <v>1008</v>
      </c>
      <c r="B1457" t="s">
        <v>1492</v>
      </c>
      <c r="C1457" t="s">
        <v>73</v>
      </c>
      <c r="D1457" t="s">
        <v>219</v>
      </c>
      <c r="E1457" t="s">
        <v>24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38390</v>
      </c>
      <c r="O1457">
        <v>98280</v>
      </c>
      <c r="P1457">
        <v>24815</v>
      </c>
      <c r="Q1457">
        <v>18485</v>
      </c>
      <c r="R1457">
        <v>9076</v>
      </c>
      <c r="S1457">
        <f t="shared" si="44"/>
        <v>189046</v>
      </c>
      <c r="T1457" s="1">
        <v>1.49</v>
      </c>
      <c r="U1457" s="1">
        <f t="shared" si="45"/>
        <v>281678.53999999998</v>
      </c>
    </row>
    <row r="1458" spans="1:21" x14ac:dyDescent="0.25">
      <c r="A1458">
        <v>1045</v>
      </c>
      <c r="B1458" t="s">
        <v>1493</v>
      </c>
      <c r="C1458" t="s">
        <v>73</v>
      </c>
      <c r="D1458" t="s">
        <v>23</v>
      </c>
      <c r="E1458" t="s">
        <v>26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17685</v>
      </c>
      <c r="L1458">
        <v>31505</v>
      </c>
      <c r="M1458">
        <v>42923</v>
      </c>
      <c r="N1458">
        <v>56711</v>
      </c>
      <c r="O1458">
        <v>82746</v>
      </c>
      <c r="P1458">
        <v>221052</v>
      </c>
      <c r="Q1458">
        <v>216574</v>
      </c>
      <c r="R1458">
        <v>194082</v>
      </c>
      <c r="S1458">
        <f t="shared" si="44"/>
        <v>863278</v>
      </c>
      <c r="T1458" s="1">
        <v>15.99</v>
      </c>
      <c r="U1458" s="1">
        <f t="shared" si="45"/>
        <v>13803815.220000001</v>
      </c>
    </row>
    <row r="1459" spans="1:21" x14ac:dyDescent="0.25">
      <c r="A1459">
        <v>1008</v>
      </c>
      <c r="B1459" t="s">
        <v>1494</v>
      </c>
      <c r="C1459" t="s">
        <v>73</v>
      </c>
      <c r="D1459" t="s">
        <v>219</v>
      </c>
      <c r="E1459" t="s">
        <v>26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18398</v>
      </c>
      <c r="O1459">
        <v>28403</v>
      </c>
      <c r="P1459">
        <v>43804</v>
      </c>
      <c r="Q1459">
        <v>51534</v>
      </c>
      <c r="R1459">
        <v>70316</v>
      </c>
      <c r="S1459">
        <f t="shared" si="44"/>
        <v>212455</v>
      </c>
      <c r="T1459" s="1">
        <v>3.99</v>
      </c>
      <c r="U1459" s="1">
        <f t="shared" si="45"/>
        <v>847695.45000000007</v>
      </c>
    </row>
    <row r="1460" spans="1:21" x14ac:dyDescent="0.25">
      <c r="A1460">
        <v>1057</v>
      </c>
      <c r="B1460" t="s">
        <v>1495</v>
      </c>
      <c r="C1460" t="s">
        <v>22</v>
      </c>
      <c r="D1460" t="s">
        <v>23</v>
      </c>
      <c r="E1460" t="s">
        <v>26</v>
      </c>
      <c r="F1460">
        <v>402848</v>
      </c>
      <c r="G1460">
        <v>714272</v>
      </c>
      <c r="H1460">
        <v>344370</v>
      </c>
      <c r="I1460">
        <v>851401</v>
      </c>
      <c r="J1460">
        <v>1175272</v>
      </c>
      <c r="K1460">
        <v>1082032</v>
      </c>
      <c r="L1460">
        <v>912221</v>
      </c>
      <c r="M1460">
        <v>1927200</v>
      </c>
      <c r="N1460">
        <v>63039</v>
      </c>
      <c r="O1460">
        <v>912938</v>
      </c>
      <c r="P1460">
        <v>512661</v>
      </c>
      <c r="Q1460">
        <v>1082</v>
      </c>
      <c r="R1460">
        <v>775097</v>
      </c>
      <c r="S1460">
        <f t="shared" si="44"/>
        <v>9674433</v>
      </c>
      <c r="T1460" s="1">
        <v>15.99</v>
      </c>
      <c r="U1460" s="1">
        <f t="shared" si="45"/>
        <v>154694183.67000002</v>
      </c>
    </row>
    <row r="1461" spans="1:21" x14ac:dyDescent="0.25">
      <c r="A1461">
        <v>1054</v>
      </c>
      <c r="B1461" t="s">
        <v>1496</v>
      </c>
      <c r="C1461" t="s">
        <v>124</v>
      </c>
      <c r="D1461" t="s">
        <v>219</v>
      </c>
      <c r="E1461" t="s">
        <v>26</v>
      </c>
      <c r="F1461">
        <v>0</v>
      </c>
      <c r="G1461">
        <v>0</v>
      </c>
      <c r="H1461">
        <v>107906</v>
      </c>
      <c r="I1461">
        <v>125545</v>
      </c>
      <c r="J1461">
        <v>139058</v>
      </c>
      <c r="K1461">
        <v>171302</v>
      </c>
      <c r="L1461">
        <v>220264</v>
      </c>
      <c r="M1461">
        <v>282981</v>
      </c>
      <c r="N1461">
        <v>341082</v>
      </c>
      <c r="O1461">
        <v>494346</v>
      </c>
      <c r="P1461">
        <v>707358</v>
      </c>
      <c r="Q1461">
        <v>898803</v>
      </c>
      <c r="R1461">
        <v>1293079</v>
      </c>
      <c r="S1461">
        <f t="shared" si="44"/>
        <v>4781724</v>
      </c>
      <c r="T1461" s="1">
        <v>3.99</v>
      </c>
      <c r="U1461" s="1">
        <f t="shared" si="45"/>
        <v>19079078.760000002</v>
      </c>
    </row>
    <row r="1462" spans="1:21" x14ac:dyDescent="0.25">
      <c r="A1462">
        <v>1021</v>
      </c>
      <c r="B1462" t="s">
        <v>1497</v>
      </c>
      <c r="C1462" t="s">
        <v>124</v>
      </c>
      <c r="D1462" t="s">
        <v>219</v>
      </c>
      <c r="E1462" t="s">
        <v>26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54612</v>
      </c>
      <c r="P1462">
        <v>63703</v>
      </c>
      <c r="Q1462">
        <v>4813</v>
      </c>
      <c r="R1462">
        <v>13996</v>
      </c>
      <c r="S1462">
        <f t="shared" si="44"/>
        <v>137124</v>
      </c>
      <c r="T1462" s="1">
        <v>3.99</v>
      </c>
      <c r="U1462" s="1">
        <f t="shared" si="45"/>
        <v>547124.76</v>
      </c>
    </row>
    <row r="1463" spans="1:21" x14ac:dyDescent="0.25">
      <c r="A1463">
        <v>1017</v>
      </c>
      <c r="B1463" t="s">
        <v>1498</v>
      </c>
      <c r="C1463" t="s">
        <v>377</v>
      </c>
      <c r="D1463" t="s">
        <v>219</v>
      </c>
      <c r="E1463" t="s">
        <v>25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313437</v>
      </c>
      <c r="O1463">
        <v>513413</v>
      </c>
      <c r="P1463">
        <v>782846</v>
      </c>
      <c r="Q1463">
        <v>1117757</v>
      </c>
      <c r="R1463">
        <v>1427822</v>
      </c>
      <c r="S1463">
        <f t="shared" si="44"/>
        <v>4155275</v>
      </c>
      <c r="T1463" s="1">
        <v>1.99</v>
      </c>
      <c r="U1463" s="1">
        <f t="shared" si="45"/>
        <v>8268997.25</v>
      </c>
    </row>
    <row r="1464" spans="1:21" x14ac:dyDescent="0.25">
      <c r="A1464">
        <v>1033</v>
      </c>
      <c r="B1464" t="s">
        <v>1499</v>
      </c>
      <c r="C1464" t="s">
        <v>376</v>
      </c>
      <c r="D1464" t="s">
        <v>219</v>
      </c>
      <c r="E1464" t="s">
        <v>103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441721</v>
      </c>
      <c r="M1464">
        <v>412079</v>
      </c>
      <c r="N1464">
        <v>285218</v>
      </c>
      <c r="O1464">
        <v>381474</v>
      </c>
      <c r="P1464">
        <v>311834</v>
      </c>
      <c r="Q1464">
        <v>336538</v>
      </c>
      <c r="R1464">
        <v>150421</v>
      </c>
      <c r="S1464">
        <f t="shared" si="44"/>
        <v>2319285</v>
      </c>
      <c r="T1464" s="1">
        <v>0.99</v>
      </c>
      <c r="U1464" s="1">
        <f t="shared" si="45"/>
        <v>2296092.15</v>
      </c>
    </row>
    <row r="1465" spans="1:21" x14ac:dyDescent="0.25">
      <c r="A1465">
        <v>1032</v>
      </c>
      <c r="B1465" t="s">
        <v>1500</v>
      </c>
      <c r="C1465" t="s">
        <v>73</v>
      </c>
      <c r="D1465" t="s">
        <v>219</v>
      </c>
      <c r="E1465" t="s">
        <v>24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88710</v>
      </c>
      <c r="Q1465">
        <v>61481</v>
      </c>
      <c r="R1465">
        <v>14259</v>
      </c>
      <c r="S1465">
        <f t="shared" si="44"/>
        <v>164450</v>
      </c>
      <c r="T1465" s="1">
        <v>1.49</v>
      </c>
      <c r="U1465" s="1">
        <f t="shared" si="45"/>
        <v>245030.5</v>
      </c>
    </row>
    <row r="1466" spans="1:21" x14ac:dyDescent="0.25">
      <c r="A1466">
        <v>1020</v>
      </c>
      <c r="B1466" t="s">
        <v>1501</v>
      </c>
      <c r="C1466" t="s">
        <v>124</v>
      </c>
      <c r="D1466" t="s">
        <v>219</v>
      </c>
      <c r="E1466" t="s">
        <v>24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32879</v>
      </c>
      <c r="P1466">
        <v>49723</v>
      </c>
      <c r="Q1466">
        <v>62711</v>
      </c>
      <c r="R1466">
        <v>76378</v>
      </c>
      <c r="S1466">
        <f t="shared" si="44"/>
        <v>221691</v>
      </c>
      <c r="T1466" s="1">
        <v>1.49</v>
      </c>
      <c r="U1466" s="1">
        <f t="shared" si="45"/>
        <v>330319.59000000003</v>
      </c>
    </row>
    <row r="1467" spans="1:21" x14ac:dyDescent="0.25">
      <c r="A1467">
        <v>1005</v>
      </c>
      <c r="B1467" t="s">
        <v>1502</v>
      </c>
      <c r="C1467" t="s">
        <v>376</v>
      </c>
      <c r="D1467" t="s">
        <v>23</v>
      </c>
      <c r="E1467" t="s">
        <v>25</v>
      </c>
      <c r="F1467">
        <v>0</v>
      </c>
      <c r="G1467">
        <v>85331</v>
      </c>
      <c r="H1467">
        <v>2856</v>
      </c>
      <c r="I1467">
        <v>42382</v>
      </c>
      <c r="J1467">
        <v>23548</v>
      </c>
      <c r="K1467">
        <v>98756</v>
      </c>
      <c r="L1467">
        <v>8145</v>
      </c>
      <c r="M1467">
        <v>49781</v>
      </c>
      <c r="N1467">
        <v>52158</v>
      </c>
      <c r="O1467">
        <v>24314</v>
      </c>
      <c r="P1467">
        <v>34036</v>
      </c>
      <c r="Q1467">
        <v>104821</v>
      </c>
      <c r="R1467">
        <v>63350</v>
      </c>
      <c r="S1467">
        <f t="shared" si="44"/>
        <v>589478</v>
      </c>
      <c r="T1467" s="1">
        <v>12.99</v>
      </c>
      <c r="U1467" s="1">
        <f t="shared" si="45"/>
        <v>7657319.2199999997</v>
      </c>
    </row>
    <row r="1468" spans="1:21" x14ac:dyDescent="0.25">
      <c r="A1468">
        <v>1009</v>
      </c>
      <c r="B1468" t="s">
        <v>1503</v>
      </c>
      <c r="C1468" t="s">
        <v>124</v>
      </c>
      <c r="D1468" t="s">
        <v>23</v>
      </c>
      <c r="E1468" t="s">
        <v>24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62446</v>
      </c>
      <c r="O1468">
        <v>65367</v>
      </c>
      <c r="P1468">
        <v>4327</v>
      </c>
      <c r="Q1468">
        <v>11925</v>
      </c>
      <c r="R1468">
        <v>16814</v>
      </c>
      <c r="S1468">
        <f t="shared" si="44"/>
        <v>160879</v>
      </c>
      <c r="T1468" s="1">
        <v>11.99</v>
      </c>
      <c r="U1468" s="1">
        <f t="shared" si="45"/>
        <v>1928939.21</v>
      </c>
    </row>
    <row r="1469" spans="1:21" x14ac:dyDescent="0.25">
      <c r="A1469">
        <v>1008</v>
      </c>
      <c r="B1469" t="s">
        <v>1504</v>
      </c>
      <c r="C1469" t="s">
        <v>73</v>
      </c>
      <c r="D1469" t="s">
        <v>23</v>
      </c>
      <c r="E1469" t="s">
        <v>24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689140</v>
      </c>
      <c r="S1469">
        <f t="shared" si="44"/>
        <v>689140</v>
      </c>
      <c r="T1469" s="1">
        <v>11.99</v>
      </c>
      <c r="U1469" s="1">
        <f t="shared" si="45"/>
        <v>8262788.6000000006</v>
      </c>
    </row>
    <row r="1470" spans="1:21" x14ac:dyDescent="0.25">
      <c r="A1470">
        <v>1039</v>
      </c>
      <c r="B1470" t="s">
        <v>1505</v>
      </c>
      <c r="C1470" t="s">
        <v>22</v>
      </c>
      <c r="D1470" t="s">
        <v>219</v>
      </c>
      <c r="E1470" t="s">
        <v>25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16117</v>
      </c>
      <c r="N1470">
        <v>17432</v>
      </c>
      <c r="O1470">
        <v>27953</v>
      </c>
      <c r="P1470">
        <v>38243</v>
      </c>
      <c r="Q1470">
        <v>65757</v>
      </c>
      <c r="R1470">
        <v>67076</v>
      </c>
      <c r="S1470">
        <f t="shared" si="44"/>
        <v>232578</v>
      </c>
      <c r="T1470" s="1">
        <v>1.99</v>
      </c>
      <c r="U1470" s="1">
        <f t="shared" si="45"/>
        <v>462830.22</v>
      </c>
    </row>
    <row r="1471" spans="1:21" x14ac:dyDescent="0.25">
      <c r="A1471">
        <v>1040</v>
      </c>
      <c r="B1471" t="s">
        <v>1506</v>
      </c>
      <c r="C1471" t="s">
        <v>376</v>
      </c>
      <c r="D1471" t="s">
        <v>219</v>
      </c>
      <c r="E1471" t="s">
        <v>24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80540</v>
      </c>
      <c r="Q1471">
        <v>29961</v>
      </c>
      <c r="R1471">
        <v>29228</v>
      </c>
      <c r="S1471">
        <f t="shared" si="44"/>
        <v>139729</v>
      </c>
      <c r="T1471" s="1">
        <v>1.49</v>
      </c>
      <c r="U1471" s="1">
        <f t="shared" si="45"/>
        <v>208196.21</v>
      </c>
    </row>
    <row r="1472" spans="1:21" x14ac:dyDescent="0.25">
      <c r="A1472">
        <v>1044</v>
      </c>
      <c r="B1472" t="s">
        <v>1507</v>
      </c>
      <c r="C1472" t="s">
        <v>124</v>
      </c>
      <c r="D1472" t="s">
        <v>219</v>
      </c>
      <c r="E1472" t="s">
        <v>103</v>
      </c>
      <c r="F1472">
        <v>0</v>
      </c>
      <c r="G1472">
        <v>29695</v>
      </c>
      <c r="H1472">
        <v>22492</v>
      </c>
      <c r="I1472">
        <v>16166</v>
      </c>
      <c r="J1472">
        <v>46644</v>
      </c>
      <c r="K1472">
        <v>43629</v>
      </c>
      <c r="L1472">
        <v>19299</v>
      </c>
      <c r="M1472">
        <v>94652</v>
      </c>
      <c r="N1472">
        <v>30304</v>
      </c>
      <c r="O1472">
        <v>15559</v>
      </c>
      <c r="P1472">
        <v>101478</v>
      </c>
      <c r="Q1472">
        <v>36104</v>
      </c>
      <c r="R1472">
        <v>92747</v>
      </c>
      <c r="S1472">
        <f t="shared" si="44"/>
        <v>548769</v>
      </c>
      <c r="T1472" s="1">
        <v>0.99</v>
      </c>
      <c r="U1472" s="1">
        <f t="shared" si="45"/>
        <v>543281.30999999994</v>
      </c>
    </row>
    <row r="1473" spans="1:21" x14ac:dyDescent="0.25">
      <c r="A1473">
        <v>1044</v>
      </c>
      <c r="B1473" t="s">
        <v>1508</v>
      </c>
      <c r="C1473" t="s">
        <v>186</v>
      </c>
      <c r="D1473" t="s">
        <v>23</v>
      </c>
      <c r="E1473" t="s">
        <v>103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28512</v>
      </c>
      <c r="M1473">
        <v>43488</v>
      </c>
      <c r="N1473">
        <v>53964</v>
      </c>
      <c r="O1473">
        <v>94923</v>
      </c>
      <c r="P1473">
        <v>225790</v>
      </c>
      <c r="Q1473">
        <v>348248</v>
      </c>
      <c r="R1473">
        <v>591209</v>
      </c>
      <c r="S1473">
        <f t="shared" si="44"/>
        <v>1386134</v>
      </c>
      <c r="T1473" s="1">
        <v>9.99</v>
      </c>
      <c r="U1473" s="1">
        <f t="shared" si="45"/>
        <v>13847478.66</v>
      </c>
    </row>
    <row r="1474" spans="1:21" x14ac:dyDescent="0.25">
      <c r="A1474">
        <v>1064</v>
      </c>
      <c r="B1474" t="s">
        <v>1509</v>
      </c>
      <c r="C1474" t="s">
        <v>186</v>
      </c>
      <c r="D1474" t="s">
        <v>219</v>
      </c>
      <c r="E1474" t="s">
        <v>26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69024</v>
      </c>
      <c r="O1474">
        <v>66280</v>
      </c>
      <c r="P1474">
        <v>38870</v>
      </c>
      <c r="Q1474">
        <v>26557</v>
      </c>
      <c r="R1474">
        <v>10448</v>
      </c>
      <c r="S1474">
        <f t="shared" ref="S1474:S1537" si="46">SUM(F1474:R1474)</f>
        <v>211179</v>
      </c>
      <c r="T1474" s="1">
        <v>3.99</v>
      </c>
      <c r="U1474" s="1">
        <f t="shared" ref="U1474:U1537" si="47">S1474*T1474</f>
        <v>842604.21000000008</v>
      </c>
    </row>
    <row r="1475" spans="1:21" x14ac:dyDescent="0.25">
      <c r="A1475">
        <v>1030</v>
      </c>
      <c r="B1475" t="s">
        <v>1510</v>
      </c>
      <c r="C1475" t="s">
        <v>73</v>
      </c>
      <c r="D1475" t="s">
        <v>23</v>
      </c>
      <c r="E1475" t="s">
        <v>103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91919</v>
      </c>
      <c r="M1475">
        <v>58524</v>
      </c>
      <c r="N1475">
        <v>45061</v>
      </c>
      <c r="O1475">
        <v>80018</v>
      </c>
      <c r="P1475">
        <v>58831</v>
      </c>
      <c r="Q1475">
        <v>66666</v>
      </c>
      <c r="R1475">
        <v>33377</v>
      </c>
      <c r="S1475">
        <f t="shared" si="46"/>
        <v>434396</v>
      </c>
      <c r="T1475" s="1">
        <v>9.99</v>
      </c>
      <c r="U1475" s="1">
        <f t="shared" si="47"/>
        <v>4339616.04</v>
      </c>
    </row>
    <row r="1476" spans="1:21" x14ac:dyDescent="0.25">
      <c r="A1476">
        <v>1067</v>
      </c>
      <c r="B1476" t="s">
        <v>1511</v>
      </c>
      <c r="C1476" t="s">
        <v>124</v>
      </c>
      <c r="D1476" t="s">
        <v>23</v>
      </c>
      <c r="E1476" t="s">
        <v>26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78898</v>
      </c>
      <c r="N1476">
        <v>58887</v>
      </c>
      <c r="O1476">
        <v>60178</v>
      </c>
      <c r="P1476">
        <v>16351</v>
      </c>
      <c r="Q1476">
        <v>17231</v>
      </c>
      <c r="R1476">
        <v>5189</v>
      </c>
      <c r="S1476">
        <f t="shared" si="46"/>
        <v>236734</v>
      </c>
      <c r="T1476" s="1">
        <v>15.99</v>
      </c>
      <c r="U1476" s="1">
        <f t="shared" si="47"/>
        <v>3785376.66</v>
      </c>
    </row>
    <row r="1477" spans="1:21" x14ac:dyDescent="0.25">
      <c r="A1477">
        <v>1064</v>
      </c>
      <c r="B1477" t="s">
        <v>1512</v>
      </c>
      <c r="C1477" t="s">
        <v>186</v>
      </c>
      <c r="D1477" t="s">
        <v>23</v>
      </c>
      <c r="E1477" t="s">
        <v>24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441721</v>
      </c>
      <c r="M1477">
        <v>412079</v>
      </c>
      <c r="N1477">
        <v>285218</v>
      </c>
      <c r="O1477">
        <v>381474</v>
      </c>
      <c r="P1477">
        <v>311834</v>
      </c>
      <c r="Q1477">
        <v>336538</v>
      </c>
      <c r="R1477">
        <v>150421</v>
      </c>
      <c r="S1477">
        <f t="shared" si="46"/>
        <v>2319285</v>
      </c>
      <c r="T1477" s="1">
        <v>11.99</v>
      </c>
      <c r="U1477" s="1">
        <f t="shared" si="47"/>
        <v>27808227.150000002</v>
      </c>
    </row>
    <row r="1478" spans="1:21" x14ac:dyDescent="0.25">
      <c r="A1478">
        <v>1058</v>
      </c>
      <c r="B1478" t="s">
        <v>1513</v>
      </c>
      <c r="C1478" t="s">
        <v>22</v>
      </c>
      <c r="D1478" t="s">
        <v>219</v>
      </c>
      <c r="E1478" t="s">
        <v>26</v>
      </c>
      <c r="F1478">
        <v>0</v>
      </c>
      <c r="G1478">
        <v>86256</v>
      </c>
      <c r="H1478">
        <v>12896</v>
      </c>
      <c r="I1478">
        <v>21074</v>
      </c>
      <c r="J1478">
        <v>20790</v>
      </c>
      <c r="K1478">
        <v>74648</v>
      </c>
      <c r="L1478">
        <v>87397</v>
      </c>
      <c r="M1478">
        <v>79733</v>
      </c>
      <c r="N1478">
        <v>99894</v>
      </c>
      <c r="O1478">
        <v>27827</v>
      </c>
      <c r="P1478">
        <v>15598</v>
      </c>
      <c r="Q1478">
        <v>25522</v>
      </c>
      <c r="R1478">
        <v>7050</v>
      </c>
      <c r="S1478">
        <f t="shared" si="46"/>
        <v>558685</v>
      </c>
      <c r="T1478" s="1">
        <v>3.99</v>
      </c>
      <c r="U1478" s="1">
        <f t="shared" si="47"/>
        <v>2229153.15</v>
      </c>
    </row>
    <row r="1479" spans="1:21" x14ac:dyDescent="0.25">
      <c r="A1479">
        <v>1039</v>
      </c>
      <c r="B1479" t="s">
        <v>1514</v>
      </c>
      <c r="C1479" t="s">
        <v>186</v>
      </c>
      <c r="D1479" t="s">
        <v>23</v>
      </c>
      <c r="E1479" t="s">
        <v>103</v>
      </c>
      <c r="F1479">
        <v>0</v>
      </c>
      <c r="G1479">
        <v>33561</v>
      </c>
      <c r="H1479">
        <v>95542</v>
      </c>
      <c r="I1479">
        <v>8850</v>
      </c>
      <c r="J1479">
        <v>37290</v>
      </c>
      <c r="K1479">
        <v>94143</v>
      </c>
      <c r="L1479">
        <v>26408</v>
      </c>
      <c r="M1479">
        <v>3216</v>
      </c>
      <c r="N1479">
        <v>73131</v>
      </c>
      <c r="O1479">
        <v>68338</v>
      </c>
      <c r="P1479">
        <v>32618</v>
      </c>
      <c r="Q1479">
        <v>102866</v>
      </c>
      <c r="R1479">
        <v>73591</v>
      </c>
      <c r="S1479">
        <f t="shared" si="46"/>
        <v>649554</v>
      </c>
      <c r="T1479" s="1">
        <v>9.99</v>
      </c>
      <c r="U1479" s="1">
        <f t="shared" si="47"/>
        <v>6489044.46</v>
      </c>
    </row>
    <row r="1480" spans="1:21" x14ac:dyDescent="0.25">
      <c r="A1480">
        <v>1045</v>
      </c>
      <c r="B1480" t="s">
        <v>1515</v>
      </c>
      <c r="C1480" t="s">
        <v>73</v>
      </c>
      <c r="D1480" t="s">
        <v>219</v>
      </c>
      <c r="E1480" t="s">
        <v>24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244100</v>
      </c>
      <c r="P1480">
        <v>466534</v>
      </c>
      <c r="Q1480">
        <v>492094</v>
      </c>
      <c r="R1480">
        <v>1155817</v>
      </c>
      <c r="S1480">
        <f t="shared" si="46"/>
        <v>2358545</v>
      </c>
      <c r="T1480" s="1">
        <v>1.49</v>
      </c>
      <c r="U1480" s="1">
        <f t="shared" si="47"/>
        <v>3514232.05</v>
      </c>
    </row>
    <row r="1481" spans="1:21" x14ac:dyDescent="0.25">
      <c r="A1481">
        <v>1033</v>
      </c>
      <c r="B1481" t="s">
        <v>1516</v>
      </c>
      <c r="C1481" t="s">
        <v>73</v>
      </c>
      <c r="D1481" t="s">
        <v>219</v>
      </c>
      <c r="E1481" t="s">
        <v>103</v>
      </c>
      <c r="F1481">
        <v>0</v>
      </c>
      <c r="G1481">
        <v>47540</v>
      </c>
      <c r="H1481">
        <v>34761</v>
      </c>
      <c r="I1481">
        <v>45961</v>
      </c>
      <c r="J1481">
        <v>22459</v>
      </c>
      <c r="K1481">
        <v>83895</v>
      </c>
      <c r="L1481">
        <v>62613</v>
      </c>
      <c r="M1481">
        <v>50307</v>
      </c>
      <c r="N1481">
        <v>31892</v>
      </c>
      <c r="O1481">
        <v>83350</v>
      </c>
      <c r="P1481">
        <v>9773</v>
      </c>
      <c r="Q1481">
        <v>11444</v>
      </c>
      <c r="R1481">
        <v>21407</v>
      </c>
      <c r="S1481">
        <f t="shared" si="46"/>
        <v>505402</v>
      </c>
      <c r="T1481" s="1">
        <v>0.99</v>
      </c>
      <c r="U1481" s="1">
        <f t="shared" si="47"/>
        <v>500347.98</v>
      </c>
    </row>
    <row r="1482" spans="1:21" x14ac:dyDescent="0.25">
      <c r="A1482">
        <v>1047</v>
      </c>
      <c r="B1482" t="s">
        <v>1517</v>
      </c>
      <c r="C1482" t="s">
        <v>186</v>
      </c>
      <c r="D1482" t="s">
        <v>219</v>
      </c>
      <c r="E1482" t="s">
        <v>103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97687</v>
      </c>
      <c r="L1482">
        <v>42059</v>
      </c>
      <c r="M1482">
        <v>40939</v>
      </c>
      <c r="N1482">
        <v>47804</v>
      </c>
      <c r="O1482">
        <v>4022</v>
      </c>
      <c r="P1482">
        <v>3628</v>
      </c>
      <c r="Q1482">
        <v>18642</v>
      </c>
      <c r="R1482">
        <v>40662</v>
      </c>
      <c r="S1482">
        <f t="shared" si="46"/>
        <v>295443</v>
      </c>
      <c r="T1482" s="1">
        <v>0.99</v>
      </c>
      <c r="U1482" s="1">
        <f t="shared" si="47"/>
        <v>292488.57</v>
      </c>
    </row>
    <row r="1483" spans="1:21" x14ac:dyDescent="0.25">
      <c r="A1483">
        <v>1036</v>
      </c>
      <c r="B1483" t="s">
        <v>1518</v>
      </c>
      <c r="C1483" t="s">
        <v>186</v>
      </c>
      <c r="D1483" t="s">
        <v>219</v>
      </c>
      <c r="E1483" t="s">
        <v>24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59164</v>
      </c>
      <c r="O1483">
        <v>92339</v>
      </c>
      <c r="P1483">
        <v>38158</v>
      </c>
      <c r="Q1483">
        <v>65752</v>
      </c>
      <c r="R1483">
        <v>97153</v>
      </c>
      <c r="S1483">
        <f t="shared" si="46"/>
        <v>352566</v>
      </c>
      <c r="T1483" s="1">
        <v>1.49</v>
      </c>
      <c r="U1483" s="1">
        <f t="shared" si="47"/>
        <v>525323.34</v>
      </c>
    </row>
    <row r="1484" spans="1:21" x14ac:dyDescent="0.25">
      <c r="A1484">
        <v>1035</v>
      </c>
      <c r="B1484" t="s">
        <v>1519</v>
      </c>
      <c r="C1484" t="s">
        <v>124</v>
      </c>
      <c r="D1484" t="s">
        <v>23</v>
      </c>
      <c r="E1484" t="s">
        <v>25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10257</v>
      </c>
      <c r="L1484">
        <v>12506</v>
      </c>
      <c r="M1484">
        <v>22667</v>
      </c>
      <c r="N1484">
        <v>36344</v>
      </c>
      <c r="O1484">
        <v>62704</v>
      </c>
      <c r="P1484">
        <v>98539</v>
      </c>
      <c r="Q1484">
        <v>216129</v>
      </c>
      <c r="R1484">
        <v>850598</v>
      </c>
      <c r="S1484">
        <f t="shared" si="46"/>
        <v>1309744</v>
      </c>
      <c r="T1484" s="1">
        <v>12.99</v>
      </c>
      <c r="U1484" s="1">
        <f t="shared" si="47"/>
        <v>17013574.559999999</v>
      </c>
    </row>
    <row r="1485" spans="1:21" x14ac:dyDescent="0.25">
      <c r="A1485">
        <v>1043</v>
      </c>
      <c r="B1485" t="s">
        <v>1520</v>
      </c>
      <c r="C1485" t="s">
        <v>73</v>
      </c>
      <c r="D1485" t="s">
        <v>23</v>
      </c>
      <c r="E1485" t="s">
        <v>24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142825</v>
      </c>
      <c r="R1485">
        <v>170219</v>
      </c>
      <c r="S1485">
        <f t="shared" si="46"/>
        <v>313044</v>
      </c>
      <c r="T1485" s="1">
        <v>11.99</v>
      </c>
      <c r="U1485" s="1">
        <f t="shared" si="47"/>
        <v>3753397.56</v>
      </c>
    </row>
    <row r="1486" spans="1:21" x14ac:dyDescent="0.25">
      <c r="A1486">
        <v>1033</v>
      </c>
      <c r="B1486" t="s">
        <v>1521</v>
      </c>
      <c r="C1486" t="s">
        <v>124</v>
      </c>
      <c r="D1486" t="s">
        <v>23</v>
      </c>
      <c r="E1486" t="s">
        <v>25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103954</v>
      </c>
      <c r="P1486">
        <v>304633</v>
      </c>
      <c r="Q1486">
        <v>324118</v>
      </c>
      <c r="R1486">
        <v>369359</v>
      </c>
      <c r="S1486">
        <f t="shared" si="46"/>
        <v>1102064</v>
      </c>
      <c r="T1486" s="1">
        <v>12.99</v>
      </c>
      <c r="U1486" s="1">
        <f t="shared" si="47"/>
        <v>14315811.359999999</v>
      </c>
    </row>
    <row r="1487" spans="1:21" x14ac:dyDescent="0.25">
      <c r="A1487">
        <v>1043</v>
      </c>
      <c r="B1487" t="s">
        <v>1522</v>
      </c>
      <c r="C1487" t="s">
        <v>73</v>
      </c>
      <c r="D1487" t="s">
        <v>23</v>
      </c>
      <c r="E1487" t="s">
        <v>26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399781</v>
      </c>
      <c r="Q1487">
        <v>375589</v>
      </c>
      <c r="R1487">
        <v>339083</v>
      </c>
      <c r="S1487">
        <f t="shared" si="46"/>
        <v>1114453</v>
      </c>
      <c r="T1487" s="1">
        <v>15.99</v>
      </c>
      <c r="U1487" s="1">
        <f t="shared" si="47"/>
        <v>17820103.469999999</v>
      </c>
    </row>
    <row r="1488" spans="1:21" x14ac:dyDescent="0.25">
      <c r="A1488">
        <v>1053</v>
      </c>
      <c r="B1488" t="s">
        <v>1523</v>
      </c>
      <c r="C1488" t="s">
        <v>73</v>
      </c>
      <c r="D1488" t="s">
        <v>219</v>
      </c>
      <c r="E1488" t="s">
        <v>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221047</v>
      </c>
      <c r="P1488">
        <v>232897</v>
      </c>
      <c r="Q1488">
        <v>367919</v>
      </c>
      <c r="R1488">
        <v>286465</v>
      </c>
      <c r="S1488">
        <f t="shared" si="46"/>
        <v>1108328</v>
      </c>
      <c r="T1488" s="1">
        <v>1.99</v>
      </c>
      <c r="U1488" s="1">
        <f t="shared" si="47"/>
        <v>2205572.7200000002</v>
      </c>
    </row>
    <row r="1489" spans="1:21" x14ac:dyDescent="0.25">
      <c r="A1489">
        <v>1053</v>
      </c>
      <c r="B1489" t="s">
        <v>1524</v>
      </c>
      <c r="C1489" t="s">
        <v>124</v>
      </c>
      <c r="D1489" t="s">
        <v>219</v>
      </c>
      <c r="E1489" t="s">
        <v>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384823</v>
      </c>
      <c r="Q1489">
        <v>491096</v>
      </c>
      <c r="R1489">
        <v>436679</v>
      </c>
      <c r="S1489">
        <f t="shared" si="46"/>
        <v>1312598</v>
      </c>
      <c r="T1489" s="1">
        <v>1.99</v>
      </c>
      <c r="U1489" s="1">
        <f t="shared" si="47"/>
        <v>2612070.02</v>
      </c>
    </row>
    <row r="1490" spans="1:21" x14ac:dyDescent="0.25">
      <c r="A1490">
        <v>1032</v>
      </c>
      <c r="B1490" t="s">
        <v>1525</v>
      </c>
      <c r="C1490" t="s">
        <v>376</v>
      </c>
      <c r="D1490" t="s">
        <v>23</v>
      </c>
      <c r="E1490" t="s">
        <v>25</v>
      </c>
      <c r="F1490">
        <v>0</v>
      </c>
      <c r="G1490">
        <v>0</v>
      </c>
      <c r="H1490">
        <v>56098</v>
      </c>
      <c r="I1490">
        <v>95205</v>
      </c>
      <c r="J1490">
        <v>39099</v>
      </c>
      <c r="K1490">
        <v>89435</v>
      </c>
      <c r="L1490">
        <v>19023</v>
      </c>
      <c r="M1490">
        <v>15757</v>
      </c>
      <c r="N1490">
        <v>19396</v>
      </c>
      <c r="O1490">
        <v>79475</v>
      </c>
      <c r="P1490">
        <v>6957</v>
      </c>
      <c r="Q1490">
        <v>42783</v>
      </c>
      <c r="R1490">
        <v>28296</v>
      </c>
      <c r="S1490">
        <f t="shared" si="46"/>
        <v>491524</v>
      </c>
      <c r="T1490" s="1">
        <v>12.99</v>
      </c>
      <c r="U1490" s="1">
        <f t="shared" si="47"/>
        <v>6384896.7599999998</v>
      </c>
    </row>
    <row r="1491" spans="1:21" x14ac:dyDescent="0.25">
      <c r="A1491">
        <v>1061</v>
      </c>
      <c r="B1491" t="s">
        <v>1526</v>
      </c>
      <c r="C1491" t="s">
        <v>22</v>
      </c>
      <c r="D1491" t="s">
        <v>219</v>
      </c>
      <c r="E1491" t="s">
        <v>24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103487</v>
      </c>
      <c r="R1491">
        <v>71345</v>
      </c>
      <c r="S1491">
        <f t="shared" si="46"/>
        <v>174832</v>
      </c>
      <c r="T1491" s="1">
        <v>1.49</v>
      </c>
      <c r="U1491" s="1">
        <f t="shared" si="47"/>
        <v>260499.68</v>
      </c>
    </row>
    <row r="1492" spans="1:21" x14ac:dyDescent="0.25">
      <c r="A1492">
        <v>1042</v>
      </c>
      <c r="B1492" t="s">
        <v>1527</v>
      </c>
      <c r="C1492" t="s">
        <v>73</v>
      </c>
      <c r="D1492" t="s">
        <v>23</v>
      </c>
      <c r="E1492" t="s">
        <v>26</v>
      </c>
      <c r="F1492">
        <v>0</v>
      </c>
      <c r="G1492">
        <v>413</v>
      </c>
      <c r="H1492">
        <v>1000</v>
      </c>
      <c r="I1492">
        <v>1329</v>
      </c>
      <c r="J1492">
        <v>1350</v>
      </c>
      <c r="K1492">
        <v>1860</v>
      </c>
      <c r="L1492">
        <v>1968</v>
      </c>
      <c r="M1492">
        <v>2107</v>
      </c>
      <c r="N1492">
        <v>2318</v>
      </c>
      <c r="O1492">
        <v>2219</v>
      </c>
      <c r="P1492">
        <v>1550</v>
      </c>
      <c r="Q1492">
        <v>1672</v>
      </c>
      <c r="R1492">
        <v>1281</v>
      </c>
      <c r="S1492">
        <f t="shared" si="46"/>
        <v>19067</v>
      </c>
      <c r="T1492" s="1">
        <v>15.99</v>
      </c>
      <c r="U1492" s="1">
        <f t="shared" si="47"/>
        <v>304881.33</v>
      </c>
    </row>
    <row r="1493" spans="1:21" x14ac:dyDescent="0.25">
      <c r="A1493">
        <v>1055</v>
      </c>
      <c r="B1493" t="s">
        <v>1528</v>
      </c>
      <c r="C1493" t="s">
        <v>22</v>
      </c>
      <c r="D1493" t="s">
        <v>23</v>
      </c>
      <c r="E1493" t="s">
        <v>26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263137</v>
      </c>
      <c r="S1493">
        <f t="shared" si="46"/>
        <v>263137</v>
      </c>
      <c r="T1493" s="1">
        <v>15.99</v>
      </c>
      <c r="U1493" s="1">
        <f t="shared" si="47"/>
        <v>4207560.63</v>
      </c>
    </row>
    <row r="1494" spans="1:21" x14ac:dyDescent="0.25">
      <c r="A1494">
        <v>1055</v>
      </c>
      <c r="B1494" t="s">
        <v>1529</v>
      </c>
      <c r="C1494" t="s">
        <v>376</v>
      </c>
      <c r="D1494" t="s">
        <v>23</v>
      </c>
      <c r="E1494" t="s">
        <v>103</v>
      </c>
      <c r="F1494">
        <v>0</v>
      </c>
      <c r="G1494">
        <v>413</v>
      </c>
      <c r="H1494">
        <v>1000</v>
      </c>
      <c r="I1494">
        <v>1329</v>
      </c>
      <c r="J1494">
        <v>1350</v>
      </c>
      <c r="K1494">
        <v>1860</v>
      </c>
      <c r="L1494">
        <v>1968</v>
      </c>
      <c r="M1494">
        <v>2107</v>
      </c>
      <c r="N1494">
        <v>2318</v>
      </c>
      <c r="O1494">
        <v>2219</v>
      </c>
      <c r="P1494">
        <v>1550</v>
      </c>
      <c r="Q1494">
        <v>1672</v>
      </c>
      <c r="R1494">
        <v>1281</v>
      </c>
      <c r="S1494">
        <f t="shared" si="46"/>
        <v>19067</v>
      </c>
      <c r="T1494" s="1">
        <v>9.99</v>
      </c>
      <c r="U1494" s="1">
        <f t="shared" si="47"/>
        <v>190479.33000000002</v>
      </c>
    </row>
    <row r="1495" spans="1:21" x14ac:dyDescent="0.25">
      <c r="A1495">
        <v>1022</v>
      </c>
      <c r="B1495" t="s">
        <v>1530</v>
      </c>
      <c r="C1495" t="s">
        <v>22</v>
      </c>
      <c r="D1495" t="s">
        <v>23</v>
      </c>
      <c r="E1495" t="s">
        <v>103</v>
      </c>
      <c r="F1495">
        <v>0</v>
      </c>
      <c r="G1495">
        <v>66315</v>
      </c>
      <c r="H1495">
        <v>34662</v>
      </c>
      <c r="I1495">
        <v>35173</v>
      </c>
      <c r="J1495">
        <v>72882</v>
      </c>
      <c r="K1495">
        <v>26244</v>
      </c>
      <c r="L1495">
        <v>73315</v>
      </c>
      <c r="M1495">
        <v>41665</v>
      </c>
      <c r="N1495">
        <v>93230</v>
      </c>
      <c r="O1495">
        <v>89699</v>
      </c>
      <c r="P1495">
        <v>59904</v>
      </c>
      <c r="Q1495">
        <v>56426</v>
      </c>
      <c r="R1495">
        <v>15742</v>
      </c>
      <c r="S1495">
        <f t="shared" si="46"/>
        <v>665257</v>
      </c>
      <c r="T1495" s="1">
        <v>9.99</v>
      </c>
      <c r="U1495" s="1">
        <f t="shared" si="47"/>
        <v>6645917.4299999997</v>
      </c>
    </row>
    <row r="1496" spans="1:21" x14ac:dyDescent="0.25">
      <c r="A1496">
        <v>1016</v>
      </c>
      <c r="B1496" t="s">
        <v>1531</v>
      </c>
      <c r="C1496" t="s">
        <v>124</v>
      </c>
      <c r="D1496" t="s">
        <v>219</v>
      </c>
      <c r="E1496" t="s">
        <v>25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45531</v>
      </c>
      <c r="P1496">
        <v>44390</v>
      </c>
      <c r="Q1496">
        <v>35992</v>
      </c>
      <c r="R1496">
        <v>21899</v>
      </c>
      <c r="S1496">
        <f t="shared" si="46"/>
        <v>147812</v>
      </c>
      <c r="T1496" s="1">
        <v>1.99</v>
      </c>
      <c r="U1496" s="1">
        <f t="shared" si="47"/>
        <v>294145.88</v>
      </c>
    </row>
    <row r="1497" spans="1:21" x14ac:dyDescent="0.25">
      <c r="A1497">
        <v>1064</v>
      </c>
      <c r="B1497" t="s">
        <v>1532</v>
      </c>
      <c r="C1497" t="s">
        <v>22</v>
      </c>
      <c r="D1497" t="s">
        <v>23</v>
      </c>
      <c r="E1497" t="s">
        <v>25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23531</v>
      </c>
      <c r="Q1497">
        <v>23457</v>
      </c>
      <c r="R1497">
        <v>16465</v>
      </c>
      <c r="S1497">
        <f t="shared" si="46"/>
        <v>63453</v>
      </c>
      <c r="T1497" s="1">
        <v>12.99</v>
      </c>
      <c r="U1497" s="1">
        <f t="shared" si="47"/>
        <v>824254.47</v>
      </c>
    </row>
    <row r="1498" spans="1:21" x14ac:dyDescent="0.25">
      <c r="A1498">
        <v>1053</v>
      </c>
      <c r="B1498" t="s">
        <v>1533</v>
      </c>
      <c r="C1498" t="s">
        <v>376</v>
      </c>
      <c r="D1498" t="s">
        <v>219</v>
      </c>
      <c r="E1498" t="s">
        <v>103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7684</v>
      </c>
      <c r="Q1498">
        <v>55796</v>
      </c>
      <c r="R1498">
        <v>30959</v>
      </c>
      <c r="S1498">
        <f t="shared" si="46"/>
        <v>94439</v>
      </c>
      <c r="T1498" s="1">
        <v>0.99</v>
      </c>
      <c r="U1498" s="1">
        <f t="shared" si="47"/>
        <v>93494.61</v>
      </c>
    </row>
    <row r="1499" spans="1:21" x14ac:dyDescent="0.25">
      <c r="A1499">
        <v>1020</v>
      </c>
      <c r="B1499" t="s">
        <v>1534</v>
      </c>
      <c r="C1499" t="s">
        <v>22</v>
      </c>
      <c r="D1499" t="s">
        <v>219</v>
      </c>
      <c r="E1499" t="s">
        <v>24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114616</v>
      </c>
      <c r="R1499">
        <v>74409</v>
      </c>
      <c r="S1499">
        <f t="shared" si="46"/>
        <v>189025</v>
      </c>
      <c r="T1499" s="1">
        <v>1.49</v>
      </c>
      <c r="U1499" s="1">
        <f t="shared" si="47"/>
        <v>281647.25</v>
      </c>
    </row>
    <row r="1500" spans="1:21" x14ac:dyDescent="0.25">
      <c r="A1500">
        <v>1038</v>
      </c>
      <c r="B1500" t="s">
        <v>1535</v>
      </c>
      <c r="C1500" t="s">
        <v>186</v>
      </c>
      <c r="D1500" t="s">
        <v>23</v>
      </c>
      <c r="E1500" t="s">
        <v>26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37960</v>
      </c>
      <c r="M1500">
        <v>28783</v>
      </c>
      <c r="N1500">
        <v>24813</v>
      </c>
      <c r="O1500">
        <v>87542</v>
      </c>
      <c r="P1500">
        <v>73763</v>
      </c>
      <c r="Q1500">
        <v>54739</v>
      </c>
      <c r="R1500">
        <v>24941</v>
      </c>
      <c r="S1500">
        <f t="shared" si="46"/>
        <v>332541</v>
      </c>
      <c r="T1500" s="1">
        <v>15.99</v>
      </c>
      <c r="U1500" s="1">
        <f t="shared" si="47"/>
        <v>5317330.59</v>
      </c>
    </row>
    <row r="1501" spans="1:21" x14ac:dyDescent="0.25">
      <c r="A1501">
        <v>1036</v>
      </c>
      <c r="B1501" t="s">
        <v>1536</v>
      </c>
      <c r="C1501" t="s">
        <v>186</v>
      </c>
      <c r="D1501" t="s">
        <v>219</v>
      </c>
      <c r="E1501" t="s">
        <v>26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23826</v>
      </c>
      <c r="Q1501">
        <v>31638</v>
      </c>
      <c r="R1501">
        <v>40105</v>
      </c>
      <c r="S1501">
        <f t="shared" si="46"/>
        <v>95569</v>
      </c>
      <c r="T1501" s="1">
        <v>3.99</v>
      </c>
      <c r="U1501" s="1">
        <f t="shared" si="47"/>
        <v>381320.31</v>
      </c>
    </row>
    <row r="1502" spans="1:21" x14ac:dyDescent="0.25">
      <c r="A1502">
        <v>1060</v>
      </c>
      <c r="B1502" t="s">
        <v>1537</v>
      </c>
      <c r="C1502" t="s">
        <v>22</v>
      </c>
      <c r="D1502" t="s">
        <v>23</v>
      </c>
      <c r="E1502" t="s">
        <v>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63104</v>
      </c>
      <c r="Q1502">
        <v>62662</v>
      </c>
      <c r="R1502">
        <v>31533</v>
      </c>
      <c r="S1502">
        <f t="shared" si="46"/>
        <v>157299</v>
      </c>
      <c r="T1502" s="1">
        <v>11.99</v>
      </c>
      <c r="U1502" s="1">
        <f t="shared" si="47"/>
        <v>1886015.01</v>
      </c>
    </row>
    <row r="1503" spans="1:21" x14ac:dyDescent="0.25">
      <c r="A1503">
        <v>1007</v>
      </c>
      <c r="B1503" t="s">
        <v>1538</v>
      </c>
      <c r="C1503" t="s">
        <v>376</v>
      </c>
      <c r="D1503" t="s">
        <v>219</v>
      </c>
      <c r="E1503" t="s">
        <v>26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157260</v>
      </c>
      <c r="L1503">
        <v>187533</v>
      </c>
      <c r="M1503">
        <v>281710</v>
      </c>
      <c r="N1503">
        <v>376093</v>
      </c>
      <c r="O1503">
        <v>527579</v>
      </c>
      <c r="P1503">
        <v>804990</v>
      </c>
      <c r="Q1503">
        <v>1059179</v>
      </c>
      <c r="R1503">
        <v>1203461</v>
      </c>
      <c r="S1503">
        <f t="shared" si="46"/>
        <v>4597805</v>
      </c>
      <c r="T1503" s="1">
        <v>3.99</v>
      </c>
      <c r="U1503" s="1">
        <f t="shared" si="47"/>
        <v>18345241.949999999</v>
      </c>
    </row>
    <row r="1504" spans="1:21" x14ac:dyDescent="0.25">
      <c r="A1504">
        <v>1005</v>
      </c>
      <c r="B1504" t="s">
        <v>1539</v>
      </c>
      <c r="C1504" t="s">
        <v>186</v>
      </c>
      <c r="D1504" t="s">
        <v>219</v>
      </c>
      <c r="E1504" t="s">
        <v>103</v>
      </c>
      <c r="F1504">
        <v>0</v>
      </c>
      <c r="G1504">
        <v>0</v>
      </c>
      <c r="H1504">
        <v>114456</v>
      </c>
      <c r="I1504">
        <v>129719</v>
      </c>
      <c r="J1504">
        <v>143142</v>
      </c>
      <c r="K1504">
        <v>150346</v>
      </c>
      <c r="L1504">
        <v>222733</v>
      </c>
      <c r="M1504">
        <v>287357</v>
      </c>
      <c r="N1504">
        <v>313384</v>
      </c>
      <c r="O1504">
        <v>500970</v>
      </c>
      <c r="P1504">
        <v>672617</v>
      </c>
      <c r="Q1504">
        <v>996904</v>
      </c>
      <c r="R1504">
        <v>1139103</v>
      </c>
      <c r="S1504">
        <f t="shared" si="46"/>
        <v>4670731</v>
      </c>
      <c r="T1504" s="1">
        <v>0.99</v>
      </c>
      <c r="U1504" s="1">
        <f t="shared" si="47"/>
        <v>4624023.6900000004</v>
      </c>
    </row>
    <row r="1505" spans="1:21" x14ac:dyDescent="0.25">
      <c r="A1505">
        <v>1045</v>
      </c>
      <c r="B1505" t="s">
        <v>1540</v>
      </c>
      <c r="C1505" t="s">
        <v>22</v>
      </c>
      <c r="D1505" t="s">
        <v>219</v>
      </c>
      <c r="E1505" t="s">
        <v>24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50987</v>
      </c>
      <c r="Q1505">
        <v>35187</v>
      </c>
      <c r="R1505">
        <v>28465</v>
      </c>
      <c r="S1505">
        <f t="shared" si="46"/>
        <v>114639</v>
      </c>
      <c r="T1505" s="1">
        <v>1.49</v>
      </c>
      <c r="U1505" s="1">
        <f t="shared" si="47"/>
        <v>170812.11</v>
      </c>
    </row>
    <row r="1506" spans="1:21" x14ac:dyDescent="0.25">
      <c r="A1506">
        <v>1032</v>
      </c>
      <c r="B1506" t="s">
        <v>1541</v>
      </c>
      <c r="C1506" t="s">
        <v>186</v>
      </c>
      <c r="D1506" t="s">
        <v>219</v>
      </c>
      <c r="E1506" t="s">
        <v>25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89830</v>
      </c>
      <c r="M1506">
        <v>14047</v>
      </c>
      <c r="N1506">
        <v>28385</v>
      </c>
      <c r="O1506">
        <v>74230</v>
      </c>
      <c r="P1506">
        <v>101559</v>
      </c>
      <c r="Q1506">
        <v>83743</v>
      </c>
      <c r="R1506">
        <v>34827</v>
      </c>
      <c r="S1506">
        <f t="shared" si="46"/>
        <v>426621</v>
      </c>
      <c r="T1506" s="1">
        <v>1.99</v>
      </c>
      <c r="U1506" s="1">
        <f t="shared" si="47"/>
        <v>848975.79</v>
      </c>
    </row>
    <row r="1507" spans="1:21" x14ac:dyDescent="0.25">
      <c r="A1507">
        <v>1037</v>
      </c>
      <c r="B1507" t="s">
        <v>1542</v>
      </c>
      <c r="C1507" t="s">
        <v>124</v>
      </c>
      <c r="D1507" t="s">
        <v>23</v>
      </c>
      <c r="E1507" t="s">
        <v>24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445259</v>
      </c>
      <c r="S1507">
        <f t="shared" si="46"/>
        <v>445259</v>
      </c>
      <c r="T1507" s="1">
        <v>11.99</v>
      </c>
      <c r="U1507" s="1">
        <f t="shared" si="47"/>
        <v>5338655.41</v>
      </c>
    </row>
    <row r="1508" spans="1:21" x14ac:dyDescent="0.25">
      <c r="A1508">
        <v>1057</v>
      </c>
      <c r="B1508" t="s">
        <v>1543</v>
      </c>
      <c r="C1508" t="s">
        <v>22</v>
      </c>
      <c r="D1508" t="s">
        <v>219</v>
      </c>
      <c r="E1508" t="s">
        <v>26</v>
      </c>
      <c r="F1508">
        <v>393784</v>
      </c>
      <c r="G1508">
        <v>1688988</v>
      </c>
      <c r="H1508">
        <v>195185</v>
      </c>
      <c r="I1508">
        <v>1954463</v>
      </c>
      <c r="J1508">
        <v>1495598</v>
      </c>
      <c r="K1508">
        <v>940058</v>
      </c>
      <c r="L1508">
        <v>1081733</v>
      </c>
      <c r="M1508">
        <v>103852</v>
      </c>
      <c r="N1508">
        <v>691169</v>
      </c>
      <c r="O1508">
        <v>1439120</v>
      </c>
      <c r="P1508">
        <v>356371</v>
      </c>
      <c r="Q1508">
        <v>1307945</v>
      </c>
      <c r="R1508">
        <v>723007</v>
      </c>
      <c r="S1508">
        <f t="shared" si="46"/>
        <v>12371273</v>
      </c>
      <c r="T1508" s="1">
        <v>3.99</v>
      </c>
      <c r="U1508" s="1">
        <f t="shared" si="47"/>
        <v>49361379.270000003</v>
      </c>
    </row>
    <row r="1509" spans="1:21" x14ac:dyDescent="0.25">
      <c r="A1509">
        <v>1058</v>
      </c>
      <c r="B1509" t="s">
        <v>1544</v>
      </c>
      <c r="C1509" t="s">
        <v>22</v>
      </c>
      <c r="D1509" t="s">
        <v>23</v>
      </c>
      <c r="E1509" t="s">
        <v>25</v>
      </c>
      <c r="F1509">
        <v>388699</v>
      </c>
      <c r="G1509">
        <v>901171</v>
      </c>
      <c r="H1509">
        <v>1919263</v>
      </c>
      <c r="I1509">
        <v>432329</v>
      </c>
      <c r="J1509">
        <v>1210558</v>
      </c>
      <c r="K1509">
        <v>1262112</v>
      </c>
      <c r="L1509">
        <v>1828472</v>
      </c>
      <c r="M1509">
        <v>551744</v>
      </c>
      <c r="N1509">
        <v>1028129</v>
      </c>
      <c r="O1509">
        <v>1873563</v>
      </c>
      <c r="P1509">
        <v>1952189</v>
      </c>
      <c r="Q1509">
        <v>1961755</v>
      </c>
      <c r="R1509">
        <v>2183566</v>
      </c>
      <c r="S1509">
        <f t="shared" si="46"/>
        <v>17493550</v>
      </c>
      <c r="T1509" s="1">
        <v>12.99</v>
      </c>
      <c r="U1509" s="1">
        <f t="shared" si="47"/>
        <v>227241214.5</v>
      </c>
    </row>
    <row r="1510" spans="1:21" x14ac:dyDescent="0.25">
      <c r="A1510">
        <v>1061</v>
      </c>
      <c r="B1510" t="s">
        <v>1545</v>
      </c>
      <c r="C1510" t="s">
        <v>377</v>
      </c>
      <c r="D1510" t="s">
        <v>219</v>
      </c>
      <c r="E1510" t="s">
        <v>25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39854</v>
      </c>
      <c r="N1510">
        <v>40428</v>
      </c>
      <c r="O1510">
        <v>45001</v>
      </c>
      <c r="P1510">
        <v>43309</v>
      </c>
      <c r="Q1510">
        <v>36187</v>
      </c>
      <c r="R1510">
        <v>18772</v>
      </c>
      <c r="S1510">
        <f t="shared" si="46"/>
        <v>223551</v>
      </c>
      <c r="T1510" s="1">
        <v>1.99</v>
      </c>
      <c r="U1510" s="1">
        <f t="shared" si="47"/>
        <v>444866.49</v>
      </c>
    </row>
    <row r="1511" spans="1:21" x14ac:dyDescent="0.25">
      <c r="A1511">
        <v>1035</v>
      </c>
      <c r="B1511" t="s">
        <v>1546</v>
      </c>
      <c r="C1511" t="s">
        <v>124</v>
      </c>
      <c r="D1511" t="s">
        <v>23</v>
      </c>
      <c r="E1511" t="s">
        <v>26</v>
      </c>
      <c r="F1511">
        <v>0</v>
      </c>
      <c r="G1511">
        <v>0</v>
      </c>
      <c r="H1511">
        <v>0</v>
      </c>
      <c r="I1511">
        <v>3423</v>
      </c>
      <c r="J1511">
        <v>4270</v>
      </c>
      <c r="K1511">
        <v>4590</v>
      </c>
      <c r="L1511">
        <v>5202</v>
      </c>
      <c r="M1511">
        <v>7915</v>
      </c>
      <c r="N1511">
        <v>9791</v>
      </c>
      <c r="O1511">
        <v>17518</v>
      </c>
      <c r="P1511">
        <v>18539</v>
      </c>
      <c r="Q1511">
        <v>19037</v>
      </c>
      <c r="R1511">
        <v>13031</v>
      </c>
      <c r="S1511">
        <f t="shared" si="46"/>
        <v>103316</v>
      </c>
      <c r="T1511" s="1">
        <v>15.99</v>
      </c>
      <c r="U1511" s="1">
        <f t="shared" si="47"/>
        <v>1652022.84</v>
      </c>
    </row>
    <row r="1512" spans="1:21" x14ac:dyDescent="0.25">
      <c r="A1512">
        <v>1035</v>
      </c>
      <c r="B1512" t="s">
        <v>1547</v>
      </c>
      <c r="C1512" t="s">
        <v>22</v>
      </c>
      <c r="D1512" t="s">
        <v>219</v>
      </c>
      <c r="E1512" t="s">
        <v>25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94426</v>
      </c>
      <c r="N1512">
        <v>82962</v>
      </c>
      <c r="O1512">
        <v>60071</v>
      </c>
      <c r="P1512">
        <v>19680</v>
      </c>
      <c r="Q1512">
        <v>21017</v>
      </c>
      <c r="R1512">
        <v>29503</v>
      </c>
      <c r="S1512">
        <f t="shared" si="46"/>
        <v>307659</v>
      </c>
      <c r="T1512" s="1">
        <v>1.99</v>
      </c>
      <c r="U1512" s="1">
        <f t="shared" si="47"/>
        <v>612241.41</v>
      </c>
    </row>
    <row r="1513" spans="1:21" x14ac:dyDescent="0.25">
      <c r="A1513">
        <v>1031</v>
      </c>
      <c r="B1513" t="s">
        <v>1548</v>
      </c>
      <c r="C1513" t="s">
        <v>186</v>
      </c>
      <c r="D1513" t="s">
        <v>219</v>
      </c>
      <c r="E1513" t="s">
        <v>103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56419</v>
      </c>
      <c r="O1513">
        <v>84884</v>
      </c>
      <c r="P1513">
        <v>76390</v>
      </c>
      <c r="Q1513">
        <v>85064</v>
      </c>
      <c r="R1513">
        <v>76431</v>
      </c>
      <c r="S1513">
        <f t="shared" si="46"/>
        <v>379188</v>
      </c>
      <c r="T1513" s="1">
        <v>0.99</v>
      </c>
      <c r="U1513" s="1">
        <f t="shared" si="47"/>
        <v>375396.12</v>
      </c>
    </row>
    <row r="1514" spans="1:21" x14ac:dyDescent="0.25">
      <c r="A1514">
        <v>1017</v>
      </c>
      <c r="B1514" t="s">
        <v>1549</v>
      </c>
      <c r="C1514" t="s">
        <v>22</v>
      </c>
      <c r="D1514" t="s">
        <v>23</v>
      </c>
      <c r="E1514" t="s">
        <v>103</v>
      </c>
      <c r="F1514">
        <v>0</v>
      </c>
      <c r="G1514">
        <v>0</v>
      </c>
      <c r="H1514">
        <v>0</v>
      </c>
      <c r="I1514">
        <v>0</v>
      </c>
      <c r="J1514">
        <v>136082</v>
      </c>
      <c r="K1514">
        <v>157353</v>
      </c>
      <c r="L1514">
        <v>181781</v>
      </c>
      <c r="M1514">
        <v>282160</v>
      </c>
      <c r="N1514">
        <v>372613</v>
      </c>
      <c r="O1514">
        <v>543473</v>
      </c>
      <c r="P1514">
        <v>633733</v>
      </c>
      <c r="Q1514">
        <v>686014</v>
      </c>
      <c r="R1514">
        <v>437838</v>
      </c>
      <c r="S1514">
        <f t="shared" si="46"/>
        <v>3431047</v>
      </c>
      <c r="T1514" s="1">
        <v>9.99</v>
      </c>
      <c r="U1514" s="1">
        <f t="shared" si="47"/>
        <v>34276159.530000001</v>
      </c>
    </row>
    <row r="1515" spans="1:21" x14ac:dyDescent="0.25">
      <c r="A1515">
        <v>1050</v>
      </c>
      <c r="B1515" t="s">
        <v>1550</v>
      </c>
      <c r="C1515" t="s">
        <v>22</v>
      </c>
      <c r="D1515" t="s">
        <v>219</v>
      </c>
      <c r="E1515" t="s">
        <v>25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9834</v>
      </c>
      <c r="O1515">
        <v>19341</v>
      </c>
      <c r="P1515">
        <v>21603</v>
      </c>
      <c r="Q1515">
        <v>20420</v>
      </c>
      <c r="R1515">
        <v>15290</v>
      </c>
      <c r="S1515">
        <f t="shared" si="46"/>
        <v>86488</v>
      </c>
      <c r="T1515" s="1">
        <v>1.99</v>
      </c>
      <c r="U1515" s="1">
        <f t="shared" si="47"/>
        <v>172111.12</v>
      </c>
    </row>
    <row r="1516" spans="1:21" x14ac:dyDescent="0.25">
      <c r="A1516">
        <v>1029</v>
      </c>
      <c r="B1516" t="s">
        <v>1551</v>
      </c>
      <c r="C1516" t="s">
        <v>124</v>
      </c>
      <c r="D1516" t="s">
        <v>23</v>
      </c>
      <c r="E1516" t="s">
        <v>26</v>
      </c>
      <c r="F1516">
        <v>0</v>
      </c>
      <c r="G1516">
        <v>76937</v>
      </c>
      <c r="H1516">
        <v>80426</v>
      </c>
      <c r="I1516">
        <v>94693</v>
      </c>
      <c r="J1516">
        <v>46115</v>
      </c>
      <c r="K1516">
        <v>15248</v>
      </c>
      <c r="L1516">
        <v>61275</v>
      </c>
      <c r="M1516">
        <v>21538</v>
      </c>
      <c r="N1516">
        <v>61746</v>
      </c>
      <c r="O1516">
        <v>38347</v>
      </c>
      <c r="P1516">
        <v>36326</v>
      </c>
      <c r="Q1516">
        <v>6217</v>
      </c>
      <c r="R1516">
        <v>8622</v>
      </c>
      <c r="S1516">
        <f t="shared" si="46"/>
        <v>547490</v>
      </c>
      <c r="T1516" s="1">
        <v>15.99</v>
      </c>
      <c r="U1516" s="1">
        <f t="shared" si="47"/>
        <v>8754365.0999999996</v>
      </c>
    </row>
    <row r="1517" spans="1:21" x14ac:dyDescent="0.25">
      <c r="A1517">
        <v>1018</v>
      </c>
      <c r="B1517" t="s">
        <v>1552</v>
      </c>
      <c r="C1517" t="s">
        <v>186</v>
      </c>
      <c r="D1517" t="s">
        <v>23</v>
      </c>
      <c r="E1517" t="s">
        <v>25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9007</v>
      </c>
      <c r="L1517">
        <v>11459</v>
      </c>
      <c r="M1517">
        <v>16581</v>
      </c>
      <c r="N1517">
        <v>17716</v>
      </c>
      <c r="O1517">
        <v>26215</v>
      </c>
      <c r="P1517">
        <v>35130</v>
      </c>
      <c r="Q1517">
        <v>66519</v>
      </c>
      <c r="R1517">
        <v>72571</v>
      </c>
      <c r="S1517">
        <f t="shared" si="46"/>
        <v>255198</v>
      </c>
      <c r="T1517" s="1">
        <v>12.99</v>
      </c>
      <c r="U1517" s="1">
        <f t="shared" si="47"/>
        <v>3315022.02</v>
      </c>
    </row>
    <row r="1518" spans="1:21" x14ac:dyDescent="0.25">
      <c r="A1518">
        <v>1029</v>
      </c>
      <c r="B1518" t="s">
        <v>1553</v>
      </c>
      <c r="C1518" t="s">
        <v>186</v>
      </c>
      <c r="D1518" t="s">
        <v>219</v>
      </c>
      <c r="E1518" t="s">
        <v>24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392065</v>
      </c>
      <c r="P1518">
        <v>414207</v>
      </c>
      <c r="Q1518">
        <v>297090</v>
      </c>
      <c r="R1518">
        <v>295238</v>
      </c>
      <c r="S1518">
        <f t="shared" si="46"/>
        <v>1398600</v>
      </c>
      <c r="T1518" s="1">
        <v>1.49</v>
      </c>
      <c r="U1518" s="1">
        <f t="shared" si="47"/>
        <v>2083914</v>
      </c>
    </row>
    <row r="1519" spans="1:21" x14ac:dyDescent="0.25">
      <c r="A1519">
        <v>1049</v>
      </c>
      <c r="B1519" t="s">
        <v>1554</v>
      </c>
      <c r="C1519" t="s">
        <v>376</v>
      </c>
      <c r="D1519" t="s">
        <v>23</v>
      </c>
      <c r="E1519" t="s">
        <v>26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78853</v>
      </c>
      <c r="N1519">
        <v>25699</v>
      </c>
      <c r="O1519">
        <v>58903</v>
      </c>
      <c r="P1519">
        <v>28543</v>
      </c>
      <c r="Q1519">
        <v>40076</v>
      </c>
      <c r="R1519">
        <v>19987</v>
      </c>
      <c r="S1519">
        <f t="shared" si="46"/>
        <v>252061</v>
      </c>
      <c r="T1519" s="1">
        <v>15.99</v>
      </c>
      <c r="U1519" s="1">
        <f t="shared" si="47"/>
        <v>4030455.39</v>
      </c>
    </row>
    <row r="1520" spans="1:21" x14ac:dyDescent="0.25">
      <c r="A1520">
        <v>1015</v>
      </c>
      <c r="B1520" t="s">
        <v>1555</v>
      </c>
      <c r="C1520" t="s">
        <v>124</v>
      </c>
      <c r="D1520" t="s">
        <v>219</v>
      </c>
      <c r="E1520" t="s">
        <v>26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37773</v>
      </c>
      <c r="O1520">
        <v>51364</v>
      </c>
      <c r="P1520">
        <v>4739</v>
      </c>
      <c r="Q1520">
        <v>39620</v>
      </c>
      <c r="R1520">
        <v>9716</v>
      </c>
      <c r="S1520">
        <f t="shared" si="46"/>
        <v>143212</v>
      </c>
      <c r="T1520" s="1">
        <v>3.99</v>
      </c>
      <c r="U1520" s="1">
        <f t="shared" si="47"/>
        <v>571415.88</v>
      </c>
    </row>
    <row r="1521" spans="1:21" x14ac:dyDescent="0.25">
      <c r="A1521">
        <v>1011</v>
      </c>
      <c r="B1521" t="s">
        <v>1556</v>
      </c>
      <c r="C1521" t="s">
        <v>73</v>
      </c>
      <c r="D1521" t="s">
        <v>219</v>
      </c>
      <c r="E1521" t="s">
        <v>25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142825</v>
      </c>
      <c r="R1521">
        <v>170219</v>
      </c>
      <c r="S1521">
        <f t="shared" si="46"/>
        <v>313044</v>
      </c>
      <c r="T1521" s="1">
        <v>1.99</v>
      </c>
      <c r="U1521" s="1">
        <f t="shared" si="47"/>
        <v>622957.55999999994</v>
      </c>
    </row>
    <row r="1522" spans="1:21" x14ac:dyDescent="0.25">
      <c r="A1522">
        <v>1061</v>
      </c>
      <c r="B1522" t="s">
        <v>1557</v>
      </c>
      <c r="C1522" t="s">
        <v>73</v>
      </c>
      <c r="D1522" t="s">
        <v>23</v>
      </c>
      <c r="E1522" t="s">
        <v>25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59199</v>
      </c>
      <c r="Q1522">
        <v>45837</v>
      </c>
      <c r="R1522">
        <v>13936</v>
      </c>
      <c r="S1522">
        <f t="shared" si="46"/>
        <v>118972</v>
      </c>
      <c r="T1522" s="1">
        <v>12.99</v>
      </c>
      <c r="U1522" s="1">
        <f t="shared" si="47"/>
        <v>1545446.28</v>
      </c>
    </row>
    <row r="1523" spans="1:21" x14ac:dyDescent="0.25">
      <c r="A1523">
        <v>1039</v>
      </c>
      <c r="B1523" t="s">
        <v>1558</v>
      </c>
      <c r="C1523" t="s">
        <v>22</v>
      </c>
      <c r="D1523" t="s">
        <v>219</v>
      </c>
      <c r="E1523" t="s">
        <v>26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91892</v>
      </c>
      <c r="N1523">
        <v>87631</v>
      </c>
      <c r="O1523">
        <v>50597</v>
      </c>
      <c r="P1523">
        <v>26952</v>
      </c>
      <c r="Q1523">
        <v>35609</v>
      </c>
      <c r="R1523">
        <v>17647</v>
      </c>
      <c r="S1523">
        <f t="shared" si="46"/>
        <v>310328</v>
      </c>
      <c r="T1523" s="1">
        <v>3.99</v>
      </c>
      <c r="U1523" s="1">
        <f t="shared" si="47"/>
        <v>1238208.72</v>
      </c>
    </row>
    <row r="1524" spans="1:21" x14ac:dyDescent="0.25">
      <c r="A1524">
        <v>1047</v>
      </c>
      <c r="B1524" t="s">
        <v>1559</v>
      </c>
      <c r="C1524" t="s">
        <v>22</v>
      </c>
      <c r="D1524" t="s">
        <v>219</v>
      </c>
      <c r="E1524" t="s">
        <v>26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60559</v>
      </c>
      <c r="R1524">
        <v>1397</v>
      </c>
      <c r="S1524">
        <f t="shared" si="46"/>
        <v>61956</v>
      </c>
      <c r="T1524" s="1">
        <v>3.99</v>
      </c>
      <c r="U1524" s="1">
        <f t="shared" si="47"/>
        <v>247204.44</v>
      </c>
    </row>
    <row r="1525" spans="1:21" x14ac:dyDescent="0.25">
      <c r="A1525">
        <v>1056</v>
      </c>
      <c r="B1525" t="s">
        <v>1560</v>
      </c>
      <c r="C1525" t="s">
        <v>73</v>
      </c>
      <c r="D1525" t="s">
        <v>23</v>
      </c>
      <c r="E1525" t="s">
        <v>24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46540</v>
      </c>
      <c r="M1525">
        <v>73286</v>
      </c>
      <c r="N1525">
        <v>33748</v>
      </c>
      <c r="O1525">
        <v>2219</v>
      </c>
      <c r="P1525">
        <v>78572</v>
      </c>
      <c r="Q1525">
        <v>61439</v>
      </c>
      <c r="R1525">
        <v>64709</v>
      </c>
      <c r="S1525">
        <f t="shared" si="46"/>
        <v>360513</v>
      </c>
      <c r="T1525" s="1">
        <v>11.99</v>
      </c>
      <c r="U1525" s="1">
        <f t="shared" si="47"/>
        <v>4322550.87</v>
      </c>
    </row>
    <row r="1526" spans="1:21" x14ac:dyDescent="0.25">
      <c r="A1526">
        <v>1052</v>
      </c>
      <c r="B1526" t="s">
        <v>1561</v>
      </c>
      <c r="C1526" t="s">
        <v>376</v>
      </c>
      <c r="D1526" t="s">
        <v>23</v>
      </c>
      <c r="E1526" t="s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15378</v>
      </c>
      <c r="M1526">
        <v>93870</v>
      </c>
      <c r="N1526">
        <v>31160</v>
      </c>
      <c r="O1526">
        <v>10327</v>
      </c>
      <c r="P1526">
        <v>19724</v>
      </c>
      <c r="Q1526">
        <v>46541</v>
      </c>
      <c r="R1526">
        <v>24085</v>
      </c>
      <c r="S1526">
        <f t="shared" si="46"/>
        <v>241085</v>
      </c>
      <c r="T1526" s="1">
        <v>12.99</v>
      </c>
      <c r="U1526" s="1">
        <f t="shared" si="47"/>
        <v>3131694.15</v>
      </c>
    </row>
    <row r="1527" spans="1:21" x14ac:dyDescent="0.25">
      <c r="A1527">
        <v>1030</v>
      </c>
      <c r="B1527" t="s">
        <v>1562</v>
      </c>
      <c r="C1527" t="s">
        <v>124</v>
      </c>
      <c r="D1527" t="s">
        <v>219</v>
      </c>
      <c r="E1527" t="s">
        <v>25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21325</v>
      </c>
      <c r="Q1527">
        <v>18108</v>
      </c>
      <c r="R1527">
        <v>8659</v>
      </c>
      <c r="S1527">
        <f t="shared" si="46"/>
        <v>48092</v>
      </c>
      <c r="T1527" s="1">
        <v>1.99</v>
      </c>
      <c r="U1527" s="1">
        <f t="shared" si="47"/>
        <v>95703.08</v>
      </c>
    </row>
    <row r="1528" spans="1:21" x14ac:dyDescent="0.25">
      <c r="A1528">
        <v>1011</v>
      </c>
      <c r="B1528" t="s">
        <v>1563</v>
      </c>
      <c r="C1528" t="s">
        <v>73</v>
      </c>
      <c r="D1528" t="s">
        <v>23</v>
      </c>
      <c r="E1528" t="s">
        <v>103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294381</v>
      </c>
      <c r="S1528">
        <f t="shared" si="46"/>
        <v>294381</v>
      </c>
      <c r="T1528" s="1">
        <v>9.99</v>
      </c>
      <c r="U1528" s="1">
        <f t="shared" si="47"/>
        <v>2940866.19</v>
      </c>
    </row>
    <row r="1529" spans="1:21" x14ac:dyDescent="0.25">
      <c r="A1529">
        <v>1040</v>
      </c>
      <c r="B1529" t="s">
        <v>1564</v>
      </c>
      <c r="C1529" t="s">
        <v>376</v>
      </c>
      <c r="D1529" t="s">
        <v>23</v>
      </c>
      <c r="E1529" t="s">
        <v>24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211460</v>
      </c>
      <c r="P1529">
        <v>437368</v>
      </c>
      <c r="Q1529">
        <v>290554</v>
      </c>
      <c r="R1529">
        <v>332891</v>
      </c>
      <c r="S1529">
        <f t="shared" si="46"/>
        <v>1272273</v>
      </c>
      <c r="T1529" s="1">
        <v>11.99</v>
      </c>
      <c r="U1529" s="1">
        <f t="shared" si="47"/>
        <v>15254553.27</v>
      </c>
    </row>
    <row r="1530" spans="1:21" x14ac:dyDescent="0.25">
      <c r="A1530">
        <v>1030</v>
      </c>
      <c r="B1530" t="s">
        <v>1565</v>
      </c>
      <c r="C1530" t="s">
        <v>22</v>
      </c>
      <c r="D1530" t="s">
        <v>219</v>
      </c>
      <c r="E1530" t="s">
        <v>26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92296</v>
      </c>
      <c r="N1530">
        <v>6497</v>
      </c>
      <c r="O1530">
        <v>59917</v>
      </c>
      <c r="P1530">
        <v>66373</v>
      </c>
      <c r="Q1530">
        <v>67164</v>
      </c>
      <c r="R1530">
        <v>14842</v>
      </c>
      <c r="S1530">
        <f t="shared" si="46"/>
        <v>307089</v>
      </c>
      <c r="T1530" s="1">
        <v>3.99</v>
      </c>
      <c r="U1530" s="1">
        <f t="shared" si="47"/>
        <v>1225285.1100000001</v>
      </c>
    </row>
    <row r="1531" spans="1:21" x14ac:dyDescent="0.25">
      <c r="A1531">
        <v>1008</v>
      </c>
      <c r="B1531" t="s">
        <v>1566</v>
      </c>
      <c r="C1531" t="s">
        <v>22</v>
      </c>
      <c r="D1531" t="s">
        <v>219</v>
      </c>
      <c r="E1531" t="s">
        <v>26</v>
      </c>
      <c r="F1531">
        <v>0</v>
      </c>
      <c r="G1531">
        <v>0</v>
      </c>
      <c r="H1531">
        <v>0</v>
      </c>
      <c r="I1531">
        <v>126892</v>
      </c>
      <c r="J1531">
        <v>139796</v>
      </c>
      <c r="K1531">
        <v>149267</v>
      </c>
      <c r="L1531">
        <v>249694</v>
      </c>
      <c r="M1531">
        <v>275544</v>
      </c>
      <c r="N1531">
        <v>303094</v>
      </c>
      <c r="O1531">
        <v>543793</v>
      </c>
      <c r="P1531">
        <v>572249</v>
      </c>
      <c r="Q1531">
        <v>650291</v>
      </c>
      <c r="R1531">
        <v>468388</v>
      </c>
      <c r="S1531">
        <f t="shared" si="46"/>
        <v>3479008</v>
      </c>
      <c r="T1531" s="1">
        <v>3.99</v>
      </c>
      <c r="U1531" s="1">
        <f t="shared" si="47"/>
        <v>13881241.92</v>
      </c>
    </row>
    <row r="1532" spans="1:21" x14ac:dyDescent="0.25">
      <c r="A1532">
        <v>1012</v>
      </c>
      <c r="B1532" t="s">
        <v>1567</v>
      </c>
      <c r="C1532" t="s">
        <v>376</v>
      </c>
      <c r="D1532" t="s">
        <v>219</v>
      </c>
      <c r="E1532" t="s">
        <v>103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29955</v>
      </c>
      <c r="P1532">
        <v>36267</v>
      </c>
      <c r="Q1532">
        <v>35096</v>
      </c>
      <c r="R1532">
        <v>26551</v>
      </c>
      <c r="S1532">
        <f t="shared" si="46"/>
        <v>127869</v>
      </c>
      <c r="T1532" s="1">
        <v>0.99</v>
      </c>
      <c r="U1532" s="1">
        <f t="shared" si="47"/>
        <v>126590.31</v>
      </c>
    </row>
    <row r="1533" spans="1:21" x14ac:dyDescent="0.25">
      <c r="A1533">
        <v>1014</v>
      </c>
      <c r="B1533" t="s">
        <v>1568</v>
      </c>
      <c r="C1533" t="s">
        <v>22</v>
      </c>
      <c r="D1533" t="s">
        <v>23</v>
      </c>
      <c r="E1533" t="s">
        <v>103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295421</v>
      </c>
      <c r="N1533">
        <v>399838</v>
      </c>
      <c r="O1533">
        <v>491274</v>
      </c>
      <c r="P1533">
        <v>320565</v>
      </c>
      <c r="Q1533">
        <v>452298</v>
      </c>
      <c r="R1533">
        <v>387119</v>
      </c>
      <c r="S1533">
        <f t="shared" si="46"/>
        <v>2346515</v>
      </c>
      <c r="T1533" s="1">
        <v>9.99</v>
      </c>
      <c r="U1533" s="1">
        <f t="shared" si="47"/>
        <v>23441684.850000001</v>
      </c>
    </row>
    <row r="1534" spans="1:21" x14ac:dyDescent="0.25">
      <c r="A1534">
        <v>1005</v>
      </c>
      <c r="B1534" t="s">
        <v>1569</v>
      </c>
      <c r="C1534" t="s">
        <v>22</v>
      </c>
      <c r="D1534" t="s">
        <v>219</v>
      </c>
      <c r="E1534" t="s">
        <v>26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1323</v>
      </c>
      <c r="L1534">
        <v>1627</v>
      </c>
      <c r="M1534">
        <v>2143</v>
      </c>
      <c r="N1534">
        <v>2504</v>
      </c>
      <c r="O1534">
        <v>3040</v>
      </c>
      <c r="P1534">
        <v>3363</v>
      </c>
      <c r="Q1534">
        <v>3104</v>
      </c>
      <c r="R1534">
        <v>1789</v>
      </c>
      <c r="S1534">
        <f t="shared" si="46"/>
        <v>18893</v>
      </c>
      <c r="T1534" s="1">
        <v>3.99</v>
      </c>
      <c r="U1534" s="1">
        <f t="shared" si="47"/>
        <v>75383.070000000007</v>
      </c>
    </row>
    <row r="1535" spans="1:21" x14ac:dyDescent="0.25">
      <c r="A1535">
        <v>1028</v>
      </c>
      <c r="B1535" t="s">
        <v>1570</v>
      </c>
      <c r="C1535" t="s">
        <v>73</v>
      </c>
      <c r="D1535" t="s">
        <v>23</v>
      </c>
      <c r="E1535" t="s">
        <v>24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2120</v>
      </c>
      <c r="M1535">
        <v>2521</v>
      </c>
      <c r="N1535">
        <v>2794</v>
      </c>
      <c r="O1535">
        <v>3964</v>
      </c>
      <c r="P1535">
        <v>5563</v>
      </c>
      <c r="Q1535">
        <v>7522</v>
      </c>
      <c r="R1535">
        <v>7543</v>
      </c>
      <c r="S1535">
        <f t="shared" si="46"/>
        <v>32027</v>
      </c>
      <c r="T1535" s="1">
        <v>11.99</v>
      </c>
      <c r="U1535" s="1">
        <f t="shared" si="47"/>
        <v>384003.73</v>
      </c>
    </row>
    <row r="1536" spans="1:21" x14ac:dyDescent="0.25">
      <c r="A1536">
        <v>1042</v>
      </c>
      <c r="B1536" t="s">
        <v>1571</v>
      </c>
      <c r="C1536" t="s">
        <v>22</v>
      </c>
      <c r="D1536" t="s">
        <v>23</v>
      </c>
      <c r="E1536" t="s">
        <v>25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19209</v>
      </c>
      <c r="R1536">
        <v>22317</v>
      </c>
      <c r="S1536">
        <f t="shared" si="46"/>
        <v>41526</v>
      </c>
      <c r="T1536" s="1">
        <v>12.99</v>
      </c>
      <c r="U1536" s="1">
        <f t="shared" si="47"/>
        <v>539422.74</v>
      </c>
    </row>
    <row r="1537" spans="1:21" x14ac:dyDescent="0.25">
      <c r="A1537">
        <v>1018</v>
      </c>
      <c r="B1537" t="s">
        <v>1572</v>
      </c>
      <c r="C1537" t="s">
        <v>73</v>
      </c>
      <c r="D1537" t="s">
        <v>23</v>
      </c>
      <c r="E1537" t="s">
        <v>103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48363</v>
      </c>
      <c r="S1537">
        <f t="shared" si="46"/>
        <v>48363</v>
      </c>
      <c r="T1537" s="1">
        <v>9.99</v>
      </c>
      <c r="U1537" s="1">
        <f t="shared" si="47"/>
        <v>483146.37</v>
      </c>
    </row>
    <row r="1538" spans="1:21" x14ac:dyDescent="0.25">
      <c r="A1538">
        <v>1039</v>
      </c>
      <c r="B1538" t="s">
        <v>1573</v>
      </c>
      <c r="C1538" t="s">
        <v>22</v>
      </c>
      <c r="D1538" t="s">
        <v>219</v>
      </c>
      <c r="E1538" t="s">
        <v>103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299315</v>
      </c>
      <c r="Q1538">
        <v>359022</v>
      </c>
      <c r="R1538">
        <v>443540</v>
      </c>
      <c r="S1538">
        <f t="shared" ref="S1538:S1601" si="48">SUM(F1538:R1538)</f>
        <v>1101877</v>
      </c>
      <c r="T1538" s="1">
        <v>0.99</v>
      </c>
      <c r="U1538" s="1">
        <f t="shared" ref="U1538:U1601" si="49">S1538*T1538</f>
        <v>1090858.23</v>
      </c>
    </row>
    <row r="1539" spans="1:21" x14ac:dyDescent="0.25">
      <c r="A1539">
        <v>1029</v>
      </c>
      <c r="B1539" t="s">
        <v>1574</v>
      </c>
      <c r="C1539" t="s">
        <v>73</v>
      </c>
      <c r="D1539" t="s">
        <v>23</v>
      </c>
      <c r="E1539" t="s">
        <v>26</v>
      </c>
      <c r="F1539">
        <v>0</v>
      </c>
      <c r="G1539">
        <v>0</v>
      </c>
      <c r="H1539">
        <v>0</v>
      </c>
      <c r="I1539">
        <v>132250</v>
      </c>
      <c r="J1539">
        <v>140056</v>
      </c>
      <c r="K1539">
        <v>145651</v>
      </c>
      <c r="L1539">
        <v>239186</v>
      </c>
      <c r="M1539">
        <v>297237</v>
      </c>
      <c r="N1539">
        <v>380548</v>
      </c>
      <c r="O1539">
        <v>478798</v>
      </c>
      <c r="P1539">
        <v>795256</v>
      </c>
      <c r="Q1539">
        <v>997880</v>
      </c>
      <c r="R1539">
        <v>1996972</v>
      </c>
      <c r="S1539">
        <f t="shared" si="48"/>
        <v>5603834</v>
      </c>
      <c r="T1539" s="1">
        <v>15.99</v>
      </c>
      <c r="U1539" s="1">
        <f t="shared" si="49"/>
        <v>89605305.659999996</v>
      </c>
    </row>
    <row r="1540" spans="1:21" x14ac:dyDescent="0.25">
      <c r="A1540">
        <v>1029</v>
      </c>
      <c r="B1540" t="s">
        <v>1575</v>
      </c>
      <c r="C1540" t="s">
        <v>376</v>
      </c>
      <c r="D1540" t="s">
        <v>219</v>
      </c>
      <c r="E1540" t="s">
        <v>26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10257</v>
      </c>
      <c r="L1540">
        <v>12506</v>
      </c>
      <c r="M1540">
        <v>22667</v>
      </c>
      <c r="N1540">
        <v>36344</v>
      </c>
      <c r="O1540">
        <v>62704</v>
      </c>
      <c r="P1540">
        <v>98539</v>
      </c>
      <c r="Q1540">
        <v>216129</v>
      </c>
      <c r="R1540">
        <v>850598</v>
      </c>
      <c r="S1540">
        <f t="shared" si="48"/>
        <v>1309744</v>
      </c>
      <c r="T1540" s="1">
        <v>3.99</v>
      </c>
      <c r="U1540" s="1">
        <f t="shared" si="49"/>
        <v>5225878.5600000005</v>
      </c>
    </row>
    <row r="1541" spans="1:21" x14ac:dyDescent="0.25">
      <c r="A1541">
        <v>1026</v>
      </c>
      <c r="B1541" t="s">
        <v>1576</v>
      </c>
      <c r="C1541" t="s">
        <v>376</v>
      </c>
      <c r="D1541" t="s">
        <v>23</v>
      </c>
      <c r="E1541" t="s">
        <v>24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459545</v>
      </c>
      <c r="O1541">
        <v>311340</v>
      </c>
      <c r="P1541">
        <v>338890</v>
      </c>
      <c r="Q1541">
        <v>467453</v>
      </c>
      <c r="R1541">
        <v>414345</v>
      </c>
      <c r="S1541">
        <f t="shared" si="48"/>
        <v>1991573</v>
      </c>
      <c r="T1541" s="1">
        <v>11.99</v>
      </c>
      <c r="U1541" s="1">
        <f t="shared" si="49"/>
        <v>23878960.27</v>
      </c>
    </row>
    <row r="1542" spans="1:21" x14ac:dyDescent="0.25">
      <c r="A1542">
        <v>1052</v>
      </c>
      <c r="B1542" t="s">
        <v>1577</v>
      </c>
      <c r="C1542" t="s">
        <v>124</v>
      </c>
      <c r="D1542" t="s">
        <v>23</v>
      </c>
      <c r="E1542" t="s">
        <v>103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5164</v>
      </c>
      <c r="Q1542">
        <v>22593</v>
      </c>
      <c r="R1542">
        <v>31254</v>
      </c>
      <c r="S1542">
        <f t="shared" si="48"/>
        <v>59011</v>
      </c>
      <c r="T1542" s="1">
        <v>9.99</v>
      </c>
      <c r="U1542" s="1">
        <f t="shared" si="49"/>
        <v>589519.89</v>
      </c>
    </row>
    <row r="1543" spans="1:21" x14ac:dyDescent="0.25">
      <c r="A1543">
        <v>1052</v>
      </c>
      <c r="B1543" t="s">
        <v>1578</v>
      </c>
      <c r="C1543" t="s">
        <v>73</v>
      </c>
      <c r="D1543" t="s">
        <v>23</v>
      </c>
      <c r="E1543" t="s">
        <v>26</v>
      </c>
      <c r="F1543">
        <v>0</v>
      </c>
      <c r="G1543">
        <v>0</v>
      </c>
      <c r="H1543">
        <v>95120</v>
      </c>
      <c r="I1543">
        <v>80954</v>
      </c>
      <c r="J1543">
        <v>42690</v>
      </c>
      <c r="K1543">
        <v>70039</v>
      </c>
      <c r="L1543">
        <v>83666</v>
      </c>
      <c r="M1543">
        <v>20414</v>
      </c>
      <c r="N1543">
        <v>96365</v>
      </c>
      <c r="O1543">
        <v>11104</v>
      </c>
      <c r="P1543">
        <v>48039</v>
      </c>
      <c r="Q1543">
        <v>16607</v>
      </c>
      <c r="R1543">
        <v>29244</v>
      </c>
      <c r="S1543">
        <f t="shared" si="48"/>
        <v>594242</v>
      </c>
      <c r="T1543" s="1">
        <v>15.99</v>
      </c>
      <c r="U1543" s="1">
        <f t="shared" si="49"/>
        <v>9501929.5800000001</v>
      </c>
    </row>
    <row r="1544" spans="1:21" x14ac:dyDescent="0.25">
      <c r="A1544">
        <v>1019</v>
      </c>
      <c r="B1544" t="s">
        <v>1579</v>
      </c>
      <c r="C1544" t="s">
        <v>186</v>
      </c>
      <c r="D1544" t="s">
        <v>219</v>
      </c>
      <c r="E1544" t="s">
        <v>25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33226</v>
      </c>
      <c r="P1544">
        <v>3677</v>
      </c>
      <c r="Q1544">
        <v>100915</v>
      </c>
      <c r="R1544">
        <v>83414</v>
      </c>
      <c r="S1544">
        <f t="shared" si="48"/>
        <v>221232</v>
      </c>
      <c r="T1544" s="1">
        <v>1.99</v>
      </c>
      <c r="U1544" s="1">
        <f t="shared" si="49"/>
        <v>440251.68</v>
      </c>
    </row>
    <row r="1545" spans="1:21" x14ac:dyDescent="0.25">
      <c r="A1545">
        <v>1043</v>
      </c>
      <c r="B1545" t="s">
        <v>1580</v>
      </c>
      <c r="C1545" t="s">
        <v>186</v>
      </c>
      <c r="D1545" t="s">
        <v>219</v>
      </c>
      <c r="E1545" t="s">
        <v>26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90769</v>
      </c>
      <c r="O1545">
        <v>23643</v>
      </c>
      <c r="P1545">
        <v>63427</v>
      </c>
      <c r="Q1545">
        <v>53298</v>
      </c>
      <c r="R1545">
        <v>37927</v>
      </c>
      <c r="S1545">
        <f t="shared" si="48"/>
        <v>269064</v>
      </c>
      <c r="T1545" s="1">
        <v>3.99</v>
      </c>
      <c r="U1545" s="1">
        <f t="shared" si="49"/>
        <v>1073565.3600000001</v>
      </c>
    </row>
    <row r="1546" spans="1:21" x14ac:dyDescent="0.25">
      <c r="A1546">
        <v>1035</v>
      </c>
      <c r="B1546" t="s">
        <v>1581</v>
      </c>
      <c r="C1546" t="s">
        <v>73</v>
      </c>
      <c r="D1546" t="s">
        <v>23</v>
      </c>
      <c r="E1546" t="s">
        <v>25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17353</v>
      </c>
      <c r="O1546">
        <v>57161</v>
      </c>
      <c r="P1546">
        <v>13738</v>
      </c>
      <c r="Q1546">
        <v>48977</v>
      </c>
      <c r="R1546">
        <v>80901</v>
      </c>
      <c r="S1546">
        <f t="shared" si="48"/>
        <v>218130</v>
      </c>
      <c r="T1546" s="1">
        <v>12.99</v>
      </c>
      <c r="U1546" s="1">
        <f t="shared" si="49"/>
        <v>2833508.7</v>
      </c>
    </row>
    <row r="1547" spans="1:21" x14ac:dyDescent="0.25">
      <c r="A1547">
        <v>1032</v>
      </c>
      <c r="B1547" t="s">
        <v>1582</v>
      </c>
      <c r="C1547" t="s">
        <v>22</v>
      </c>
      <c r="D1547" t="s">
        <v>219</v>
      </c>
      <c r="E1547" t="s">
        <v>103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32879</v>
      </c>
      <c r="P1547">
        <v>49723</v>
      </c>
      <c r="Q1547">
        <v>62711</v>
      </c>
      <c r="R1547">
        <v>76378</v>
      </c>
      <c r="S1547">
        <f t="shared" si="48"/>
        <v>221691</v>
      </c>
      <c r="T1547" s="1">
        <v>0.99</v>
      </c>
      <c r="U1547" s="1">
        <f t="shared" si="49"/>
        <v>219474.09</v>
      </c>
    </row>
    <row r="1548" spans="1:21" x14ac:dyDescent="0.25">
      <c r="A1548">
        <v>1062</v>
      </c>
      <c r="B1548" t="s">
        <v>1583</v>
      </c>
      <c r="C1548" t="s">
        <v>376</v>
      </c>
      <c r="D1548" t="s">
        <v>219</v>
      </c>
      <c r="E1548" t="s">
        <v>26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93286</v>
      </c>
      <c r="N1548">
        <v>6568</v>
      </c>
      <c r="O1548">
        <v>92568</v>
      </c>
      <c r="P1548">
        <v>60623</v>
      </c>
      <c r="Q1548">
        <v>49499</v>
      </c>
      <c r="R1548">
        <v>2151</v>
      </c>
      <c r="S1548">
        <f t="shared" si="48"/>
        <v>304695</v>
      </c>
      <c r="T1548" s="1">
        <v>3.99</v>
      </c>
      <c r="U1548" s="1">
        <f t="shared" si="49"/>
        <v>1215733.05</v>
      </c>
    </row>
    <row r="1549" spans="1:21" x14ac:dyDescent="0.25">
      <c r="A1549">
        <v>1046</v>
      </c>
      <c r="B1549" t="s">
        <v>1584</v>
      </c>
      <c r="C1549" t="s">
        <v>22</v>
      </c>
      <c r="D1549" t="s">
        <v>219</v>
      </c>
      <c r="E1549" t="s">
        <v>25</v>
      </c>
      <c r="F1549">
        <v>395430</v>
      </c>
      <c r="G1549">
        <v>2342905</v>
      </c>
      <c r="H1549">
        <v>474686</v>
      </c>
      <c r="I1549">
        <v>753683</v>
      </c>
      <c r="J1549">
        <v>1637713</v>
      </c>
      <c r="K1549">
        <v>180108</v>
      </c>
      <c r="L1549">
        <v>679945</v>
      </c>
      <c r="M1549">
        <v>2300538</v>
      </c>
      <c r="N1549">
        <v>402955</v>
      </c>
      <c r="O1549">
        <v>1989967</v>
      </c>
      <c r="P1549">
        <v>546806</v>
      </c>
      <c r="Q1549">
        <v>971339</v>
      </c>
      <c r="R1549">
        <v>1547930</v>
      </c>
      <c r="S1549">
        <f t="shared" si="48"/>
        <v>14224005</v>
      </c>
      <c r="T1549" s="1">
        <v>1.99</v>
      </c>
      <c r="U1549" s="1">
        <f t="shared" si="49"/>
        <v>28305769.949999999</v>
      </c>
    </row>
    <row r="1550" spans="1:21" x14ac:dyDescent="0.25">
      <c r="A1550">
        <v>1041</v>
      </c>
      <c r="B1550" t="s">
        <v>1585</v>
      </c>
      <c r="C1550" t="s">
        <v>124</v>
      </c>
      <c r="D1550" t="s">
        <v>23</v>
      </c>
      <c r="E1550" t="s">
        <v>24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80356</v>
      </c>
      <c r="N1550">
        <v>10921</v>
      </c>
      <c r="O1550">
        <v>77670</v>
      </c>
      <c r="P1550">
        <v>72875</v>
      </c>
      <c r="Q1550">
        <v>64775</v>
      </c>
      <c r="R1550">
        <v>4601</v>
      </c>
      <c r="S1550">
        <f t="shared" si="48"/>
        <v>311198</v>
      </c>
      <c r="T1550" s="1">
        <v>11.99</v>
      </c>
      <c r="U1550" s="1">
        <f t="shared" si="49"/>
        <v>3731264.02</v>
      </c>
    </row>
    <row r="1551" spans="1:21" x14ac:dyDescent="0.25">
      <c r="A1551">
        <v>1060</v>
      </c>
      <c r="B1551" t="s">
        <v>1586</v>
      </c>
      <c r="C1551" t="s">
        <v>22</v>
      </c>
      <c r="D1551" t="s">
        <v>219</v>
      </c>
      <c r="E1551" t="s">
        <v>103</v>
      </c>
      <c r="F1551">
        <v>0</v>
      </c>
      <c r="G1551">
        <v>0</v>
      </c>
      <c r="H1551">
        <v>76387</v>
      </c>
      <c r="I1551">
        <v>26339</v>
      </c>
      <c r="J1551">
        <v>91243</v>
      </c>
      <c r="K1551">
        <v>17250</v>
      </c>
      <c r="L1551">
        <v>47768</v>
      </c>
      <c r="M1551">
        <v>10761</v>
      </c>
      <c r="N1551">
        <v>49649</v>
      </c>
      <c r="O1551">
        <v>89925</v>
      </c>
      <c r="P1551">
        <v>97100</v>
      </c>
      <c r="Q1551">
        <v>54189</v>
      </c>
      <c r="R1551">
        <v>20898</v>
      </c>
      <c r="S1551">
        <f t="shared" si="48"/>
        <v>581509</v>
      </c>
      <c r="T1551" s="1">
        <v>0.99</v>
      </c>
      <c r="U1551" s="1">
        <f t="shared" si="49"/>
        <v>575693.91</v>
      </c>
    </row>
    <row r="1552" spans="1:21" x14ac:dyDescent="0.25">
      <c r="A1552">
        <v>1026</v>
      </c>
      <c r="B1552" t="s">
        <v>1587</v>
      </c>
      <c r="C1552" t="s">
        <v>73</v>
      </c>
      <c r="D1552" t="s">
        <v>23</v>
      </c>
      <c r="E1552" t="s">
        <v>26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94426</v>
      </c>
      <c r="N1552">
        <v>82962</v>
      </c>
      <c r="O1552">
        <v>60071</v>
      </c>
      <c r="P1552">
        <v>19680</v>
      </c>
      <c r="Q1552">
        <v>21017</v>
      </c>
      <c r="R1552">
        <v>29503</v>
      </c>
      <c r="S1552">
        <f t="shared" si="48"/>
        <v>307659</v>
      </c>
      <c r="T1552" s="1">
        <v>15.99</v>
      </c>
      <c r="U1552" s="1">
        <f t="shared" si="49"/>
        <v>4919467.41</v>
      </c>
    </row>
    <row r="1553" spans="1:21" x14ac:dyDescent="0.25">
      <c r="A1553">
        <v>1033</v>
      </c>
      <c r="B1553" t="s">
        <v>1588</v>
      </c>
      <c r="C1553" t="s">
        <v>186</v>
      </c>
      <c r="D1553" t="s">
        <v>219</v>
      </c>
      <c r="E1553" t="s">
        <v>24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51217</v>
      </c>
      <c r="O1553">
        <v>29534</v>
      </c>
      <c r="P1553">
        <v>59630</v>
      </c>
      <c r="Q1553">
        <v>24892</v>
      </c>
      <c r="R1553">
        <v>10780</v>
      </c>
      <c r="S1553">
        <f t="shared" si="48"/>
        <v>176053</v>
      </c>
      <c r="T1553" s="1">
        <v>1.49</v>
      </c>
      <c r="U1553" s="1">
        <f t="shared" si="49"/>
        <v>262318.96999999997</v>
      </c>
    </row>
    <row r="1554" spans="1:21" x14ac:dyDescent="0.25">
      <c r="A1554">
        <v>1006</v>
      </c>
      <c r="B1554" t="s">
        <v>1589</v>
      </c>
      <c r="C1554" t="s">
        <v>186</v>
      </c>
      <c r="D1554" t="s">
        <v>23</v>
      </c>
      <c r="E1554" t="s">
        <v>26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25030</v>
      </c>
      <c r="P1554">
        <v>33736</v>
      </c>
      <c r="Q1554">
        <v>40403</v>
      </c>
      <c r="R1554">
        <v>21537</v>
      </c>
      <c r="S1554">
        <f t="shared" si="48"/>
        <v>120706</v>
      </c>
      <c r="T1554" s="1">
        <v>15.99</v>
      </c>
      <c r="U1554" s="1">
        <f t="shared" si="49"/>
        <v>1930088.94</v>
      </c>
    </row>
    <row r="1555" spans="1:21" x14ac:dyDescent="0.25">
      <c r="A1555">
        <v>1041</v>
      </c>
      <c r="B1555" t="s">
        <v>1590</v>
      </c>
      <c r="C1555" t="s">
        <v>22</v>
      </c>
      <c r="D1555" t="s">
        <v>23</v>
      </c>
      <c r="E1555" t="s">
        <v>26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58644</v>
      </c>
      <c r="Q1555">
        <v>52988</v>
      </c>
      <c r="R1555">
        <v>9939</v>
      </c>
      <c r="S1555">
        <f t="shared" si="48"/>
        <v>121571</v>
      </c>
      <c r="T1555" s="1">
        <v>15.99</v>
      </c>
      <c r="U1555" s="1">
        <f t="shared" si="49"/>
        <v>1943920.29</v>
      </c>
    </row>
    <row r="1556" spans="1:21" x14ac:dyDescent="0.25">
      <c r="A1556">
        <v>1018</v>
      </c>
      <c r="B1556" t="s">
        <v>1591</v>
      </c>
      <c r="C1556" t="s">
        <v>377</v>
      </c>
      <c r="D1556" t="s">
        <v>219</v>
      </c>
      <c r="E1556" t="s">
        <v>26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72614</v>
      </c>
      <c r="O1556">
        <v>99887</v>
      </c>
      <c r="P1556">
        <v>33758</v>
      </c>
      <c r="Q1556">
        <v>80846</v>
      </c>
      <c r="R1556">
        <v>7880</v>
      </c>
      <c r="S1556">
        <f t="shared" si="48"/>
        <v>294985</v>
      </c>
      <c r="T1556" s="1">
        <v>3.99</v>
      </c>
      <c r="U1556" s="1">
        <f t="shared" si="49"/>
        <v>1176990.1500000001</v>
      </c>
    </row>
    <row r="1557" spans="1:21" x14ac:dyDescent="0.25">
      <c r="A1557">
        <v>1044</v>
      </c>
      <c r="B1557" t="s">
        <v>1592</v>
      </c>
      <c r="C1557" t="s">
        <v>73</v>
      </c>
      <c r="D1557" t="s">
        <v>219</v>
      </c>
      <c r="E1557" t="s">
        <v>26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32933</v>
      </c>
      <c r="S1557">
        <f t="shared" si="48"/>
        <v>32933</v>
      </c>
      <c r="T1557" s="1">
        <v>3.99</v>
      </c>
      <c r="U1557" s="1">
        <f t="shared" si="49"/>
        <v>131402.67000000001</v>
      </c>
    </row>
    <row r="1558" spans="1:21" x14ac:dyDescent="0.25">
      <c r="A1558">
        <v>1021</v>
      </c>
      <c r="B1558" t="s">
        <v>1593</v>
      </c>
      <c r="C1558" t="s">
        <v>73</v>
      </c>
      <c r="D1558" t="s">
        <v>23</v>
      </c>
      <c r="E1558" t="s">
        <v>24</v>
      </c>
      <c r="F1558">
        <v>0</v>
      </c>
      <c r="G1558">
        <v>0</v>
      </c>
      <c r="H1558">
        <v>0</v>
      </c>
      <c r="I1558">
        <v>0</v>
      </c>
      <c r="J1558">
        <v>5941</v>
      </c>
      <c r="K1558">
        <v>7613</v>
      </c>
      <c r="L1558">
        <v>12419</v>
      </c>
      <c r="M1558">
        <v>15377</v>
      </c>
      <c r="N1558">
        <v>19133</v>
      </c>
      <c r="O1558">
        <v>29472</v>
      </c>
      <c r="P1558">
        <v>33983</v>
      </c>
      <c r="Q1558">
        <v>36885</v>
      </c>
      <c r="R1558">
        <v>24746</v>
      </c>
      <c r="S1558">
        <f t="shared" si="48"/>
        <v>185569</v>
      </c>
      <c r="T1558" s="1">
        <v>11.99</v>
      </c>
      <c r="U1558" s="1">
        <f t="shared" si="49"/>
        <v>2224972.31</v>
      </c>
    </row>
    <row r="1559" spans="1:21" x14ac:dyDescent="0.25">
      <c r="A1559">
        <v>1005</v>
      </c>
      <c r="B1559" t="s">
        <v>1594</v>
      </c>
      <c r="C1559" t="s">
        <v>73</v>
      </c>
      <c r="D1559" t="s">
        <v>23</v>
      </c>
      <c r="E1559" t="s">
        <v>25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63104</v>
      </c>
      <c r="Q1559">
        <v>62662</v>
      </c>
      <c r="R1559">
        <v>31533</v>
      </c>
      <c r="S1559">
        <f t="shared" si="48"/>
        <v>157299</v>
      </c>
      <c r="T1559" s="1">
        <v>12.99</v>
      </c>
      <c r="U1559" s="1">
        <f t="shared" si="49"/>
        <v>2043314.01</v>
      </c>
    </row>
    <row r="1560" spans="1:21" x14ac:dyDescent="0.25">
      <c r="A1560">
        <v>1046</v>
      </c>
      <c r="B1560" t="s">
        <v>1595</v>
      </c>
      <c r="C1560" t="s">
        <v>124</v>
      </c>
      <c r="D1560" t="s">
        <v>23</v>
      </c>
      <c r="E1560" t="s">
        <v>103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271958</v>
      </c>
      <c r="O1560">
        <v>473775</v>
      </c>
      <c r="P1560">
        <v>390143</v>
      </c>
      <c r="Q1560">
        <v>528111</v>
      </c>
      <c r="R1560">
        <v>320124</v>
      </c>
      <c r="S1560">
        <f t="shared" si="48"/>
        <v>1984111</v>
      </c>
      <c r="T1560" s="1">
        <v>9.99</v>
      </c>
      <c r="U1560" s="1">
        <f t="shared" si="49"/>
        <v>19821268.890000001</v>
      </c>
    </row>
    <row r="1561" spans="1:21" x14ac:dyDescent="0.25">
      <c r="A1561">
        <v>1016</v>
      </c>
      <c r="B1561" t="s">
        <v>1596</v>
      </c>
      <c r="C1561" t="s">
        <v>186</v>
      </c>
      <c r="D1561" t="s">
        <v>23</v>
      </c>
      <c r="E1561" t="s">
        <v>103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37214</v>
      </c>
      <c r="R1561">
        <v>53805</v>
      </c>
      <c r="S1561">
        <f t="shared" si="48"/>
        <v>91019</v>
      </c>
      <c r="T1561" s="1">
        <v>9.99</v>
      </c>
      <c r="U1561" s="1">
        <f t="shared" si="49"/>
        <v>909279.81</v>
      </c>
    </row>
    <row r="1562" spans="1:21" x14ac:dyDescent="0.25">
      <c r="A1562">
        <v>1026</v>
      </c>
      <c r="B1562" t="s">
        <v>1597</v>
      </c>
      <c r="C1562" t="s">
        <v>124</v>
      </c>
      <c r="D1562" t="s">
        <v>219</v>
      </c>
      <c r="E1562" t="s">
        <v>24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298902</v>
      </c>
      <c r="N1562">
        <v>300189</v>
      </c>
      <c r="O1562">
        <v>461456</v>
      </c>
      <c r="P1562">
        <v>553680</v>
      </c>
      <c r="Q1562">
        <v>543381</v>
      </c>
      <c r="R1562">
        <v>548107</v>
      </c>
      <c r="S1562">
        <f t="shared" si="48"/>
        <v>2705715</v>
      </c>
      <c r="T1562" s="1">
        <v>1.49</v>
      </c>
      <c r="U1562" s="1">
        <f t="shared" si="49"/>
        <v>4031515.35</v>
      </c>
    </row>
    <row r="1563" spans="1:21" x14ac:dyDescent="0.25">
      <c r="A1563">
        <v>1040</v>
      </c>
      <c r="B1563" t="s">
        <v>1598</v>
      </c>
      <c r="C1563" t="s">
        <v>22</v>
      </c>
      <c r="D1563" t="s">
        <v>219</v>
      </c>
      <c r="E1563" t="s">
        <v>103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9145</v>
      </c>
      <c r="O1563">
        <v>18799</v>
      </c>
      <c r="P1563">
        <v>18284</v>
      </c>
      <c r="Q1563">
        <v>18179</v>
      </c>
      <c r="R1563">
        <v>15254</v>
      </c>
      <c r="S1563">
        <f t="shared" si="48"/>
        <v>79661</v>
      </c>
      <c r="T1563" s="1">
        <v>0.99</v>
      </c>
      <c r="U1563" s="1">
        <f t="shared" si="49"/>
        <v>78864.39</v>
      </c>
    </row>
    <row r="1564" spans="1:21" x14ac:dyDescent="0.25">
      <c r="A1564">
        <v>1016</v>
      </c>
      <c r="B1564" t="s">
        <v>1599</v>
      </c>
      <c r="C1564" t="s">
        <v>124</v>
      </c>
      <c r="D1564" t="s">
        <v>219</v>
      </c>
      <c r="E1564" t="s">
        <v>24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112418</v>
      </c>
      <c r="M1564">
        <v>341228</v>
      </c>
      <c r="N1564">
        <v>360074</v>
      </c>
      <c r="O1564">
        <v>386223</v>
      </c>
      <c r="P1564">
        <v>374099</v>
      </c>
      <c r="Q1564">
        <v>301040</v>
      </c>
      <c r="R1564">
        <v>153987</v>
      </c>
      <c r="S1564">
        <f t="shared" si="48"/>
        <v>2029069</v>
      </c>
      <c r="T1564" s="1">
        <v>1.49</v>
      </c>
      <c r="U1564" s="1">
        <f t="shared" si="49"/>
        <v>3023312.81</v>
      </c>
    </row>
    <row r="1565" spans="1:21" x14ac:dyDescent="0.25">
      <c r="A1565">
        <v>1024</v>
      </c>
      <c r="B1565" t="s">
        <v>1600</v>
      </c>
      <c r="C1565" t="s">
        <v>124</v>
      </c>
      <c r="D1565" t="s">
        <v>23</v>
      </c>
      <c r="E1565" t="s">
        <v>24</v>
      </c>
      <c r="F1565">
        <v>0</v>
      </c>
      <c r="G1565">
        <v>186</v>
      </c>
      <c r="H1565">
        <v>993</v>
      </c>
      <c r="I1565">
        <v>1120</v>
      </c>
      <c r="J1565">
        <v>1617</v>
      </c>
      <c r="K1565">
        <v>1511</v>
      </c>
      <c r="L1565">
        <v>1781</v>
      </c>
      <c r="M1565">
        <v>2207</v>
      </c>
      <c r="N1565">
        <v>2409</v>
      </c>
      <c r="O1565">
        <v>2407</v>
      </c>
      <c r="P1565">
        <v>1948</v>
      </c>
      <c r="Q1565">
        <v>2855</v>
      </c>
      <c r="R1565">
        <v>4473</v>
      </c>
      <c r="S1565">
        <f t="shared" si="48"/>
        <v>23507</v>
      </c>
      <c r="T1565" s="1">
        <v>11.99</v>
      </c>
      <c r="U1565" s="1">
        <f t="shared" si="49"/>
        <v>281848.93</v>
      </c>
    </row>
    <row r="1566" spans="1:21" x14ac:dyDescent="0.25">
      <c r="A1566">
        <v>1040</v>
      </c>
      <c r="B1566" t="s">
        <v>1601</v>
      </c>
      <c r="C1566" t="s">
        <v>376</v>
      </c>
      <c r="D1566" t="s">
        <v>219</v>
      </c>
      <c r="E1566" t="s">
        <v>25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51217</v>
      </c>
      <c r="O1566">
        <v>29534</v>
      </c>
      <c r="P1566">
        <v>59630</v>
      </c>
      <c r="Q1566">
        <v>24892</v>
      </c>
      <c r="R1566">
        <v>10780</v>
      </c>
      <c r="S1566">
        <f t="shared" si="48"/>
        <v>176053</v>
      </c>
      <c r="T1566" s="1">
        <v>1.99</v>
      </c>
      <c r="U1566" s="1">
        <f t="shared" si="49"/>
        <v>350345.47</v>
      </c>
    </row>
    <row r="1567" spans="1:21" x14ac:dyDescent="0.25">
      <c r="A1567">
        <v>1066</v>
      </c>
      <c r="B1567" t="s">
        <v>1602</v>
      </c>
      <c r="C1567" t="s">
        <v>73</v>
      </c>
      <c r="D1567" t="s">
        <v>23</v>
      </c>
      <c r="E1567" t="s">
        <v>24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16117</v>
      </c>
      <c r="N1567">
        <v>17432</v>
      </c>
      <c r="O1567">
        <v>27953</v>
      </c>
      <c r="P1567">
        <v>38243</v>
      </c>
      <c r="Q1567">
        <v>65757</v>
      </c>
      <c r="R1567">
        <v>67076</v>
      </c>
      <c r="S1567">
        <f t="shared" si="48"/>
        <v>232578</v>
      </c>
      <c r="T1567" s="1">
        <v>11.99</v>
      </c>
      <c r="U1567" s="1">
        <f t="shared" si="49"/>
        <v>2788610.22</v>
      </c>
    </row>
    <row r="1568" spans="1:21" x14ac:dyDescent="0.25">
      <c r="A1568">
        <v>1043</v>
      </c>
      <c r="B1568" t="s">
        <v>1603</v>
      </c>
      <c r="C1568" t="s">
        <v>377</v>
      </c>
      <c r="D1568" t="s">
        <v>219</v>
      </c>
      <c r="E1568" t="s">
        <v>25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2957</v>
      </c>
      <c r="O1568">
        <v>3751</v>
      </c>
      <c r="P1568">
        <v>4321</v>
      </c>
      <c r="Q1568">
        <v>4381</v>
      </c>
      <c r="R1568">
        <v>2528</v>
      </c>
      <c r="S1568">
        <f t="shared" si="48"/>
        <v>17938</v>
      </c>
      <c r="T1568" s="1">
        <v>1.99</v>
      </c>
      <c r="U1568" s="1">
        <f t="shared" si="49"/>
        <v>35696.620000000003</v>
      </c>
    </row>
    <row r="1569" spans="1:21" x14ac:dyDescent="0.25">
      <c r="A1569">
        <v>1034</v>
      </c>
      <c r="B1569" t="s">
        <v>1604</v>
      </c>
      <c r="C1569" t="s">
        <v>376</v>
      </c>
      <c r="D1569" t="s">
        <v>23</v>
      </c>
      <c r="E1569" t="s">
        <v>26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73781</v>
      </c>
      <c r="M1569">
        <v>83663</v>
      </c>
      <c r="N1569">
        <v>9603</v>
      </c>
      <c r="O1569">
        <v>35164</v>
      </c>
      <c r="P1569">
        <v>64947</v>
      </c>
      <c r="Q1569">
        <v>23341</v>
      </c>
      <c r="R1569">
        <v>17334</v>
      </c>
      <c r="S1569">
        <f t="shared" si="48"/>
        <v>307833</v>
      </c>
      <c r="T1569" s="1">
        <v>15.99</v>
      </c>
      <c r="U1569" s="1">
        <f t="shared" si="49"/>
        <v>4922249.67</v>
      </c>
    </row>
    <row r="1570" spans="1:21" x14ac:dyDescent="0.25">
      <c r="A1570">
        <v>1065</v>
      </c>
      <c r="B1570" t="s">
        <v>1605</v>
      </c>
      <c r="C1570" t="s">
        <v>2</v>
      </c>
      <c r="D1570" t="s">
        <v>23</v>
      </c>
      <c r="E1570" t="s">
        <v>25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2843</v>
      </c>
      <c r="O1570">
        <v>3071</v>
      </c>
      <c r="P1570">
        <v>4780</v>
      </c>
      <c r="Q1570">
        <v>7836</v>
      </c>
      <c r="R1570">
        <v>7159</v>
      </c>
      <c r="S1570">
        <f t="shared" si="48"/>
        <v>25689</v>
      </c>
      <c r="T1570" s="1">
        <v>12.99</v>
      </c>
      <c r="U1570" s="1">
        <f t="shared" si="49"/>
        <v>333700.11</v>
      </c>
    </row>
    <row r="1571" spans="1:21" x14ac:dyDescent="0.25">
      <c r="A1571">
        <v>1045</v>
      </c>
      <c r="B1571" t="s">
        <v>1606</v>
      </c>
      <c r="C1571" t="s">
        <v>124</v>
      </c>
      <c r="D1571" t="s">
        <v>23</v>
      </c>
      <c r="E1571" t="s">
        <v>25</v>
      </c>
      <c r="F1571">
        <v>0</v>
      </c>
      <c r="G1571">
        <v>0</v>
      </c>
      <c r="H1571">
        <v>0</v>
      </c>
      <c r="I1571">
        <v>0</v>
      </c>
      <c r="J1571">
        <v>144662</v>
      </c>
      <c r="K1571">
        <v>171513</v>
      </c>
      <c r="L1571">
        <v>226562</v>
      </c>
      <c r="M1571">
        <v>282987</v>
      </c>
      <c r="N1571">
        <v>338600</v>
      </c>
      <c r="O1571">
        <v>522477</v>
      </c>
      <c r="P1571">
        <v>559566</v>
      </c>
      <c r="Q1571">
        <v>578398</v>
      </c>
      <c r="R1571">
        <v>422074</v>
      </c>
      <c r="S1571">
        <f t="shared" si="48"/>
        <v>3246839</v>
      </c>
      <c r="T1571" s="1">
        <v>12.99</v>
      </c>
      <c r="U1571" s="1">
        <f t="shared" si="49"/>
        <v>42176438.609999999</v>
      </c>
    </row>
    <row r="1572" spans="1:21" x14ac:dyDescent="0.25">
      <c r="A1572">
        <v>1054</v>
      </c>
      <c r="B1572" t="s">
        <v>1607</v>
      </c>
      <c r="C1572" t="s">
        <v>124</v>
      </c>
      <c r="D1572" t="s">
        <v>219</v>
      </c>
      <c r="E1572" t="s">
        <v>26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66061</v>
      </c>
      <c r="R1572">
        <v>33983</v>
      </c>
      <c r="S1572">
        <f t="shared" si="48"/>
        <v>100044</v>
      </c>
      <c r="T1572" s="1">
        <v>3.99</v>
      </c>
      <c r="U1572" s="1">
        <f t="shared" si="49"/>
        <v>399175.56</v>
      </c>
    </row>
    <row r="1573" spans="1:21" x14ac:dyDescent="0.25">
      <c r="A1573">
        <v>1057</v>
      </c>
      <c r="B1573" t="s">
        <v>1608</v>
      </c>
      <c r="C1573" t="s">
        <v>186</v>
      </c>
      <c r="D1573" t="s">
        <v>23</v>
      </c>
      <c r="E1573" t="s">
        <v>26</v>
      </c>
      <c r="F1573">
        <v>0</v>
      </c>
      <c r="G1573">
        <v>0</v>
      </c>
      <c r="H1573">
        <v>0</v>
      </c>
      <c r="I1573">
        <v>125424</v>
      </c>
      <c r="J1573">
        <v>142609</v>
      </c>
      <c r="K1573">
        <v>170790</v>
      </c>
      <c r="L1573">
        <v>238804</v>
      </c>
      <c r="M1573">
        <v>277575</v>
      </c>
      <c r="N1573">
        <v>356558</v>
      </c>
      <c r="O1573">
        <v>515509</v>
      </c>
      <c r="P1573">
        <v>798902</v>
      </c>
      <c r="Q1573">
        <v>1021499</v>
      </c>
      <c r="R1573">
        <v>1025423</v>
      </c>
      <c r="S1573">
        <f t="shared" si="48"/>
        <v>4673093</v>
      </c>
      <c r="T1573" s="1">
        <v>15.99</v>
      </c>
      <c r="U1573" s="1">
        <f t="shared" si="49"/>
        <v>74722757.070000008</v>
      </c>
    </row>
    <row r="1574" spans="1:21" x14ac:dyDescent="0.25">
      <c r="A1574">
        <v>1048</v>
      </c>
      <c r="B1574" t="s">
        <v>1609</v>
      </c>
      <c r="C1574" t="s">
        <v>376</v>
      </c>
      <c r="D1574" t="s">
        <v>23</v>
      </c>
      <c r="E1574" t="s">
        <v>24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78853</v>
      </c>
      <c r="N1574">
        <v>25699</v>
      </c>
      <c r="O1574">
        <v>58903</v>
      </c>
      <c r="P1574">
        <v>28543</v>
      </c>
      <c r="Q1574">
        <v>40076</v>
      </c>
      <c r="R1574">
        <v>19987</v>
      </c>
      <c r="S1574">
        <f t="shared" si="48"/>
        <v>252061</v>
      </c>
      <c r="T1574" s="1">
        <v>11.99</v>
      </c>
      <c r="U1574" s="1">
        <f t="shared" si="49"/>
        <v>3022211.39</v>
      </c>
    </row>
    <row r="1575" spans="1:21" x14ac:dyDescent="0.25">
      <c r="A1575">
        <v>1030</v>
      </c>
      <c r="B1575" t="s">
        <v>1610</v>
      </c>
      <c r="C1575" t="s">
        <v>124</v>
      </c>
      <c r="D1575" t="s">
        <v>23</v>
      </c>
      <c r="E1575" t="s">
        <v>103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44365</v>
      </c>
      <c r="N1575">
        <v>21996</v>
      </c>
      <c r="O1575">
        <v>5287</v>
      </c>
      <c r="P1575">
        <v>93716</v>
      </c>
      <c r="Q1575">
        <v>5314</v>
      </c>
      <c r="R1575">
        <v>33718</v>
      </c>
      <c r="S1575">
        <f t="shared" si="48"/>
        <v>204396</v>
      </c>
      <c r="T1575" s="1">
        <v>9.99</v>
      </c>
      <c r="U1575" s="1">
        <f t="shared" si="49"/>
        <v>2041916.04</v>
      </c>
    </row>
    <row r="1576" spans="1:21" x14ac:dyDescent="0.25">
      <c r="A1576">
        <v>1032</v>
      </c>
      <c r="B1576" t="s">
        <v>1611</v>
      </c>
      <c r="C1576" t="s">
        <v>376</v>
      </c>
      <c r="D1576" t="s">
        <v>23</v>
      </c>
      <c r="E1576" t="s">
        <v>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918151</v>
      </c>
      <c r="S1576">
        <f t="shared" si="48"/>
        <v>918151</v>
      </c>
      <c r="T1576" s="1">
        <v>12.99</v>
      </c>
      <c r="U1576" s="1">
        <f t="shared" si="49"/>
        <v>11926781.49</v>
      </c>
    </row>
    <row r="1577" spans="1:21" x14ac:dyDescent="0.25">
      <c r="A1577">
        <v>1060</v>
      </c>
      <c r="B1577" t="s">
        <v>1612</v>
      </c>
      <c r="C1577" t="s">
        <v>376</v>
      </c>
      <c r="D1577" t="s">
        <v>219</v>
      </c>
      <c r="E1577" t="s">
        <v>25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16117</v>
      </c>
      <c r="N1577">
        <v>17432</v>
      </c>
      <c r="O1577">
        <v>27953</v>
      </c>
      <c r="P1577">
        <v>38243</v>
      </c>
      <c r="Q1577">
        <v>65757</v>
      </c>
      <c r="R1577">
        <v>67076</v>
      </c>
      <c r="S1577">
        <f t="shared" si="48"/>
        <v>232578</v>
      </c>
      <c r="T1577" s="1">
        <v>1.99</v>
      </c>
      <c r="U1577" s="1">
        <f t="shared" si="49"/>
        <v>462830.22</v>
      </c>
    </row>
    <row r="1578" spans="1:21" x14ac:dyDescent="0.25">
      <c r="A1578">
        <v>1021</v>
      </c>
      <c r="B1578" t="s">
        <v>1613</v>
      </c>
      <c r="C1578" t="s">
        <v>73</v>
      </c>
      <c r="D1578" t="s">
        <v>219</v>
      </c>
      <c r="E1578" t="s">
        <v>24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97842</v>
      </c>
      <c r="N1578">
        <v>39772</v>
      </c>
      <c r="O1578">
        <v>38706</v>
      </c>
      <c r="P1578">
        <v>28836</v>
      </c>
      <c r="Q1578">
        <v>46348</v>
      </c>
      <c r="R1578">
        <v>293</v>
      </c>
      <c r="S1578">
        <f t="shared" si="48"/>
        <v>251797</v>
      </c>
      <c r="T1578" s="1">
        <v>1.49</v>
      </c>
      <c r="U1578" s="1">
        <f t="shared" si="49"/>
        <v>375177.52999999997</v>
      </c>
    </row>
    <row r="1579" spans="1:21" x14ac:dyDescent="0.25">
      <c r="A1579">
        <v>1026</v>
      </c>
      <c r="B1579" t="s">
        <v>1614</v>
      </c>
      <c r="C1579" t="s">
        <v>22</v>
      </c>
      <c r="D1579" t="s">
        <v>23</v>
      </c>
      <c r="E1579" t="s">
        <v>26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7169</v>
      </c>
      <c r="P1579">
        <v>15564</v>
      </c>
      <c r="Q1579">
        <v>67018</v>
      </c>
      <c r="R1579">
        <v>23819</v>
      </c>
      <c r="S1579">
        <f t="shared" si="48"/>
        <v>113570</v>
      </c>
      <c r="T1579" s="1">
        <v>15.99</v>
      </c>
      <c r="U1579" s="1">
        <f t="shared" si="49"/>
        <v>1815984.3</v>
      </c>
    </row>
    <row r="1580" spans="1:21" x14ac:dyDescent="0.25">
      <c r="A1580">
        <v>1022</v>
      </c>
      <c r="B1580" t="s">
        <v>1615</v>
      </c>
      <c r="C1580" t="s">
        <v>22</v>
      </c>
      <c r="D1580" t="s">
        <v>23</v>
      </c>
      <c r="E1580" t="s">
        <v>24</v>
      </c>
      <c r="F1580">
        <v>0</v>
      </c>
      <c r="G1580">
        <v>0</v>
      </c>
      <c r="H1580">
        <v>52763</v>
      </c>
      <c r="I1580">
        <v>25158</v>
      </c>
      <c r="J1580">
        <v>72281</v>
      </c>
      <c r="K1580">
        <v>35933</v>
      </c>
      <c r="L1580">
        <v>28682</v>
      </c>
      <c r="M1580">
        <v>37902</v>
      </c>
      <c r="N1580">
        <v>23895</v>
      </c>
      <c r="O1580">
        <v>9742</v>
      </c>
      <c r="P1580">
        <v>75848</v>
      </c>
      <c r="Q1580">
        <v>114809</v>
      </c>
      <c r="R1580">
        <v>4172</v>
      </c>
      <c r="S1580">
        <f t="shared" si="48"/>
        <v>481185</v>
      </c>
      <c r="T1580" s="1">
        <v>11.99</v>
      </c>
      <c r="U1580" s="1">
        <f t="shared" si="49"/>
        <v>5769408.1500000004</v>
      </c>
    </row>
    <row r="1581" spans="1:21" x14ac:dyDescent="0.25">
      <c r="A1581">
        <v>1047</v>
      </c>
      <c r="B1581" t="s">
        <v>1616</v>
      </c>
      <c r="C1581" t="s">
        <v>73</v>
      </c>
      <c r="D1581" t="s">
        <v>219</v>
      </c>
      <c r="E1581" t="s">
        <v>26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63786</v>
      </c>
      <c r="Q1581">
        <v>44363</v>
      </c>
      <c r="R1581">
        <v>9787</v>
      </c>
      <c r="S1581">
        <f t="shared" si="48"/>
        <v>117936</v>
      </c>
      <c r="T1581" s="1">
        <v>3.99</v>
      </c>
      <c r="U1581" s="1">
        <f t="shared" si="49"/>
        <v>470564.64</v>
      </c>
    </row>
    <row r="1582" spans="1:21" x14ac:dyDescent="0.25">
      <c r="A1582">
        <v>1007</v>
      </c>
      <c r="B1582" t="s">
        <v>1617</v>
      </c>
      <c r="C1582" t="s">
        <v>73</v>
      </c>
      <c r="D1582" t="s">
        <v>23</v>
      </c>
      <c r="E1582" t="s">
        <v>26</v>
      </c>
      <c r="F1582">
        <v>0</v>
      </c>
      <c r="G1582">
        <v>9994</v>
      </c>
      <c r="H1582">
        <v>20385</v>
      </c>
      <c r="I1582">
        <v>76715</v>
      </c>
      <c r="J1582">
        <v>65551</v>
      </c>
      <c r="K1582">
        <v>57836</v>
      </c>
      <c r="L1582">
        <v>63934</v>
      </c>
      <c r="M1582">
        <v>84948</v>
      </c>
      <c r="N1582">
        <v>19164</v>
      </c>
      <c r="O1582">
        <v>64382</v>
      </c>
      <c r="P1582">
        <v>26304</v>
      </c>
      <c r="Q1582">
        <v>29814</v>
      </c>
      <c r="R1582">
        <v>13192</v>
      </c>
      <c r="S1582">
        <f t="shared" si="48"/>
        <v>532219</v>
      </c>
      <c r="T1582" s="1">
        <v>15.99</v>
      </c>
      <c r="U1582" s="1">
        <f t="shared" si="49"/>
        <v>8510181.8100000005</v>
      </c>
    </row>
    <row r="1583" spans="1:21" x14ac:dyDescent="0.25">
      <c r="A1583">
        <v>1006</v>
      </c>
      <c r="B1583" t="s">
        <v>1618</v>
      </c>
      <c r="C1583" t="s">
        <v>124</v>
      </c>
      <c r="D1583" t="s">
        <v>23</v>
      </c>
      <c r="E1583" t="s">
        <v>25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65216</v>
      </c>
      <c r="O1583">
        <v>10326</v>
      </c>
      <c r="P1583">
        <v>73335</v>
      </c>
      <c r="Q1583">
        <v>37856</v>
      </c>
      <c r="R1583">
        <v>79655</v>
      </c>
      <c r="S1583">
        <f t="shared" si="48"/>
        <v>266388</v>
      </c>
      <c r="T1583" s="1">
        <v>12.99</v>
      </c>
      <c r="U1583" s="1">
        <f t="shared" si="49"/>
        <v>3460380.12</v>
      </c>
    </row>
    <row r="1584" spans="1:21" x14ac:dyDescent="0.25">
      <c r="A1584">
        <v>1060</v>
      </c>
      <c r="B1584" t="s">
        <v>1619</v>
      </c>
      <c r="C1584" t="s">
        <v>377</v>
      </c>
      <c r="D1584" t="s">
        <v>219</v>
      </c>
      <c r="E1584" t="s">
        <v>24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15552</v>
      </c>
      <c r="Q1584">
        <v>6994</v>
      </c>
      <c r="R1584">
        <v>46785</v>
      </c>
      <c r="S1584">
        <f t="shared" si="48"/>
        <v>69331</v>
      </c>
      <c r="T1584" s="1">
        <v>1.49</v>
      </c>
      <c r="U1584" s="1">
        <f t="shared" si="49"/>
        <v>103303.19</v>
      </c>
    </row>
    <row r="1585" spans="1:21" x14ac:dyDescent="0.25">
      <c r="A1585">
        <v>1046</v>
      </c>
      <c r="B1585" t="s">
        <v>1620</v>
      </c>
      <c r="C1585" t="s">
        <v>377</v>
      </c>
      <c r="D1585" t="s">
        <v>219</v>
      </c>
      <c r="E1585" t="s">
        <v>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392065</v>
      </c>
      <c r="P1585">
        <v>414207</v>
      </c>
      <c r="Q1585">
        <v>297090</v>
      </c>
      <c r="R1585">
        <v>295238</v>
      </c>
      <c r="S1585">
        <f t="shared" si="48"/>
        <v>1398600</v>
      </c>
      <c r="T1585" s="1">
        <v>3.99</v>
      </c>
      <c r="U1585" s="1">
        <f t="shared" si="49"/>
        <v>5580414</v>
      </c>
    </row>
    <row r="1586" spans="1:21" x14ac:dyDescent="0.25">
      <c r="A1586">
        <v>1016</v>
      </c>
      <c r="B1586" t="s">
        <v>1621</v>
      </c>
      <c r="C1586" t="s">
        <v>124</v>
      </c>
      <c r="D1586" t="s">
        <v>23</v>
      </c>
      <c r="E1586" t="s">
        <v>25</v>
      </c>
      <c r="F1586">
        <v>386493</v>
      </c>
      <c r="G1586">
        <v>1789870</v>
      </c>
      <c r="H1586">
        <v>148994</v>
      </c>
      <c r="I1586">
        <v>1686268</v>
      </c>
      <c r="J1586">
        <v>570301</v>
      </c>
      <c r="K1586">
        <v>1978181</v>
      </c>
      <c r="L1586">
        <v>1536914</v>
      </c>
      <c r="M1586">
        <v>889927</v>
      </c>
      <c r="N1586">
        <v>351941</v>
      </c>
      <c r="O1586">
        <v>650152</v>
      </c>
      <c r="P1586">
        <v>961340</v>
      </c>
      <c r="Q1586">
        <v>567784</v>
      </c>
      <c r="R1586">
        <v>1002633</v>
      </c>
      <c r="S1586">
        <f t="shared" si="48"/>
        <v>12520798</v>
      </c>
      <c r="T1586" s="1">
        <v>12.99</v>
      </c>
      <c r="U1586" s="1">
        <f t="shared" si="49"/>
        <v>162645166.02000001</v>
      </c>
    </row>
    <row r="1587" spans="1:21" x14ac:dyDescent="0.25">
      <c r="A1587">
        <v>1008</v>
      </c>
      <c r="B1587" t="s">
        <v>1622</v>
      </c>
      <c r="C1587" t="s">
        <v>73</v>
      </c>
      <c r="D1587" t="s">
        <v>219</v>
      </c>
      <c r="E1587" t="s">
        <v>26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46673</v>
      </c>
      <c r="P1587">
        <v>53025</v>
      </c>
      <c r="Q1587">
        <v>60132</v>
      </c>
      <c r="R1587">
        <v>60312</v>
      </c>
      <c r="S1587">
        <f t="shared" si="48"/>
        <v>220142</v>
      </c>
      <c r="T1587" s="1">
        <v>3.99</v>
      </c>
      <c r="U1587" s="1">
        <f t="shared" si="49"/>
        <v>878366.58000000007</v>
      </c>
    </row>
    <row r="1588" spans="1:21" x14ac:dyDescent="0.25">
      <c r="A1588">
        <v>1035</v>
      </c>
      <c r="B1588" t="s">
        <v>1623</v>
      </c>
      <c r="C1588" t="s">
        <v>186</v>
      </c>
      <c r="D1588" t="s">
        <v>23</v>
      </c>
      <c r="E1588" t="s">
        <v>25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35847</v>
      </c>
      <c r="Q1588">
        <v>53032</v>
      </c>
      <c r="R1588">
        <v>65920</v>
      </c>
      <c r="S1588">
        <f t="shared" si="48"/>
        <v>154799</v>
      </c>
      <c r="T1588" s="1">
        <v>12.99</v>
      </c>
      <c r="U1588" s="1">
        <f t="shared" si="49"/>
        <v>2010839.01</v>
      </c>
    </row>
    <row r="1589" spans="1:21" x14ac:dyDescent="0.25">
      <c r="A1589">
        <v>1057</v>
      </c>
      <c r="B1589" t="s">
        <v>1624</v>
      </c>
      <c r="C1589" t="s">
        <v>186</v>
      </c>
      <c r="D1589" t="s">
        <v>219</v>
      </c>
      <c r="E1589" t="s">
        <v>26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689140</v>
      </c>
      <c r="S1589">
        <f t="shared" si="48"/>
        <v>689140</v>
      </c>
      <c r="T1589" s="1">
        <v>3.99</v>
      </c>
      <c r="U1589" s="1">
        <f t="shared" si="49"/>
        <v>2749668.6</v>
      </c>
    </row>
    <row r="1590" spans="1:21" x14ac:dyDescent="0.25">
      <c r="A1590">
        <v>1018</v>
      </c>
      <c r="B1590" t="s">
        <v>1625</v>
      </c>
      <c r="C1590" t="s">
        <v>124</v>
      </c>
      <c r="D1590" t="s">
        <v>219</v>
      </c>
      <c r="E1590" t="s">
        <v>103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69024</v>
      </c>
      <c r="O1590">
        <v>66280</v>
      </c>
      <c r="P1590">
        <v>38870</v>
      </c>
      <c r="Q1590">
        <v>26557</v>
      </c>
      <c r="R1590">
        <v>10448</v>
      </c>
      <c r="S1590">
        <f t="shared" si="48"/>
        <v>211179</v>
      </c>
      <c r="T1590" s="1">
        <v>0.99</v>
      </c>
      <c r="U1590" s="1">
        <f t="shared" si="49"/>
        <v>209067.21</v>
      </c>
    </row>
    <row r="1591" spans="1:21" x14ac:dyDescent="0.25">
      <c r="A1591">
        <v>1061</v>
      </c>
      <c r="B1591" t="s">
        <v>1626</v>
      </c>
      <c r="C1591" t="s">
        <v>73</v>
      </c>
      <c r="D1591" t="s">
        <v>23</v>
      </c>
      <c r="E1591" t="s">
        <v>25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34011</v>
      </c>
      <c r="N1591">
        <v>92423</v>
      </c>
      <c r="O1591">
        <v>23247</v>
      </c>
      <c r="P1591">
        <v>33653</v>
      </c>
      <c r="Q1591">
        <v>34570</v>
      </c>
      <c r="R1591">
        <v>31102</v>
      </c>
      <c r="S1591">
        <f t="shared" si="48"/>
        <v>249006</v>
      </c>
      <c r="T1591" s="1">
        <v>12.99</v>
      </c>
      <c r="U1591" s="1">
        <f t="shared" si="49"/>
        <v>3234587.94</v>
      </c>
    </row>
    <row r="1592" spans="1:21" x14ac:dyDescent="0.25">
      <c r="A1592">
        <v>1035</v>
      </c>
      <c r="B1592" t="s">
        <v>1627</v>
      </c>
      <c r="C1592" t="s">
        <v>73</v>
      </c>
      <c r="D1592" t="s">
        <v>23</v>
      </c>
      <c r="E1592" t="s">
        <v>24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15552</v>
      </c>
      <c r="Q1592">
        <v>6994</v>
      </c>
      <c r="R1592">
        <v>46785</v>
      </c>
      <c r="S1592">
        <f t="shared" si="48"/>
        <v>69331</v>
      </c>
      <c r="T1592" s="1">
        <v>11.99</v>
      </c>
      <c r="U1592" s="1">
        <f t="shared" si="49"/>
        <v>831278.69000000006</v>
      </c>
    </row>
    <row r="1593" spans="1:21" x14ac:dyDescent="0.25">
      <c r="A1593">
        <v>1025</v>
      </c>
      <c r="B1593" t="s">
        <v>1628</v>
      </c>
      <c r="C1593" t="s">
        <v>186</v>
      </c>
      <c r="D1593" t="s">
        <v>23</v>
      </c>
      <c r="E1593" t="s">
        <v>26</v>
      </c>
      <c r="F1593">
        <v>0</v>
      </c>
      <c r="G1593">
        <v>0</v>
      </c>
      <c r="H1593">
        <v>0</v>
      </c>
      <c r="I1593">
        <v>126892</v>
      </c>
      <c r="J1593">
        <v>139796</v>
      </c>
      <c r="K1593">
        <v>149267</v>
      </c>
      <c r="L1593">
        <v>249694</v>
      </c>
      <c r="M1593">
        <v>275544</v>
      </c>
      <c r="N1593">
        <v>303094</v>
      </c>
      <c r="O1593">
        <v>543793</v>
      </c>
      <c r="P1593">
        <v>572249</v>
      </c>
      <c r="Q1593">
        <v>650291</v>
      </c>
      <c r="R1593">
        <v>468388</v>
      </c>
      <c r="S1593">
        <f t="shared" si="48"/>
        <v>3479008</v>
      </c>
      <c r="T1593" s="1">
        <v>15.99</v>
      </c>
      <c r="U1593" s="1">
        <f t="shared" si="49"/>
        <v>55629337.920000002</v>
      </c>
    </row>
    <row r="1594" spans="1:21" x14ac:dyDescent="0.25">
      <c r="A1594">
        <v>1018</v>
      </c>
      <c r="B1594" t="s">
        <v>1629</v>
      </c>
      <c r="C1594" t="s">
        <v>22</v>
      </c>
      <c r="D1594" t="s">
        <v>23</v>
      </c>
      <c r="E1594" t="s">
        <v>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5468</v>
      </c>
      <c r="M1594">
        <v>7185</v>
      </c>
      <c r="N1594">
        <v>9632</v>
      </c>
      <c r="O1594">
        <v>19724</v>
      </c>
      <c r="P1594">
        <v>24994</v>
      </c>
      <c r="Q1594">
        <v>33197</v>
      </c>
      <c r="R1594">
        <v>35166</v>
      </c>
      <c r="S1594">
        <f t="shared" si="48"/>
        <v>135366</v>
      </c>
      <c r="T1594" s="1">
        <v>15.99</v>
      </c>
      <c r="U1594" s="1">
        <f t="shared" si="49"/>
        <v>2164502.34</v>
      </c>
    </row>
    <row r="1595" spans="1:21" x14ac:dyDescent="0.25">
      <c r="A1595">
        <v>1039</v>
      </c>
      <c r="B1595" t="s">
        <v>1630</v>
      </c>
      <c r="C1595" t="s">
        <v>186</v>
      </c>
      <c r="D1595" t="s">
        <v>219</v>
      </c>
      <c r="E1595" t="s">
        <v>24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299315</v>
      </c>
      <c r="Q1595">
        <v>359022</v>
      </c>
      <c r="R1595">
        <v>443540</v>
      </c>
      <c r="S1595">
        <f t="shared" si="48"/>
        <v>1101877</v>
      </c>
      <c r="T1595" s="1">
        <v>1.49</v>
      </c>
      <c r="U1595" s="1">
        <f t="shared" si="49"/>
        <v>1641796.73</v>
      </c>
    </row>
    <row r="1596" spans="1:21" x14ac:dyDescent="0.25">
      <c r="A1596">
        <v>1005</v>
      </c>
      <c r="B1596" t="s">
        <v>1631</v>
      </c>
      <c r="C1596" t="s">
        <v>377</v>
      </c>
      <c r="D1596" t="s">
        <v>23</v>
      </c>
      <c r="E1596" t="s">
        <v>26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30269</v>
      </c>
      <c r="M1596">
        <v>37098</v>
      </c>
      <c r="N1596">
        <v>39151</v>
      </c>
      <c r="O1596">
        <v>46470</v>
      </c>
      <c r="P1596">
        <v>54900</v>
      </c>
      <c r="Q1596">
        <v>63012</v>
      </c>
      <c r="R1596">
        <v>63954</v>
      </c>
      <c r="S1596">
        <f t="shared" si="48"/>
        <v>334854</v>
      </c>
      <c r="T1596" s="1">
        <v>15.99</v>
      </c>
      <c r="U1596" s="1">
        <f t="shared" si="49"/>
        <v>5354315.46</v>
      </c>
    </row>
    <row r="1597" spans="1:21" x14ac:dyDescent="0.25">
      <c r="A1597">
        <v>1036</v>
      </c>
      <c r="B1597" t="s">
        <v>1632</v>
      </c>
      <c r="C1597" t="s">
        <v>22</v>
      </c>
      <c r="D1597" t="s">
        <v>23</v>
      </c>
      <c r="E1597" t="s">
        <v>26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18603</v>
      </c>
      <c r="M1597">
        <v>64505</v>
      </c>
      <c r="N1597">
        <v>58145</v>
      </c>
      <c r="O1597">
        <v>68398</v>
      </c>
      <c r="P1597">
        <v>1303</v>
      </c>
      <c r="Q1597">
        <v>41370</v>
      </c>
      <c r="R1597">
        <v>16884</v>
      </c>
      <c r="S1597">
        <f t="shared" si="48"/>
        <v>269208</v>
      </c>
      <c r="T1597" s="1">
        <v>15.99</v>
      </c>
      <c r="U1597" s="1">
        <f t="shared" si="49"/>
        <v>4304635.92</v>
      </c>
    </row>
    <row r="1598" spans="1:21" x14ac:dyDescent="0.25">
      <c r="A1598">
        <v>1063</v>
      </c>
      <c r="B1598" t="s">
        <v>1633</v>
      </c>
      <c r="C1598" t="s">
        <v>22</v>
      </c>
      <c r="D1598" t="s">
        <v>23</v>
      </c>
      <c r="E1598" t="s">
        <v>103</v>
      </c>
      <c r="F1598">
        <v>395653</v>
      </c>
      <c r="G1598">
        <v>777226</v>
      </c>
      <c r="H1598">
        <v>845460</v>
      </c>
      <c r="I1598">
        <v>405189</v>
      </c>
      <c r="J1598">
        <v>955329</v>
      </c>
      <c r="K1598">
        <v>2123057</v>
      </c>
      <c r="L1598">
        <v>185348</v>
      </c>
      <c r="M1598">
        <v>2330606</v>
      </c>
      <c r="N1598">
        <v>1064662</v>
      </c>
      <c r="O1598">
        <v>890022</v>
      </c>
      <c r="P1598">
        <v>257219</v>
      </c>
      <c r="Q1598">
        <v>1107725</v>
      </c>
      <c r="R1598">
        <v>349659</v>
      </c>
      <c r="S1598">
        <f t="shared" si="48"/>
        <v>11687155</v>
      </c>
      <c r="T1598" s="1">
        <v>9.99</v>
      </c>
      <c r="U1598" s="1">
        <f t="shared" si="49"/>
        <v>116754678.45</v>
      </c>
    </row>
    <row r="1599" spans="1:21" x14ac:dyDescent="0.25">
      <c r="A1599">
        <v>1039</v>
      </c>
      <c r="B1599" t="s">
        <v>1634</v>
      </c>
      <c r="C1599" t="s">
        <v>22</v>
      </c>
      <c r="D1599" t="s">
        <v>219</v>
      </c>
      <c r="E1599" t="s">
        <v>24</v>
      </c>
      <c r="F1599">
        <v>0</v>
      </c>
      <c r="G1599">
        <v>0</v>
      </c>
      <c r="H1599">
        <v>79891</v>
      </c>
      <c r="I1599">
        <v>94867</v>
      </c>
      <c r="J1599">
        <v>24577</v>
      </c>
      <c r="K1599">
        <v>52641</v>
      </c>
      <c r="L1599">
        <v>37828</v>
      </c>
      <c r="M1599">
        <v>52886</v>
      </c>
      <c r="N1599">
        <v>76744</v>
      </c>
      <c r="O1599">
        <v>18277</v>
      </c>
      <c r="P1599">
        <v>100934</v>
      </c>
      <c r="Q1599">
        <v>75992</v>
      </c>
      <c r="R1599">
        <v>28345</v>
      </c>
      <c r="S1599">
        <f t="shared" si="48"/>
        <v>642982</v>
      </c>
      <c r="T1599" s="1">
        <v>1.49</v>
      </c>
      <c r="U1599" s="1">
        <f t="shared" si="49"/>
        <v>958043.18</v>
      </c>
    </row>
    <row r="1600" spans="1:21" x14ac:dyDescent="0.25">
      <c r="A1600">
        <v>1033</v>
      </c>
      <c r="B1600" t="s">
        <v>1635</v>
      </c>
      <c r="C1600" t="s">
        <v>22</v>
      </c>
      <c r="D1600" t="s">
        <v>219</v>
      </c>
      <c r="E1600" t="s">
        <v>103</v>
      </c>
      <c r="F1600">
        <v>0</v>
      </c>
      <c r="G1600">
        <v>0</v>
      </c>
      <c r="H1600">
        <v>0</v>
      </c>
      <c r="I1600">
        <v>4689</v>
      </c>
      <c r="J1600">
        <v>5574</v>
      </c>
      <c r="K1600">
        <v>9926</v>
      </c>
      <c r="L1600">
        <v>14173</v>
      </c>
      <c r="M1600">
        <v>16302</v>
      </c>
      <c r="N1600">
        <v>19609</v>
      </c>
      <c r="O1600">
        <v>29950</v>
      </c>
      <c r="P1600">
        <v>37525</v>
      </c>
      <c r="Q1600">
        <v>59263</v>
      </c>
      <c r="R1600">
        <v>71167</v>
      </c>
      <c r="S1600">
        <f t="shared" si="48"/>
        <v>268178</v>
      </c>
      <c r="T1600" s="1">
        <v>0.99</v>
      </c>
      <c r="U1600" s="1">
        <f t="shared" si="49"/>
        <v>265496.21999999997</v>
      </c>
    </row>
    <row r="1601" spans="1:21" x14ac:dyDescent="0.25">
      <c r="A1601">
        <v>1042</v>
      </c>
      <c r="B1601" t="s">
        <v>1636</v>
      </c>
      <c r="C1601" t="s">
        <v>22</v>
      </c>
      <c r="D1601" t="s">
        <v>23</v>
      </c>
      <c r="E1601" t="s">
        <v>24</v>
      </c>
      <c r="F1601">
        <v>0</v>
      </c>
      <c r="G1601">
        <v>52</v>
      </c>
      <c r="H1601">
        <v>596</v>
      </c>
      <c r="I1601">
        <v>1427</v>
      </c>
      <c r="J1601">
        <v>1043</v>
      </c>
      <c r="K1601">
        <v>1450</v>
      </c>
      <c r="L1601">
        <v>1905</v>
      </c>
      <c r="M1601">
        <v>1886</v>
      </c>
      <c r="N1601">
        <v>1562</v>
      </c>
      <c r="O1601">
        <v>2056</v>
      </c>
      <c r="P1601">
        <v>2317</v>
      </c>
      <c r="Q1601">
        <v>1442</v>
      </c>
      <c r="R1601">
        <v>1325</v>
      </c>
      <c r="S1601">
        <f t="shared" si="48"/>
        <v>17061</v>
      </c>
      <c r="T1601" s="1">
        <v>11.99</v>
      </c>
      <c r="U1601" s="1">
        <f t="shared" si="49"/>
        <v>204561.39</v>
      </c>
    </row>
    <row r="1602" spans="1:21" x14ac:dyDescent="0.25">
      <c r="A1602">
        <v>1022</v>
      </c>
      <c r="B1602" t="s">
        <v>1637</v>
      </c>
      <c r="C1602" t="s">
        <v>376</v>
      </c>
      <c r="D1602" t="s">
        <v>219</v>
      </c>
      <c r="E1602" t="s">
        <v>103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75034</v>
      </c>
      <c r="M1602">
        <v>39689</v>
      </c>
      <c r="N1602">
        <v>13395</v>
      </c>
      <c r="O1602">
        <v>36513</v>
      </c>
      <c r="P1602">
        <v>66515</v>
      </c>
      <c r="Q1602">
        <v>38585</v>
      </c>
      <c r="R1602">
        <v>22325</v>
      </c>
      <c r="S1602">
        <f t="shared" ref="S1602:S1665" si="50">SUM(F1602:R1602)</f>
        <v>292056</v>
      </c>
      <c r="T1602" s="1">
        <v>0.99</v>
      </c>
      <c r="U1602" s="1">
        <f t="shared" ref="U1602:U1665" si="51">S1602*T1602</f>
        <v>289135.44</v>
      </c>
    </row>
    <row r="1603" spans="1:21" x14ac:dyDescent="0.25">
      <c r="A1603">
        <v>1048</v>
      </c>
      <c r="B1603" t="s">
        <v>1638</v>
      </c>
      <c r="C1603" t="s">
        <v>22</v>
      </c>
      <c r="D1603" t="s">
        <v>23</v>
      </c>
      <c r="E1603" t="s">
        <v>25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298902</v>
      </c>
      <c r="N1603">
        <v>300189</v>
      </c>
      <c r="O1603">
        <v>461456</v>
      </c>
      <c r="P1603">
        <v>553680</v>
      </c>
      <c r="Q1603">
        <v>543381</v>
      </c>
      <c r="R1603">
        <v>548107</v>
      </c>
      <c r="S1603">
        <f t="shared" si="50"/>
        <v>2705715</v>
      </c>
      <c r="T1603" s="1">
        <v>12.99</v>
      </c>
      <c r="U1603" s="1">
        <f t="shared" si="51"/>
        <v>35147237.850000001</v>
      </c>
    </row>
    <row r="1604" spans="1:21" x14ac:dyDescent="0.25">
      <c r="A1604">
        <v>1012</v>
      </c>
      <c r="B1604" t="s">
        <v>1639</v>
      </c>
      <c r="C1604" t="s">
        <v>376</v>
      </c>
      <c r="D1604" t="s">
        <v>23</v>
      </c>
      <c r="E1604" t="s">
        <v>26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84172</v>
      </c>
      <c r="R1604">
        <v>43731</v>
      </c>
      <c r="S1604">
        <f t="shared" si="50"/>
        <v>127903</v>
      </c>
      <c r="T1604" s="1">
        <v>15.99</v>
      </c>
      <c r="U1604" s="1">
        <f t="shared" si="51"/>
        <v>2045168.97</v>
      </c>
    </row>
    <row r="1605" spans="1:21" x14ac:dyDescent="0.25">
      <c r="A1605">
        <v>1047</v>
      </c>
      <c r="B1605" t="s">
        <v>1640</v>
      </c>
      <c r="C1605" t="s">
        <v>186</v>
      </c>
      <c r="D1605" t="s">
        <v>219</v>
      </c>
      <c r="E1605" t="s">
        <v>24</v>
      </c>
      <c r="F1605">
        <v>0</v>
      </c>
      <c r="G1605">
        <v>0</v>
      </c>
      <c r="H1605">
        <v>694450</v>
      </c>
      <c r="I1605">
        <v>753850</v>
      </c>
      <c r="J1605">
        <v>762557</v>
      </c>
      <c r="K1605">
        <v>776087</v>
      </c>
      <c r="L1605">
        <v>786251</v>
      </c>
      <c r="M1605">
        <v>820706</v>
      </c>
      <c r="N1605">
        <v>826363</v>
      </c>
      <c r="O1605">
        <v>893696</v>
      </c>
      <c r="P1605">
        <v>863650</v>
      </c>
      <c r="Q1605">
        <v>687546</v>
      </c>
      <c r="R1605">
        <v>351642</v>
      </c>
      <c r="S1605">
        <f t="shared" si="50"/>
        <v>8216798</v>
      </c>
      <c r="T1605" s="1">
        <v>1.49</v>
      </c>
      <c r="U1605" s="1">
        <f t="shared" si="51"/>
        <v>12243029.02</v>
      </c>
    </row>
    <row r="1606" spans="1:21" x14ac:dyDescent="0.25">
      <c r="A1606">
        <v>1020</v>
      </c>
      <c r="B1606" t="s">
        <v>1641</v>
      </c>
      <c r="C1606" t="s">
        <v>376</v>
      </c>
      <c r="D1606" t="s">
        <v>23</v>
      </c>
      <c r="E1606" t="s">
        <v>103</v>
      </c>
      <c r="F1606">
        <v>0</v>
      </c>
      <c r="G1606">
        <v>36202</v>
      </c>
      <c r="H1606">
        <v>90535</v>
      </c>
      <c r="I1606">
        <v>42433</v>
      </c>
      <c r="J1606">
        <v>85229</v>
      </c>
      <c r="K1606">
        <v>85920</v>
      </c>
      <c r="L1606">
        <v>60924</v>
      </c>
      <c r="M1606">
        <v>18086</v>
      </c>
      <c r="N1606">
        <v>89452</v>
      </c>
      <c r="O1606">
        <v>2599</v>
      </c>
      <c r="P1606">
        <v>35458</v>
      </c>
      <c r="Q1606">
        <v>63761</v>
      </c>
      <c r="R1606">
        <v>55525</v>
      </c>
      <c r="S1606">
        <f t="shared" si="50"/>
        <v>666124</v>
      </c>
      <c r="T1606" s="1">
        <v>9.99</v>
      </c>
      <c r="U1606" s="1">
        <f t="shared" si="51"/>
        <v>6654578.7599999998</v>
      </c>
    </row>
    <row r="1607" spans="1:21" x14ac:dyDescent="0.25">
      <c r="A1607">
        <v>1053</v>
      </c>
      <c r="B1607" t="s">
        <v>1642</v>
      </c>
      <c r="C1607" t="s">
        <v>376</v>
      </c>
      <c r="D1607" t="s">
        <v>23</v>
      </c>
      <c r="E1607" t="s">
        <v>24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350186</v>
      </c>
      <c r="Q1607">
        <v>298526</v>
      </c>
      <c r="R1607">
        <v>162401</v>
      </c>
      <c r="S1607">
        <f t="shared" si="50"/>
        <v>811113</v>
      </c>
      <c r="T1607" s="1">
        <v>11.99</v>
      </c>
      <c r="U1607" s="1">
        <f t="shared" si="51"/>
        <v>9725244.870000001</v>
      </c>
    </row>
    <row r="1608" spans="1:21" x14ac:dyDescent="0.25">
      <c r="A1608">
        <v>1066</v>
      </c>
      <c r="B1608" t="s">
        <v>1643</v>
      </c>
      <c r="C1608" t="s">
        <v>73</v>
      </c>
      <c r="D1608" t="s">
        <v>219</v>
      </c>
      <c r="E1608" t="s">
        <v>26</v>
      </c>
      <c r="F1608">
        <v>0</v>
      </c>
      <c r="G1608">
        <v>0</v>
      </c>
      <c r="H1608">
        <v>0</v>
      </c>
      <c r="I1608">
        <v>0</v>
      </c>
      <c r="J1608">
        <v>78266</v>
      </c>
      <c r="K1608">
        <v>62682</v>
      </c>
      <c r="L1608">
        <v>70636</v>
      </c>
      <c r="M1608">
        <v>20443</v>
      </c>
      <c r="N1608">
        <v>98104</v>
      </c>
      <c r="O1608">
        <v>80266</v>
      </c>
      <c r="P1608">
        <v>84548</v>
      </c>
      <c r="Q1608">
        <v>89576</v>
      </c>
      <c r="R1608">
        <v>54349</v>
      </c>
      <c r="S1608">
        <f t="shared" si="50"/>
        <v>638870</v>
      </c>
      <c r="T1608" s="1">
        <v>3.99</v>
      </c>
      <c r="U1608" s="1">
        <f t="shared" si="51"/>
        <v>2549091.3000000003</v>
      </c>
    </row>
    <row r="1609" spans="1:21" x14ac:dyDescent="0.25">
      <c r="A1609">
        <v>1016</v>
      </c>
      <c r="B1609" t="s">
        <v>1644</v>
      </c>
      <c r="C1609" t="s">
        <v>186</v>
      </c>
      <c r="D1609" t="s">
        <v>23</v>
      </c>
      <c r="E1609" t="s">
        <v>103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276930</v>
      </c>
      <c r="S1609">
        <f t="shared" si="50"/>
        <v>276930</v>
      </c>
      <c r="T1609" s="1">
        <v>9.99</v>
      </c>
      <c r="U1609" s="1">
        <f t="shared" si="51"/>
        <v>2766530.7</v>
      </c>
    </row>
    <row r="1610" spans="1:21" x14ac:dyDescent="0.25">
      <c r="A1610">
        <v>1034</v>
      </c>
      <c r="B1610" t="s">
        <v>1645</v>
      </c>
      <c r="C1610" t="s">
        <v>186</v>
      </c>
      <c r="D1610" t="s">
        <v>219</v>
      </c>
      <c r="E1610" t="s">
        <v>25</v>
      </c>
      <c r="F1610">
        <v>0</v>
      </c>
      <c r="G1610">
        <v>150</v>
      </c>
      <c r="H1610">
        <v>854</v>
      </c>
      <c r="I1610">
        <v>872</v>
      </c>
      <c r="J1610">
        <v>1635</v>
      </c>
      <c r="K1610">
        <v>1665</v>
      </c>
      <c r="L1610">
        <v>1366</v>
      </c>
      <c r="M1610">
        <v>2243</v>
      </c>
      <c r="N1610">
        <v>1553</v>
      </c>
      <c r="O1610">
        <v>2471</v>
      </c>
      <c r="P1610">
        <v>1618</v>
      </c>
      <c r="Q1610">
        <v>1740</v>
      </c>
      <c r="R1610">
        <v>1151</v>
      </c>
      <c r="S1610">
        <f t="shared" si="50"/>
        <v>17318</v>
      </c>
      <c r="T1610" s="1">
        <v>1.99</v>
      </c>
      <c r="U1610" s="1">
        <f t="shared" si="51"/>
        <v>34462.82</v>
      </c>
    </row>
    <row r="1611" spans="1:21" x14ac:dyDescent="0.25">
      <c r="A1611">
        <v>1015</v>
      </c>
      <c r="B1611" t="s">
        <v>1646</v>
      </c>
      <c r="C1611" t="s">
        <v>377</v>
      </c>
      <c r="D1611" t="s">
        <v>23</v>
      </c>
      <c r="E1611" t="s">
        <v>24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35553</v>
      </c>
      <c r="N1611">
        <v>41846</v>
      </c>
      <c r="O1611">
        <v>45943</v>
      </c>
      <c r="P1611">
        <v>54163</v>
      </c>
      <c r="Q1611">
        <v>60088</v>
      </c>
      <c r="R1611">
        <v>62228</v>
      </c>
      <c r="S1611">
        <f t="shared" si="50"/>
        <v>299821</v>
      </c>
      <c r="T1611" s="1">
        <v>11.99</v>
      </c>
      <c r="U1611" s="1">
        <f t="shared" si="51"/>
        <v>3594853.79</v>
      </c>
    </row>
    <row r="1612" spans="1:21" x14ac:dyDescent="0.25">
      <c r="A1612">
        <v>1025</v>
      </c>
      <c r="B1612" t="s">
        <v>1647</v>
      </c>
      <c r="C1612" t="s">
        <v>22</v>
      </c>
      <c r="D1612" t="s">
        <v>23</v>
      </c>
      <c r="E1612" t="s">
        <v>103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276930</v>
      </c>
      <c r="S1612">
        <f t="shared" si="50"/>
        <v>276930</v>
      </c>
      <c r="T1612" s="1">
        <v>9.99</v>
      </c>
      <c r="U1612" s="1">
        <f t="shared" si="51"/>
        <v>2766530.7</v>
      </c>
    </row>
    <row r="1613" spans="1:21" x14ac:dyDescent="0.25">
      <c r="A1613">
        <v>1009</v>
      </c>
      <c r="B1613" t="s">
        <v>1648</v>
      </c>
      <c r="C1613" t="s">
        <v>186</v>
      </c>
      <c r="D1613" t="s">
        <v>219</v>
      </c>
      <c r="E1613" t="s">
        <v>25</v>
      </c>
      <c r="F1613">
        <v>0</v>
      </c>
      <c r="G1613">
        <v>0</v>
      </c>
      <c r="H1613">
        <v>0</v>
      </c>
      <c r="I1613">
        <v>216</v>
      </c>
      <c r="J1613">
        <v>835</v>
      </c>
      <c r="K1613">
        <v>1289</v>
      </c>
      <c r="L1613">
        <v>1672</v>
      </c>
      <c r="M1613">
        <v>2215</v>
      </c>
      <c r="N1613">
        <v>2595</v>
      </c>
      <c r="O1613">
        <v>3324</v>
      </c>
      <c r="P1613">
        <v>4102</v>
      </c>
      <c r="Q1613">
        <v>5023</v>
      </c>
      <c r="R1613">
        <v>5444</v>
      </c>
      <c r="S1613">
        <f t="shared" si="50"/>
        <v>26715</v>
      </c>
      <c r="T1613" s="1">
        <v>1.99</v>
      </c>
      <c r="U1613" s="1">
        <f t="shared" si="51"/>
        <v>53162.85</v>
      </c>
    </row>
    <row r="1614" spans="1:21" x14ac:dyDescent="0.25">
      <c r="A1614">
        <v>1059</v>
      </c>
      <c r="B1614" t="s">
        <v>1649</v>
      </c>
      <c r="C1614" t="s">
        <v>376</v>
      </c>
      <c r="D1614" t="s">
        <v>23</v>
      </c>
      <c r="E1614" t="s">
        <v>26</v>
      </c>
      <c r="F1614">
        <v>395430</v>
      </c>
      <c r="G1614">
        <v>2342905</v>
      </c>
      <c r="H1614">
        <v>474686</v>
      </c>
      <c r="I1614">
        <v>753683</v>
      </c>
      <c r="J1614">
        <v>1637713</v>
      </c>
      <c r="K1614">
        <v>180108</v>
      </c>
      <c r="L1614">
        <v>679945</v>
      </c>
      <c r="M1614">
        <v>2300538</v>
      </c>
      <c r="N1614">
        <v>402955</v>
      </c>
      <c r="O1614">
        <v>1989967</v>
      </c>
      <c r="P1614">
        <v>546806</v>
      </c>
      <c r="Q1614">
        <v>971339</v>
      </c>
      <c r="R1614">
        <v>1547930</v>
      </c>
      <c r="S1614">
        <f t="shared" si="50"/>
        <v>14224005</v>
      </c>
      <c r="T1614" s="1">
        <v>15.99</v>
      </c>
      <c r="U1614" s="1">
        <f t="shared" si="51"/>
        <v>227441839.95000002</v>
      </c>
    </row>
    <row r="1615" spans="1:21" x14ac:dyDescent="0.25">
      <c r="A1615">
        <v>1061</v>
      </c>
      <c r="B1615" t="s">
        <v>1650</v>
      </c>
      <c r="C1615" t="s">
        <v>124</v>
      </c>
      <c r="D1615" t="s">
        <v>219</v>
      </c>
      <c r="E1615" t="s">
        <v>103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767899</v>
      </c>
      <c r="Q1615">
        <v>984050</v>
      </c>
      <c r="R1615">
        <v>1581156</v>
      </c>
      <c r="S1615">
        <f t="shared" si="50"/>
        <v>3333105</v>
      </c>
      <c r="T1615" s="1">
        <v>0.99</v>
      </c>
      <c r="U1615" s="1">
        <f t="shared" si="51"/>
        <v>3299773.95</v>
      </c>
    </row>
    <row r="1616" spans="1:21" x14ac:dyDescent="0.25">
      <c r="A1616">
        <v>1058</v>
      </c>
      <c r="B1616" t="s">
        <v>1651</v>
      </c>
      <c r="C1616" t="s">
        <v>124</v>
      </c>
      <c r="D1616" t="s">
        <v>23</v>
      </c>
      <c r="E1616" t="s">
        <v>25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259733</v>
      </c>
      <c r="Q1616">
        <v>282127</v>
      </c>
      <c r="R1616">
        <v>129308</v>
      </c>
      <c r="S1616">
        <f t="shared" si="50"/>
        <v>671168</v>
      </c>
      <c r="T1616" s="1">
        <v>12.99</v>
      </c>
      <c r="U1616" s="1">
        <f t="shared" si="51"/>
        <v>8718472.3200000003</v>
      </c>
    </row>
    <row r="1617" spans="1:21" x14ac:dyDescent="0.25">
      <c r="A1617">
        <v>1053</v>
      </c>
      <c r="B1617" t="s">
        <v>1652</v>
      </c>
      <c r="C1617" t="s">
        <v>22</v>
      </c>
      <c r="D1617" t="s">
        <v>23</v>
      </c>
      <c r="E1617" t="s">
        <v>26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106398</v>
      </c>
      <c r="Q1617">
        <v>112855</v>
      </c>
      <c r="R1617">
        <v>41092</v>
      </c>
      <c r="S1617">
        <f t="shared" si="50"/>
        <v>260345</v>
      </c>
      <c r="T1617" s="1">
        <v>15.99</v>
      </c>
      <c r="U1617" s="1">
        <f t="shared" si="51"/>
        <v>4162916.5500000003</v>
      </c>
    </row>
    <row r="1618" spans="1:21" x14ac:dyDescent="0.25">
      <c r="A1618">
        <v>1055</v>
      </c>
      <c r="B1618" t="s">
        <v>1653</v>
      </c>
      <c r="C1618" t="s">
        <v>73</v>
      </c>
      <c r="D1618" t="s">
        <v>23</v>
      </c>
      <c r="E1618" t="s">
        <v>25</v>
      </c>
      <c r="F1618">
        <v>0</v>
      </c>
      <c r="G1618">
        <v>0</v>
      </c>
      <c r="H1618">
        <v>26879</v>
      </c>
      <c r="I1618">
        <v>27698</v>
      </c>
      <c r="J1618">
        <v>32822</v>
      </c>
      <c r="K1618">
        <v>38924</v>
      </c>
      <c r="L1618">
        <v>77141</v>
      </c>
      <c r="M1618">
        <v>78069</v>
      </c>
      <c r="N1618">
        <v>20159</v>
      </c>
      <c r="O1618">
        <v>87667</v>
      </c>
      <c r="P1618">
        <v>10058</v>
      </c>
      <c r="Q1618">
        <v>92022</v>
      </c>
      <c r="R1618">
        <v>97171</v>
      </c>
      <c r="S1618">
        <f t="shared" si="50"/>
        <v>588610</v>
      </c>
      <c r="T1618" s="1">
        <v>12.99</v>
      </c>
      <c r="U1618" s="1">
        <f t="shared" si="51"/>
        <v>7646043.9000000004</v>
      </c>
    </row>
    <row r="1619" spans="1:21" x14ac:dyDescent="0.25">
      <c r="A1619">
        <v>1018</v>
      </c>
      <c r="B1619" t="s">
        <v>1654</v>
      </c>
      <c r="C1619" t="s">
        <v>186</v>
      </c>
      <c r="D1619" t="s">
        <v>219</v>
      </c>
      <c r="E1619" t="s">
        <v>26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57334</v>
      </c>
      <c r="O1619">
        <v>2456</v>
      </c>
      <c r="P1619">
        <v>76578</v>
      </c>
      <c r="Q1619">
        <v>2951</v>
      </c>
      <c r="R1619">
        <v>8176</v>
      </c>
      <c r="S1619">
        <f t="shared" si="50"/>
        <v>147495</v>
      </c>
      <c r="T1619" s="1">
        <v>3.99</v>
      </c>
      <c r="U1619" s="1">
        <f t="shared" si="51"/>
        <v>588505.05000000005</v>
      </c>
    </row>
    <row r="1620" spans="1:21" x14ac:dyDescent="0.25">
      <c r="A1620">
        <v>1058</v>
      </c>
      <c r="B1620" t="s">
        <v>1655</v>
      </c>
      <c r="C1620" t="s">
        <v>124</v>
      </c>
      <c r="D1620" t="s">
        <v>219</v>
      </c>
      <c r="E1620" t="s">
        <v>26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41493</v>
      </c>
      <c r="M1620">
        <v>94075</v>
      </c>
      <c r="N1620">
        <v>16134</v>
      </c>
      <c r="O1620">
        <v>87712</v>
      </c>
      <c r="P1620">
        <v>102373</v>
      </c>
      <c r="Q1620">
        <v>100308</v>
      </c>
      <c r="R1620">
        <v>63501</v>
      </c>
      <c r="S1620">
        <f t="shared" si="50"/>
        <v>505596</v>
      </c>
      <c r="T1620" s="1">
        <v>3.99</v>
      </c>
      <c r="U1620" s="1">
        <f t="shared" si="51"/>
        <v>2017328.04</v>
      </c>
    </row>
    <row r="1621" spans="1:21" x14ac:dyDescent="0.25">
      <c r="A1621">
        <v>1043</v>
      </c>
      <c r="B1621" t="s">
        <v>1656</v>
      </c>
      <c r="C1621" t="s">
        <v>124</v>
      </c>
      <c r="D1621" t="s">
        <v>23</v>
      </c>
      <c r="E1621" t="s">
        <v>103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767899</v>
      </c>
      <c r="Q1621">
        <v>984050</v>
      </c>
      <c r="R1621">
        <v>1581156</v>
      </c>
      <c r="S1621">
        <f t="shared" si="50"/>
        <v>3333105</v>
      </c>
      <c r="T1621" s="1">
        <v>9.99</v>
      </c>
      <c r="U1621" s="1">
        <f t="shared" si="51"/>
        <v>33297718.949999999</v>
      </c>
    </row>
    <row r="1622" spans="1:21" x14ac:dyDescent="0.25">
      <c r="A1622">
        <v>1064</v>
      </c>
      <c r="B1622" t="s">
        <v>1657</v>
      </c>
      <c r="C1622" t="s">
        <v>377</v>
      </c>
      <c r="D1622" t="s">
        <v>23</v>
      </c>
      <c r="E1622" t="s">
        <v>103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32263</v>
      </c>
      <c r="P1622">
        <v>28130</v>
      </c>
      <c r="Q1622">
        <v>26054</v>
      </c>
      <c r="R1622">
        <v>7696</v>
      </c>
      <c r="S1622">
        <f t="shared" si="50"/>
        <v>94143</v>
      </c>
      <c r="T1622" s="1">
        <v>9.99</v>
      </c>
      <c r="U1622" s="1">
        <f t="shared" si="51"/>
        <v>940488.57000000007</v>
      </c>
    </row>
    <row r="1623" spans="1:21" x14ac:dyDescent="0.25">
      <c r="A1623">
        <v>1006</v>
      </c>
      <c r="B1623" t="s">
        <v>1658</v>
      </c>
      <c r="C1623" t="s">
        <v>22</v>
      </c>
      <c r="D1623" t="s">
        <v>23</v>
      </c>
      <c r="E1623" t="s">
        <v>25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48513</v>
      </c>
      <c r="Q1623">
        <v>82197</v>
      </c>
      <c r="R1623">
        <v>3608</v>
      </c>
      <c r="S1623">
        <f t="shared" si="50"/>
        <v>134318</v>
      </c>
      <c r="T1623" s="1">
        <v>12.99</v>
      </c>
      <c r="U1623" s="1">
        <f t="shared" si="51"/>
        <v>1744790.82</v>
      </c>
    </row>
    <row r="1624" spans="1:21" x14ac:dyDescent="0.25">
      <c r="A1624">
        <v>1021</v>
      </c>
      <c r="B1624" t="s">
        <v>1659</v>
      </c>
      <c r="C1624" t="s">
        <v>22</v>
      </c>
      <c r="D1624" t="s">
        <v>219</v>
      </c>
      <c r="E1624" t="s">
        <v>24</v>
      </c>
      <c r="F1624">
        <v>398913</v>
      </c>
      <c r="G1624">
        <v>131130</v>
      </c>
      <c r="H1624">
        <v>880348</v>
      </c>
      <c r="I1624">
        <v>2035884</v>
      </c>
      <c r="J1624">
        <v>597596</v>
      </c>
      <c r="K1624">
        <v>855778</v>
      </c>
      <c r="L1624">
        <v>842666</v>
      </c>
      <c r="M1624">
        <v>999699</v>
      </c>
      <c r="N1624">
        <v>2287543</v>
      </c>
      <c r="O1624">
        <v>323738</v>
      </c>
      <c r="P1624">
        <v>1865390</v>
      </c>
      <c r="Q1624">
        <v>775770</v>
      </c>
      <c r="R1624">
        <v>1609531</v>
      </c>
      <c r="S1624">
        <f t="shared" si="50"/>
        <v>13603986</v>
      </c>
      <c r="T1624" s="1">
        <v>1.49</v>
      </c>
      <c r="U1624" s="1">
        <f t="shared" si="51"/>
        <v>20269939.140000001</v>
      </c>
    </row>
    <row r="1625" spans="1:21" x14ac:dyDescent="0.25">
      <c r="A1625">
        <v>1014</v>
      </c>
      <c r="B1625" t="s">
        <v>1660</v>
      </c>
      <c r="C1625" t="s">
        <v>22</v>
      </c>
      <c r="D1625" t="s">
        <v>219</v>
      </c>
      <c r="E1625" t="s">
        <v>103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12492</v>
      </c>
      <c r="M1625">
        <v>15818</v>
      </c>
      <c r="N1625">
        <v>17484</v>
      </c>
      <c r="O1625">
        <v>29841</v>
      </c>
      <c r="P1625">
        <v>40700</v>
      </c>
      <c r="Q1625">
        <v>56286</v>
      </c>
      <c r="R1625">
        <v>60912</v>
      </c>
      <c r="S1625">
        <f t="shared" si="50"/>
        <v>233533</v>
      </c>
      <c r="T1625" s="1">
        <v>0.99</v>
      </c>
      <c r="U1625" s="1">
        <f t="shared" si="51"/>
        <v>231197.66999999998</v>
      </c>
    </row>
    <row r="1626" spans="1:21" x14ac:dyDescent="0.25">
      <c r="A1626">
        <v>1022</v>
      </c>
      <c r="B1626" t="s">
        <v>1661</v>
      </c>
      <c r="C1626" t="s">
        <v>73</v>
      </c>
      <c r="D1626" t="s">
        <v>219</v>
      </c>
      <c r="E1626" t="s">
        <v>103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585271</v>
      </c>
      <c r="S1626">
        <f t="shared" si="50"/>
        <v>585271</v>
      </c>
      <c r="T1626" s="1">
        <v>0.99</v>
      </c>
      <c r="U1626" s="1">
        <f t="shared" si="51"/>
        <v>579418.29</v>
      </c>
    </row>
    <row r="1627" spans="1:21" x14ac:dyDescent="0.25">
      <c r="A1627">
        <v>1050</v>
      </c>
      <c r="B1627" t="s">
        <v>1662</v>
      </c>
      <c r="C1627" t="s">
        <v>124</v>
      </c>
      <c r="D1627" t="s">
        <v>23</v>
      </c>
      <c r="E1627" t="s">
        <v>26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514120</v>
      </c>
      <c r="S1627">
        <f t="shared" si="50"/>
        <v>514120</v>
      </c>
      <c r="T1627" s="1">
        <v>15.99</v>
      </c>
      <c r="U1627" s="1">
        <f t="shared" si="51"/>
        <v>8220778.7999999998</v>
      </c>
    </row>
    <row r="1628" spans="1:21" x14ac:dyDescent="0.25">
      <c r="A1628">
        <v>1035</v>
      </c>
      <c r="B1628" t="s">
        <v>1663</v>
      </c>
      <c r="C1628" t="s">
        <v>73</v>
      </c>
      <c r="D1628" t="s">
        <v>219</v>
      </c>
      <c r="E1628" t="s">
        <v>26</v>
      </c>
      <c r="F1628">
        <v>388699</v>
      </c>
      <c r="G1628">
        <v>901171</v>
      </c>
      <c r="H1628">
        <v>1919263</v>
      </c>
      <c r="I1628">
        <v>432329</v>
      </c>
      <c r="J1628">
        <v>1210558</v>
      </c>
      <c r="K1628">
        <v>1262112</v>
      </c>
      <c r="L1628">
        <v>1828472</v>
      </c>
      <c r="M1628">
        <v>551744</v>
      </c>
      <c r="N1628">
        <v>1028129</v>
      </c>
      <c r="O1628">
        <v>1873563</v>
      </c>
      <c r="P1628">
        <v>1952189</v>
      </c>
      <c r="Q1628">
        <v>1961755</v>
      </c>
      <c r="R1628">
        <v>2183566</v>
      </c>
      <c r="S1628">
        <f t="shared" si="50"/>
        <v>17493550</v>
      </c>
      <c r="T1628" s="1">
        <v>3.99</v>
      </c>
      <c r="U1628" s="1">
        <f t="shared" si="51"/>
        <v>69799264.5</v>
      </c>
    </row>
    <row r="1629" spans="1:21" x14ac:dyDescent="0.25">
      <c r="A1629">
        <v>1051</v>
      </c>
      <c r="B1629" t="s">
        <v>1664</v>
      </c>
      <c r="C1629" t="s">
        <v>376</v>
      </c>
      <c r="D1629" t="s">
        <v>219</v>
      </c>
      <c r="E1629" t="s">
        <v>26</v>
      </c>
      <c r="F1629">
        <v>0</v>
      </c>
      <c r="G1629">
        <v>0</v>
      </c>
      <c r="H1629">
        <v>0</v>
      </c>
      <c r="I1629">
        <v>0</v>
      </c>
      <c r="J1629">
        <v>77998</v>
      </c>
      <c r="K1629">
        <v>38314</v>
      </c>
      <c r="L1629">
        <v>67875</v>
      </c>
      <c r="M1629">
        <v>44425</v>
      </c>
      <c r="N1629">
        <v>95363</v>
      </c>
      <c r="O1629">
        <v>12726</v>
      </c>
      <c r="P1629">
        <v>13440</v>
      </c>
      <c r="Q1629">
        <v>25985</v>
      </c>
      <c r="R1629">
        <v>14260</v>
      </c>
      <c r="S1629">
        <f t="shared" si="50"/>
        <v>390386</v>
      </c>
      <c r="T1629" s="1">
        <v>3.99</v>
      </c>
      <c r="U1629" s="1">
        <f t="shared" si="51"/>
        <v>1557640.1400000001</v>
      </c>
    </row>
    <row r="1630" spans="1:21" x14ac:dyDescent="0.25">
      <c r="A1630">
        <v>1039</v>
      </c>
      <c r="B1630" t="s">
        <v>1665</v>
      </c>
      <c r="C1630" t="s">
        <v>73</v>
      </c>
      <c r="D1630" t="s">
        <v>219</v>
      </c>
      <c r="E1630" t="s">
        <v>103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259733</v>
      </c>
      <c r="Q1630">
        <v>282127</v>
      </c>
      <c r="R1630">
        <v>129308</v>
      </c>
      <c r="S1630">
        <f t="shared" si="50"/>
        <v>671168</v>
      </c>
      <c r="T1630" s="1">
        <v>0.99</v>
      </c>
      <c r="U1630" s="1">
        <f t="shared" si="51"/>
        <v>664456.31999999995</v>
      </c>
    </row>
    <row r="1631" spans="1:21" x14ac:dyDescent="0.25">
      <c r="A1631">
        <v>1052</v>
      </c>
      <c r="B1631" t="s">
        <v>1666</v>
      </c>
      <c r="C1631" t="s">
        <v>124</v>
      </c>
      <c r="D1631" t="s">
        <v>219</v>
      </c>
      <c r="E1631" t="s">
        <v>24</v>
      </c>
      <c r="F1631">
        <v>0</v>
      </c>
      <c r="G1631">
        <v>0</v>
      </c>
      <c r="H1631">
        <v>1071</v>
      </c>
      <c r="I1631">
        <v>2925</v>
      </c>
      <c r="J1631">
        <v>3996</v>
      </c>
      <c r="K1631">
        <v>4740</v>
      </c>
      <c r="L1631">
        <v>5516</v>
      </c>
      <c r="M1631">
        <v>7043</v>
      </c>
      <c r="N1631">
        <v>9992</v>
      </c>
      <c r="O1631">
        <v>17866</v>
      </c>
      <c r="P1631">
        <v>24831</v>
      </c>
      <c r="Q1631">
        <v>31991</v>
      </c>
      <c r="R1631">
        <v>43200</v>
      </c>
      <c r="S1631">
        <f t="shared" si="50"/>
        <v>153171</v>
      </c>
      <c r="T1631" s="1">
        <v>1.49</v>
      </c>
      <c r="U1631" s="1">
        <f t="shared" si="51"/>
        <v>228224.79</v>
      </c>
    </row>
    <row r="1632" spans="1:21" x14ac:dyDescent="0.25">
      <c r="A1632">
        <v>1040</v>
      </c>
      <c r="B1632" t="s">
        <v>1667</v>
      </c>
      <c r="C1632" t="s">
        <v>377</v>
      </c>
      <c r="D1632" t="s">
        <v>23</v>
      </c>
      <c r="E1632" t="s">
        <v>103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18838</v>
      </c>
      <c r="N1632">
        <v>26919</v>
      </c>
      <c r="O1632">
        <v>10768</v>
      </c>
      <c r="P1632">
        <v>55608</v>
      </c>
      <c r="Q1632">
        <v>67345</v>
      </c>
      <c r="R1632">
        <v>31452</v>
      </c>
      <c r="S1632">
        <f t="shared" si="50"/>
        <v>210930</v>
      </c>
      <c r="T1632" s="1">
        <v>9.99</v>
      </c>
      <c r="U1632" s="1">
        <f t="shared" si="51"/>
        <v>2107190.7000000002</v>
      </c>
    </row>
    <row r="1633" spans="1:21" x14ac:dyDescent="0.25">
      <c r="A1633">
        <v>1019</v>
      </c>
      <c r="B1633" t="s">
        <v>1668</v>
      </c>
      <c r="C1633" t="s">
        <v>22</v>
      </c>
      <c r="D1633" t="s">
        <v>219</v>
      </c>
      <c r="E1633" t="s">
        <v>24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13160</v>
      </c>
      <c r="M1633">
        <v>16435</v>
      </c>
      <c r="N1633">
        <v>18119</v>
      </c>
      <c r="O1633">
        <v>28041</v>
      </c>
      <c r="P1633">
        <v>30253</v>
      </c>
      <c r="Q1633">
        <v>29021</v>
      </c>
      <c r="R1633">
        <v>23121</v>
      </c>
      <c r="S1633">
        <f t="shared" si="50"/>
        <v>158150</v>
      </c>
      <c r="T1633" s="1">
        <v>1.49</v>
      </c>
      <c r="U1633" s="1">
        <f t="shared" si="51"/>
        <v>235643.5</v>
      </c>
    </row>
    <row r="1634" spans="1:21" x14ac:dyDescent="0.25">
      <c r="A1634">
        <v>1008</v>
      </c>
      <c r="B1634" t="s">
        <v>1669</v>
      </c>
      <c r="C1634" t="s">
        <v>73</v>
      </c>
      <c r="D1634" t="s">
        <v>219</v>
      </c>
      <c r="E1634" t="s">
        <v>103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20161</v>
      </c>
      <c r="R1634">
        <v>13370</v>
      </c>
      <c r="S1634">
        <f t="shared" si="50"/>
        <v>33531</v>
      </c>
      <c r="T1634" s="1">
        <v>0.99</v>
      </c>
      <c r="U1634" s="1">
        <f t="shared" si="51"/>
        <v>33195.69</v>
      </c>
    </row>
    <row r="1635" spans="1:21" x14ac:dyDescent="0.25">
      <c r="A1635">
        <v>1045</v>
      </c>
      <c r="B1635" t="s">
        <v>1670</v>
      </c>
      <c r="C1635" t="s">
        <v>73</v>
      </c>
      <c r="D1635" t="s">
        <v>219</v>
      </c>
      <c r="E1635" t="s">
        <v>24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7378</v>
      </c>
      <c r="N1635">
        <v>9075</v>
      </c>
      <c r="O1635">
        <v>19955</v>
      </c>
      <c r="P1635">
        <v>22759</v>
      </c>
      <c r="Q1635">
        <v>32076</v>
      </c>
      <c r="R1635">
        <v>36018</v>
      </c>
      <c r="S1635">
        <f t="shared" si="50"/>
        <v>127261</v>
      </c>
      <c r="T1635" s="1">
        <v>1.49</v>
      </c>
      <c r="U1635" s="1">
        <f t="shared" si="51"/>
        <v>189618.88999999998</v>
      </c>
    </row>
    <row r="1636" spans="1:21" x14ac:dyDescent="0.25">
      <c r="A1636">
        <v>1063</v>
      </c>
      <c r="B1636" t="s">
        <v>1671</v>
      </c>
      <c r="C1636" t="s">
        <v>22</v>
      </c>
      <c r="D1636" t="s">
        <v>219</v>
      </c>
      <c r="E1636" t="s">
        <v>24</v>
      </c>
      <c r="F1636">
        <v>0</v>
      </c>
      <c r="G1636">
        <v>413</v>
      </c>
      <c r="H1636">
        <v>1000</v>
      </c>
      <c r="I1636">
        <v>1329</v>
      </c>
      <c r="J1636">
        <v>1350</v>
      </c>
      <c r="K1636">
        <v>1860</v>
      </c>
      <c r="L1636">
        <v>1968</v>
      </c>
      <c r="M1636">
        <v>2107</v>
      </c>
      <c r="N1636">
        <v>2318</v>
      </c>
      <c r="O1636">
        <v>2219</v>
      </c>
      <c r="P1636">
        <v>1550</v>
      </c>
      <c r="Q1636">
        <v>1672</v>
      </c>
      <c r="R1636">
        <v>1281</v>
      </c>
      <c r="S1636">
        <f t="shared" si="50"/>
        <v>19067</v>
      </c>
      <c r="T1636" s="1">
        <v>1.49</v>
      </c>
      <c r="U1636" s="1">
        <f t="shared" si="51"/>
        <v>28409.829999999998</v>
      </c>
    </row>
    <row r="1637" spans="1:21" x14ac:dyDescent="0.25">
      <c r="A1637">
        <v>1025</v>
      </c>
      <c r="B1637" t="s">
        <v>1672</v>
      </c>
      <c r="C1637" t="s">
        <v>376</v>
      </c>
      <c r="D1637" t="s">
        <v>219</v>
      </c>
      <c r="E1637" t="s">
        <v>103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564979</v>
      </c>
      <c r="S1637">
        <f t="shared" si="50"/>
        <v>564979</v>
      </c>
      <c r="T1637" s="1">
        <v>0.99</v>
      </c>
      <c r="U1637" s="1">
        <f t="shared" si="51"/>
        <v>559329.21</v>
      </c>
    </row>
    <row r="1638" spans="1:21" x14ac:dyDescent="0.25">
      <c r="A1638">
        <v>1054</v>
      </c>
      <c r="B1638" t="s">
        <v>1673</v>
      </c>
      <c r="C1638" t="s">
        <v>22</v>
      </c>
      <c r="D1638" t="s">
        <v>23</v>
      </c>
      <c r="E1638" t="s">
        <v>24</v>
      </c>
      <c r="F1638">
        <v>0</v>
      </c>
      <c r="G1638">
        <v>0</v>
      </c>
      <c r="H1638">
        <v>603229</v>
      </c>
      <c r="I1638">
        <v>752809</v>
      </c>
      <c r="J1638">
        <v>760729</v>
      </c>
      <c r="K1638">
        <v>779695</v>
      </c>
      <c r="L1638">
        <v>780761</v>
      </c>
      <c r="M1638">
        <v>822764</v>
      </c>
      <c r="N1638">
        <v>831377</v>
      </c>
      <c r="O1638">
        <v>897819</v>
      </c>
      <c r="P1638">
        <v>867515</v>
      </c>
      <c r="Q1638">
        <v>687959</v>
      </c>
      <c r="R1638">
        <v>570585</v>
      </c>
      <c r="S1638">
        <f t="shared" si="50"/>
        <v>8355242</v>
      </c>
      <c r="T1638" s="1">
        <v>11.99</v>
      </c>
      <c r="U1638" s="1">
        <f t="shared" si="51"/>
        <v>100179351.58</v>
      </c>
    </row>
    <row r="1639" spans="1:21" x14ac:dyDescent="0.25">
      <c r="A1639">
        <v>1044</v>
      </c>
      <c r="B1639" t="s">
        <v>1674</v>
      </c>
      <c r="C1639" t="s">
        <v>124</v>
      </c>
      <c r="D1639" t="s">
        <v>219</v>
      </c>
      <c r="E1639" t="s">
        <v>24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8354</v>
      </c>
      <c r="Q1639">
        <v>58790</v>
      </c>
      <c r="R1639">
        <v>19199</v>
      </c>
      <c r="S1639">
        <f t="shared" si="50"/>
        <v>86343</v>
      </c>
      <c r="T1639" s="1">
        <v>1.49</v>
      </c>
      <c r="U1639" s="1">
        <f t="shared" si="51"/>
        <v>128651.06999999999</v>
      </c>
    </row>
    <row r="1640" spans="1:21" x14ac:dyDescent="0.25">
      <c r="A1640">
        <v>1050</v>
      </c>
      <c r="B1640" t="s">
        <v>1675</v>
      </c>
      <c r="C1640" t="s">
        <v>22</v>
      </c>
      <c r="D1640" t="s">
        <v>23</v>
      </c>
      <c r="E1640" t="s">
        <v>25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89830</v>
      </c>
      <c r="M1640">
        <v>14047</v>
      </c>
      <c r="N1640">
        <v>28385</v>
      </c>
      <c r="O1640">
        <v>74230</v>
      </c>
      <c r="P1640">
        <v>101559</v>
      </c>
      <c r="Q1640">
        <v>83743</v>
      </c>
      <c r="R1640">
        <v>34827</v>
      </c>
      <c r="S1640">
        <f t="shared" si="50"/>
        <v>426621</v>
      </c>
      <c r="T1640" s="1">
        <v>12.99</v>
      </c>
      <c r="U1640" s="1">
        <f t="shared" si="51"/>
        <v>5541806.79</v>
      </c>
    </row>
    <row r="1641" spans="1:21" x14ac:dyDescent="0.25">
      <c r="A1641">
        <v>1059</v>
      </c>
      <c r="B1641" t="s">
        <v>1676</v>
      </c>
      <c r="C1641" t="s">
        <v>186</v>
      </c>
      <c r="D1641" t="s">
        <v>219</v>
      </c>
      <c r="E1641" t="s">
        <v>26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93286</v>
      </c>
      <c r="N1641">
        <v>6568</v>
      </c>
      <c r="O1641">
        <v>92568</v>
      </c>
      <c r="P1641">
        <v>60623</v>
      </c>
      <c r="Q1641">
        <v>49499</v>
      </c>
      <c r="R1641">
        <v>2151</v>
      </c>
      <c r="S1641">
        <f t="shared" si="50"/>
        <v>304695</v>
      </c>
      <c r="T1641" s="1">
        <v>3.99</v>
      </c>
      <c r="U1641" s="1">
        <f t="shared" si="51"/>
        <v>1215733.05</v>
      </c>
    </row>
    <row r="1642" spans="1:21" x14ac:dyDescent="0.25">
      <c r="A1642">
        <v>1022</v>
      </c>
      <c r="B1642" t="s">
        <v>1677</v>
      </c>
      <c r="C1642" t="s">
        <v>22</v>
      </c>
      <c r="D1642" t="s">
        <v>23</v>
      </c>
      <c r="E1642" t="s">
        <v>103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9076</v>
      </c>
      <c r="L1642">
        <v>13165</v>
      </c>
      <c r="M1642">
        <v>18101</v>
      </c>
      <c r="N1642">
        <v>36634</v>
      </c>
      <c r="O1642">
        <v>70360</v>
      </c>
      <c r="P1642">
        <v>68133</v>
      </c>
      <c r="Q1642">
        <v>169271</v>
      </c>
      <c r="R1642">
        <v>220212</v>
      </c>
      <c r="S1642">
        <f t="shared" si="50"/>
        <v>604952</v>
      </c>
      <c r="T1642" s="1">
        <v>9.99</v>
      </c>
      <c r="U1642" s="1">
        <f t="shared" si="51"/>
        <v>6043470.4800000004</v>
      </c>
    </row>
    <row r="1643" spans="1:21" x14ac:dyDescent="0.25">
      <c r="A1643">
        <v>1030</v>
      </c>
      <c r="B1643" t="s">
        <v>1678</v>
      </c>
      <c r="C1643" t="s">
        <v>73</v>
      </c>
      <c r="D1643" t="s">
        <v>23</v>
      </c>
      <c r="E1643" t="s">
        <v>103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57334</v>
      </c>
      <c r="O1643">
        <v>2456</v>
      </c>
      <c r="P1643">
        <v>76578</v>
      </c>
      <c r="Q1643">
        <v>2951</v>
      </c>
      <c r="R1643">
        <v>8176</v>
      </c>
      <c r="S1643">
        <f t="shared" si="50"/>
        <v>147495</v>
      </c>
      <c r="T1643" s="1">
        <v>9.99</v>
      </c>
      <c r="U1643" s="1">
        <f t="shared" si="51"/>
        <v>1473475.05</v>
      </c>
    </row>
    <row r="1644" spans="1:21" x14ac:dyDescent="0.25">
      <c r="A1644">
        <v>1064</v>
      </c>
      <c r="B1644" t="s">
        <v>1679</v>
      </c>
      <c r="C1644" t="s">
        <v>73</v>
      </c>
      <c r="D1644" t="s">
        <v>23</v>
      </c>
      <c r="E1644" t="s">
        <v>24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15378</v>
      </c>
      <c r="M1644">
        <v>93870</v>
      </c>
      <c r="N1644">
        <v>31160</v>
      </c>
      <c r="O1644">
        <v>10327</v>
      </c>
      <c r="P1644">
        <v>19724</v>
      </c>
      <c r="Q1644">
        <v>46541</v>
      </c>
      <c r="R1644">
        <v>24085</v>
      </c>
      <c r="S1644">
        <f t="shared" si="50"/>
        <v>241085</v>
      </c>
      <c r="T1644" s="1">
        <v>11.99</v>
      </c>
      <c r="U1644" s="1">
        <f t="shared" si="51"/>
        <v>2890609.15</v>
      </c>
    </row>
    <row r="1645" spans="1:21" x14ac:dyDescent="0.25">
      <c r="A1645">
        <v>1030</v>
      </c>
      <c r="B1645" t="s">
        <v>1680</v>
      </c>
      <c r="C1645" t="s">
        <v>73</v>
      </c>
      <c r="D1645" t="s">
        <v>219</v>
      </c>
      <c r="E1645" t="s">
        <v>26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80540</v>
      </c>
      <c r="Q1645">
        <v>29961</v>
      </c>
      <c r="R1645">
        <v>29228</v>
      </c>
      <c r="S1645">
        <f t="shared" si="50"/>
        <v>139729</v>
      </c>
      <c r="T1645" s="1">
        <v>3.99</v>
      </c>
      <c r="U1645" s="1">
        <f t="shared" si="51"/>
        <v>557518.71000000008</v>
      </c>
    </row>
    <row r="1646" spans="1:21" x14ac:dyDescent="0.25">
      <c r="A1646">
        <v>1025</v>
      </c>
      <c r="B1646" t="s">
        <v>1681</v>
      </c>
      <c r="C1646" t="s">
        <v>73</v>
      </c>
      <c r="D1646" t="s">
        <v>219</v>
      </c>
      <c r="E1646" t="s">
        <v>24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44365</v>
      </c>
      <c r="N1646">
        <v>21996</v>
      </c>
      <c r="O1646">
        <v>5287</v>
      </c>
      <c r="P1646">
        <v>93716</v>
      </c>
      <c r="Q1646">
        <v>5314</v>
      </c>
      <c r="R1646">
        <v>33718</v>
      </c>
      <c r="S1646">
        <f t="shared" si="50"/>
        <v>204396</v>
      </c>
      <c r="T1646" s="1">
        <v>1.49</v>
      </c>
      <c r="U1646" s="1">
        <f t="shared" si="51"/>
        <v>304550.03999999998</v>
      </c>
    </row>
    <row r="1647" spans="1:21" x14ac:dyDescent="0.25">
      <c r="A1647">
        <v>1048</v>
      </c>
      <c r="B1647" t="s">
        <v>1682</v>
      </c>
      <c r="C1647" t="s">
        <v>22</v>
      </c>
      <c r="D1647" t="s">
        <v>23</v>
      </c>
      <c r="E1647" t="s">
        <v>25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2957</v>
      </c>
      <c r="O1647">
        <v>3751</v>
      </c>
      <c r="P1647">
        <v>4321</v>
      </c>
      <c r="Q1647">
        <v>4381</v>
      </c>
      <c r="R1647">
        <v>2528</v>
      </c>
      <c r="S1647">
        <f t="shared" si="50"/>
        <v>17938</v>
      </c>
      <c r="T1647" s="1">
        <v>12.99</v>
      </c>
      <c r="U1647" s="1">
        <f t="shared" si="51"/>
        <v>233014.62</v>
      </c>
    </row>
    <row r="1648" spans="1:21" x14ac:dyDescent="0.25">
      <c r="A1648">
        <v>1061</v>
      </c>
      <c r="B1648" t="s">
        <v>1683</v>
      </c>
      <c r="C1648" t="s">
        <v>73</v>
      </c>
      <c r="D1648" t="s">
        <v>23</v>
      </c>
      <c r="E1648" t="s">
        <v>24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417630</v>
      </c>
      <c r="L1648">
        <v>486466</v>
      </c>
      <c r="M1648">
        <v>343049</v>
      </c>
      <c r="N1648">
        <v>445616</v>
      </c>
      <c r="O1648">
        <v>487035</v>
      </c>
      <c r="P1648">
        <v>255238</v>
      </c>
      <c r="Q1648">
        <v>289581</v>
      </c>
      <c r="R1648">
        <v>128142</v>
      </c>
      <c r="S1648">
        <f t="shared" si="50"/>
        <v>2852757</v>
      </c>
      <c r="T1648" s="1">
        <v>11.99</v>
      </c>
      <c r="U1648" s="1">
        <f t="shared" si="51"/>
        <v>34204556.43</v>
      </c>
    </row>
    <row r="1649" spans="1:21" x14ac:dyDescent="0.25">
      <c r="A1649">
        <v>1054</v>
      </c>
      <c r="B1649" t="s">
        <v>1684</v>
      </c>
      <c r="C1649" t="s">
        <v>376</v>
      </c>
      <c r="D1649" t="s">
        <v>219</v>
      </c>
      <c r="E1649" t="s">
        <v>26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17720</v>
      </c>
      <c r="O1649">
        <v>34731</v>
      </c>
      <c r="P1649">
        <v>45774</v>
      </c>
      <c r="Q1649">
        <v>111022</v>
      </c>
      <c r="R1649">
        <v>98375</v>
      </c>
      <c r="S1649">
        <f t="shared" si="50"/>
        <v>307622</v>
      </c>
      <c r="T1649" s="1">
        <v>3.99</v>
      </c>
      <c r="U1649" s="1">
        <f t="shared" si="51"/>
        <v>1227411.78</v>
      </c>
    </row>
    <row r="1650" spans="1:21" x14ac:dyDescent="0.25">
      <c r="A1650">
        <v>1041</v>
      </c>
      <c r="B1650" t="s">
        <v>1685</v>
      </c>
      <c r="C1650" t="s">
        <v>73</v>
      </c>
      <c r="D1650" t="s">
        <v>23</v>
      </c>
      <c r="E1650" t="s">
        <v>26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14698</v>
      </c>
      <c r="M1650">
        <v>15914</v>
      </c>
      <c r="N1650">
        <v>19443</v>
      </c>
      <c r="O1650">
        <v>27888</v>
      </c>
      <c r="P1650">
        <v>27685</v>
      </c>
      <c r="Q1650">
        <v>37471</v>
      </c>
      <c r="R1650">
        <v>23231</v>
      </c>
      <c r="S1650">
        <f t="shared" si="50"/>
        <v>166330</v>
      </c>
      <c r="T1650" s="1">
        <v>15.99</v>
      </c>
      <c r="U1650" s="1">
        <f t="shared" si="51"/>
        <v>2659616.7000000002</v>
      </c>
    </row>
    <row r="1651" spans="1:21" x14ac:dyDescent="0.25">
      <c r="A1651">
        <v>1018</v>
      </c>
      <c r="B1651" t="s">
        <v>1686</v>
      </c>
      <c r="C1651" t="s">
        <v>376</v>
      </c>
      <c r="D1651" t="s">
        <v>219</v>
      </c>
      <c r="E1651" t="s">
        <v>25</v>
      </c>
      <c r="F1651">
        <v>0</v>
      </c>
      <c r="G1651">
        <v>0</v>
      </c>
      <c r="H1651">
        <v>0</v>
      </c>
      <c r="I1651">
        <v>4014</v>
      </c>
      <c r="J1651">
        <v>5593</v>
      </c>
      <c r="K1651">
        <v>8476</v>
      </c>
      <c r="L1651">
        <v>12038</v>
      </c>
      <c r="M1651">
        <v>16174</v>
      </c>
      <c r="N1651">
        <v>18098</v>
      </c>
      <c r="O1651">
        <v>28304</v>
      </c>
      <c r="P1651">
        <v>28692</v>
      </c>
      <c r="Q1651">
        <v>41705</v>
      </c>
      <c r="R1651">
        <v>24239</v>
      </c>
      <c r="S1651">
        <f t="shared" si="50"/>
        <v>187333</v>
      </c>
      <c r="T1651" s="1">
        <v>1.99</v>
      </c>
      <c r="U1651" s="1">
        <f t="shared" si="51"/>
        <v>372792.67</v>
      </c>
    </row>
    <row r="1652" spans="1:21" x14ac:dyDescent="0.25">
      <c r="A1652">
        <v>1013</v>
      </c>
      <c r="B1652" t="s">
        <v>1687</v>
      </c>
      <c r="C1652" t="s">
        <v>22</v>
      </c>
      <c r="D1652" t="s">
        <v>219</v>
      </c>
      <c r="E1652" t="s">
        <v>24</v>
      </c>
      <c r="F1652">
        <v>0</v>
      </c>
      <c r="G1652">
        <v>0</v>
      </c>
      <c r="H1652">
        <v>0</v>
      </c>
      <c r="I1652">
        <v>0</v>
      </c>
      <c r="J1652">
        <v>33856</v>
      </c>
      <c r="K1652">
        <v>68834</v>
      </c>
      <c r="L1652">
        <v>44607</v>
      </c>
      <c r="M1652">
        <v>86450</v>
      </c>
      <c r="N1652">
        <v>16306</v>
      </c>
      <c r="O1652">
        <v>84233</v>
      </c>
      <c r="P1652">
        <v>705</v>
      </c>
      <c r="Q1652">
        <v>44179</v>
      </c>
      <c r="R1652">
        <v>8186</v>
      </c>
      <c r="S1652">
        <f t="shared" si="50"/>
        <v>387356</v>
      </c>
      <c r="T1652" s="1">
        <v>1.49</v>
      </c>
      <c r="U1652" s="1">
        <f t="shared" si="51"/>
        <v>577160.43999999994</v>
      </c>
    </row>
    <row r="1653" spans="1:21" x14ac:dyDescent="0.25">
      <c r="A1653">
        <v>1033</v>
      </c>
      <c r="B1653" t="s">
        <v>1688</v>
      </c>
      <c r="C1653" t="s">
        <v>124</v>
      </c>
      <c r="D1653" t="s">
        <v>23</v>
      </c>
      <c r="E1653" t="s">
        <v>103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13160</v>
      </c>
      <c r="M1653">
        <v>16435</v>
      </c>
      <c r="N1653">
        <v>18119</v>
      </c>
      <c r="O1653">
        <v>28041</v>
      </c>
      <c r="P1653">
        <v>30253</v>
      </c>
      <c r="Q1653">
        <v>29021</v>
      </c>
      <c r="R1653">
        <v>23121</v>
      </c>
      <c r="S1653">
        <f t="shared" si="50"/>
        <v>158150</v>
      </c>
      <c r="T1653" s="1">
        <v>9.99</v>
      </c>
      <c r="U1653" s="1">
        <f t="shared" si="51"/>
        <v>1579918.5</v>
      </c>
    </row>
    <row r="1654" spans="1:21" x14ac:dyDescent="0.25">
      <c r="A1654">
        <v>1009</v>
      </c>
      <c r="B1654" t="s">
        <v>1689</v>
      </c>
      <c r="C1654" t="s">
        <v>73</v>
      </c>
      <c r="D1654" t="s">
        <v>23</v>
      </c>
      <c r="E1654" t="s">
        <v>26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48513</v>
      </c>
      <c r="Q1654">
        <v>82197</v>
      </c>
      <c r="R1654">
        <v>3608</v>
      </c>
      <c r="S1654">
        <f t="shared" si="50"/>
        <v>134318</v>
      </c>
      <c r="T1654" s="1">
        <v>15.99</v>
      </c>
      <c r="U1654" s="1">
        <f t="shared" si="51"/>
        <v>2147744.8199999998</v>
      </c>
    </row>
    <row r="1655" spans="1:21" x14ac:dyDescent="0.25">
      <c r="A1655">
        <v>1054</v>
      </c>
      <c r="B1655" t="s">
        <v>1690</v>
      </c>
      <c r="C1655" t="s">
        <v>22</v>
      </c>
      <c r="D1655" t="s">
        <v>23</v>
      </c>
      <c r="E1655" t="s">
        <v>25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26332</v>
      </c>
      <c r="M1655">
        <v>1613</v>
      </c>
      <c r="N1655">
        <v>71488</v>
      </c>
      <c r="O1655">
        <v>46267</v>
      </c>
      <c r="P1655">
        <v>84489</v>
      </c>
      <c r="Q1655">
        <v>33510</v>
      </c>
      <c r="R1655">
        <v>22786</v>
      </c>
      <c r="S1655">
        <f t="shared" si="50"/>
        <v>286485</v>
      </c>
      <c r="T1655" s="1">
        <v>12.99</v>
      </c>
      <c r="U1655" s="1">
        <f t="shared" si="51"/>
        <v>3721440.15</v>
      </c>
    </row>
    <row r="1656" spans="1:21" x14ac:dyDescent="0.25">
      <c r="A1656">
        <v>1014</v>
      </c>
      <c r="B1656" t="s">
        <v>1691</v>
      </c>
      <c r="C1656" t="s">
        <v>186</v>
      </c>
      <c r="D1656" t="s">
        <v>219</v>
      </c>
      <c r="E1656" t="s">
        <v>25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80719</v>
      </c>
      <c r="M1656">
        <v>45080</v>
      </c>
      <c r="N1656">
        <v>18957</v>
      </c>
      <c r="O1656">
        <v>13365</v>
      </c>
      <c r="P1656">
        <v>2484</v>
      </c>
      <c r="Q1656">
        <v>113817</v>
      </c>
      <c r="R1656">
        <v>39643</v>
      </c>
      <c r="S1656">
        <f t="shared" si="50"/>
        <v>314065</v>
      </c>
      <c r="T1656" s="1">
        <v>1.99</v>
      </c>
      <c r="U1656" s="1">
        <f t="shared" si="51"/>
        <v>624989.35</v>
      </c>
    </row>
    <row r="1657" spans="1:21" x14ac:dyDescent="0.25">
      <c r="A1657">
        <v>1046</v>
      </c>
      <c r="B1657" t="s">
        <v>1692</v>
      </c>
      <c r="C1657" t="s">
        <v>124</v>
      </c>
      <c r="D1657" t="s">
        <v>23</v>
      </c>
      <c r="E1657" t="s">
        <v>103</v>
      </c>
      <c r="F1657">
        <v>0</v>
      </c>
      <c r="G1657">
        <v>0</v>
      </c>
      <c r="H1657">
        <v>0</v>
      </c>
      <c r="I1657">
        <v>0</v>
      </c>
      <c r="J1657">
        <v>5941</v>
      </c>
      <c r="K1657">
        <v>7613</v>
      </c>
      <c r="L1657">
        <v>12419</v>
      </c>
      <c r="M1657">
        <v>15377</v>
      </c>
      <c r="N1657">
        <v>19133</v>
      </c>
      <c r="O1657">
        <v>29472</v>
      </c>
      <c r="P1657">
        <v>33983</v>
      </c>
      <c r="Q1657">
        <v>36885</v>
      </c>
      <c r="R1657">
        <v>24746</v>
      </c>
      <c r="S1657">
        <f t="shared" si="50"/>
        <v>185569</v>
      </c>
      <c r="T1657" s="1">
        <v>9.99</v>
      </c>
      <c r="U1657" s="1">
        <f t="shared" si="51"/>
        <v>1853834.31</v>
      </c>
    </row>
    <row r="1658" spans="1:21" x14ac:dyDescent="0.25">
      <c r="A1658">
        <v>1035</v>
      </c>
      <c r="B1658" t="s">
        <v>1693</v>
      </c>
      <c r="C1658" t="s">
        <v>22</v>
      </c>
      <c r="D1658" t="s">
        <v>219</v>
      </c>
      <c r="E1658" t="s">
        <v>25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97687</v>
      </c>
      <c r="L1658">
        <v>42059</v>
      </c>
      <c r="M1658">
        <v>40939</v>
      </c>
      <c r="N1658">
        <v>47804</v>
      </c>
      <c r="O1658">
        <v>4022</v>
      </c>
      <c r="P1658">
        <v>3628</v>
      </c>
      <c r="Q1658">
        <v>18642</v>
      </c>
      <c r="R1658">
        <v>40662</v>
      </c>
      <c r="S1658">
        <f t="shared" si="50"/>
        <v>295443</v>
      </c>
      <c r="T1658" s="1">
        <v>1.99</v>
      </c>
      <c r="U1658" s="1">
        <f t="shared" si="51"/>
        <v>587931.56999999995</v>
      </c>
    </row>
    <row r="1659" spans="1:21" x14ac:dyDescent="0.25">
      <c r="A1659">
        <v>1031</v>
      </c>
      <c r="B1659" t="s">
        <v>1694</v>
      </c>
      <c r="C1659" t="s">
        <v>124</v>
      </c>
      <c r="D1659" t="s">
        <v>23</v>
      </c>
      <c r="E1659" t="s">
        <v>26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37581</v>
      </c>
      <c r="Q1659">
        <v>62352</v>
      </c>
      <c r="R1659">
        <v>69730</v>
      </c>
      <c r="S1659">
        <f t="shared" si="50"/>
        <v>169663</v>
      </c>
      <c r="T1659" s="1">
        <v>15.99</v>
      </c>
      <c r="U1659" s="1">
        <f t="shared" si="51"/>
        <v>2712911.37</v>
      </c>
    </row>
    <row r="1660" spans="1:21" x14ac:dyDescent="0.25">
      <c r="A1660">
        <v>1065</v>
      </c>
      <c r="B1660" t="s">
        <v>1695</v>
      </c>
      <c r="C1660" t="s">
        <v>124</v>
      </c>
      <c r="D1660" t="s">
        <v>219</v>
      </c>
      <c r="E1660" t="s">
        <v>26</v>
      </c>
      <c r="F1660">
        <v>0</v>
      </c>
      <c r="G1660">
        <v>0</v>
      </c>
      <c r="H1660">
        <v>124782</v>
      </c>
      <c r="I1660">
        <v>133052</v>
      </c>
      <c r="J1660">
        <v>136403</v>
      </c>
      <c r="K1660">
        <v>170642</v>
      </c>
      <c r="L1660">
        <v>213068</v>
      </c>
      <c r="M1660">
        <v>292711</v>
      </c>
      <c r="N1660">
        <v>301985</v>
      </c>
      <c r="O1660">
        <v>550810</v>
      </c>
      <c r="P1660">
        <v>765172</v>
      </c>
      <c r="Q1660">
        <v>1119838</v>
      </c>
      <c r="R1660">
        <v>1974488</v>
      </c>
      <c r="S1660">
        <f t="shared" si="50"/>
        <v>5782951</v>
      </c>
      <c r="T1660" s="1">
        <v>3.99</v>
      </c>
      <c r="U1660" s="1">
        <f t="shared" si="51"/>
        <v>23073974.490000002</v>
      </c>
    </row>
    <row r="1661" spans="1:21" x14ac:dyDescent="0.25">
      <c r="A1661">
        <v>1067</v>
      </c>
      <c r="B1661" t="s">
        <v>1696</v>
      </c>
      <c r="C1661" t="s">
        <v>186</v>
      </c>
      <c r="D1661" t="s">
        <v>23</v>
      </c>
      <c r="E1661" t="s">
        <v>24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2754</v>
      </c>
      <c r="O1661">
        <v>3563</v>
      </c>
      <c r="P1661">
        <v>5006</v>
      </c>
      <c r="Q1661">
        <v>7644</v>
      </c>
      <c r="R1661">
        <v>7202</v>
      </c>
      <c r="S1661">
        <f t="shared" si="50"/>
        <v>26169</v>
      </c>
      <c r="T1661" s="1">
        <v>11.99</v>
      </c>
      <c r="U1661" s="1">
        <f t="shared" si="51"/>
        <v>313766.31</v>
      </c>
    </row>
    <row r="1662" spans="1:21" x14ac:dyDescent="0.25">
      <c r="A1662">
        <v>1013</v>
      </c>
      <c r="B1662" t="s">
        <v>1697</v>
      </c>
      <c r="C1662" t="s">
        <v>22</v>
      </c>
      <c r="D1662" t="s">
        <v>219</v>
      </c>
      <c r="E1662" t="s">
        <v>26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664383</v>
      </c>
      <c r="Q1662">
        <v>546682</v>
      </c>
      <c r="R1662">
        <v>530753</v>
      </c>
      <c r="S1662">
        <f t="shared" si="50"/>
        <v>1741818</v>
      </c>
      <c r="T1662" s="1">
        <v>3.99</v>
      </c>
      <c r="U1662" s="1">
        <f t="shared" si="51"/>
        <v>6949853.8200000003</v>
      </c>
    </row>
    <row r="1663" spans="1:21" x14ac:dyDescent="0.25">
      <c r="A1663">
        <v>1021</v>
      </c>
      <c r="B1663" t="s">
        <v>1698</v>
      </c>
      <c r="C1663" t="s">
        <v>73</v>
      </c>
      <c r="D1663" t="s">
        <v>219</v>
      </c>
      <c r="E1663" t="s">
        <v>103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90323</v>
      </c>
      <c r="O1663">
        <v>78214</v>
      </c>
      <c r="P1663">
        <v>50308</v>
      </c>
      <c r="Q1663">
        <v>32899</v>
      </c>
      <c r="R1663">
        <v>2582</v>
      </c>
      <c r="S1663">
        <f t="shared" si="50"/>
        <v>254326</v>
      </c>
      <c r="T1663" s="1">
        <v>0.99</v>
      </c>
      <c r="U1663" s="1">
        <f t="shared" si="51"/>
        <v>251782.74</v>
      </c>
    </row>
    <row r="1664" spans="1:21" x14ac:dyDescent="0.25">
      <c r="A1664">
        <v>1052</v>
      </c>
      <c r="B1664" t="s">
        <v>1699</v>
      </c>
      <c r="C1664" t="s">
        <v>124</v>
      </c>
      <c r="D1664" t="s">
        <v>23</v>
      </c>
      <c r="E1664" t="s">
        <v>26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34746</v>
      </c>
      <c r="O1664">
        <v>71901</v>
      </c>
      <c r="P1664">
        <v>89096</v>
      </c>
      <c r="Q1664">
        <v>138957</v>
      </c>
      <c r="R1664">
        <v>191215</v>
      </c>
      <c r="S1664">
        <f t="shared" si="50"/>
        <v>525915</v>
      </c>
      <c r="T1664" s="1">
        <v>15.99</v>
      </c>
      <c r="U1664" s="1">
        <f t="shared" si="51"/>
        <v>8409380.8499999996</v>
      </c>
    </row>
    <row r="1665" spans="1:21" x14ac:dyDescent="0.25">
      <c r="A1665">
        <v>1056</v>
      </c>
      <c r="B1665" t="s">
        <v>1700</v>
      </c>
      <c r="C1665" t="s">
        <v>186</v>
      </c>
      <c r="D1665" t="s">
        <v>219</v>
      </c>
      <c r="E1665" t="s">
        <v>25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23826</v>
      </c>
      <c r="Q1665">
        <v>31638</v>
      </c>
      <c r="R1665">
        <v>40105</v>
      </c>
      <c r="S1665">
        <f t="shared" si="50"/>
        <v>95569</v>
      </c>
      <c r="T1665" s="1">
        <v>1.99</v>
      </c>
      <c r="U1665" s="1">
        <f t="shared" si="51"/>
        <v>190182.31</v>
      </c>
    </row>
    <row r="1666" spans="1:21" x14ac:dyDescent="0.25">
      <c r="A1666">
        <v>1044</v>
      </c>
      <c r="B1666" t="s">
        <v>1701</v>
      </c>
      <c r="C1666" t="s">
        <v>124</v>
      </c>
      <c r="D1666" t="s">
        <v>23</v>
      </c>
      <c r="E1666" t="s">
        <v>24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17537</v>
      </c>
      <c r="P1666">
        <v>20008</v>
      </c>
      <c r="Q1666">
        <v>21234</v>
      </c>
      <c r="R1666">
        <v>13993</v>
      </c>
      <c r="S1666">
        <f t="shared" ref="S1666:S1729" si="52">SUM(F1666:R1666)</f>
        <v>72772</v>
      </c>
      <c r="T1666" s="1">
        <v>11.99</v>
      </c>
      <c r="U1666" s="1">
        <f t="shared" ref="U1666:U1729" si="53">S1666*T1666</f>
        <v>872536.28</v>
      </c>
    </row>
    <row r="1667" spans="1:21" x14ac:dyDescent="0.25">
      <c r="A1667">
        <v>1062</v>
      </c>
      <c r="B1667" t="s">
        <v>1702</v>
      </c>
      <c r="C1667" t="s">
        <v>124</v>
      </c>
      <c r="D1667" t="s">
        <v>23</v>
      </c>
      <c r="E1667" t="s">
        <v>24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53675</v>
      </c>
      <c r="L1667">
        <v>40011</v>
      </c>
      <c r="M1667">
        <v>28415</v>
      </c>
      <c r="N1667">
        <v>43336</v>
      </c>
      <c r="O1667">
        <v>39700</v>
      </c>
      <c r="P1667">
        <v>70646</v>
      </c>
      <c r="Q1667">
        <v>2911</v>
      </c>
      <c r="R1667">
        <v>15233</v>
      </c>
      <c r="S1667">
        <f t="shared" si="52"/>
        <v>293927</v>
      </c>
      <c r="T1667" s="1">
        <v>11.99</v>
      </c>
      <c r="U1667" s="1">
        <f t="shared" si="53"/>
        <v>3524184.73</v>
      </c>
    </row>
    <row r="1668" spans="1:21" x14ac:dyDescent="0.25">
      <c r="A1668">
        <v>1023</v>
      </c>
      <c r="B1668" t="s">
        <v>1703</v>
      </c>
      <c r="C1668" t="s">
        <v>124</v>
      </c>
      <c r="D1668" t="s">
        <v>219</v>
      </c>
      <c r="E1668" t="s">
        <v>103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12904</v>
      </c>
      <c r="M1668">
        <v>17816</v>
      </c>
      <c r="N1668">
        <v>27234</v>
      </c>
      <c r="O1668">
        <v>65954</v>
      </c>
      <c r="P1668">
        <v>92622</v>
      </c>
      <c r="Q1668">
        <v>207343</v>
      </c>
      <c r="R1668">
        <v>327854</v>
      </c>
      <c r="S1668">
        <f t="shared" si="52"/>
        <v>751727</v>
      </c>
      <c r="T1668" s="1">
        <v>0.99</v>
      </c>
      <c r="U1668" s="1">
        <f t="shared" si="53"/>
        <v>744209.73</v>
      </c>
    </row>
    <row r="1669" spans="1:21" x14ac:dyDescent="0.25">
      <c r="A1669">
        <v>1014</v>
      </c>
      <c r="B1669" t="s">
        <v>1704</v>
      </c>
      <c r="C1669" t="s">
        <v>124</v>
      </c>
      <c r="D1669" t="s">
        <v>23</v>
      </c>
      <c r="E1669" t="s">
        <v>26</v>
      </c>
      <c r="F1669">
        <v>0</v>
      </c>
      <c r="G1669">
        <v>0</v>
      </c>
      <c r="H1669">
        <v>0</v>
      </c>
      <c r="I1669">
        <v>126892</v>
      </c>
      <c r="J1669">
        <v>139796</v>
      </c>
      <c r="K1669">
        <v>149267</v>
      </c>
      <c r="L1669">
        <v>249694</v>
      </c>
      <c r="M1669">
        <v>275544</v>
      </c>
      <c r="N1669">
        <v>303094</v>
      </c>
      <c r="O1669">
        <v>543793</v>
      </c>
      <c r="P1669">
        <v>572249</v>
      </c>
      <c r="Q1669">
        <v>650291</v>
      </c>
      <c r="R1669">
        <v>468388</v>
      </c>
      <c r="S1669">
        <f t="shared" si="52"/>
        <v>3479008</v>
      </c>
      <c r="T1669" s="1">
        <v>15.99</v>
      </c>
      <c r="U1669" s="1">
        <f t="shared" si="53"/>
        <v>55629337.920000002</v>
      </c>
    </row>
    <row r="1670" spans="1:21" x14ac:dyDescent="0.25">
      <c r="A1670">
        <v>1052</v>
      </c>
      <c r="B1670" t="s">
        <v>1705</v>
      </c>
      <c r="C1670" t="s">
        <v>124</v>
      </c>
      <c r="D1670" t="s">
        <v>23</v>
      </c>
      <c r="E1670" t="s">
        <v>25</v>
      </c>
      <c r="F1670">
        <v>0</v>
      </c>
      <c r="G1670">
        <v>186</v>
      </c>
      <c r="H1670">
        <v>993</v>
      </c>
      <c r="I1670">
        <v>1120</v>
      </c>
      <c r="J1670">
        <v>1617</v>
      </c>
      <c r="K1670">
        <v>1511</v>
      </c>
      <c r="L1670">
        <v>1781</v>
      </c>
      <c r="M1670">
        <v>2207</v>
      </c>
      <c r="N1670">
        <v>2409</v>
      </c>
      <c r="O1670">
        <v>2407</v>
      </c>
      <c r="P1670">
        <v>1948</v>
      </c>
      <c r="Q1670">
        <v>2855</v>
      </c>
      <c r="R1670">
        <v>4473</v>
      </c>
      <c r="S1670">
        <f t="shared" si="52"/>
        <v>23507</v>
      </c>
      <c r="T1670" s="1">
        <v>12.99</v>
      </c>
      <c r="U1670" s="1">
        <f t="shared" si="53"/>
        <v>305355.93</v>
      </c>
    </row>
    <row r="1671" spans="1:21" x14ac:dyDescent="0.25">
      <c r="A1671">
        <v>1059</v>
      </c>
      <c r="B1671" t="s">
        <v>1706</v>
      </c>
      <c r="C1671" t="s">
        <v>124</v>
      </c>
      <c r="D1671" t="s">
        <v>23</v>
      </c>
      <c r="E1671" t="s">
        <v>103</v>
      </c>
      <c r="F1671">
        <v>400585</v>
      </c>
      <c r="G1671">
        <v>158502</v>
      </c>
      <c r="H1671">
        <v>610852</v>
      </c>
      <c r="I1671">
        <v>1352159</v>
      </c>
      <c r="J1671">
        <v>299052</v>
      </c>
      <c r="K1671">
        <v>197300</v>
      </c>
      <c r="L1671">
        <v>1577890</v>
      </c>
      <c r="M1671">
        <v>2151951</v>
      </c>
      <c r="N1671">
        <v>2029858</v>
      </c>
      <c r="O1671">
        <v>30952</v>
      </c>
      <c r="P1671">
        <v>419292</v>
      </c>
      <c r="Q1671">
        <v>1338482</v>
      </c>
      <c r="R1671">
        <v>1957599</v>
      </c>
      <c r="S1671">
        <f t="shared" si="52"/>
        <v>12524474</v>
      </c>
      <c r="T1671" s="1">
        <v>9.99</v>
      </c>
      <c r="U1671" s="1">
        <f t="shared" si="53"/>
        <v>125119495.26000001</v>
      </c>
    </row>
    <row r="1672" spans="1:21" x14ac:dyDescent="0.25">
      <c r="A1672">
        <v>1053</v>
      </c>
      <c r="B1672" t="s">
        <v>1707</v>
      </c>
      <c r="C1672" t="s">
        <v>2</v>
      </c>
      <c r="D1672" t="s">
        <v>219</v>
      </c>
      <c r="E1672" t="s">
        <v>24</v>
      </c>
      <c r="F1672">
        <v>388699</v>
      </c>
      <c r="G1672">
        <v>901171</v>
      </c>
      <c r="H1672">
        <v>1919263</v>
      </c>
      <c r="I1672">
        <v>432329</v>
      </c>
      <c r="J1672">
        <v>1210558</v>
      </c>
      <c r="K1672">
        <v>1262112</v>
      </c>
      <c r="L1672">
        <v>1828472</v>
      </c>
      <c r="M1672">
        <v>551744</v>
      </c>
      <c r="N1672">
        <v>1028129</v>
      </c>
      <c r="O1672">
        <v>1873563</v>
      </c>
      <c r="P1672">
        <v>1952189</v>
      </c>
      <c r="Q1672">
        <v>1961755</v>
      </c>
      <c r="R1672">
        <v>2183566</v>
      </c>
      <c r="S1672">
        <f t="shared" si="52"/>
        <v>17493550</v>
      </c>
      <c r="T1672" s="1">
        <v>1.49</v>
      </c>
      <c r="U1672" s="1">
        <f t="shared" si="53"/>
        <v>26065389.5</v>
      </c>
    </row>
    <row r="1673" spans="1:21" x14ac:dyDescent="0.25">
      <c r="A1673">
        <v>1023</v>
      </c>
      <c r="B1673" t="s">
        <v>1708</v>
      </c>
      <c r="C1673" t="s">
        <v>376</v>
      </c>
      <c r="D1673" t="s">
        <v>219</v>
      </c>
      <c r="E1673" t="s">
        <v>24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16714</v>
      </c>
      <c r="N1673">
        <v>19064</v>
      </c>
      <c r="O1673">
        <v>29361</v>
      </c>
      <c r="P1673">
        <v>28966</v>
      </c>
      <c r="Q1673">
        <v>40796</v>
      </c>
      <c r="R1673">
        <v>25019</v>
      </c>
      <c r="S1673">
        <f t="shared" si="52"/>
        <v>159920</v>
      </c>
      <c r="T1673" s="1">
        <v>1.49</v>
      </c>
      <c r="U1673" s="1">
        <f t="shared" si="53"/>
        <v>238280.8</v>
      </c>
    </row>
    <row r="1674" spans="1:21" x14ac:dyDescent="0.25">
      <c r="A1674">
        <v>1022</v>
      </c>
      <c r="B1674" t="s">
        <v>1709</v>
      </c>
      <c r="C1674" t="s">
        <v>22</v>
      </c>
      <c r="D1674" t="s">
        <v>219</v>
      </c>
      <c r="E1674" t="s">
        <v>24</v>
      </c>
      <c r="F1674">
        <v>386493</v>
      </c>
      <c r="G1674">
        <v>1789870</v>
      </c>
      <c r="H1674">
        <v>148994</v>
      </c>
      <c r="I1674">
        <v>1686268</v>
      </c>
      <c r="J1674">
        <v>570301</v>
      </c>
      <c r="K1674">
        <v>1978181</v>
      </c>
      <c r="L1674">
        <v>1536914</v>
      </c>
      <c r="M1674">
        <v>889927</v>
      </c>
      <c r="N1674">
        <v>351941</v>
      </c>
      <c r="O1674">
        <v>650152</v>
      </c>
      <c r="P1674">
        <v>961340</v>
      </c>
      <c r="Q1674">
        <v>567784</v>
      </c>
      <c r="R1674">
        <v>1002633</v>
      </c>
      <c r="S1674">
        <f t="shared" si="52"/>
        <v>12520798</v>
      </c>
      <c r="T1674" s="1">
        <v>1.49</v>
      </c>
      <c r="U1674" s="1">
        <f t="shared" si="53"/>
        <v>18655989.02</v>
      </c>
    </row>
    <row r="1675" spans="1:21" x14ac:dyDescent="0.25">
      <c r="A1675">
        <v>1034</v>
      </c>
      <c r="B1675" t="s">
        <v>1710</v>
      </c>
      <c r="C1675" t="s">
        <v>22</v>
      </c>
      <c r="D1675" t="s">
        <v>23</v>
      </c>
      <c r="E1675" t="s">
        <v>26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48270</v>
      </c>
      <c r="N1675">
        <v>26108</v>
      </c>
      <c r="O1675">
        <v>31639</v>
      </c>
      <c r="P1675">
        <v>84387</v>
      </c>
      <c r="Q1675">
        <v>32871</v>
      </c>
      <c r="R1675">
        <v>5811</v>
      </c>
      <c r="S1675">
        <f t="shared" si="52"/>
        <v>229086</v>
      </c>
      <c r="T1675" s="1">
        <v>15.99</v>
      </c>
      <c r="U1675" s="1">
        <f t="shared" si="53"/>
        <v>3663085.14</v>
      </c>
    </row>
    <row r="1676" spans="1:21" x14ac:dyDescent="0.25">
      <c r="A1676">
        <v>1059</v>
      </c>
      <c r="B1676" t="s">
        <v>1711</v>
      </c>
      <c r="C1676" t="s">
        <v>186</v>
      </c>
      <c r="D1676" t="s">
        <v>23</v>
      </c>
      <c r="E1676" t="s">
        <v>25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54612</v>
      </c>
      <c r="P1676">
        <v>63703</v>
      </c>
      <c r="Q1676">
        <v>4813</v>
      </c>
      <c r="R1676">
        <v>13996</v>
      </c>
      <c r="S1676">
        <f t="shared" si="52"/>
        <v>137124</v>
      </c>
      <c r="T1676" s="1">
        <v>12.99</v>
      </c>
      <c r="U1676" s="1">
        <f t="shared" si="53"/>
        <v>1781240.76</v>
      </c>
    </row>
    <row r="1677" spans="1:21" x14ac:dyDescent="0.25">
      <c r="A1677">
        <v>1013</v>
      </c>
      <c r="B1677" t="s">
        <v>1712</v>
      </c>
      <c r="C1677" t="s">
        <v>186</v>
      </c>
      <c r="D1677" t="s">
        <v>23</v>
      </c>
      <c r="E1677" t="s">
        <v>25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31993</v>
      </c>
      <c r="N1677">
        <v>6817</v>
      </c>
      <c r="O1677">
        <v>62842</v>
      </c>
      <c r="P1677">
        <v>107905</v>
      </c>
      <c r="Q1677">
        <v>88608</v>
      </c>
      <c r="R1677">
        <v>66213</v>
      </c>
      <c r="S1677">
        <f t="shared" si="52"/>
        <v>364378</v>
      </c>
      <c r="T1677" s="1">
        <v>12.99</v>
      </c>
      <c r="U1677" s="1">
        <f t="shared" si="53"/>
        <v>4733270.22</v>
      </c>
    </row>
    <row r="1678" spans="1:21" x14ac:dyDescent="0.25">
      <c r="A1678">
        <v>1064</v>
      </c>
      <c r="B1678" t="s">
        <v>1713</v>
      </c>
      <c r="C1678" t="s">
        <v>377</v>
      </c>
      <c r="D1678" t="s">
        <v>219</v>
      </c>
      <c r="E1678" t="s">
        <v>103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467075</v>
      </c>
      <c r="P1678">
        <v>564197</v>
      </c>
      <c r="Q1678">
        <v>575362</v>
      </c>
      <c r="R1678">
        <v>412067</v>
      </c>
      <c r="S1678">
        <f t="shared" si="52"/>
        <v>2018701</v>
      </c>
      <c r="T1678" s="1">
        <v>0.99</v>
      </c>
      <c r="U1678" s="1">
        <f t="shared" si="53"/>
        <v>1998513.99</v>
      </c>
    </row>
    <row r="1679" spans="1:21" x14ac:dyDescent="0.25">
      <c r="A1679">
        <v>1035</v>
      </c>
      <c r="B1679" t="s">
        <v>1714</v>
      </c>
      <c r="C1679" t="s">
        <v>73</v>
      </c>
      <c r="D1679" t="s">
        <v>23</v>
      </c>
      <c r="E1679" t="s">
        <v>25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25465</v>
      </c>
      <c r="Q1679">
        <v>40737</v>
      </c>
      <c r="R1679">
        <v>23671</v>
      </c>
      <c r="S1679">
        <f t="shared" si="52"/>
        <v>89873</v>
      </c>
      <c r="T1679" s="1">
        <v>12.99</v>
      </c>
      <c r="U1679" s="1">
        <f t="shared" si="53"/>
        <v>1167450.27</v>
      </c>
    </row>
    <row r="1680" spans="1:21" x14ac:dyDescent="0.25">
      <c r="A1680">
        <v>1013</v>
      </c>
      <c r="B1680" t="s">
        <v>1715</v>
      </c>
      <c r="C1680" t="s">
        <v>22</v>
      </c>
      <c r="D1680" t="s">
        <v>23</v>
      </c>
      <c r="E1680" t="s">
        <v>25</v>
      </c>
      <c r="F1680">
        <v>0</v>
      </c>
      <c r="G1680">
        <v>0</v>
      </c>
      <c r="H1680">
        <v>0</v>
      </c>
      <c r="I1680">
        <v>3423</v>
      </c>
      <c r="J1680">
        <v>4270</v>
      </c>
      <c r="K1680">
        <v>4590</v>
      </c>
      <c r="L1680">
        <v>5202</v>
      </c>
      <c r="M1680">
        <v>7915</v>
      </c>
      <c r="N1680">
        <v>9791</v>
      </c>
      <c r="O1680">
        <v>17518</v>
      </c>
      <c r="P1680">
        <v>18539</v>
      </c>
      <c r="Q1680">
        <v>19037</v>
      </c>
      <c r="R1680">
        <v>13031</v>
      </c>
      <c r="S1680">
        <f t="shared" si="52"/>
        <v>103316</v>
      </c>
      <c r="T1680" s="1">
        <v>12.99</v>
      </c>
      <c r="U1680" s="1">
        <f t="shared" si="53"/>
        <v>1342074.8400000001</v>
      </c>
    </row>
    <row r="1681" spans="1:21" x14ac:dyDescent="0.25">
      <c r="A1681">
        <v>1025</v>
      </c>
      <c r="B1681" t="s">
        <v>1716</v>
      </c>
      <c r="C1681" t="s">
        <v>73</v>
      </c>
      <c r="D1681" t="s">
        <v>23</v>
      </c>
      <c r="E1681" t="s">
        <v>24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22326</v>
      </c>
      <c r="Q1681">
        <v>38127</v>
      </c>
      <c r="R1681">
        <v>46264</v>
      </c>
      <c r="S1681">
        <f t="shared" si="52"/>
        <v>106717</v>
      </c>
      <c r="T1681" s="1">
        <v>11.99</v>
      </c>
      <c r="U1681" s="1">
        <f t="shared" si="53"/>
        <v>1279536.83</v>
      </c>
    </row>
    <row r="1682" spans="1:21" x14ac:dyDescent="0.25">
      <c r="A1682">
        <v>1050</v>
      </c>
      <c r="B1682" t="s">
        <v>1717</v>
      </c>
      <c r="C1682" t="s">
        <v>73</v>
      </c>
      <c r="D1682" t="s">
        <v>23</v>
      </c>
      <c r="E1682" t="s">
        <v>24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88710</v>
      </c>
      <c r="Q1682">
        <v>61481</v>
      </c>
      <c r="R1682">
        <v>14259</v>
      </c>
      <c r="S1682">
        <f t="shared" si="52"/>
        <v>164450</v>
      </c>
      <c r="T1682" s="1">
        <v>11.99</v>
      </c>
      <c r="U1682" s="1">
        <f t="shared" si="53"/>
        <v>1971755.5</v>
      </c>
    </row>
    <row r="1683" spans="1:21" x14ac:dyDescent="0.25">
      <c r="A1683">
        <v>1035</v>
      </c>
      <c r="B1683" t="s">
        <v>1718</v>
      </c>
      <c r="C1683" t="s">
        <v>73</v>
      </c>
      <c r="D1683" t="s">
        <v>219</v>
      </c>
      <c r="E1683" t="s">
        <v>26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168251</v>
      </c>
      <c r="L1683">
        <v>204334</v>
      </c>
      <c r="M1683">
        <v>282078</v>
      </c>
      <c r="N1683">
        <v>361071</v>
      </c>
      <c r="O1683">
        <v>501941</v>
      </c>
      <c r="P1683">
        <v>691466</v>
      </c>
      <c r="Q1683">
        <v>1004096</v>
      </c>
      <c r="R1683">
        <v>1370185</v>
      </c>
      <c r="S1683">
        <f t="shared" si="52"/>
        <v>4583422</v>
      </c>
      <c r="T1683" s="1">
        <v>3.99</v>
      </c>
      <c r="U1683" s="1">
        <f t="shared" si="53"/>
        <v>18287853.780000001</v>
      </c>
    </row>
    <row r="1684" spans="1:21" x14ac:dyDescent="0.25">
      <c r="A1684">
        <v>1029</v>
      </c>
      <c r="B1684" t="s">
        <v>1719</v>
      </c>
      <c r="C1684" t="s">
        <v>73</v>
      </c>
      <c r="D1684" t="s">
        <v>23</v>
      </c>
      <c r="E1684" t="s">
        <v>103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72670</v>
      </c>
      <c r="M1684">
        <v>96351</v>
      </c>
      <c r="N1684">
        <v>4915</v>
      </c>
      <c r="O1684">
        <v>62917</v>
      </c>
      <c r="P1684">
        <v>60974</v>
      </c>
      <c r="Q1684">
        <v>58227</v>
      </c>
      <c r="R1684">
        <v>14915</v>
      </c>
      <c r="S1684">
        <f t="shared" si="52"/>
        <v>370969</v>
      </c>
      <c r="T1684" s="1">
        <v>9.99</v>
      </c>
      <c r="U1684" s="1">
        <f t="shared" si="53"/>
        <v>3705980.31</v>
      </c>
    </row>
    <row r="1685" spans="1:21" x14ac:dyDescent="0.25">
      <c r="A1685">
        <v>1017</v>
      </c>
      <c r="B1685" t="s">
        <v>1720</v>
      </c>
      <c r="C1685" t="s">
        <v>186</v>
      </c>
      <c r="D1685" t="s">
        <v>219</v>
      </c>
      <c r="E1685" t="s">
        <v>24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18667</v>
      </c>
      <c r="P1685">
        <v>22345</v>
      </c>
      <c r="Q1685">
        <v>37223</v>
      </c>
      <c r="R1685">
        <v>50606</v>
      </c>
      <c r="S1685">
        <f t="shared" si="52"/>
        <v>128841</v>
      </c>
      <c r="T1685" s="1">
        <v>1.49</v>
      </c>
      <c r="U1685" s="1">
        <f t="shared" si="53"/>
        <v>191973.09</v>
      </c>
    </row>
    <row r="1686" spans="1:21" x14ac:dyDescent="0.25">
      <c r="A1686">
        <v>1039</v>
      </c>
      <c r="B1686" t="s">
        <v>1721</v>
      </c>
      <c r="C1686" t="s">
        <v>377</v>
      </c>
      <c r="D1686" t="s">
        <v>23</v>
      </c>
      <c r="E1686" t="s">
        <v>24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37581</v>
      </c>
      <c r="Q1686">
        <v>62352</v>
      </c>
      <c r="R1686">
        <v>69730</v>
      </c>
      <c r="S1686">
        <f t="shared" si="52"/>
        <v>169663</v>
      </c>
      <c r="T1686" s="1">
        <v>11.99</v>
      </c>
      <c r="U1686" s="1">
        <f t="shared" si="53"/>
        <v>2034259.37</v>
      </c>
    </row>
    <row r="1687" spans="1:21" x14ac:dyDescent="0.25">
      <c r="A1687">
        <v>1019</v>
      </c>
      <c r="B1687" t="s">
        <v>1722</v>
      </c>
      <c r="C1687" t="s">
        <v>22</v>
      </c>
      <c r="D1687" t="s">
        <v>219</v>
      </c>
      <c r="E1687" t="s">
        <v>25</v>
      </c>
      <c r="F1687">
        <v>0</v>
      </c>
      <c r="G1687">
        <v>60071</v>
      </c>
      <c r="H1687">
        <v>30470</v>
      </c>
      <c r="I1687">
        <v>45287</v>
      </c>
      <c r="J1687">
        <v>52005</v>
      </c>
      <c r="K1687">
        <v>53472</v>
      </c>
      <c r="L1687">
        <v>32288</v>
      </c>
      <c r="M1687">
        <v>96739</v>
      </c>
      <c r="N1687">
        <v>18019</v>
      </c>
      <c r="O1687">
        <v>38600</v>
      </c>
      <c r="P1687">
        <v>28718</v>
      </c>
      <c r="Q1687">
        <v>24742</v>
      </c>
      <c r="R1687">
        <v>45654</v>
      </c>
      <c r="S1687">
        <f t="shared" si="52"/>
        <v>526065</v>
      </c>
      <c r="T1687" s="1">
        <v>1.99</v>
      </c>
      <c r="U1687" s="1">
        <f t="shared" si="53"/>
        <v>1046869.35</v>
      </c>
    </row>
    <row r="1688" spans="1:21" x14ac:dyDescent="0.25">
      <c r="A1688">
        <v>1037</v>
      </c>
      <c r="B1688" t="s">
        <v>1723</v>
      </c>
      <c r="C1688" t="s">
        <v>186</v>
      </c>
      <c r="D1688" t="s">
        <v>23</v>
      </c>
      <c r="E1688" t="s">
        <v>25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87086</v>
      </c>
      <c r="Q1688">
        <v>13647</v>
      </c>
      <c r="R1688">
        <v>1482</v>
      </c>
      <c r="S1688">
        <f t="shared" si="52"/>
        <v>102215</v>
      </c>
      <c r="T1688" s="1">
        <v>12.99</v>
      </c>
      <c r="U1688" s="1">
        <f t="shared" si="53"/>
        <v>1327772.8500000001</v>
      </c>
    </row>
    <row r="1689" spans="1:21" x14ac:dyDescent="0.25">
      <c r="A1689">
        <v>1014</v>
      </c>
      <c r="B1689" t="s">
        <v>1724</v>
      </c>
      <c r="C1689" t="s">
        <v>22</v>
      </c>
      <c r="D1689" t="s">
        <v>23</v>
      </c>
      <c r="E1689" t="s">
        <v>24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16117</v>
      </c>
      <c r="N1689">
        <v>17432</v>
      </c>
      <c r="O1689">
        <v>27953</v>
      </c>
      <c r="P1689">
        <v>38243</v>
      </c>
      <c r="Q1689">
        <v>65757</v>
      </c>
      <c r="R1689">
        <v>67076</v>
      </c>
      <c r="S1689">
        <f t="shared" si="52"/>
        <v>232578</v>
      </c>
      <c r="T1689" s="1">
        <v>11.99</v>
      </c>
      <c r="U1689" s="1">
        <f t="shared" si="53"/>
        <v>2788610.22</v>
      </c>
    </row>
    <row r="1690" spans="1:21" x14ac:dyDescent="0.25">
      <c r="A1690">
        <v>1031</v>
      </c>
      <c r="B1690" t="s">
        <v>1725</v>
      </c>
      <c r="C1690" t="s">
        <v>186</v>
      </c>
      <c r="D1690" t="s">
        <v>23</v>
      </c>
      <c r="E1690" t="s">
        <v>24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46540</v>
      </c>
      <c r="M1690">
        <v>73286</v>
      </c>
      <c r="N1690">
        <v>33748</v>
      </c>
      <c r="O1690">
        <v>2219</v>
      </c>
      <c r="P1690">
        <v>78572</v>
      </c>
      <c r="Q1690">
        <v>61439</v>
      </c>
      <c r="R1690">
        <v>64709</v>
      </c>
      <c r="S1690">
        <f t="shared" si="52"/>
        <v>360513</v>
      </c>
      <c r="T1690" s="1">
        <v>11.99</v>
      </c>
      <c r="U1690" s="1">
        <f t="shared" si="53"/>
        <v>4322550.87</v>
      </c>
    </row>
    <row r="1691" spans="1:21" x14ac:dyDescent="0.25">
      <c r="A1691">
        <v>1014</v>
      </c>
      <c r="B1691" t="s">
        <v>1726</v>
      </c>
      <c r="C1691" t="s">
        <v>73</v>
      </c>
      <c r="D1691" t="s">
        <v>23</v>
      </c>
      <c r="E1691" t="s">
        <v>25</v>
      </c>
      <c r="F1691">
        <v>0</v>
      </c>
      <c r="G1691">
        <v>0</v>
      </c>
      <c r="H1691">
        <v>39700</v>
      </c>
      <c r="I1691">
        <v>55875</v>
      </c>
      <c r="J1691">
        <v>55169</v>
      </c>
      <c r="K1691">
        <v>33705</v>
      </c>
      <c r="L1691">
        <v>66210</v>
      </c>
      <c r="M1691">
        <v>17406</v>
      </c>
      <c r="N1691">
        <v>88602</v>
      </c>
      <c r="O1691">
        <v>87707</v>
      </c>
      <c r="P1691">
        <v>27006</v>
      </c>
      <c r="Q1691">
        <v>56513</v>
      </c>
      <c r="R1691">
        <v>55155</v>
      </c>
      <c r="S1691">
        <f t="shared" si="52"/>
        <v>583048</v>
      </c>
      <c r="T1691" s="1">
        <v>12.99</v>
      </c>
      <c r="U1691" s="1">
        <f t="shared" si="53"/>
        <v>7573793.5200000005</v>
      </c>
    </row>
    <row r="1692" spans="1:21" x14ac:dyDescent="0.25">
      <c r="A1692">
        <v>1016</v>
      </c>
      <c r="B1692" t="s">
        <v>1727</v>
      </c>
      <c r="C1692" t="s">
        <v>22</v>
      </c>
      <c r="D1692" t="s">
        <v>219</v>
      </c>
      <c r="E1692" t="s">
        <v>24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80356</v>
      </c>
      <c r="N1692">
        <v>10921</v>
      </c>
      <c r="O1692">
        <v>77670</v>
      </c>
      <c r="P1692">
        <v>72875</v>
      </c>
      <c r="Q1692">
        <v>64775</v>
      </c>
      <c r="R1692">
        <v>4601</v>
      </c>
      <c r="S1692">
        <f t="shared" si="52"/>
        <v>311198</v>
      </c>
      <c r="T1692" s="1">
        <v>1.49</v>
      </c>
      <c r="U1692" s="1">
        <f t="shared" si="53"/>
        <v>463685.02</v>
      </c>
    </row>
    <row r="1693" spans="1:21" x14ac:dyDescent="0.25">
      <c r="A1693">
        <v>1017</v>
      </c>
      <c r="B1693" t="s">
        <v>1728</v>
      </c>
      <c r="C1693" t="s">
        <v>124</v>
      </c>
      <c r="D1693" t="s">
        <v>219</v>
      </c>
      <c r="E1693" t="s">
        <v>103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277618</v>
      </c>
      <c r="N1693">
        <v>395912</v>
      </c>
      <c r="O1693">
        <v>505624</v>
      </c>
      <c r="P1693">
        <v>540967</v>
      </c>
      <c r="Q1693">
        <v>666072</v>
      </c>
      <c r="R1693">
        <v>654298</v>
      </c>
      <c r="S1693">
        <f t="shared" si="52"/>
        <v>3040491</v>
      </c>
      <c r="T1693" s="1">
        <v>0.99</v>
      </c>
      <c r="U1693" s="1">
        <f t="shared" si="53"/>
        <v>3010086.09</v>
      </c>
    </row>
    <row r="1694" spans="1:21" x14ac:dyDescent="0.25">
      <c r="A1694">
        <v>1043</v>
      </c>
      <c r="B1694" t="s">
        <v>1729</v>
      </c>
      <c r="C1694" t="s">
        <v>124</v>
      </c>
      <c r="D1694" t="s">
        <v>23</v>
      </c>
      <c r="E1694" t="s">
        <v>103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48513</v>
      </c>
      <c r="Q1694">
        <v>82197</v>
      </c>
      <c r="R1694">
        <v>3608</v>
      </c>
      <c r="S1694">
        <f t="shared" si="52"/>
        <v>134318</v>
      </c>
      <c r="T1694" s="1">
        <v>9.99</v>
      </c>
      <c r="U1694" s="1">
        <f t="shared" si="53"/>
        <v>1341836.82</v>
      </c>
    </row>
    <row r="1695" spans="1:21" x14ac:dyDescent="0.25">
      <c r="A1695">
        <v>1032</v>
      </c>
      <c r="B1695" t="s">
        <v>1730</v>
      </c>
      <c r="C1695" t="s">
        <v>73</v>
      </c>
      <c r="D1695" t="s">
        <v>23</v>
      </c>
      <c r="E1695" t="s">
        <v>24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78651</v>
      </c>
      <c r="O1695">
        <v>22555</v>
      </c>
      <c r="P1695">
        <v>65183</v>
      </c>
      <c r="Q1695">
        <v>28585</v>
      </c>
      <c r="R1695">
        <v>6588</v>
      </c>
      <c r="S1695">
        <f t="shared" si="52"/>
        <v>201562</v>
      </c>
      <c r="T1695" s="1">
        <v>11.99</v>
      </c>
      <c r="U1695" s="1">
        <f t="shared" si="53"/>
        <v>2416728.38</v>
      </c>
    </row>
    <row r="1696" spans="1:21" x14ac:dyDescent="0.25">
      <c r="A1696">
        <v>1011</v>
      </c>
      <c r="B1696" t="s">
        <v>1731</v>
      </c>
      <c r="C1696" t="s">
        <v>73</v>
      </c>
      <c r="D1696" t="s">
        <v>23</v>
      </c>
      <c r="E1696" t="s">
        <v>25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19140</v>
      </c>
      <c r="P1696">
        <v>22442</v>
      </c>
      <c r="Q1696">
        <v>32780</v>
      </c>
      <c r="R1696">
        <v>38627</v>
      </c>
      <c r="S1696">
        <f t="shared" si="52"/>
        <v>112989</v>
      </c>
      <c r="T1696" s="1">
        <v>12.99</v>
      </c>
      <c r="U1696" s="1">
        <f t="shared" si="53"/>
        <v>1467727.11</v>
      </c>
    </row>
    <row r="1697" spans="1:21" x14ac:dyDescent="0.25">
      <c r="A1697">
        <v>1046</v>
      </c>
      <c r="B1697" t="s">
        <v>1732</v>
      </c>
      <c r="C1697" t="s">
        <v>124</v>
      </c>
      <c r="D1697" t="s">
        <v>219</v>
      </c>
      <c r="E1697" t="s">
        <v>24</v>
      </c>
      <c r="F1697">
        <v>387332</v>
      </c>
      <c r="G1697">
        <v>1951785</v>
      </c>
      <c r="H1697">
        <v>1090474</v>
      </c>
      <c r="I1697">
        <v>12364</v>
      </c>
      <c r="J1697">
        <v>603910</v>
      </c>
      <c r="K1697">
        <v>2072082</v>
      </c>
      <c r="L1697">
        <v>490556</v>
      </c>
      <c r="M1697">
        <v>2042670</v>
      </c>
      <c r="N1697">
        <v>2329161</v>
      </c>
      <c r="O1697">
        <v>1122404</v>
      </c>
      <c r="P1697">
        <v>449093</v>
      </c>
      <c r="Q1697">
        <v>2283992</v>
      </c>
      <c r="R1697">
        <v>402169</v>
      </c>
      <c r="S1697">
        <f t="shared" si="52"/>
        <v>15237992</v>
      </c>
      <c r="T1697" s="1">
        <v>1.49</v>
      </c>
      <c r="U1697" s="1">
        <f t="shared" si="53"/>
        <v>22704608.079999998</v>
      </c>
    </row>
    <row r="1698" spans="1:21" x14ac:dyDescent="0.25">
      <c r="A1698">
        <v>1024</v>
      </c>
      <c r="B1698" t="s">
        <v>1733</v>
      </c>
      <c r="C1698" t="s">
        <v>73</v>
      </c>
      <c r="D1698" t="s">
        <v>23</v>
      </c>
      <c r="E1698" t="s">
        <v>26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197444</v>
      </c>
      <c r="P1698">
        <v>465142</v>
      </c>
      <c r="Q1698">
        <v>638497</v>
      </c>
      <c r="R1698">
        <v>1199412</v>
      </c>
      <c r="S1698">
        <f t="shared" si="52"/>
        <v>2500495</v>
      </c>
      <c r="T1698" s="1">
        <v>15.99</v>
      </c>
      <c r="U1698" s="1">
        <f t="shared" si="53"/>
        <v>39982915.049999997</v>
      </c>
    </row>
    <row r="1699" spans="1:21" x14ac:dyDescent="0.25">
      <c r="A1699">
        <v>1022</v>
      </c>
      <c r="B1699" t="s">
        <v>1734</v>
      </c>
      <c r="C1699" t="s">
        <v>376</v>
      </c>
      <c r="D1699" t="s">
        <v>219</v>
      </c>
      <c r="E1699" t="s">
        <v>26</v>
      </c>
      <c r="F1699">
        <v>0</v>
      </c>
      <c r="G1699">
        <v>150</v>
      </c>
      <c r="H1699">
        <v>854</v>
      </c>
      <c r="I1699">
        <v>872</v>
      </c>
      <c r="J1699">
        <v>1635</v>
      </c>
      <c r="K1699">
        <v>1665</v>
      </c>
      <c r="L1699">
        <v>1366</v>
      </c>
      <c r="M1699">
        <v>2243</v>
      </c>
      <c r="N1699">
        <v>1553</v>
      </c>
      <c r="O1699">
        <v>2471</v>
      </c>
      <c r="P1699">
        <v>1618</v>
      </c>
      <c r="Q1699">
        <v>1740</v>
      </c>
      <c r="R1699">
        <v>1151</v>
      </c>
      <c r="S1699">
        <f t="shared" si="52"/>
        <v>17318</v>
      </c>
      <c r="T1699" s="1">
        <v>3.99</v>
      </c>
      <c r="U1699" s="1">
        <f t="shared" si="53"/>
        <v>69098.820000000007</v>
      </c>
    </row>
    <row r="1700" spans="1:21" x14ac:dyDescent="0.25">
      <c r="A1700">
        <v>1054</v>
      </c>
      <c r="B1700" t="s">
        <v>1735</v>
      </c>
      <c r="C1700" t="s">
        <v>73</v>
      </c>
      <c r="D1700" t="s">
        <v>219</v>
      </c>
      <c r="E1700" t="s">
        <v>25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41014</v>
      </c>
      <c r="Q1700">
        <v>24128</v>
      </c>
      <c r="R1700">
        <v>5181</v>
      </c>
      <c r="S1700">
        <f t="shared" si="52"/>
        <v>70323</v>
      </c>
      <c r="T1700" s="1">
        <v>1.99</v>
      </c>
      <c r="U1700" s="1">
        <f t="shared" si="53"/>
        <v>139942.76999999999</v>
      </c>
    </row>
    <row r="1701" spans="1:21" x14ac:dyDescent="0.25">
      <c r="A1701">
        <v>1046</v>
      </c>
      <c r="B1701" t="s">
        <v>1736</v>
      </c>
      <c r="C1701" t="s">
        <v>22</v>
      </c>
      <c r="D1701" t="s">
        <v>23</v>
      </c>
      <c r="E1701" t="s">
        <v>103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32839</v>
      </c>
      <c r="Q1701">
        <v>32696</v>
      </c>
      <c r="R1701">
        <v>22459</v>
      </c>
      <c r="S1701">
        <f t="shared" si="52"/>
        <v>87994</v>
      </c>
      <c r="T1701" s="1">
        <v>9.99</v>
      </c>
      <c r="U1701" s="1">
        <f t="shared" si="53"/>
        <v>879060.06</v>
      </c>
    </row>
    <row r="1702" spans="1:21" x14ac:dyDescent="0.25">
      <c r="A1702">
        <v>1021</v>
      </c>
      <c r="B1702" t="s">
        <v>1737</v>
      </c>
      <c r="C1702" t="s">
        <v>73</v>
      </c>
      <c r="D1702" t="s">
        <v>23</v>
      </c>
      <c r="E1702" t="s">
        <v>103</v>
      </c>
      <c r="F1702">
        <v>0</v>
      </c>
      <c r="G1702">
        <v>0</v>
      </c>
      <c r="H1702">
        <v>0</v>
      </c>
      <c r="I1702">
        <v>0</v>
      </c>
      <c r="J1702">
        <v>654</v>
      </c>
      <c r="K1702">
        <v>1479</v>
      </c>
      <c r="L1702">
        <v>1873</v>
      </c>
      <c r="M1702">
        <v>2219</v>
      </c>
      <c r="N1702">
        <v>2789</v>
      </c>
      <c r="O1702">
        <v>3202</v>
      </c>
      <c r="P1702">
        <v>4170</v>
      </c>
      <c r="Q1702">
        <v>4838</v>
      </c>
      <c r="R1702">
        <v>5591</v>
      </c>
      <c r="S1702">
        <f t="shared" si="52"/>
        <v>26815</v>
      </c>
      <c r="T1702" s="1">
        <v>9.99</v>
      </c>
      <c r="U1702" s="1">
        <f t="shared" si="53"/>
        <v>267881.84999999998</v>
      </c>
    </row>
    <row r="1703" spans="1:21" x14ac:dyDescent="0.25">
      <c r="A1703">
        <v>1060</v>
      </c>
      <c r="B1703" t="s">
        <v>1738</v>
      </c>
      <c r="C1703" t="s">
        <v>124</v>
      </c>
      <c r="D1703" t="s">
        <v>23</v>
      </c>
      <c r="E1703" t="s">
        <v>26</v>
      </c>
      <c r="F1703">
        <v>387332</v>
      </c>
      <c r="G1703">
        <v>1951785</v>
      </c>
      <c r="H1703">
        <v>1090474</v>
      </c>
      <c r="I1703">
        <v>12364</v>
      </c>
      <c r="J1703">
        <v>603910</v>
      </c>
      <c r="K1703">
        <v>2072082</v>
      </c>
      <c r="L1703">
        <v>490556</v>
      </c>
      <c r="M1703">
        <v>2042670</v>
      </c>
      <c r="N1703">
        <v>2329161</v>
      </c>
      <c r="O1703">
        <v>1122404</v>
      </c>
      <c r="P1703">
        <v>449093</v>
      </c>
      <c r="Q1703">
        <v>2283992</v>
      </c>
      <c r="R1703">
        <v>402169</v>
      </c>
      <c r="S1703">
        <f t="shared" si="52"/>
        <v>15237992</v>
      </c>
      <c r="T1703" s="1">
        <v>15.99</v>
      </c>
      <c r="U1703" s="1">
        <f t="shared" si="53"/>
        <v>243655492.08000001</v>
      </c>
    </row>
    <row r="1704" spans="1:21" x14ac:dyDescent="0.25">
      <c r="A1704">
        <v>1025</v>
      </c>
      <c r="B1704" t="s">
        <v>1739</v>
      </c>
      <c r="C1704" t="s">
        <v>186</v>
      </c>
      <c r="D1704" t="s">
        <v>219</v>
      </c>
      <c r="E1704" t="s">
        <v>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464920</v>
      </c>
      <c r="R1704">
        <v>568013</v>
      </c>
      <c r="S1704">
        <f t="shared" si="52"/>
        <v>1032933</v>
      </c>
      <c r="T1704" s="1">
        <v>1.99</v>
      </c>
      <c r="U1704" s="1">
        <f t="shared" si="53"/>
        <v>2055536.67</v>
      </c>
    </row>
    <row r="1705" spans="1:21" x14ac:dyDescent="0.25">
      <c r="A1705">
        <v>1038</v>
      </c>
      <c r="B1705" t="s">
        <v>1740</v>
      </c>
      <c r="C1705" t="s">
        <v>73</v>
      </c>
      <c r="D1705" t="s">
        <v>219</v>
      </c>
      <c r="E1705" t="s">
        <v>26</v>
      </c>
      <c r="F1705">
        <v>0</v>
      </c>
      <c r="G1705">
        <v>25</v>
      </c>
      <c r="H1705">
        <v>757</v>
      </c>
      <c r="I1705">
        <v>850</v>
      </c>
      <c r="J1705">
        <v>1549</v>
      </c>
      <c r="K1705">
        <v>1914</v>
      </c>
      <c r="L1705">
        <v>1510</v>
      </c>
      <c r="M1705">
        <v>1514</v>
      </c>
      <c r="N1705">
        <v>1709</v>
      </c>
      <c r="O1705">
        <v>2510</v>
      </c>
      <c r="P1705">
        <v>2163</v>
      </c>
      <c r="Q1705">
        <v>2566</v>
      </c>
      <c r="R1705">
        <v>2535</v>
      </c>
      <c r="S1705">
        <f t="shared" si="52"/>
        <v>19602</v>
      </c>
      <c r="T1705" s="1">
        <v>3.99</v>
      </c>
      <c r="U1705" s="1">
        <f t="shared" si="53"/>
        <v>78211.98000000001</v>
      </c>
    </row>
    <row r="1706" spans="1:21" x14ac:dyDescent="0.25">
      <c r="A1706">
        <v>1036</v>
      </c>
      <c r="B1706" t="s">
        <v>1741</v>
      </c>
      <c r="C1706" t="s">
        <v>22</v>
      </c>
      <c r="D1706" t="s">
        <v>23</v>
      </c>
      <c r="E1706" t="s">
        <v>24</v>
      </c>
      <c r="F1706">
        <v>395653</v>
      </c>
      <c r="G1706">
        <v>777226</v>
      </c>
      <c r="H1706">
        <v>845460</v>
      </c>
      <c r="I1706">
        <v>405189</v>
      </c>
      <c r="J1706">
        <v>955329</v>
      </c>
      <c r="K1706">
        <v>2123057</v>
      </c>
      <c r="L1706">
        <v>185348</v>
      </c>
      <c r="M1706">
        <v>2330606</v>
      </c>
      <c r="N1706">
        <v>1064662</v>
      </c>
      <c r="O1706">
        <v>890022</v>
      </c>
      <c r="P1706">
        <v>257219</v>
      </c>
      <c r="Q1706">
        <v>1107725</v>
      </c>
      <c r="R1706">
        <v>349659</v>
      </c>
      <c r="S1706">
        <f t="shared" si="52"/>
        <v>11687155</v>
      </c>
      <c r="T1706" s="1">
        <v>11.99</v>
      </c>
      <c r="U1706" s="1">
        <f t="shared" si="53"/>
        <v>140128988.44999999</v>
      </c>
    </row>
    <row r="1707" spans="1:21" x14ac:dyDescent="0.25">
      <c r="A1707">
        <v>1014</v>
      </c>
      <c r="B1707" t="s">
        <v>1742</v>
      </c>
      <c r="C1707" t="s">
        <v>186</v>
      </c>
      <c r="D1707" t="s">
        <v>219</v>
      </c>
      <c r="E1707" t="s">
        <v>103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91892</v>
      </c>
      <c r="N1707">
        <v>87631</v>
      </c>
      <c r="O1707">
        <v>50597</v>
      </c>
      <c r="P1707">
        <v>26952</v>
      </c>
      <c r="Q1707">
        <v>35609</v>
      </c>
      <c r="R1707">
        <v>17647</v>
      </c>
      <c r="S1707">
        <f t="shared" si="52"/>
        <v>310328</v>
      </c>
      <c r="T1707" s="1">
        <v>0.99</v>
      </c>
      <c r="U1707" s="1">
        <f t="shared" si="53"/>
        <v>307224.71999999997</v>
      </c>
    </row>
    <row r="1708" spans="1:21" x14ac:dyDescent="0.25">
      <c r="A1708">
        <v>1065</v>
      </c>
      <c r="B1708" t="s">
        <v>1743</v>
      </c>
      <c r="C1708" t="s">
        <v>22</v>
      </c>
      <c r="D1708" t="s">
        <v>219</v>
      </c>
      <c r="E1708" t="s">
        <v>103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10062</v>
      </c>
      <c r="M1708">
        <v>15425</v>
      </c>
      <c r="N1708">
        <v>17304</v>
      </c>
      <c r="O1708">
        <v>25440</v>
      </c>
      <c r="P1708">
        <v>37480</v>
      </c>
      <c r="Q1708">
        <v>60833</v>
      </c>
      <c r="R1708">
        <v>69629</v>
      </c>
      <c r="S1708">
        <f t="shared" si="52"/>
        <v>236173</v>
      </c>
      <c r="T1708" s="1">
        <v>0.99</v>
      </c>
      <c r="U1708" s="1">
        <f t="shared" si="53"/>
        <v>233811.27</v>
      </c>
    </row>
    <row r="1709" spans="1:21" x14ac:dyDescent="0.25">
      <c r="A1709">
        <v>1049</v>
      </c>
      <c r="B1709" t="s">
        <v>1744</v>
      </c>
      <c r="C1709" t="s">
        <v>376</v>
      </c>
      <c r="D1709" t="s">
        <v>23</v>
      </c>
      <c r="E1709" t="s">
        <v>26</v>
      </c>
      <c r="F1709">
        <v>0</v>
      </c>
      <c r="G1709">
        <v>0</v>
      </c>
      <c r="H1709">
        <v>0</v>
      </c>
      <c r="I1709">
        <v>131</v>
      </c>
      <c r="J1709">
        <v>969</v>
      </c>
      <c r="K1709">
        <v>1364</v>
      </c>
      <c r="L1709">
        <v>1609</v>
      </c>
      <c r="M1709">
        <v>2325</v>
      </c>
      <c r="N1709">
        <v>2722</v>
      </c>
      <c r="O1709">
        <v>3244</v>
      </c>
      <c r="P1709">
        <v>4138</v>
      </c>
      <c r="Q1709">
        <v>5107</v>
      </c>
      <c r="R1709">
        <v>5541</v>
      </c>
      <c r="S1709">
        <f t="shared" si="52"/>
        <v>27150</v>
      </c>
      <c r="T1709" s="1">
        <v>15.99</v>
      </c>
      <c r="U1709" s="1">
        <f t="shared" si="53"/>
        <v>434128.5</v>
      </c>
    </row>
    <row r="1710" spans="1:21" x14ac:dyDescent="0.25">
      <c r="A1710">
        <v>1062</v>
      </c>
      <c r="B1710" t="s">
        <v>1745</v>
      </c>
      <c r="C1710" t="s">
        <v>22</v>
      </c>
      <c r="D1710" t="s">
        <v>219</v>
      </c>
      <c r="E1710" t="s">
        <v>25</v>
      </c>
      <c r="F1710">
        <v>0</v>
      </c>
      <c r="G1710">
        <v>0</v>
      </c>
      <c r="H1710">
        <v>44155</v>
      </c>
      <c r="I1710">
        <v>57665</v>
      </c>
      <c r="J1710">
        <v>59776</v>
      </c>
      <c r="K1710">
        <v>43316</v>
      </c>
      <c r="L1710">
        <v>67509</v>
      </c>
      <c r="M1710">
        <v>93328</v>
      </c>
      <c r="N1710">
        <v>65571</v>
      </c>
      <c r="O1710">
        <v>84151</v>
      </c>
      <c r="P1710">
        <v>51764</v>
      </c>
      <c r="Q1710">
        <v>17276</v>
      </c>
      <c r="R1710">
        <v>32339</v>
      </c>
      <c r="S1710">
        <f t="shared" si="52"/>
        <v>616850</v>
      </c>
      <c r="T1710" s="1">
        <v>1.99</v>
      </c>
      <c r="U1710" s="1">
        <f t="shared" si="53"/>
        <v>1227531.5</v>
      </c>
    </row>
    <row r="1711" spans="1:21" x14ac:dyDescent="0.25">
      <c r="A1711">
        <v>1011</v>
      </c>
      <c r="B1711" t="s">
        <v>1746</v>
      </c>
      <c r="C1711" t="s">
        <v>22</v>
      </c>
      <c r="D1711" t="s">
        <v>23</v>
      </c>
      <c r="E1711" t="s">
        <v>25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17801</v>
      </c>
      <c r="O1711">
        <v>31473</v>
      </c>
      <c r="P1711">
        <v>42688</v>
      </c>
      <c r="Q1711">
        <v>111022</v>
      </c>
      <c r="R1711">
        <v>98375</v>
      </c>
      <c r="S1711">
        <f t="shared" si="52"/>
        <v>301359</v>
      </c>
      <c r="T1711" s="1">
        <v>12.99</v>
      </c>
      <c r="U1711" s="1">
        <f t="shared" si="53"/>
        <v>3914653.41</v>
      </c>
    </row>
    <row r="1712" spans="1:21" x14ac:dyDescent="0.25">
      <c r="A1712">
        <v>1022</v>
      </c>
      <c r="B1712" t="s">
        <v>1747</v>
      </c>
      <c r="C1712" t="s">
        <v>186</v>
      </c>
      <c r="D1712" t="s">
        <v>23</v>
      </c>
      <c r="E1712" t="s">
        <v>24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46540</v>
      </c>
      <c r="M1712">
        <v>73286</v>
      </c>
      <c r="N1712">
        <v>33748</v>
      </c>
      <c r="O1712">
        <v>2219</v>
      </c>
      <c r="P1712">
        <v>78572</v>
      </c>
      <c r="Q1712">
        <v>61439</v>
      </c>
      <c r="R1712">
        <v>64709</v>
      </c>
      <c r="S1712">
        <f t="shared" si="52"/>
        <v>360513</v>
      </c>
      <c r="T1712" s="1">
        <v>11.99</v>
      </c>
      <c r="U1712" s="1">
        <f t="shared" si="53"/>
        <v>4322550.87</v>
      </c>
    </row>
    <row r="1713" spans="1:21" x14ac:dyDescent="0.25">
      <c r="A1713">
        <v>1020</v>
      </c>
      <c r="B1713" t="s">
        <v>1748</v>
      </c>
      <c r="C1713" t="s">
        <v>377</v>
      </c>
      <c r="D1713" t="s">
        <v>23</v>
      </c>
      <c r="E1713" t="s">
        <v>103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358817</v>
      </c>
      <c r="S1713">
        <f t="shared" si="52"/>
        <v>358817</v>
      </c>
      <c r="T1713" s="1">
        <v>9.99</v>
      </c>
      <c r="U1713" s="1">
        <f t="shared" si="53"/>
        <v>3584581.83</v>
      </c>
    </row>
    <row r="1714" spans="1:21" x14ac:dyDescent="0.25">
      <c r="A1714">
        <v>1034</v>
      </c>
      <c r="B1714" t="s">
        <v>1749</v>
      </c>
      <c r="C1714" t="s">
        <v>22</v>
      </c>
      <c r="D1714" t="s">
        <v>23</v>
      </c>
      <c r="E1714" t="s">
        <v>24</v>
      </c>
      <c r="F1714">
        <v>0</v>
      </c>
      <c r="G1714">
        <v>0</v>
      </c>
      <c r="H1714">
        <v>0</v>
      </c>
      <c r="I1714">
        <v>0</v>
      </c>
      <c r="J1714">
        <v>23540</v>
      </c>
      <c r="K1714">
        <v>22959</v>
      </c>
      <c r="L1714">
        <v>52784</v>
      </c>
      <c r="M1714">
        <v>31679</v>
      </c>
      <c r="N1714">
        <v>24145</v>
      </c>
      <c r="O1714">
        <v>89525</v>
      </c>
      <c r="P1714">
        <v>14373</v>
      </c>
      <c r="Q1714">
        <v>51318</v>
      </c>
      <c r="R1714">
        <v>97602</v>
      </c>
      <c r="S1714">
        <f t="shared" si="52"/>
        <v>407925</v>
      </c>
      <c r="T1714" s="1">
        <v>11.99</v>
      </c>
      <c r="U1714" s="1">
        <f t="shared" si="53"/>
        <v>4891020.75</v>
      </c>
    </row>
    <row r="1715" spans="1:21" x14ac:dyDescent="0.25">
      <c r="A1715">
        <v>1016</v>
      </c>
      <c r="B1715" t="s">
        <v>1750</v>
      </c>
      <c r="C1715" t="s">
        <v>22</v>
      </c>
      <c r="D1715" t="s">
        <v>23</v>
      </c>
      <c r="E1715" t="s">
        <v>103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83569</v>
      </c>
      <c r="N1715">
        <v>37132</v>
      </c>
      <c r="O1715">
        <v>39085</v>
      </c>
      <c r="P1715">
        <v>10991</v>
      </c>
      <c r="Q1715">
        <v>102229</v>
      </c>
      <c r="R1715">
        <v>52834</v>
      </c>
      <c r="S1715">
        <f t="shared" si="52"/>
        <v>325840</v>
      </c>
      <c r="T1715" s="1">
        <v>9.99</v>
      </c>
      <c r="U1715" s="1">
        <f t="shared" si="53"/>
        <v>3255141.6</v>
      </c>
    </row>
    <row r="1716" spans="1:21" x14ac:dyDescent="0.25">
      <c r="A1716">
        <v>1067</v>
      </c>
      <c r="B1716" t="s">
        <v>1751</v>
      </c>
      <c r="C1716" t="s">
        <v>124</v>
      </c>
      <c r="D1716" t="s">
        <v>219</v>
      </c>
      <c r="E1716" t="s">
        <v>103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458002</v>
      </c>
      <c r="P1716">
        <v>303193</v>
      </c>
      <c r="Q1716">
        <v>258824</v>
      </c>
      <c r="R1716">
        <v>165254</v>
      </c>
      <c r="S1716">
        <f t="shared" si="52"/>
        <v>1185273</v>
      </c>
      <c r="T1716" s="1">
        <v>0.99</v>
      </c>
      <c r="U1716" s="1">
        <f t="shared" si="53"/>
        <v>1173420.27</v>
      </c>
    </row>
    <row r="1717" spans="1:21" x14ac:dyDescent="0.25">
      <c r="A1717">
        <v>1031</v>
      </c>
      <c r="B1717" t="s">
        <v>1752</v>
      </c>
      <c r="C1717" t="s">
        <v>73</v>
      </c>
      <c r="D1717" t="s">
        <v>219</v>
      </c>
      <c r="E1717" t="s">
        <v>26</v>
      </c>
      <c r="F1717">
        <v>387332</v>
      </c>
      <c r="G1717">
        <v>1951785</v>
      </c>
      <c r="H1717">
        <v>1090474</v>
      </c>
      <c r="I1717">
        <v>12364</v>
      </c>
      <c r="J1717">
        <v>603910</v>
      </c>
      <c r="K1717">
        <v>2072082</v>
      </c>
      <c r="L1717">
        <v>490556</v>
      </c>
      <c r="M1717">
        <v>2042670</v>
      </c>
      <c r="N1717">
        <v>2329161</v>
      </c>
      <c r="O1717">
        <v>1122404</v>
      </c>
      <c r="P1717">
        <v>449093</v>
      </c>
      <c r="Q1717">
        <v>2283992</v>
      </c>
      <c r="R1717">
        <v>402169</v>
      </c>
      <c r="S1717">
        <f t="shared" si="52"/>
        <v>15237992</v>
      </c>
      <c r="T1717" s="1">
        <v>3.99</v>
      </c>
      <c r="U1717" s="1">
        <f t="shared" si="53"/>
        <v>60799588.080000006</v>
      </c>
    </row>
    <row r="1718" spans="1:21" x14ac:dyDescent="0.25">
      <c r="A1718">
        <v>1039</v>
      </c>
      <c r="B1718" t="s">
        <v>1753</v>
      </c>
      <c r="C1718" t="s">
        <v>22</v>
      </c>
      <c r="D1718" t="s">
        <v>23</v>
      </c>
      <c r="E1718" t="s">
        <v>24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86247</v>
      </c>
      <c r="Q1718">
        <v>176450</v>
      </c>
      <c r="R1718">
        <v>517115</v>
      </c>
      <c r="S1718">
        <f t="shared" si="52"/>
        <v>779812</v>
      </c>
      <c r="T1718" s="1">
        <v>11.99</v>
      </c>
      <c r="U1718" s="1">
        <f t="shared" si="53"/>
        <v>9349945.8800000008</v>
      </c>
    </row>
    <row r="1719" spans="1:21" x14ac:dyDescent="0.25">
      <c r="A1719">
        <v>1042</v>
      </c>
      <c r="B1719" t="s">
        <v>1754</v>
      </c>
      <c r="C1719" t="s">
        <v>377</v>
      </c>
      <c r="D1719" t="s">
        <v>23</v>
      </c>
      <c r="E1719" t="s">
        <v>26</v>
      </c>
      <c r="F1719">
        <v>0</v>
      </c>
      <c r="G1719">
        <v>0</v>
      </c>
      <c r="H1719">
        <v>46393</v>
      </c>
      <c r="I1719">
        <v>61275</v>
      </c>
      <c r="J1719">
        <v>94756</v>
      </c>
      <c r="K1719">
        <v>128041</v>
      </c>
      <c r="L1719">
        <v>176947</v>
      </c>
      <c r="M1719">
        <v>235774</v>
      </c>
      <c r="N1719">
        <v>296793</v>
      </c>
      <c r="O1719">
        <v>440997</v>
      </c>
      <c r="P1719">
        <v>539627</v>
      </c>
      <c r="Q1719">
        <v>704029</v>
      </c>
      <c r="R1719">
        <v>637771</v>
      </c>
      <c r="S1719">
        <f t="shared" si="52"/>
        <v>3362403</v>
      </c>
      <c r="T1719" s="1">
        <v>15.99</v>
      </c>
      <c r="U1719" s="1">
        <f t="shared" si="53"/>
        <v>53764823.969999999</v>
      </c>
    </row>
    <row r="1720" spans="1:21" x14ac:dyDescent="0.25">
      <c r="A1720">
        <v>1050</v>
      </c>
      <c r="B1720" t="s">
        <v>1755</v>
      </c>
      <c r="C1720" t="s">
        <v>22</v>
      </c>
      <c r="D1720" t="s">
        <v>219</v>
      </c>
      <c r="E1720" t="s">
        <v>24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17685</v>
      </c>
      <c r="L1720">
        <v>31505</v>
      </c>
      <c r="M1720">
        <v>42923</v>
      </c>
      <c r="N1720">
        <v>56711</v>
      </c>
      <c r="O1720">
        <v>82746</v>
      </c>
      <c r="P1720">
        <v>221052</v>
      </c>
      <c r="Q1720">
        <v>216574</v>
      </c>
      <c r="R1720">
        <v>194082</v>
      </c>
      <c r="S1720">
        <f t="shared" si="52"/>
        <v>863278</v>
      </c>
      <c r="T1720" s="1">
        <v>1.49</v>
      </c>
      <c r="U1720" s="1">
        <f t="shared" si="53"/>
        <v>1286284.22</v>
      </c>
    </row>
    <row r="1721" spans="1:21" x14ac:dyDescent="0.25">
      <c r="A1721">
        <v>1042</v>
      </c>
      <c r="B1721" t="s">
        <v>1756</v>
      </c>
      <c r="C1721" t="s">
        <v>186</v>
      </c>
      <c r="D1721" t="s">
        <v>23</v>
      </c>
      <c r="E1721" t="s">
        <v>24</v>
      </c>
      <c r="F1721">
        <v>0</v>
      </c>
      <c r="G1721">
        <v>0</v>
      </c>
      <c r="H1721">
        <v>44155</v>
      </c>
      <c r="I1721">
        <v>57665</v>
      </c>
      <c r="J1721">
        <v>59776</v>
      </c>
      <c r="K1721">
        <v>43316</v>
      </c>
      <c r="L1721">
        <v>67509</v>
      </c>
      <c r="M1721">
        <v>93328</v>
      </c>
      <c r="N1721">
        <v>65571</v>
      </c>
      <c r="O1721">
        <v>84151</v>
      </c>
      <c r="P1721">
        <v>51764</v>
      </c>
      <c r="Q1721">
        <v>17276</v>
      </c>
      <c r="R1721">
        <v>32339</v>
      </c>
      <c r="S1721">
        <f t="shared" si="52"/>
        <v>616850</v>
      </c>
      <c r="T1721" s="1">
        <v>11.99</v>
      </c>
      <c r="U1721" s="1">
        <f t="shared" si="53"/>
        <v>7396031.5</v>
      </c>
    </row>
    <row r="1722" spans="1:21" x14ac:dyDescent="0.25">
      <c r="A1722">
        <v>1060</v>
      </c>
      <c r="B1722" t="s">
        <v>1757</v>
      </c>
      <c r="C1722" t="s">
        <v>22</v>
      </c>
      <c r="D1722" t="s">
        <v>23</v>
      </c>
      <c r="E1722" t="s">
        <v>26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186314</v>
      </c>
      <c r="S1722">
        <f t="shared" si="52"/>
        <v>186314</v>
      </c>
      <c r="T1722" s="1">
        <v>15.99</v>
      </c>
      <c r="U1722" s="1">
        <f t="shared" si="53"/>
        <v>2979160.86</v>
      </c>
    </row>
    <row r="1723" spans="1:21" x14ac:dyDescent="0.25">
      <c r="A1723">
        <v>1029</v>
      </c>
      <c r="B1723" t="s">
        <v>1758</v>
      </c>
      <c r="C1723" t="s">
        <v>186</v>
      </c>
      <c r="D1723" t="s">
        <v>23</v>
      </c>
      <c r="E1723" t="s">
        <v>26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67033</v>
      </c>
      <c r="O1723">
        <v>93632</v>
      </c>
      <c r="P1723">
        <v>38939</v>
      </c>
      <c r="Q1723">
        <v>37181</v>
      </c>
      <c r="R1723">
        <v>14172</v>
      </c>
      <c r="S1723">
        <f t="shared" si="52"/>
        <v>250957</v>
      </c>
      <c r="T1723" s="1">
        <v>15.99</v>
      </c>
      <c r="U1723" s="1">
        <f t="shared" si="53"/>
        <v>4012802.43</v>
      </c>
    </row>
    <row r="1724" spans="1:21" x14ac:dyDescent="0.25">
      <c r="A1724">
        <v>1011</v>
      </c>
      <c r="B1724" t="s">
        <v>1759</v>
      </c>
      <c r="C1724" t="s">
        <v>73</v>
      </c>
      <c r="D1724" t="s">
        <v>219</v>
      </c>
      <c r="E1724" t="s">
        <v>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9007</v>
      </c>
      <c r="L1724">
        <v>11459</v>
      </c>
      <c r="M1724">
        <v>16581</v>
      </c>
      <c r="N1724">
        <v>17716</v>
      </c>
      <c r="O1724">
        <v>26215</v>
      </c>
      <c r="P1724">
        <v>35130</v>
      </c>
      <c r="Q1724">
        <v>66519</v>
      </c>
      <c r="R1724">
        <v>72571</v>
      </c>
      <c r="S1724">
        <f t="shared" si="52"/>
        <v>255198</v>
      </c>
      <c r="T1724" s="1">
        <v>1.99</v>
      </c>
      <c r="U1724" s="1">
        <f t="shared" si="53"/>
        <v>507844.02</v>
      </c>
    </row>
    <row r="1725" spans="1:21" x14ac:dyDescent="0.25">
      <c r="A1725">
        <v>1055</v>
      </c>
      <c r="B1725" t="s">
        <v>1760</v>
      </c>
      <c r="C1725" t="s">
        <v>377</v>
      </c>
      <c r="D1725" t="s">
        <v>23</v>
      </c>
      <c r="E1725" t="s">
        <v>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21325</v>
      </c>
      <c r="Q1725">
        <v>18108</v>
      </c>
      <c r="R1725">
        <v>8659</v>
      </c>
      <c r="S1725">
        <f t="shared" si="52"/>
        <v>48092</v>
      </c>
      <c r="T1725" s="1">
        <v>12.99</v>
      </c>
      <c r="U1725" s="1">
        <f t="shared" si="53"/>
        <v>624715.07999999996</v>
      </c>
    </row>
    <row r="1726" spans="1:21" x14ac:dyDescent="0.25">
      <c r="A1726">
        <v>1062</v>
      </c>
      <c r="B1726" t="s">
        <v>1761</v>
      </c>
      <c r="C1726" t="s">
        <v>73</v>
      </c>
      <c r="D1726" t="s">
        <v>219</v>
      </c>
      <c r="E1726" t="s">
        <v>24</v>
      </c>
      <c r="F1726">
        <v>0</v>
      </c>
      <c r="G1726">
        <v>0</v>
      </c>
      <c r="H1726">
        <v>0</v>
      </c>
      <c r="I1726">
        <v>0</v>
      </c>
      <c r="J1726">
        <v>23540</v>
      </c>
      <c r="K1726">
        <v>22959</v>
      </c>
      <c r="L1726">
        <v>52784</v>
      </c>
      <c r="M1726">
        <v>31679</v>
      </c>
      <c r="N1726">
        <v>24145</v>
      </c>
      <c r="O1726">
        <v>89525</v>
      </c>
      <c r="P1726">
        <v>14373</v>
      </c>
      <c r="Q1726">
        <v>51318</v>
      </c>
      <c r="R1726">
        <v>97602</v>
      </c>
      <c r="S1726">
        <f t="shared" si="52"/>
        <v>407925</v>
      </c>
      <c r="T1726" s="1">
        <v>1.49</v>
      </c>
      <c r="U1726" s="1">
        <f t="shared" si="53"/>
        <v>607808.25</v>
      </c>
    </row>
    <row r="1727" spans="1:21" x14ac:dyDescent="0.25">
      <c r="A1727">
        <v>1021</v>
      </c>
      <c r="B1727" t="s">
        <v>1762</v>
      </c>
      <c r="C1727" t="s">
        <v>73</v>
      </c>
      <c r="D1727" t="s">
        <v>219</v>
      </c>
      <c r="E1727" t="s">
        <v>26</v>
      </c>
      <c r="F1727">
        <v>0</v>
      </c>
      <c r="G1727">
        <v>0</v>
      </c>
      <c r="H1727">
        <v>0</v>
      </c>
      <c r="I1727">
        <v>0</v>
      </c>
      <c r="J1727">
        <v>5941</v>
      </c>
      <c r="K1727">
        <v>7613</v>
      </c>
      <c r="L1727">
        <v>12419</v>
      </c>
      <c r="M1727">
        <v>15377</v>
      </c>
      <c r="N1727">
        <v>19133</v>
      </c>
      <c r="O1727">
        <v>29472</v>
      </c>
      <c r="P1727">
        <v>33983</v>
      </c>
      <c r="Q1727">
        <v>36885</v>
      </c>
      <c r="R1727">
        <v>24746</v>
      </c>
      <c r="S1727">
        <f t="shared" si="52"/>
        <v>185569</v>
      </c>
      <c r="T1727" s="1">
        <v>3.99</v>
      </c>
      <c r="U1727" s="1">
        <f t="shared" si="53"/>
        <v>740420.31</v>
      </c>
    </row>
    <row r="1728" spans="1:21" x14ac:dyDescent="0.25">
      <c r="A1728">
        <v>1061</v>
      </c>
      <c r="B1728" t="s">
        <v>1763</v>
      </c>
      <c r="C1728" t="s">
        <v>186</v>
      </c>
      <c r="D1728" t="s">
        <v>23</v>
      </c>
      <c r="E1728" t="s">
        <v>26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99770</v>
      </c>
      <c r="P1728">
        <v>11021</v>
      </c>
      <c r="Q1728">
        <v>8801</v>
      </c>
      <c r="R1728">
        <v>16793</v>
      </c>
      <c r="S1728">
        <f t="shared" si="52"/>
        <v>136385</v>
      </c>
      <c r="T1728" s="1">
        <v>15.99</v>
      </c>
      <c r="U1728" s="1">
        <f t="shared" si="53"/>
        <v>2180796.15</v>
      </c>
    </row>
    <row r="1729" spans="1:21" x14ac:dyDescent="0.25">
      <c r="A1729">
        <v>1065</v>
      </c>
      <c r="B1729" t="s">
        <v>1764</v>
      </c>
      <c r="C1729" t="s">
        <v>22</v>
      </c>
      <c r="D1729" t="s">
        <v>23</v>
      </c>
      <c r="E1729" t="s">
        <v>24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5508</v>
      </c>
      <c r="O1729">
        <v>13123</v>
      </c>
      <c r="P1729">
        <v>20480</v>
      </c>
      <c r="Q1729">
        <v>38561</v>
      </c>
      <c r="R1729">
        <v>43345</v>
      </c>
      <c r="S1729">
        <f t="shared" si="52"/>
        <v>121017</v>
      </c>
      <c r="T1729" s="1">
        <v>11.99</v>
      </c>
      <c r="U1729" s="1">
        <f t="shared" si="53"/>
        <v>1450993.83</v>
      </c>
    </row>
    <row r="1730" spans="1:21" x14ac:dyDescent="0.25">
      <c r="A1730">
        <v>1038</v>
      </c>
      <c r="B1730" t="s">
        <v>1765</v>
      </c>
      <c r="C1730" t="s">
        <v>22</v>
      </c>
      <c r="D1730" t="s">
        <v>23</v>
      </c>
      <c r="E1730" t="s">
        <v>103</v>
      </c>
      <c r="F1730">
        <v>0</v>
      </c>
      <c r="G1730">
        <v>0</v>
      </c>
      <c r="H1730">
        <v>76387</v>
      </c>
      <c r="I1730">
        <v>26339</v>
      </c>
      <c r="J1730">
        <v>91243</v>
      </c>
      <c r="K1730">
        <v>17250</v>
      </c>
      <c r="L1730">
        <v>47768</v>
      </c>
      <c r="M1730">
        <v>10761</v>
      </c>
      <c r="N1730">
        <v>49649</v>
      </c>
      <c r="O1730">
        <v>89925</v>
      </c>
      <c r="P1730">
        <v>97100</v>
      </c>
      <c r="Q1730">
        <v>54189</v>
      </c>
      <c r="R1730">
        <v>20898</v>
      </c>
      <c r="S1730">
        <f t="shared" ref="S1730:S1737" si="54">SUM(F1730:R1730)</f>
        <v>581509</v>
      </c>
      <c r="T1730" s="1">
        <v>9.99</v>
      </c>
      <c r="U1730" s="1">
        <f t="shared" ref="U1730:U1737" si="55">S1730*T1730</f>
        <v>5809274.9100000001</v>
      </c>
    </row>
    <row r="1731" spans="1:21" x14ac:dyDescent="0.25">
      <c r="A1731">
        <v>1040</v>
      </c>
      <c r="B1731" t="s">
        <v>1766</v>
      </c>
      <c r="C1731" t="s">
        <v>73</v>
      </c>
      <c r="D1731" t="s">
        <v>23</v>
      </c>
      <c r="E1731" t="s">
        <v>103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22326</v>
      </c>
      <c r="Q1731">
        <v>38127</v>
      </c>
      <c r="R1731">
        <v>46264</v>
      </c>
      <c r="S1731">
        <f t="shared" si="54"/>
        <v>106717</v>
      </c>
      <c r="T1731" s="1">
        <v>9.99</v>
      </c>
      <c r="U1731" s="1">
        <f t="shared" si="55"/>
        <v>1066102.83</v>
      </c>
    </row>
    <row r="1732" spans="1:21" x14ac:dyDescent="0.25">
      <c r="A1732">
        <v>1050</v>
      </c>
      <c r="B1732" t="s">
        <v>1767</v>
      </c>
      <c r="C1732" t="s">
        <v>22</v>
      </c>
      <c r="D1732" t="s">
        <v>23</v>
      </c>
      <c r="E1732" t="s">
        <v>24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56185</v>
      </c>
      <c r="Q1732">
        <v>67882</v>
      </c>
      <c r="R1732">
        <v>26058</v>
      </c>
      <c r="S1732">
        <f t="shared" si="54"/>
        <v>150125</v>
      </c>
      <c r="T1732" s="1">
        <v>11.99</v>
      </c>
      <c r="U1732" s="1">
        <f t="shared" si="55"/>
        <v>1799998.75</v>
      </c>
    </row>
    <row r="1733" spans="1:21" x14ac:dyDescent="0.25">
      <c r="A1733">
        <v>1062</v>
      </c>
      <c r="B1733" t="s">
        <v>1768</v>
      </c>
      <c r="C1733" t="s">
        <v>22</v>
      </c>
      <c r="D1733" t="s">
        <v>23</v>
      </c>
      <c r="E1733" t="s">
        <v>103</v>
      </c>
      <c r="F1733">
        <v>0</v>
      </c>
      <c r="G1733">
        <v>0</v>
      </c>
      <c r="H1733">
        <v>0</v>
      </c>
      <c r="I1733">
        <v>3423</v>
      </c>
      <c r="J1733">
        <v>4270</v>
      </c>
      <c r="K1733">
        <v>4590</v>
      </c>
      <c r="L1733">
        <v>5202</v>
      </c>
      <c r="M1733">
        <v>7915</v>
      </c>
      <c r="N1733">
        <v>9791</v>
      </c>
      <c r="O1733">
        <v>17518</v>
      </c>
      <c r="P1733">
        <v>18539</v>
      </c>
      <c r="Q1733">
        <v>19037</v>
      </c>
      <c r="R1733">
        <v>13031</v>
      </c>
      <c r="S1733">
        <f t="shared" si="54"/>
        <v>103316</v>
      </c>
      <c r="T1733" s="1">
        <v>9.99</v>
      </c>
      <c r="U1733" s="1">
        <f t="shared" si="55"/>
        <v>1032126.84</v>
      </c>
    </row>
    <row r="1734" spans="1:21" x14ac:dyDescent="0.25">
      <c r="A1734">
        <v>1024</v>
      </c>
      <c r="B1734" t="s">
        <v>1769</v>
      </c>
      <c r="C1734" t="s">
        <v>186</v>
      </c>
      <c r="D1734" t="s">
        <v>23</v>
      </c>
      <c r="E1734" t="s">
        <v>25</v>
      </c>
      <c r="F1734">
        <v>0</v>
      </c>
      <c r="G1734">
        <v>0</v>
      </c>
      <c r="H1734">
        <v>1321</v>
      </c>
      <c r="I1734">
        <v>2857</v>
      </c>
      <c r="J1734">
        <v>6911</v>
      </c>
      <c r="K1734">
        <v>9803</v>
      </c>
      <c r="L1734">
        <v>11474</v>
      </c>
      <c r="M1734">
        <v>17403</v>
      </c>
      <c r="N1734">
        <v>41885</v>
      </c>
      <c r="O1734">
        <v>68039</v>
      </c>
      <c r="P1734">
        <v>87367</v>
      </c>
      <c r="Q1734">
        <v>186408</v>
      </c>
      <c r="R1734">
        <v>646451</v>
      </c>
      <c r="S1734">
        <f t="shared" si="54"/>
        <v>1079919</v>
      </c>
      <c r="T1734" s="1">
        <v>12.99</v>
      </c>
      <c r="U1734" s="1">
        <f t="shared" si="55"/>
        <v>14028147.810000001</v>
      </c>
    </row>
    <row r="1735" spans="1:21" x14ac:dyDescent="0.25">
      <c r="A1735">
        <v>1030</v>
      </c>
      <c r="B1735" t="s">
        <v>1770</v>
      </c>
      <c r="C1735" t="s">
        <v>124</v>
      </c>
      <c r="D1735" t="s">
        <v>23</v>
      </c>
      <c r="E1735" t="s">
        <v>25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59551</v>
      </c>
      <c r="P1735">
        <v>36146</v>
      </c>
      <c r="Q1735">
        <v>57049</v>
      </c>
      <c r="R1735">
        <v>97906</v>
      </c>
      <c r="S1735">
        <f t="shared" si="54"/>
        <v>250652</v>
      </c>
      <c r="T1735" s="1">
        <v>12.99</v>
      </c>
      <c r="U1735" s="1">
        <f t="shared" si="55"/>
        <v>3255969.48</v>
      </c>
    </row>
    <row r="1736" spans="1:21" x14ac:dyDescent="0.25">
      <c r="A1736">
        <v>1043</v>
      </c>
      <c r="B1736" t="s">
        <v>1771</v>
      </c>
      <c r="C1736" t="s">
        <v>73</v>
      </c>
      <c r="D1736" t="s">
        <v>219</v>
      </c>
      <c r="E1736" t="s">
        <v>25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91153</v>
      </c>
      <c r="O1736">
        <v>66578</v>
      </c>
      <c r="P1736">
        <v>38408</v>
      </c>
      <c r="Q1736">
        <v>37136</v>
      </c>
      <c r="R1736">
        <v>9168</v>
      </c>
      <c r="S1736">
        <f t="shared" si="54"/>
        <v>242443</v>
      </c>
      <c r="T1736" s="1">
        <v>1.99</v>
      </c>
      <c r="U1736" s="1">
        <f t="shared" si="55"/>
        <v>482461.57</v>
      </c>
    </row>
    <row r="1737" spans="1:21" x14ac:dyDescent="0.25">
      <c r="A1737">
        <v>1007</v>
      </c>
      <c r="B1737" t="s">
        <v>1772</v>
      </c>
      <c r="C1737" t="s">
        <v>376</v>
      </c>
      <c r="D1737" t="s">
        <v>219</v>
      </c>
      <c r="E1737" t="s">
        <v>26</v>
      </c>
      <c r="F1737">
        <v>0</v>
      </c>
      <c r="G1737">
        <v>0</v>
      </c>
      <c r="H1737">
        <v>13602</v>
      </c>
      <c r="I1737">
        <v>67140</v>
      </c>
      <c r="J1737">
        <v>92537</v>
      </c>
      <c r="K1737">
        <v>117436</v>
      </c>
      <c r="L1737">
        <v>188236</v>
      </c>
      <c r="M1737">
        <v>241486</v>
      </c>
      <c r="N1737">
        <v>260425</v>
      </c>
      <c r="O1737">
        <v>455006</v>
      </c>
      <c r="P1737">
        <v>877921</v>
      </c>
      <c r="Q1737">
        <v>1394023</v>
      </c>
      <c r="R1737">
        <v>1627807</v>
      </c>
      <c r="S1737">
        <f t="shared" si="54"/>
        <v>5335619</v>
      </c>
      <c r="T1737" s="1">
        <v>3.99</v>
      </c>
      <c r="U1737" s="1">
        <f t="shared" si="55"/>
        <v>21289119.810000002</v>
      </c>
    </row>
  </sheetData>
  <dataValidations count="1">
    <dataValidation type="whole" errorStyle="information" operator="greaterThanOrEqual" allowBlank="1" showErrorMessage="1" errorTitle="Posiive Whole Numbers" error="This cell can only contain positive whole numbers." sqref="F2:R1737">
      <formula1>0</formula1>
    </dataValidation>
  </dataValidations>
  <pageMargins left="0.7" right="0.7" top="0.75" bottom="0.75" header="0.3" footer="0.3"/>
  <cellWatches>
    <cellWatch r="X4"/>
  </cellWatche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DropDown="1" showErrorMessage="1">
          <x14:formula1>
            <xm:f>Supplemental_Info!$C$2:$C$10</xm:f>
          </x14:formula1>
          <xm:sqref>T2:T1737</xm:sqref>
        </x14:dataValidation>
        <x14:dataValidation type="list" errorStyle="information" allowBlank="1" showErrorMessage="1">
          <x14:formula1>
            <xm:f>Supplemental_Info!$A$2:$A$64</xm:f>
          </x14:formula1>
          <xm:sqref>X3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cols>
    <col min="1" max="1" width="9.7109375" bestFit="1" customWidth="1"/>
    <col min="2" max="8" width="14.85546875" bestFit="1" customWidth="1"/>
    <col min="9" max="14" width="16.42578125" bestFit="1" customWidth="1"/>
  </cols>
  <sheetData>
    <row r="1" spans="1:14" x14ac:dyDescent="0.25">
      <c r="A1" s="3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 x14ac:dyDescent="0.25">
      <c r="A2" s="3" t="s">
        <v>1791</v>
      </c>
      <c r="B2" s="2">
        <f>SUM(FY_2000)</f>
        <v>21883826</v>
      </c>
      <c r="C2" s="2">
        <f>SUM(FY_2001)</f>
        <v>56929669</v>
      </c>
      <c r="D2" s="2">
        <f>SUM(FY_2002)</f>
        <v>56424579</v>
      </c>
      <c r="E2" s="2">
        <f>SUM(FY_2003)</f>
        <v>83067183</v>
      </c>
      <c r="F2" s="2">
        <f>SUM(FY_2004)</f>
        <v>92360234</v>
      </c>
      <c r="G2" s="2">
        <f>SUM(FY_2005)</f>
        <v>97661139</v>
      </c>
      <c r="H2" s="2">
        <f>SUM(FY_2006)</f>
        <v>113670824</v>
      </c>
      <c r="I2" s="2">
        <f>SUM(FY_2007)</f>
        <v>150840271</v>
      </c>
      <c r="J2" s="2">
        <f>SUM(FY_2008)</f>
        <v>161715826</v>
      </c>
      <c r="K2" s="2">
        <f>SUM(FY_2009)</f>
        <v>221867022</v>
      </c>
      <c r="L2" s="2">
        <f>SUM(FY_2010)</f>
        <v>273151241</v>
      </c>
      <c r="M2" s="2">
        <f>SUM(FY_2011)</f>
        <v>329357879</v>
      </c>
      <c r="N2" s="2">
        <f>SUM(FY_2012)</f>
        <v>456310552</v>
      </c>
    </row>
    <row r="3" spans="1:14" x14ac:dyDescent="0.25">
      <c r="A3" s="3" t="s">
        <v>1837</v>
      </c>
      <c r="B3" s="1">
        <f t="array" ref="B3">SUM(FY_2000*Sell_Price)</f>
        <v>159093554.74000001</v>
      </c>
      <c r="C3" s="1">
        <f t="array" ref="C3">SUM(FY_2001*Sell_Price)</f>
        <v>403943622.80999994</v>
      </c>
      <c r="D3" s="1">
        <f t="array" ref="D3">SUM(FY_2002*Sell_Price)</f>
        <v>419862964.70999968</v>
      </c>
      <c r="E3" s="1">
        <f t="array" ref="E3">SUM(FY_2003*Sell_Price)</f>
        <v>584345615.66999984</v>
      </c>
      <c r="F3" s="1">
        <f t="array" ref="F3">SUM(FY_2004*Sell_Price)</f>
        <v>693376150.15999985</v>
      </c>
      <c r="G3" s="1">
        <f t="array" ref="G3">SUM(FY_2005*Sell_Price)</f>
        <v>744491057.61000049</v>
      </c>
      <c r="H3" s="1">
        <f t="array" ref="H3">SUM(FY_2006*Sell_Price)</f>
        <v>865619973.25999963</v>
      </c>
      <c r="I3" s="1">
        <f t="array" ref="I3">SUM(FY_2007*Sell_Price)</f>
        <v>1249985932.79</v>
      </c>
      <c r="J3" s="1">
        <f t="array" ref="J3">SUM(FY_2008*Sell_Price)</f>
        <v>1239102391.2399998</v>
      </c>
      <c r="K3" s="1">
        <f t="array" ref="K3">SUM(FY_2009*Sell_Price)</f>
        <v>1690064212.2799962</v>
      </c>
      <c r="L3" s="1">
        <f t="array" ref="L3">SUM(FY_2010*Sell_Price)</f>
        <v>2080385543.5899973</v>
      </c>
      <c r="M3" s="1">
        <f t="array" ref="M3">SUM(FY_2011*Sell_Price)</f>
        <v>2513065488.7099972</v>
      </c>
      <c r="N3" s="1">
        <f t="array" ref="N3">SUM(FY_2012*Sell_Price)</f>
        <v>3378022456.4799919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 x14ac:dyDescent="0.25"/>
  <cols>
    <col min="1" max="1" width="10.28515625" bestFit="1" customWidth="1"/>
    <col min="3" max="3" width="11.42578125" bestFit="1" customWidth="1"/>
  </cols>
  <sheetData>
    <row r="1" spans="1:3" s="2" customFormat="1" x14ac:dyDescent="0.25">
      <c r="A1" s="3" t="s">
        <v>1786</v>
      </c>
      <c r="C1" s="3" t="s">
        <v>1787</v>
      </c>
    </row>
    <row r="2" spans="1:3" x14ac:dyDescent="0.25">
      <c r="A2" s="2">
        <v>1005</v>
      </c>
      <c r="C2">
        <v>0.99</v>
      </c>
    </row>
    <row r="3" spans="1:3" x14ac:dyDescent="0.25">
      <c r="A3" s="2">
        <v>1006</v>
      </c>
      <c r="C3">
        <v>1.49</v>
      </c>
    </row>
    <row r="4" spans="1:3" x14ac:dyDescent="0.25">
      <c r="A4" s="2">
        <v>1007</v>
      </c>
      <c r="C4">
        <v>1.99</v>
      </c>
    </row>
    <row r="5" spans="1:3" x14ac:dyDescent="0.25">
      <c r="A5" s="2">
        <v>1008</v>
      </c>
      <c r="C5">
        <v>3.99</v>
      </c>
    </row>
    <row r="6" spans="1:3" x14ac:dyDescent="0.25">
      <c r="A6" s="2">
        <v>1009</v>
      </c>
      <c r="C6">
        <v>5.99</v>
      </c>
    </row>
    <row r="7" spans="1:3" x14ac:dyDescent="0.25">
      <c r="A7" s="2">
        <v>1010</v>
      </c>
      <c r="C7">
        <v>9.99</v>
      </c>
    </row>
    <row r="8" spans="1:3" x14ac:dyDescent="0.25">
      <c r="A8" s="2">
        <v>1011</v>
      </c>
      <c r="C8">
        <v>11.99</v>
      </c>
    </row>
    <row r="9" spans="1:3" x14ac:dyDescent="0.25">
      <c r="A9" s="2">
        <v>1012</v>
      </c>
      <c r="C9">
        <v>12.99</v>
      </c>
    </row>
    <row r="10" spans="1:3" x14ac:dyDescent="0.25">
      <c r="A10" s="2">
        <v>1013</v>
      </c>
      <c r="C10">
        <v>15.99</v>
      </c>
    </row>
    <row r="11" spans="1:3" x14ac:dyDescent="0.25">
      <c r="A11" s="2">
        <v>1014</v>
      </c>
    </row>
    <row r="12" spans="1:3" x14ac:dyDescent="0.25">
      <c r="A12" s="2">
        <v>1015</v>
      </c>
    </row>
    <row r="13" spans="1:3" x14ac:dyDescent="0.25">
      <c r="A13" s="2">
        <v>1016</v>
      </c>
    </row>
    <row r="14" spans="1:3" x14ac:dyDescent="0.25">
      <c r="A14" s="2">
        <v>1017</v>
      </c>
    </row>
    <row r="15" spans="1:3" x14ac:dyDescent="0.25">
      <c r="A15" s="2">
        <v>1018</v>
      </c>
    </row>
    <row r="16" spans="1:3" x14ac:dyDescent="0.25">
      <c r="A16" s="2">
        <v>1019</v>
      </c>
    </row>
    <row r="17" spans="1:1" x14ac:dyDescent="0.25">
      <c r="A17" s="2">
        <v>1020</v>
      </c>
    </row>
    <row r="18" spans="1:1" x14ac:dyDescent="0.25">
      <c r="A18" s="2">
        <v>1021</v>
      </c>
    </row>
    <row r="19" spans="1:1" x14ac:dyDescent="0.25">
      <c r="A19" s="2">
        <v>1022</v>
      </c>
    </row>
    <row r="20" spans="1:1" x14ac:dyDescent="0.25">
      <c r="A20" s="2">
        <v>1023</v>
      </c>
    </row>
    <row r="21" spans="1:1" x14ac:dyDescent="0.25">
      <c r="A21" s="2">
        <v>1024</v>
      </c>
    </row>
    <row r="22" spans="1:1" x14ac:dyDescent="0.25">
      <c r="A22" s="2">
        <v>1025</v>
      </c>
    </row>
    <row r="23" spans="1:1" x14ac:dyDescent="0.25">
      <c r="A23" s="2">
        <v>1026</v>
      </c>
    </row>
    <row r="24" spans="1:1" x14ac:dyDescent="0.25">
      <c r="A24" s="2">
        <v>1027</v>
      </c>
    </row>
    <row r="25" spans="1:1" x14ac:dyDescent="0.25">
      <c r="A25" s="2">
        <v>1028</v>
      </c>
    </row>
    <row r="26" spans="1:1" x14ac:dyDescent="0.25">
      <c r="A26" s="2">
        <v>1029</v>
      </c>
    </row>
    <row r="27" spans="1:1" x14ac:dyDescent="0.25">
      <c r="A27" s="2">
        <v>1030</v>
      </c>
    </row>
    <row r="28" spans="1:1" x14ac:dyDescent="0.25">
      <c r="A28" s="2">
        <v>1031</v>
      </c>
    </row>
    <row r="29" spans="1:1" x14ac:dyDescent="0.25">
      <c r="A29" s="2">
        <v>1032</v>
      </c>
    </row>
    <row r="30" spans="1:1" x14ac:dyDescent="0.25">
      <c r="A30" s="2">
        <v>1033</v>
      </c>
    </row>
    <row r="31" spans="1:1" x14ac:dyDescent="0.25">
      <c r="A31" s="2">
        <v>1034</v>
      </c>
    </row>
    <row r="32" spans="1:1" x14ac:dyDescent="0.25">
      <c r="A32" s="2">
        <v>1035</v>
      </c>
    </row>
    <row r="33" spans="1:1" x14ac:dyDescent="0.25">
      <c r="A33" s="2">
        <v>1036</v>
      </c>
    </row>
    <row r="34" spans="1:1" x14ac:dyDescent="0.25">
      <c r="A34" s="2">
        <v>1037</v>
      </c>
    </row>
    <row r="35" spans="1:1" x14ac:dyDescent="0.25">
      <c r="A35" s="2">
        <v>1038</v>
      </c>
    </row>
    <row r="36" spans="1:1" x14ac:dyDescent="0.25">
      <c r="A36" s="2">
        <v>1039</v>
      </c>
    </row>
    <row r="37" spans="1:1" x14ac:dyDescent="0.25">
      <c r="A37" s="2">
        <v>1040</v>
      </c>
    </row>
    <row r="38" spans="1:1" x14ac:dyDescent="0.25">
      <c r="A38" s="2">
        <v>1041</v>
      </c>
    </row>
    <row r="39" spans="1:1" x14ac:dyDescent="0.25">
      <c r="A39" s="2">
        <v>1042</v>
      </c>
    </row>
    <row r="40" spans="1:1" x14ac:dyDescent="0.25">
      <c r="A40" s="2">
        <v>1043</v>
      </c>
    </row>
    <row r="41" spans="1:1" x14ac:dyDescent="0.25">
      <c r="A41" s="2">
        <v>1044</v>
      </c>
    </row>
    <row r="42" spans="1:1" x14ac:dyDescent="0.25">
      <c r="A42" s="2">
        <v>1045</v>
      </c>
    </row>
    <row r="43" spans="1:1" x14ac:dyDescent="0.25">
      <c r="A43" s="2">
        <v>1046</v>
      </c>
    </row>
    <row r="44" spans="1:1" x14ac:dyDescent="0.25">
      <c r="A44" s="2">
        <v>1047</v>
      </c>
    </row>
    <row r="45" spans="1:1" x14ac:dyDescent="0.25">
      <c r="A45" s="2">
        <v>1048</v>
      </c>
    </row>
    <row r="46" spans="1:1" x14ac:dyDescent="0.25">
      <c r="A46" s="2">
        <v>1049</v>
      </c>
    </row>
    <row r="47" spans="1:1" x14ac:dyDescent="0.25">
      <c r="A47" s="2">
        <v>1050</v>
      </c>
    </row>
    <row r="48" spans="1:1" x14ac:dyDescent="0.25">
      <c r="A48" s="2">
        <v>1051</v>
      </c>
    </row>
    <row r="49" spans="1:1" x14ac:dyDescent="0.25">
      <c r="A49" s="2">
        <v>1052</v>
      </c>
    </row>
    <row r="50" spans="1:1" x14ac:dyDescent="0.25">
      <c r="A50" s="2">
        <v>1053</v>
      </c>
    </row>
    <row r="51" spans="1:1" x14ac:dyDescent="0.25">
      <c r="A51" s="2">
        <v>1054</v>
      </c>
    </row>
    <row r="52" spans="1:1" x14ac:dyDescent="0.25">
      <c r="A52" s="2">
        <v>1055</v>
      </c>
    </row>
    <row r="53" spans="1:1" x14ac:dyDescent="0.25">
      <c r="A53" s="2">
        <v>1056</v>
      </c>
    </row>
    <row r="54" spans="1:1" x14ac:dyDescent="0.25">
      <c r="A54" s="2">
        <v>1057</v>
      </c>
    </row>
    <row r="55" spans="1:1" x14ac:dyDescent="0.25">
      <c r="A55" s="2">
        <v>1058</v>
      </c>
    </row>
    <row r="56" spans="1:1" x14ac:dyDescent="0.25">
      <c r="A56" s="2">
        <v>1059</v>
      </c>
    </row>
    <row r="57" spans="1:1" x14ac:dyDescent="0.25">
      <c r="A57" s="2">
        <v>1060</v>
      </c>
    </row>
    <row r="58" spans="1:1" x14ac:dyDescent="0.25">
      <c r="A58" s="2">
        <v>1061</v>
      </c>
    </row>
    <row r="59" spans="1:1" x14ac:dyDescent="0.25">
      <c r="A59" s="2">
        <v>1062</v>
      </c>
    </row>
    <row r="60" spans="1:1" x14ac:dyDescent="0.25">
      <c r="A60" s="2">
        <v>1063</v>
      </c>
    </row>
    <row r="61" spans="1:1" x14ac:dyDescent="0.25">
      <c r="A61" s="2">
        <v>1064</v>
      </c>
    </row>
    <row r="62" spans="1:1" x14ac:dyDescent="0.25">
      <c r="A62" s="2">
        <v>1065</v>
      </c>
    </row>
    <row r="63" spans="1:1" x14ac:dyDescent="0.25">
      <c r="A63" s="2">
        <v>1066</v>
      </c>
    </row>
    <row r="64" spans="1:1" x14ac:dyDescent="0.25">
      <c r="A64" s="2">
        <v>1067</v>
      </c>
    </row>
  </sheetData>
  <sortState ref="A1:A17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Sales_Dashboard</vt:lpstr>
      <vt:lpstr>Titles_to_Watch</vt:lpstr>
      <vt:lpstr>Raw_Book_Sales</vt:lpstr>
      <vt:lpstr>Sales_Trends</vt:lpstr>
      <vt:lpstr>Supplemental_Info</vt:lpstr>
      <vt:lpstr>Author</vt:lpstr>
      <vt:lpstr>Book_Sales_Dataset</vt:lpstr>
      <vt:lpstr>Format</vt:lpstr>
      <vt:lpstr>FY_2000</vt:lpstr>
      <vt:lpstr>FY_2001</vt:lpstr>
      <vt:lpstr>FY_2002</vt:lpstr>
      <vt:lpstr>FY_2003</vt:lpstr>
      <vt:lpstr>FY_2004</vt:lpstr>
      <vt:lpstr>FY_2005</vt:lpstr>
      <vt:lpstr>FY_2006</vt:lpstr>
      <vt:lpstr>FY_2007</vt:lpstr>
      <vt:lpstr>FY_2008</vt:lpstr>
      <vt:lpstr>FY_2009</vt:lpstr>
      <vt:lpstr>FY_2010</vt:lpstr>
      <vt:lpstr>FY_2011</vt:lpstr>
      <vt:lpstr>FY_2012</vt:lpstr>
      <vt:lpstr>Genre</vt:lpstr>
      <vt:lpstr>Market</vt:lpstr>
      <vt:lpstr>Sell_Price</vt:lpstr>
      <vt:lpstr>Title</vt:lpstr>
      <vt:lpstr>Top_Titles</vt:lpstr>
      <vt:lpstr>Total_Earnings_to_Date</vt:lpstr>
      <vt:lpstr>Total_Units__to_Date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TLB</cp:lastModifiedBy>
  <dcterms:created xsi:type="dcterms:W3CDTF">2014-01-30T18:31:08Z</dcterms:created>
  <dcterms:modified xsi:type="dcterms:W3CDTF">2014-10-31T20:51:13Z</dcterms:modified>
</cp:coreProperties>
</file>