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31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B4" i="4"/>
  <c r="B3" i="4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K92" i="1" l="1"/>
  <c r="J92" i="1"/>
  <c r="K88" i="1"/>
  <c r="J88" i="1"/>
  <c r="J84" i="1"/>
  <c r="K84" i="1"/>
  <c r="J82" i="1"/>
  <c r="K82" i="1"/>
  <c r="J78" i="1"/>
  <c r="K78" i="1"/>
  <c r="J74" i="1"/>
  <c r="K74" i="1"/>
  <c r="J70" i="1"/>
  <c r="K70" i="1"/>
  <c r="J66" i="1"/>
  <c r="K66" i="1"/>
  <c r="J62" i="1"/>
  <c r="K62" i="1"/>
  <c r="J58" i="1"/>
  <c r="K58" i="1"/>
  <c r="J54" i="1"/>
  <c r="K54" i="1"/>
  <c r="J50" i="1"/>
  <c r="K50" i="1"/>
  <c r="J46" i="1"/>
  <c r="K46" i="1"/>
  <c r="J42" i="1"/>
  <c r="K42" i="1"/>
  <c r="J36" i="1"/>
  <c r="K36" i="1"/>
  <c r="J32" i="1"/>
  <c r="K32" i="1"/>
  <c r="J2" i="1"/>
  <c r="K2" i="1"/>
  <c r="K93" i="1"/>
  <c r="J93" i="1"/>
  <c r="K91" i="1"/>
  <c r="J91" i="1"/>
  <c r="K89" i="1"/>
  <c r="J89" i="1"/>
  <c r="K87" i="1"/>
  <c r="J87" i="1"/>
  <c r="J85" i="1"/>
  <c r="K85" i="1"/>
  <c r="J83" i="1"/>
  <c r="K83" i="1"/>
  <c r="J81" i="1"/>
  <c r="K81" i="1"/>
  <c r="J79" i="1"/>
  <c r="K79" i="1"/>
  <c r="J77" i="1"/>
  <c r="K77" i="1"/>
  <c r="J75" i="1"/>
  <c r="K75" i="1"/>
  <c r="J73" i="1"/>
  <c r="K73" i="1"/>
  <c r="J71" i="1"/>
  <c r="K71" i="1"/>
  <c r="J69" i="1"/>
  <c r="K69" i="1"/>
  <c r="J67" i="1"/>
  <c r="K67" i="1"/>
  <c r="J65" i="1"/>
  <c r="K65" i="1"/>
  <c r="J63" i="1"/>
  <c r="K63" i="1"/>
  <c r="J61" i="1"/>
  <c r="K61" i="1"/>
  <c r="J59" i="1"/>
  <c r="K59" i="1"/>
  <c r="J57" i="1"/>
  <c r="K57" i="1"/>
  <c r="J55" i="1"/>
  <c r="K55" i="1"/>
  <c r="J53" i="1"/>
  <c r="K53" i="1"/>
  <c r="J51" i="1"/>
  <c r="K51" i="1"/>
  <c r="J49" i="1"/>
  <c r="K49" i="1"/>
  <c r="J47" i="1"/>
  <c r="K47" i="1"/>
  <c r="J45" i="1"/>
  <c r="K45" i="1"/>
  <c r="J43" i="1"/>
  <c r="K43" i="1"/>
  <c r="J41" i="1"/>
  <c r="K41" i="1"/>
  <c r="J39" i="1"/>
  <c r="K39" i="1"/>
  <c r="J37" i="1"/>
  <c r="K37" i="1"/>
  <c r="J35" i="1"/>
  <c r="K35" i="1"/>
  <c r="J33" i="1"/>
  <c r="K33" i="1"/>
  <c r="J31" i="1"/>
  <c r="K31" i="1"/>
  <c r="J29" i="1"/>
  <c r="K29" i="1"/>
  <c r="J27" i="1"/>
  <c r="K27" i="1"/>
  <c r="J25" i="1"/>
  <c r="K25" i="1"/>
  <c r="J23" i="1"/>
  <c r="K23" i="1"/>
  <c r="J21" i="1"/>
  <c r="K21" i="1"/>
  <c r="J19" i="1"/>
  <c r="K19" i="1"/>
  <c r="J17" i="1"/>
  <c r="K17" i="1"/>
  <c r="J15" i="1"/>
  <c r="K15" i="1"/>
  <c r="J13" i="1"/>
  <c r="K13" i="1"/>
  <c r="J11" i="1"/>
  <c r="K11" i="1"/>
  <c r="J9" i="1"/>
  <c r="K9" i="1"/>
  <c r="J7" i="1"/>
  <c r="K7" i="1"/>
  <c r="J5" i="1"/>
  <c r="K5" i="1"/>
  <c r="J3" i="1"/>
  <c r="K3" i="1"/>
  <c r="K94" i="1"/>
  <c r="J94" i="1"/>
  <c r="K90" i="1"/>
  <c r="J90" i="1"/>
  <c r="J86" i="1"/>
  <c r="K86" i="1"/>
  <c r="J80" i="1"/>
  <c r="K80" i="1"/>
  <c r="J76" i="1"/>
  <c r="K76" i="1"/>
  <c r="J72" i="1"/>
  <c r="K72" i="1"/>
  <c r="J68" i="1"/>
  <c r="K68" i="1"/>
  <c r="J64" i="1"/>
  <c r="K64" i="1"/>
  <c r="J60" i="1"/>
  <c r="K60" i="1"/>
  <c r="J56" i="1"/>
  <c r="K56" i="1"/>
  <c r="J52" i="1"/>
  <c r="K52" i="1"/>
  <c r="J48" i="1"/>
  <c r="K48" i="1"/>
  <c r="J44" i="1"/>
  <c r="K44" i="1"/>
  <c r="J40" i="1"/>
  <c r="K40" i="1"/>
  <c r="J38" i="1"/>
  <c r="K38" i="1"/>
  <c r="J34" i="1"/>
  <c r="K34" i="1"/>
  <c r="J30" i="1"/>
  <c r="K30" i="1"/>
  <c r="J28" i="1"/>
  <c r="K28" i="1"/>
  <c r="J26" i="1"/>
  <c r="K26" i="1"/>
  <c r="J24" i="1"/>
  <c r="K24" i="1"/>
  <c r="J22" i="1"/>
  <c r="K22" i="1"/>
  <c r="J20" i="1"/>
  <c r="K20" i="1"/>
  <c r="J18" i="1"/>
  <c r="K18" i="1"/>
  <c r="J16" i="1"/>
  <c r="K16" i="1"/>
  <c r="J14" i="1"/>
  <c r="K14" i="1"/>
  <c r="J12" i="1"/>
  <c r="K12" i="1"/>
  <c r="J10" i="1"/>
  <c r="K10" i="1"/>
  <c r="J8" i="1"/>
  <c r="K8" i="1"/>
  <c r="J6" i="1"/>
  <c r="K6" i="1"/>
  <c r="J4" i="1"/>
  <c r="K4" i="1"/>
  <c r="B6" i="4"/>
  <c r="B5" i="4"/>
  <c r="B2" i="4"/>
</calcChain>
</file>

<file path=xl/sharedStrings.xml><?xml version="1.0" encoding="utf-8"?>
<sst xmlns="http://schemas.openxmlformats.org/spreadsheetml/2006/main" count="17" uniqueCount="17">
  <si>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</si>
  <si>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</si>
  <si>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</si>
  <si>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</si>
  <si>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</si>
  <si>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</si>
  <si>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</si>
  <si>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</si>
  <si>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</si>
  <si>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</si>
  <si>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</si>
  <si>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</si>
  <si>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</si>
  <si>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Early Producer?</t>
  </si>
  <si>
    <t>5+ Years or High Producer?</t>
  </si>
  <si>
    <t>Royalty Rate</t>
  </si>
  <si>
    <t>5+ Years and 350K+ Units Sold or $1M Earned?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</si>
</sst>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7">
        <f>AVERAGE(Income_Earned)</f>
        <v>2215276.0893548387</v>
      </c>
    </row>
    <row r="3" spans="1:2" x14ac:dyDescent="0.25">
      <c r="A3" t="s">
        <v>9</v>
      </c>
      <c r="B3">
        <f>IF(MIN(Years_Under_Contract),ROUND(MIN(Years_Under_Contract),2))</f>
        <v>0.4</v>
      </c>
    </row>
    <row r="4" spans="1:2" x14ac:dyDescent="0.25">
      <c r="A4" t="s">
        <v>10</v>
      </c>
      <c r="B4">
        <f>IF(MAX(Years_Under_Contract),ROUND(MAX(Years_Under_Contract),2))</f>
        <v>12.4</v>
      </c>
    </row>
    <row r="5" spans="1:2" x14ac:dyDescent="0.25">
      <c r="A5" t="s">
        <v>11</v>
      </c>
      <c r="B5" s="1">
        <f>IF(MIN(Income_Earned),ROUND(MIN(Income_Earned),2))</f>
        <v>28354.17</v>
      </c>
    </row>
    <row r="6" spans="1:2" x14ac:dyDescent="0.25">
      <c r="A6" t="s">
        <v>12</v>
      </c>
      <c r="B6" s="1">
        <f>IF(MAX(Income_Earned),ROUND(MAX(Income_Earned),2))</f>
        <v>11906069.07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B1" zoomScaleNormal="100" workbookViewId="0">
      <selection activeCell="B1" sqref="B1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4.28515625" customWidth="1"/>
    <col min="8" max="8" width="11.5703125" customWidth="1"/>
    <col min="9" max="9" width="11.140625" customWidth="1"/>
    <col min="10" max="10" width="12.140625" customWidth="1"/>
  </cols>
  <sheetData>
    <row r="1" spans="1:11" ht="90.7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13</v>
      </c>
      <c r="I1" s="3" t="s">
        <v>14</v>
      </c>
      <c r="J1" s="3" t="s">
        <v>16</v>
      </c>
      <c r="K1" s="3" t="s">
        <v>15</v>
      </c>
    </row>
    <row r="2" spans="1:11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  <c r="H2" s="10" t="str">
        <f t="shared" ref="H2:H33" si="1">IF(AND(Years_Under_Contract&lt;2,Number_of_Books_in_Print&gt;4)=TRUE,"Yes","No")</f>
        <v>No</v>
      </c>
      <c r="I2" s="10" t="str">
        <f t="shared" ref="I2:I33" si="2">IF(OR(Years_Under_Contract&gt;5,Number_of_Books_in_Print&gt;=10)=TRUE,"Yes","No")</f>
        <v>Yes</v>
      </c>
      <c r="J2" s="10" t="str">
        <f t="shared" ref="J2:J33" si="3">IF(AND(Years_Under_Contract&gt;5,OR(Number_of_Books_Sold&gt;350000,Income_Earned&gt;1000000))=TRUE,"Yes","No")</f>
        <v>No</v>
      </c>
      <c r="K2" s="9">
        <f t="shared" ref="K2:K33" si="4">IF(AND(Years_Under_Contract&gt;5,OR(Number_of_Books_in_Print&gt;10,Income_Earned&gt;1000000)),0.2,IF(Number_of_Books_in_Print&gt;10,0.15,0.09))</f>
        <v>0.15</v>
      </c>
    </row>
    <row r="3" spans="1:11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  <c r="H3" s="10" t="str">
        <f t="shared" si="1"/>
        <v>No</v>
      </c>
      <c r="I3" s="10" t="str">
        <f t="shared" si="2"/>
        <v>Yes</v>
      </c>
      <c r="J3" s="10" t="str">
        <f t="shared" si="3"/>
        <v>Yes</v>
      </c>
      <c r="K3" s="9">
        <f t="shared" si="4"/>
        <v>0.2</v>
      </c>
    </row>
    <row r="4" spans="1:11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  <c r="H4" s="10" t="str">
        <f t="shared" si="1"/>
        <v>No</v>
      </c>
      <c r="I4" s="10" t="str">
        <f t="shared" si="2"/>
        <v>No</v>
      </c>
      <c r="J4" s="10" t="str">
        <f t="shared" si="3"/>
        <v>No</v>
      </c>
      <c r="K4" s="9">
        <f t="shared" si="4"/>
        <v>0.09</v>
      </c>
    </row>
    <row r="5" spans="1:11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  <c r="H5" s="10" t="str">
        <f t="shared" si="1"/>
        <v>Yes</v>
      </c>
      <c r="I5" s="10" t="str">
        <f t="shared" si="2"/>
        <v>Yes</v>
      </c>
      <c r="J5" s="10" t="str">
        <f t="shared" si="3"/>
        <v>No</v>
      </c>
      <c r="K5" s="9">
        <f t="shared" si="4"/>
        <v>0.15</v>
      </c>
    </row>
    <row r="6" spans="1:11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  <c r="H6" s="10" t="str">
        <f t="shared" si="1"/>
        <v>No</v>
      </c>
      <c r="I6" s="10" t="str">
        <f t="shared" si="2"/>
        <v>Yes</v>
      </c>
      <c r="J6" s="10" t="str">
        <f t="shared" si="3"/>
        <v>No</v>
      </c>
      <c r="K6" s="9">
        <f t="shared" si="4"/>
        <v>0.2</v>
      </c>
    </row>
    <row r="7" spans="1:11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  <c r="H7" s="10" t="str">
        <f t="shared" si="1"/>
        <v>No</v>
      </c>
      <c r="I7" s="10" t="str">
        <f t="shared" si="2"/>
        <v>Yes</v>
      </c>
      <c r="J7" s="10" t="str">
        <f t="shared" si="3"/>
        <v>Yes</v>
      </c>
      <c r="K7" s="9">
        <f t="shared" si="4"/>
        <v>0.2</v>
      </c>
    </row>
    <row r="8" spans="1:11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  <c r="H8" s="10" t="str">
        <f t="shared" si="1"/>
        <v>No</v>
      </c>
      <c r="I8" s="10" t="str">
        <f t="shared" si="2"/>
        <v>No</v>
      </c>
      <c r="J8" s="10" t="str">
        <f t="shared" si="3"/>
        <v>No</v>
      </c>
      <c r="K8" s="9">
        <f t="shared" si="4"/>
        <v>0.09</v>
      </c>
    </row>
    <row r="9" spans="1:11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  <c r="H9" s="10" t="str">
        <f t="shared" si="1"/>
        <v>No</v>
      </c>
      <c r="I9" s="10" t="str">
        <f t="shared" si="2"/>
        <v>Yes</v>
      </c>
      <c r="J9" s="10" t="str">
        <f t="shared" si="3"/>
        <v>No</v>
      </c>
      <c r="K9" s="9">
        <f t="shared" si="4"/>
        <v>0.2</v>
      </c>
    </row>
    <row r="10" spans="1:11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  <c r="H10" s="10" t="str">
        <f t="shared" si="1"/>
        <v>No</v>
      </c>
      <c r="I10" s="10" t="str">
        <f t="shared" si="2"/>
        <v>Yes</v>
      </c>
      <c r="J10" s="10" t="str">
        <f t="shared" si="3"/>
        <v>No</v>
      </c>
      <c r="K10" s="9">
        <f t="shared" si="4"/>
        <v>0.2</v>
      </c>
    </row>
    <row r="11" spans="1:11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  <c r="H11" s="10" t="str">
        <f t="shared" si="1"/>
        <v>No</v>
      </c>
      <c r="I11" s="10" t="str">
        <f t="shared" si="2"/>
        <v>No</v>
      </c>
      <c r="J11" s="10" t="str">
        <f t="shared" si="3"/>
        <v>No</v>
      </c>
      <c r="K11" s="9">
        <f t="shared" si="4"/>
        <v>0.09</v>
      </c>
    </row>
    <row r="12" spans="1:11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  <c r="H12" s="10" t="str">
        <f t="shared" si="1"/>
        <v>Yes</v>
      </c>
      <c r="I12" s="10" t="str">
        <f t="shared" si="2"/>
        <v>No</v>
      </c>
      <c r="J12" s="10" t="str">
        <f t="shared" si="3"/>
        <v>No</v>
      </c>
      <c r="K12" s="9">
        <f t="shared" si="4"/>
        <v>0.09</v>
      </c>
    </row>
    <row r="13" spans="1:11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  <c r="H13" s="10" t="str">
        <f t="shared" si="1"/>
        <v>No</v>
      </c>
      <c r="I13" s="10" t="str">
        <f t="shared" si="2"/>
        <v>No</v>
      </c>
      <c r="J13" s="10" t="str">
        <f t="shared" si="3"/>
        <v>No</v>
      </c>
      <c r="K13" s="9">
        <f t="shared" si="4"/>
        <v>0.09</v>
      </c>
    </row>
    <row r="14" spans="1:11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  <c r="H14" s="10" t="str">
        <f t="shared" si="1"/>
        <v>No</v>
      </c>
      <c r="I14" s="10" t="str">
        <f t="shared" si="2"/>
        <v>Yes</v>
      </c>
      <c r="J14" s="10" t="str">
        <f t="shared" si="3"/>
        <v>No</v>
      </c>
      <c r="K14" s="9">
        <f t="shared" si="4"/>
        <v>0.15</v>
      </c>
    </row>
    <row r="15" spans="1:11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  <c r="H15" s="10" t="str">
        <f t="shared" si="1"/>
        <v>No</v>
      </c>
      <c r="I15" s="10" t="str">
        <f t="shared" si="2"/>
        <v>Yes</v>
      </c>
      <c r="J15" s="10" t="str">
        <f t="shared" si="3"/>
        <v>Yes</v>
      </c>
      <c r="K15" s="9">
        <f t="shared" si="4"/>
        <v>0.2</v>
      </c>
    </row>
    <row r="16" spans="1:11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  <c r="H16" s="10" t="str">
        <f t="shared" si="1"/>
        <v>No</v>
      </c>
      <c r="I16" s="10" t="str">
        <f t="shared" si="2"/>
        <v>Yes</v>
      </c>
      <c r="J16" s="10" t="str">
        <f t="shared" si="3"/>
        <v>Yes</v>
      </c>
      <c r="K16" s="9">
        <f t="shared" si="4"/>
        <v>0.2</v>
      </c>
    </row>
    <row r="17" spans="1:11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  <c r="H17" s="10" t="str">
        <f t="shared" si="1"/>
        <v>No</v>
      </c>
      <c r="I17" s="10" t="str">
        <f t="shared" si="2"/>
        <v>No</v>
      </c>
      <c r="J17" s="10" t="str">
        <f t="shared" si="3"/>
        <v>No</v>
      </c>
      <c r="K17" s="9">
        <f t="shared" si="4"/>
        <v>0.09</v>
      </c>
    </row>
    <row r="18" spans="1:11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  <c r="H18" s="10" t="str">
        <f t="shared" si="1"/>
        <v>No</v>
      </c>
      <c r="I18" s="10" t="str">
        <f t="shared" si="2"/>
        <v>Yes</v>
      </c>
      <c r="J18" s="10" t="str">
        <f t="shared" si="3"/>
        <v>Yes</v>
      </c>
      <c r="K18" s="9">
        <f t="shared" si="4"/>
        <v>0.2</v>
      </c>
    </row>
    <row r="19" spans="1:11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  <c r="H19" s="10" t="str">
        <f t="shared" si="1"/>
        <v>No</v>
      </c>
      <c r="I19" s="10" t="str">
        <f t="shared" si="2"/>
        <v>No</v>
      </c>
      <c r="J19" s="10" t="str">
        <f t="shared" si="3"/>
        <v>No</v>
      </c>
      <c r="K19" s="9">
        <f t="shared" si="4"/>
        <v>0.09</v>
      </c>
    </row>
    <row r="20" spans="1:11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  <c r="H20" s="10" t="str">
        <f t="shared" si="1"/>
        <v>No</v>
      </c>
      <c r="I20" s="10" t="str">
        <f t="shared" si="2"/>
        <v>Yes</v>
      </c>
      <c r="J20" s="10" t="str">
        <f t="shared" si="3"/>
        <v>Yes</v>
      </c>
      <c r="K20" s="9">
        <f t="shared" si="4"/>
        <v>0.2</v>
      </c>
    </row>
    <row r="21" spans="1:11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  <c r="H21" s="10" t="str">
        <f t="shared" si="1"/>
        <v>No</v>
      </c>
      <c r="I21" s="10" t="str">
        <f t="shared" si="2"/>
        <v>Yes</v>
      </c>
      <c r="J21" s="10" t="str">
        <f t="shared" si="3"/>
        <v>No</v>
      </c>
      <c r="K21" s="9">
        <f t="shared" si="4"/>
        <v>0.15</v>
      </c>
    </row>
    <row r="22" spans="1:11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  <c r="H22" s="10" t="str">
        <f t="shared" si="1"/>
        <v>No</v>
      </c>
      <c r="I22" s="10" t="str">
        <f t="shared" si="2"/>
        <v>Yes</v>
      </c>
      <c r="J22" s="10" t="str">
        <f t="shared" si="3"/>
        <v>Yes</v>
      </c>
      <c r="K22" s="9">
        <f t="shared" si="4"/>
        <v>0.2</v>
      </c>
    </row>
    <row r="23" spans="1:11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  <c r="H23" s="10" t="str">
        <f t="shared" si="1"/>
        <v>No</v>
      </c>
      <c r="I23" s="10" t="str">
        <f t="shared" si="2"/>
        <v>No</v>
      </c>
      <c r="J23" s="10" t="str">
        <f t="shared" si="3"/>
        <v>No</v>
      </c>
      <c r="K23" s="9">
        <f t="shared" si="4"/>
        <v>0.09</v>
      </c>
    </row>
    <row r="24" spans="1:11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  <c r="H24" s="10" t="str">
        <f t="shared" si="1"/>
        <v>No</v>
      </c>
      <c r="I24" s="10" t="str">
        <f t="shared" si="2"/>
        <v>No</v>
      </c>
      <c r="J24" s="10" t="str">
        <f t="shared" si="3"/>
        <v>No</v>
      </c>
      <c r="K24" s="9">
        <f t="shared" si="4"/>
        <v>0.09</v>
      </c>
    </row>
    <row r="25" spans="1:11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  <c r="H25" s="10" t="str">
        <f t="shared" si="1"/>
        <v>No</v>
      </c>
      <c r="I25" s="10" t="str">
        <f t="shared" si="2"/>
        <v>No</v>
      </c>
      <c r="J25" s="10" t="str">
        <f t="shared" si="3"/>
        <v>No</v>
      </c>
      <c r="K25" s="9">
        <f t="shared" si="4"/>
        <v>0.09</v>
      </c>
    </row>
    <row r="26" spans="1:11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  <c r="H26" s="10" t="str">
        <f t="shared" si="1"/>
        <v>No</v>
      </c>
      <c r="I26" s="10" t="str">
        <f t="shared" si="2"/>
        <v>Yes</v>
      </c>
      <c r="J26" s="10" t="str">
        <f t="shared" si="3"/>
        <v>No</v>
      </c>
      <c r="K26" s="9">
        <f t="shared" si="4"/>
        <v>0.2</v>
      </c>
    </row>
    <row r="27" spans="1:11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  <c r="H27" s="10" t="str">
        <f t="shared" si="1"/>
        <v>Yes</v>
      </c>
      <c r="I27" s="10" t="str">
        <f t="shared" si="2"/>
        <v>No</v>
      </c>
      <c r="J27" s="10" t="str">
        <f t="shared" si="3"/>
        <v>No</v>
      </c>
      <c r="K27" s="9">
        <f t="shared" si="4"/>
        <v>0.09</v>
      </c>
    </row>
    <row r="28" spans="1:11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  <c r="H28" s="10" t="str">
        <f t="shared" si="1"/>
        <v>No</v>
      </c>
      <c r="I28" s="10" t="str">
        <f t="shared" si="2"/>
        <v>Yes</v>
      </c>
      <c r="J28" s="10" t="str">
        <f t="shared" si="3"/>
        <v>Yes</v>
      </c>
      <c r="K28" s="9">
        <f t="shared" si="4"/>
        <v>0.2</v>
      </c>
    </row>
    <row r="29" spans="1:11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  <c r="H29" s="10" t="str">
        <f t="shared" si="1"/>
        <v>No</v>
      </c>
      <c r="I29" s="10" t="str">
        <f t="shared" si="2"/>
        <v>No</v>
      </c>
      <c r="J29" s="10" t="str">
        <f t="shared" si="3"/>
        <v>No</v>
      </c>
      <c r="K29" s="9">
        <f t="shared" si="4"/>
        <v>0.09</v>
      </c>
    </row>
    <row r="30" spans="1:11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  <c r="H30" s="10" t="str">
        <f t="shared" si="1"/>
        <v>Yes</v>
      </c>
      <c r="I30" s="10" t="str">
        <f t="shared" si="2"/>
        <v>No</v>
      </c>
      <c r="J30" s="10" t="str">
        <f t="shared" si="3"/>
        <v>No</v>
      </c>
      <c r="K30" s="9">
        <f t="shared" si="4"/>
        <v>0.09</v>
      </c>
    </row>
    <row r="31" spans="1:11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  <c r="H31" s="10" t="str">
        <f t="shared" si="1"/>
        <v>No</v>
      </c>
      <c r="I31" s="10" t="str">
        <f t="shared" si="2"/>
        <v>Yes</v>
      </c>
      <c r="J31" s="10" t="str">
        <f t="shared" si="3"/>
        <v>Yes</v>
      </c>
      <c r="K31" s="9">
        <f t="shared" si="4"/>
        <v>0.2</v>
      </c>
    </row>
    <row r="32" spans="1:11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  <c r="H32" s="10" t="str">
        <f t="shared" si="1"/>
        <v>No</v>
      </c>
      <c r="I32" s="10" t="str">
        <f t="shared" si="2"/>
        <v>Yes</v>
      </c>
      <c r="J32" s="10" t="str">
        <f t="shared" si="3"/>
        <v>No</v>
      </c>
      <c r="K32" s="9">
        <f t="shared" si="4"/>
        <v>0.09</v>
      </c>
    </row>
    <row r="33" spans="1:11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  <c r="H33" s="10" t="str">
        <f t="shared" si="1"/>
        <v>No</v>
      </c>
      <c r="I33" s="10" t="str">
        <f t="shared" si="2"/>
        <v>Yes</v>
      </c>
      <c r="J33" s="10" t="str">
        <f t="shared" si="3"/>
        <v>Yes</v>
      </c>
      <c r="K33" s="9">
        <f t="shared" si="4"/>
        <v>0.2</v>
      </c>
    </row>
    <row r="34" spans="1:11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5">Number_of_Books_Sold*Sell_Price</f>
        <v>1956627.51</v>
      </c>
      <c r="H34" s="10" t="str">
        <f t="shared" ref="H34:H65" si="6">IF(AND(Years_Under_Contract&lt;2,Number_of_Books_in_Print&gt;4)=TRUE,"Yes","No")</f>
        <v>No</v>
      </c>
      <c r="I34" s="10" t="str">
        <f t="shared" ref="I34:I65" si="7">IF(OR(Years_Under_Contract&gt;5,Number_of_Books_in_Print&gt;=10)=TRUE,"Yes","No")</f>
        <v>Yes</v>
      </c>
      <c r="J34" s="10" t="str">
        <f t="shared" ref="J34:J65" si="8">IF(AND(Years_Under_Contract&gt;5,OR(Number_of_Books_Sold&gt;350000,Income_Earned&gt;1000000))=TRUE,"Yes","No")</f>
        <v>No</v>
      </c>
      <c r="K34" s="9">
        <f t="shared" ref="K34:K65" si="9">IF(AND(Years_Under_Contract&gt;5,OR(Number_of_Books_in_Print&gt;10,Income_Earned&gt;1000000)),0.2,IF(Number_of_Books_in_Print&gt;10,0.15,0.09))</f>
        <v>0.15</v>
      </c>
    </row>
    <row r="35" spans="1:11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5"/>
        <v>551378.07000000007</v>
      </c>
      <c r="H35" s="10" t="str">
        <f t="shared" si="6"/>
        <v>No</v>
      </c>
      <c r="I35" s="10" t="str">
        <f t="shared" si="7"/>
        <v>Yes</v>
      </c>
      <c r="J35" s="10" t="str">
        <f t="shared" si="8"/>
        <v>No</v>
      </c>
      <c r="K35" s="9">
        <f t="shared" si="9"/>
        <v>0.09</v>
      </c>
    </row>
    <row r="36" spans="1:11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5"/>
        <v>911139.71000000008</v>
      </c>
      <c r="H36" s="10" t="str">
        <f t="shared" si="6"/>
        <v>Yes</v>
      </c>
      <c r="I36" s="10" t="str">
        <f t="shared" si="7"/>
        <v>Yes</v>
      </c>
      <c r="J36" s="10" t="str">
        <f t="shared" si="8"/>
        <v>No</v>
      </c>
      <c r="K36" s="9">
        <f t="shared" si="9"/>
        <v>0.15</v>
      </c>
    </row>
    <row r="37" spans="1:11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5"/>
        <v>606560.37</v>
      </c>
      <c r="H37" s="10" t="str">
        <f t="shared" si="6"/>
        <v>No</v>
      </c>
      <c r="I37" s="10" t="str">
        <f t="shared" si="7"/>
        <v>Yes</v>
      </c>
      <c r="J37" s="10" t="str">
        <f t="shared" si="8"/>
        <v>No</v>
      </c>
      <c r="K37" s="9">
        <f t="shared" si="9"/>
        <v>0.09</v>
      </c>
    </row>
    <row r="38" spans="1:11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5"/>
        <v>278302.5</v>
      </c>
      <c r="H38" s="10" t="str">
        <f t="shared" si="6"/>
        <v>No</v>
      </c>
      <c r="I38" s="10" t="str">
        <f t="shared" si="7"/>
        <v>No</v>
      </c>
      <c r="J38" s="10" t="str">
        <f t="shared" si="8"/>
        <v>No</v>
      </c>
      <c r="K38" s="9">
        <f t="shared" si="9"/>
        <v>0.09</v>
      </c>
    </row>
    <row r="39" spans="1:11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5"/>
        <v>2957616.41</v>
      </c>
      <c r="H39" s="10" t="str">
        <f t="shared" si="6"/>
        <v>No</v>
      </c>
      <c r="I39" s="10" t="str">
        <f t="shared" si="7"/>
        <v>Yes</v>
      </c>
      <c r="J39" s="10" t="str">
        <f t="shared" si="8"/>
        <v>Yes</v>
      </c>
      <c r="K39" s="9">
        <f t="shared" si="9"/>
        <v>0.2</v>
      </c>
    </row>
    <row r="40" spans="1:11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5"/>
        <v>48659.26</v>
      </c>
      <c r="H40" s="10" t="str">
        <f t="shared" si="6"/>
        <v>No</v>
      </c>
      <c r="I40" s="10" t="str">
        <f t="shared" si="7"/>
        <v>No</v>
      </c>
      <c r="J40" s="10" t="str">
        <f t="shared" si="8"/>
        <v>No</v>
      </c>
      <c r="K40" s="9">
        <f t="shared" si="9"/>
        <v>0.09</v>
      </c>
    </row>
    <row r="41" spans="1:11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5"/>
        <v>1435909.44</v>
      </c>
      <c r="H41" s="10" t="str">
        <f t="shared" si="6"/>
        <v>No</v>
      </c>
      <c r="I41" s="10" t="str">
        <f t="shared" si="7"/>
        <v>Yes</v>
      </c>
      <c r="J41" s="10" t="str">
        <f t="shared" si="8"/>
        <v>Yes</v>
      </c>
      <c r="K41" s="9">
        <f t="shared" si="9"/>
        <v>0.2</v>
      </c>
    </row>
    <row r="42" spans="1:11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5"/>
        <v>11014168.85</v>
      </c>
      <c r="H42" s="10" t="str">
        <f t="shared" si="6"/>
        <v>No</v>
      </c>
      <c r="I42" s="10" t="str">
        <f t="shared" si="7"/>
        <v>No</v>
      </c>
      <c r="J42" s="10" t="str">
        <f t="shared" si="8"/>
        <v>No</v>
      </c>
      <c r="K42" s="9">
        <f t="shared" si="9"/>
        <v>0.09</v>
      </c>
    </row>
    <row r="43" spans="1:11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5"/>
        <v>766267.11</v>
      </c>
      <c r="H43" s="10" t="str">
        <f t="shared" si="6"/>
        <v>No</v>
      </c>
      <c r="I43" s="10" t="str">
        <f t="shared" si="7"/>
        <v>No</v>
      </c>
      <c r="J43" s="10" t="str">
        <f t="shared" si="8"/>
        <v>No</v>
      </c>
      <c r="K43" s="9">
        <f t="shared" si="9"/>
        <v>0.09</v>
      </c>
    </row>
    <row r="44" spans="1:11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5"/>
        <v>2511665.8199999998</v>
      </c>
      <c r="H44" s="10" t="str">
        <f t="shared" si="6"/>
        <v>No</v>
      </c>
      <c r="I44" s="10" t="str">
        <f t="shared" si="7"/>
        <v>Yes</v>
      </c>
      <c r="J44" s="10" t="str">
        <f t="shared" si="8"/>
        <v>Yes</v>
      </c>
      <c r="K44" s="9">
        <f t="shared" si="9"/>
        <v>0.2</v>
      </c>
    </row>
    <row r="45" spans="1:11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5"/>
        <v>5295421.6000000006</v>
      </c>
      <c r="H45" s="10" t="str">
        <f t="shared" si="6"/>
        <v>No</v>
      </c>
      <c r="I45" s="10" t="str">
        <f t="shared" si="7"/>
        <v>Yes</v>
      </c>
      <c r="J45" s="10" t="str">
        <f t="shared" si="8"/>
        <v>Yes</v>
      </c>
      <c r="K45" s="9">
        <f t="shared" si="9"/>
        <v>0.2</v>
      </c>
    </row>
    <row r="46" spans="1:11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5"/>
        <v>1334090.1600000001</v>
      </c>
      <c r="H46" s="10" t="str">
        <f t="shared" si="6"/>
        <v>No</v>
      </c>
      <c r="I46" s="10" t="str">
        <f t="shared" si="7"/>
        <v>Yes</v>
      </c>
      <c r="J46" s="10" t="str">
        <f t="shared" si="8"/>
        <v>Yes</v>
      </c>
      <c r="K46" s="9">
        <f t="shared" si="9"/>
        <v>0.2</v>
      </c>
    </row>
    <row r="47" spans="1:11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5"/>
        <v>2218912.83</v>
      </c>
      <c r="H47" s="10" t="str">
        <f t="shared" si="6"/>
        <v>No</v>
      </c>
      <c r="I47" s="10" t="str">
        <f t="shared" si="7"/>
        <v>Yes</v>
      </c>
      <c r="J47" s="10" t="str">
        <f t="shared" si="8"/>
        <v>Yes</v>
      </c>
      <c r="K47" s="9">
        <f t="shared" si="9"/>
        <v>0.2</v>
      </c>
    </row>
    <row r="48" spans="1:11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5"/>
        <v>1021665.06</v>
      </c>
      <c r="H48" s="10" t="str">
        <f t="shared" si="6"/>
        <v>No</v>
      </c>
      <c r="I48" s="10" t="str">
        <f t="shared" si="7"/>
        <v>Yes</v>
      </c>
      <c r="J48" s="10" t="str">
        <f t="shared" si="8"/>
        <v>No</v>
      </c>
      <c r="K48" s="9">
        <f t="shared" si="9"/>
        <v>0.15</v>
      </c>
    </row>
    <row r="49" spans="1:11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5"/>
        <v>225305.99</v>
      </c>
      <c r="H49" s="10" t="str">
        <f t="shared" si="6"/>
        <v>No</v>
      </c>
      <c r="I49" s="10" t="str">
        <f t="shared" si="7"/>
        <v>Yes</v>
      </c>
      <c r="J49" s="10" t="str">
        <f t="shared" si="8"/>
        <v>No</v>
      </c>
      <c r="K49" s="9">
        <f t="shared" si="9"/>
        <v>0.2</v>
      </c>
    </row>
    <row r="50" spans="1:11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5"/>
        <v>2259915.5699999998</v>
      </c>
      <c r="H50" s="10" t="str">
        <f t="shared" si="6"/>
        <v>No</v>
      </c>
      <c r="I50" s="10" t="str">
        <f t="shared" si="7"/>
        <v>Yes</v>
      </c>
      <c r="J50" s="10" t="str">
        <f t="shared" si="8"/>
        <v>Yes</v>
      </c>
      <c r="K50" s="9">
        <f t="shared" si="9"/>
        <v>0.2</v>
      </c>
    </row>
    <row r="51" spans="1:11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5"/>
        <v>4416574.0200000005</v>
      </c>
      <c r="H51" s="10" t="str">
        <f t="shared" si="6"/>
        <v>No</v>
      </c>
      <c r="I51" s="10" t="str">
        <f t="shared" si="7"/>
        <v>Yes</v>
      </c>
      <c r="J51" s="10" t="str">
        <f t="shared" si="8"/>
        <v>Yes</v>
      </c>
      <c r="K51" s="9">
        <f t="shared" si="9"/>
        <v>0.2</v>
      </c>
    </row>
    <row r="52" spans="1:11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5"/>
        <v>5038301.4000000004</v>
      </c>
      <c r="H52" s="10" t="str">
        <f t="shared" si="6"/>
        <v>No</v>
      </c>
      <c r="I52" s="10" t="str">
        <f t="shared" si="7"/>
        <v>Yes</v>
      </c>
      <c r="J52" s="10" t="str">
        <f t="shared" si="8"/>
        <v>Yes</v>
      </c>
      <c r="K52" s="9">
        <f t="shared" si="9"/>
        <v>0.2</v>
      </c>
    </row>
    <row r="53" spans="1:11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5"/>
        <v>4437336.93</v>
      </c>
      <c r="H53" s="10" t="str">
        <f t="shared" si="6"/>
        <v>No</v>
      </c>
      <c r="I53" s="10" t="str">
        <f t="shared" si="7"/>
        <v>Yes</v>
      </c>
      <c r="J53" s="10" t="str">
        <f t="shared" si="8"/>
        <v>Yes</v>
      </c>
      <c r="K53" s="9">
        <f t="shared" si="9"/>
        <v>0.2</v>
      </c>
    </row>
    <row r="54" spans="1:11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5"/>
        <v>7342512.0600000005</v>
      </c>
      <c r="H54" s="10" t="str">
        <f t="shared" si="6"/>
        <v>No</v>
      </c>
      <c r="I54" s="10" t="str">
        <f t="shared" si="7"/>
        <v>Yes</v>
      </c>
      <c r="J54" s="10" t="str">
        <f t="shared" si="8"/>
        <v>Yes</v>
      </c>
      <c r="K54" s="9">
        <f t="shared" si="9"/>
        <v>0.2</v>
      </c>
    </row>
    <row r="55" spans="1:11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5"/>
        <v>3073904.81</v>
      </c>
      <c r="H55" s="10" t="str">
        <f t="shared" si="6"/>
        <v>No</v>
      </c>
      <c r="I55" s="10" t="str">
        <f t="shared" si="7"/>
        <v>No</v>
      </c>
      <c r="J55" s="10" t="str">
        <f t="shared" si="8"/>
        <v>No</v>
      </c>
      <c r="K55" s="9">
        <f t="shared" si="9"/>
        <v>0.09</v>
      </c>
    </row>
    <row r="56" spans="1:11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5"/>
        <v>275728.95</v>
      </c>
      <c r="H56" s="10" t="str">
        <f t="shared" si="6"/>
        <v>No</v>
      </c>
      <c r="I56" s="10" t="str">
        <f t="shared" si="7"/>
        <v>Yes</v>
      </c>
      <c r="J56" s="10" t="str">
        <f t="shared" si="8"/>
        <v>No</v>
      </c>
      <c r="K56" s="9">
        <f t="shared" si="9"/>
        <v>0.09</v>
      </c>
    </row>
    <row r="57" spans="1:11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5"/>
        <v>4692622.68</v>
      </c>
      <c r="H57" s="10" t="str">
        <f t="shared" si="6"/>
        <v>No</v>
      </c>
      <c r="I57" s="10" t="str">
        <f t="shared" si="7"/>
        <v>Yes</v>
      </c>
      <c r="J57" s="10" t="str">
        <f t="shared" si="8"/>
        <v>Yes</v>
      </c>
      <c r="K57" s="9">
        <f t="shared" si="9"/>
        <v>0.2</v>
      </c>
    </row>
    <row r="58" spans="1:11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5"/>
        <v>4646419.08</v>
      </c>
      <c r="H58" s="10" t="str">
        <f t="shared" si="6"/>
        <v>No</v>
      </c>
      <c r="I58" s="10" t="str">
        <f t="shared" si="7"/>
        <v>Yes</v>
      </c>
      <c r="J58" s="10" t="str">
        <f t="shared" si="8"/>
        <v>Yes</v>
      </c>
      <c r="K58" s="9">
        <f t="shared" si="9"/>
        <v>0.2</v>
      </c>
    </row>
    <row r="59" spans="1:11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5"/>
        <v>2632293.52</v>
      </c>
      <c r="H59" s="10" t="str">
        <f t="shared" si="6"/>
        <v>No</v>
      </c>
      <c r="I59" s="10" t="str">
        <f t="shared" si="7"/>
        <v>No</v>
      </c>
      <c r="J59" s="10" t="str">
        <f t="shared" si="8"/>
        <v>No</v>
      </c>
      <c r="K59" s="9">
        <f t="shared" si="9"/>
        <v>0.09</v>
      </c>
    </row>
    <row r="60" spans="1:11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5"/>
        <v>2227310.46</v>
      </c>
      <c r="H60" s="10" t="str">
        <f t="shared" si="6"/>
        <v>Yes</v>
      </c>
      <c r="I60" s="10" t="str">
        <f t="shared" si="7"/>
        <v>No</v>
      </c>
      <c r="J60" s="10" t="str">
        <f t="shared" si="8"/>
        <v>No</v>
      </c>
      <c r="K60" s="9">
        <f t="shared" si="9"/>
        <v>0.09</v>
      </c>
    </row>
    <row r="61" spans="1:11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5"/>
        <v>206115.65000000002</v>
      </c>
      <c r="H61" s="10" t="str">
        <f t="shared" si="6"/>
        <v>No</v>
      </c>
      <c r="I61" s="10" t="str">
        <f t="shared" si="7"/>
        <v>Yes</v>
      </c>
      <c r="J61" s="10" t="str">
        <f t="shared" si="8"/>
        <v>No</v>
      </c>
      <c r="K61" s="9">
        <f t="shared" si="9"/>
        <v>0.2</v>
      </c>
    </row>
    <row r="62" spans="1:11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5"/>
        <v>473904.84</v>
      </c>
      <c r="H62" s="10" t="str">
        <f t="shared" si="6"/>
        <v>No</v>
      </c>
      <c r="I62" s="10" t="str">
        <f t="shared" si="7"/>
        <v>Yes</v>
      </c>
      <c r="J62" s="10" t="str">
        <f t="shared" si="8"/>
        <v>No</v>
      </c>
      <c r="K62" s="9">
        <f t="shared" si="9"/>
        <v>0.09</v>
      </c>
    </row>
    <row r="63" spans="1:11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5"/>
        <v>2632752.94</v>
      </c>
      <c r="H63" s="10" t="str">
        <f t="shared" si="6"/>
        <v>No</v>
      </c>
      <c r="I63" s="10" t="str">
        <f t="shared" si="7"/>
        <v>Yes</v>
      </c>
      <c r="J63" s="10" t="str">
        <f t="shared" si="8"/>
        <v>Yes</v>
      </c>
      <c r="K63" s="9">
        <f t="shared" si="9"/>
        <v>0.2</v>
      </c>
    </row>
    <row r="64" spans="1:11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5"/>
        <v>3325792.08</v>
      </c>
      <c r="H64" s="10" t="str">
        <f t="shared" si="6"/>
        <v>No</v>
      </c>
      <c r="I64" s="10" t="str">
        <f t="shared" si="7"/>
        <v>Yes</v>
      </c>
      <c r="J64" s="10" t="str">
        <f t="shared" si="8"/>
        <v>Yes</v>
      </c>
      <c r="K64" s="9">
        <f t="shared" si="9"/>
        <v>0.2</v>
      </c>
    </row>
    <row r="65" spans="1:11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5"/>
        <v>965873.16</v>
      </c>
      <c r="H65" s="10" t="str">
        <f t="shared" si="6"/>
        <v>Yes</v>
      </c>
      <c r="I65" s="10" t="str">
        <f t="shared" si="7"/>
        <v>No</v>
      </c>
      <c r="J65" s="10" t="str">
        <f t="shared" si="8"/>
        <v>No</v>
      </c>
      <c r="K65" s="9">
        <f t="shared" si="9"/>
        <v>0.09</v>
      </c>
    </row>
    <row r="66" spans="1:11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10">Number_of_Books_Sold*Sell_Price</f>
        <v>280429.17000000004</v>
      </c>
      <c r="H66" s="10" t="str">
        <f t="shared" ref="H66:H94" si="11">IF(AND(Years_Under_Contract&lt;2,Number_of_Books_in_Print&gt;4)=TRUE,"Yes","No")</f>
        <v>Yes</v>
      </c>
      <c r="I66" s="10" t="str">
        <f t="shared" ref="I66:I94" si="12">IF(OR(Years_Under_Contract&gt;5,Number_of_Books_in_Print&gt;=10)=TRUE,"Yes","No")</f>
        <v>No</v>
      </c>
      <c r="J66" s="10" t="str">
        <f t="shared" ref="J66:J94" si="13">IF(AND(Years_Under_Contract&gt;5,OR(Number_of_Books_Sold&gt;350000,Income_Earned&gt;1000000))=TRUE,"Yes","No")</f>
        <v>No</v>
      </c>
      <c r="K66" s="9">
        <f t="shared" ref="K66:K94" si="14">IF(AND(Years_Under_Contract&gt;5,OR(Number_of_Books_in_Print&gt;10,Income_Earned&gt;1000000)),0.2,IF(Number_of_Books_in_Print&gt;10,0.15,0.09))</f>
        <v>0.09</v>
      </c>
    </row>
    <row r="67" spans="1:11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10"/>
        <v>1432165.1500000001</v>
      </c>
      <c r="H67" s="10" t="str">
        <f t="shared" si="11"/>
        <v>Yes</v>
      </c>
      <c r="I67" s="10" t="str">
        <f t="shared" si="12"/>
        <v>No</v>
      </c>
      <c r="J67" s="10" t="str">
        <f t="shared" si="13"/>
        <v>No</v>
      </c>
      <c r="K67" s="9">
        <f t="shared" si="14"/>
        <v>0.09</v>
      </c>
    </row>
    <row r="68" spans="1:11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10"/>
        <v>6924133.71</v>
      </c>
      <c r="H68" s="10" t="str">
        <f t="shared" si="11"/>
        <v>No</v>
      </c>
      <c r="I68" s="10" t="str">
        <f t="shared" si="12"/>
        <v>Yes</v>
      </c>
      <c r="J68" s="10" t="str">
        <f t="shared" si="13"/>
        <v>Yes</v>
      </c>
      <c r="K68" s="9">
        <f t="shared" si="14"/>
        <v>0.2</v>
      </c>
    </row>
    <row r="69" spans="1:11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10"/>
        <v>469250.60000000003</v>
      </c>
      <c r="H69" s="10" t="str">
        <f t="shared" si="11"/>
        <v>No</v>
      </c>
      <c r="I69" s="10" t="str">
        <f t="shared" si="12"/>
        <v>Yes</v>
      </c>
      <c r="J69" s="10" t="str">
        <f t="shared" si="13"/>
        <v>No</v>
      </c>
      <c r="K69" s="9">
        <f t="shared" si="14"/>
        <v>0.09</v>
      </c>
    </row>
    <row r="70" spans="1:11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10"/>
        <v>3947579.35</v>
      </c>
      <c r="H70" s="10" t="str">
        <f t="shared" si="11"/>
        <v>No</v>
      </c>
      <c r="I70" s="10" t="str">
        <f t="shared" si="12"/>
        <v>Yes</v>
      </c>
      <c r="J70" s="10" t="str">
        <f t="shared" si="13"/>
        <v>No</v>
      </c>
      <c r="K70" s="9">
        <f t="shared" si="14"/>
        <v>0.15</v>
      </c>
    </row>
    <row r="71" spans="1:11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10"/>
        <v>716191.64</v>
      </c>
      <c r="H71" s="10" t="str">
        <f t="shared" si="11"/>
        <v>No</v>
      </c>
      <c r="I71" s="10" t="str">
        <f t="shared" si="12"/>
        <v>Yes</v>
      </c>
      <c r="J71" s="10" t="str">
        <f t="shared" si="13"/>
        <v>No</v>
      </c>
      <c r="K71" s="9">
        <f t="shared" si="14"/>
        <v>0.09</v>
      </c>
    </row>
    <row r="72" spans="1:11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10"/>
        <v>678169.83000000007</v>
      </c>
      <c r="H72" s="10" t="str">
        <f t="shared" si="11"/>
        <v>No</v>
      </c>
      <c r="I72" s="10" t="str">
        <f t="shared" si="12"/>
        <v>Yes</v>
      </c>
      <c r="J72" s="10" t="str">
        <f t="shared" si="13"/>
        <v>No</v>
      </c>
      <c r="K72" s="9">
        <f t="shared" si="14"/>
        <v>0.2</v>
      </c>
    </row>
    <row r="73" spans="1:11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10"/>
        <v>582502.97</v>
      </c>
      <c r="H73" s="10" t="str">
        <f t="shared" si="11"/>
        <v>No</v>
      </c>
      <c r="I73" s="10" t="str">
        <f t="shared" si="12"/>
        <v>Yes</v>
      </c>
      <c r="J73" s="10" t="str">
        <f t="shared" si="13"/>
        <v>No</v>
      </c>
      <c r="K73" s="9">
        <f t="shared" si="14"/>
        <v>0.2</v>
      </c>
    </row>
    <row r="74" spans="1:11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10"/>
        <v>1034611.7600000001</v>
      </c>
      <c r="H74" s="10" t="str">
        <f t="shared" si="11"/>
        <v>No</v>
      </c>
      <c r="I74" s="10" t="str">
        <f t="shared" si="12"/>
        <v>Yes</v>
      </c>
      <c r="J74" s="10" t="str">
        <f t="shared" si="13"/>
        <v>Yes</v>
      </c>
      <c r="K74" s="9">
        <f t="shared" si="14"/>
        <v>0.2</v>
      </c>
    </row>
    <row r="75" spans="1:11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10"/>
        <v>1479069.28</v>
      </c>
      <c r="H75" s="10" t="str">
        <f t="shared" si="11"/>
        <v>No</v>
      </c>
      <c r="I75" s="10" t="str">
        <f t="shared" si="12"/>
        <v>Yes</v>
      </c>
      <c r="J75" s="10" t="str">
        <f t="shared" si="13"/>
        <v>Yes</v>
      </c>
      <c r="K75" s="9">
        <f t="shared" si="14"/>
        <v>0.2</v>
      </c>
    </row>
    <row r="76" spans="1:11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10"/>
        <v>768797.19000000006</v>
      </c>
      <c r="H76" s="10" t="str">
        <f t="shared" si="11"/>
        <v>Yes</v>
      </c>
      <c r="I76" s="10" t="str">
        <f t="shared" si="12"/>
        <v>No</v>
      </c>
      <c r="J76" s="10" t="str">
        <f t="shared" si="13"/>
        <v>No</v>
      </c>
      <c r="K76" s="9">
        <f t="shared" si="14"/>
        <v>0.09</v>
      </c>
    </row>
    <row r="77" spans="1:11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10"/>
        <v>1378226.07</v>
      </c>
      <c r="H77" s="10" t="str">
        <f t="shared" si="11"/>
        <v>No</v>
      </c>
      <c r="I77" s="10" t="str">
        <f t="shared" si="12"/>
        <v>Yes</v>
      </c>
      <c r="J77" s="10" t="str">
        <f t="shared" si="13"/>
        <v>Yes</v>
      </c>
      <c r="K77" s="9">
        <f t="shared" si="14"/>
        <v>0.2</v>
      </c>
    </row>
    <row r="78" spans="1:11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10"/>
        <v>5253714.57</v>
      </c>
      <c r="H78" s="10" t="str">
        <f t="shared" si="11"/>
        <v>No</v>
      </c>
      <c r="I78" s="10" t="str">
        <f t="shared" si="12"/>
        <v>Yes</v>
      </c>
      <c r="J78" s="10" t="str">
        <f t="shared" si="13"/>
        <v>Yes</v>
      </c>
      <c r="K78" s="9">
        <f t="shared" si="14"/>
        <v>0.2</v>
      </c>
    </row>
    <row r="79" spans="1:11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10"/>
        <v>1668526.53</v>
      </c>
      <c r="H79" s="10" t="str">
        <f t="shared" si="11"/>
        <v>No</v>
      </c>
      <c r="I79" s="10" t="str">
        <f t="shared" si="12"/>
        <v>Yes</v>
      </c>
      <c r="J79" s="10" t="str">
        <f t="shared" si="13"/>
        <v>No</v>
      </c>
      <c r="K79" s="9">
        <f t="shared" si="14"/>
        <v>0.15</v>
      </c>
    </row>
    <row r="80" spans="1:11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10"/>
        <v>4990163.3600000003</v>
      </c>
      <c r="H80" s="10" t="str">
        <f t="shared" si="11"/>
        <v>No</v>
      </c>
      <c r="I80" s="10" t="str">
        <f t="shared" si="12"/>
        <v>No</v>
      </c>
      <c r="J80" s="10" t="str">
        <f t="shared" si="13"/>
        <v>No</v>
      </c>
      <c r="K80" s="9">
        <f t="shared" si="14"/>
        <v>0.09</v>
      </c>
    </row>
    <row r="81" spans="1:11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10"/>
        <v>702359.97000000009</v>
      </c>
      <c r="H81" s="10" t="str">
        <f t="shared" si="11"/>
        <v>No</v>
      </c>
      <c r="I81" s="10" t="str">
        <f t="shared" si="12"/>
        <v>Yes</v>
      </c>
      <c r="J81" s="10" t="str">
        <f t="shared" si="13"/>
        <v>No</v>
      </c>
      <c r="K81" s="9">
        <f t="shared" si="14"/>
        <v>0.09</v>
      </c>
    </row>
    <row r="82" spans="1:11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10"/>
        <v>1269234.07</v>
      </c>
      <c r="H82" s="10" t="str">
        <f t="shared" si="11"/>
        <v>No</v>
      </c>
      <c r="I82" s="10" t="str">
        <f t="shared" si="12"/>
        <v>Yes</v>
      </c>
      <c r="J82" s="10" t="str">
        <f t="shared" si="13"/>
        <v>Yes</v>
      </c>
      <c r="K82" s="9">
        <f t="shared" si="14"/>
        <v>0.2</v>
      </c>
    </row>
    <row r="83" spans="1:11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10"/>
        <v>187211.88</v>
      </c>
      <c r="H83" s="10" t="str">
        <f t="shared" si="11"/>
        <v>No</v>
      </c>
      <c r="I83" s="10" t="str">
        <f t="shared" si="12"/>
        <v>Yes</v>
      </c>
      <c r="J83" s="10" t="str">
        <f t="shared" si="13"/>
        <v>No</v>
      </c>
      <c r="K83" s="9">
        <f t="shared" si="14"/>
        <v>0.2</v>
      </c>
    </row>
    <row r="84" spans="1:11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10"/>
        <v>107601.13</v>
      </c>
      <c r="H84" s="10" t="str">
        <f t="shared" si="11"/>
        <v>No</v>
      </c>
      <c r="I84" s="10" t="str">
        <f t="shared" si="12"/>
        <v>Yes</v>
      </c>
      <c r="J84" s="10" t="str">
        <f t="shared" si="13"/>
        <v>No</v>
      </c>
      <c r="K84" s="9">
        <f t="shared" si="14"/>
        <v>0.15</v>
      </c>
    </row>
    <row r="85" spans="1:11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10"/>
        <v>158652.39000000001</v>
      </c>
      <c r="H85" s="10" t="str">
        <f t="shared" si="11"/>
        <v>No</v>
      </c>
      <c r="I85" s="10" t="str">
        <f t="shared" si="12"/>
        <v>Yes</v>
      </c>
      <c r="J85" s="10" t="str">
        <f t="shared" si="13"/>
        <v>No</v>
      </c>
      <c r="K85" s="9">
        <f t="shared" si="14"/>
        <v>0.09</v>
      </c>
    </row>
    <row r="86" spans="1:11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10"/>
        <v>593305.44000000006</v>
      </c>
      <c r="H86" s="10" t="str">
        <f t="shared" si="11"/>
        <v>No</v>
      </c>
      <c r="I86" s="10" t="str">
        <f t="shared" si="12"/>
        <v>Yes</v>
      </c>
      <c r="J86" s="10" t="str">
        <f t="shared" si="13"/>
        <v>No</v>
      </c>
      <c r="K86" s="9">
        <f t="shared" si="14"/>
        <v>0.2</v>
      </c>
    </row>
    <row r="87" spans="1:11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10"/>
        <v>1381761.22</v>
      </c>
      <c r="H87" s="10" t="str">
        <f t="shared" si="11"/>
        <v>No</v>
      </c>
      <c r="I87" s="10" t="str">
        <f t="shared" si="12"/>
        <v>No</v>
      </c>
      <c r="J87" s="10" t="str">
        <f t="shared" si="13"/>
        <v>No</v>
      </c>
      <c r="K87" s="9">
        <f t="shared" si="14"/>
        <v>0.09</v>
      </c>
    </row>
    <row r="88" spans="1:11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10"/>
        <v>28354.170000000002</v>
      </c>
      <c r="H88" s="10" t="str">
        <f t="shared" si="11"/>
        <v>No</v>
      </c>
      <c r="I88" s="10" t="str">
        <f t="shared" si="12"/>
        <v>No</v>
      </c>
      <c r="J88" s="10" t="str">
        <f t="shared" si="13"/>
        <v>No</v>
      </c>
      <c r="K88" s="9">
        <f t="shared" si="14"/>
        <v>0.09</v>
      </c>
    </row>
    <row r="89" spans="1:11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10"/>
        <v>3565638.09</v>
      </c>
      <c r="H89" s="10" t="str">
        <f t="shared" si="11"/>
        <v>Yes</v>
      </c>
      <c r="I89" s="10" t="str">
        <f t="shared" si="12"/>
        <v>Yes</v>
      </c>
      <c r="J89" s="10" t="str">
        <f t="shared" si="13"/>
        <v>No</v>
      </c>
      <c r="K89" s="9">
        <f t="shared" si="14"/>
        <v>0.15</v>
      </c>
    </row>
    <row r="90" spans="1:11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10"/>
        <v>2831305.86</v>
      </c>
      <c r="H90" s="10" t="str">
        <f t="shared" si="11"/>
        <v>No</v>
      </c>
      <c r="I90" s="10" t="str">
        <f t="shared" si="12"/>
        <v>No</v>
      </c>
      <c r="J90" s="10" t="str">
        <f t="shared" si="13"/>
        <v>No</v>
      </c>
      <c r="K90" s="9">
        <f t="shared" si="14"/>
        <v>0.09</v>
      </c>
    </row>
    <row r="91" spans="1:11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10"/>
        <v>802618.07000000007</v>
      </c>
      <c r="H91" s="10" t="str">
        <f t="shared" si="11"/>
        <v>No</v>
      </c>
      <c r="I91" s="10" t="str">
        <f t="shared" si="12"/>
        <v>No</v>
      </c>
      <c r="J91" s="10" t="str">
        <f t="shared" si="13"/>
        <v>No</v>
      </c>
      <c r="K91" s="9">
        <f t="shared" si="14"/>
        <v>0.09</v>
      </c>
    </row>
    <row r="92" spans="1:11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10"/>
        <v>2921585.49</v>
      </c>
      <c r="H92" s="10" t="str">
        <f t="shared" si="11"/>
        <v>No</v>
      </c>
      <c r="I92" s="10" t="str">
        <f t="shared" si="12"/>
        <v>Yes</v>
      </c>
      <c r="J92" s="10" t="str">
        <f t="shared" si="13"/>
        <v>Yes</v>
      </c>
      <c r="K92" s="9">
        <f t="shared" si="14"/>
        <v>0.2</v>
      </c>
    </row>
    <row r="93" spans="1:11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10"/>
        <v>1551218.55</v>
      </c>
      <c r="H93" s="10" t="str">
        <f t="shared" si="11"/>
        <v>No</v>
      </c>
      <c r="I93" s="10" t="str">
        <f t="shared" si="12"/>
        <v>Yes</v>
      </c>
      <c r="J93" s="10" t="str">
        <f t="shared" si="13"/>
        <v>Yes</v>
      </c>
      <c r="K93" s="9">
        <f t="shared" si="14"/>
        <v>0.2</v>
      </c>
    </row>
    <row r="94" spans="1:11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10"/>
        <v>1958730.9000000001</v>
      </c>
      <c r="H94" s="10" t="str">
        <f t="shared" si="11"/>
        <v>No</v>
      </c>
      <c r="I94" s="10" t="str">
        <f t="shared" si="12"/>
        <v>Yes</v>
      </c>
      <c r="J94" s="10" t="str">
        <f t="shared" si="13"/>
        <v>Yes</v>
      </c>
      <c r="K94" s="9">
        <f t="shared" si="14"/>
        <v>0.2</v>
      </c>
    </row>
  </sheetData>
  <sortState ref="A2:F94">
    <sortCondition ref="A2"/>
  </sortState>
  <conditionalFormatting sqref="H2:J94">
    <cfRule type="cellIs" dxfId="3" priority="1" operator="equal">
      <formula>"Yes"</formula>
    </cfRule>
    <cfRule type="cellIs" dxfId="2" priority="2" operator="equal">
      <formula>"No"</formula>
    </cfRule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2012-07-24T19:20:41Z</dcterms:modified>
</cp:coreProperties>
</file>