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925" windowHeight="3150"/>
  </bookViews>
  <sheets>
    <sheet name="Statistics" sheetId="4" r:id="rId1"/>
    <sheet name="Author_Totals" sheetId="1" r:id="rId2"/>
    <sheet name="Sheet2" sheetId="2" r:id="rId3"/>
    <sheet name="Sheet3" sheetId="3" r:id="rId4"/>
  </sheets>
  <definedNames>
    <definedName name="AuthorID">Author_Totals!$A$2:$A$94</definedName>
    <definedName name="Income_Earned">Author_Totals!$G$2:$G$94</definedName>
    <definedName name="Initial_Contract_Date">Author_Totals!$B$2:$B$94</definedName>
    <definedName name="Number_of_Books_in_Print">Author_Totals!$D$2:$D$94</definedName>
    <definedName name="Number_of_Books_Sold">Author_Totals!$E$2:$E$94</definedName>
    <definedName name="Sell_Price">Author_Totals!$F$2:$F$94</definedName>
    <definedName name="Years_Under_Contract">Author_Totals!$C$2:$C$94</definedName>
  </definedNames>
  <calcPr calcId="145621"/>
</workbook>
</file>

<file path=xl/calcChain.xml><?xml version="1.0" encoding="utf-8"?>
<calcChain xmlns="http://schemas.openxmlformats.org/spreadsheetml/2006/main">
  <c r="B9" i="4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  <c r="B2" i="4" l="1"/>
  <c r="B1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</calcChain>
</file>

<file path=xl/sharedStrings.xml><?xml version="1.0" encoding="utf-8"?>
<sst xmlns="http://schemas.openxmlformats.org/spreadsheetml/2006/main" count="13" uniqueCount="13">
  <si>
    <t>AuthorID</t>
  </si>
  <si>
    <t>Years
Under Contract</t>
  </si>
  <si>
    <t>Number of
Books in Print</t>
  </si>
  <si>
    <t>Initial
Contract Date</t>
  </si>
  <si>
    <t>Sell
Price</t>
  </si>
  <si>
    <t>Number of
Books Sold</t>
  </si>
  <si>
    <t>Income Earned</t>
  </si>
  <si>
    <t>Average books in print</t>
  </si>
  <si>
    <t>Newest to F&amp;A</t>
  </si>
  <si>
    <t>Early Producer?</t>
  </si>
  <si>
    <t>5+ Years or High Producer?</t>
  </si>
  <si>
    <t>Enter Author ID</t>
  </si>
  <si>
    <t>Total Number of Books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</si>
</sst>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0.0"/>
    <numFmt numFmtId="167" formatCode="_(* #,##0.0_);_(* \(#,##0.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167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B9"/>
    </sheetView>
  </sheetViews>
  <sheetFormatPr defaultRowHeight="15" x14ac:dyDescent="0.25"/>
  <cols>
    <col min="1" max="2" width="25.7109375" customWidth="1"/>
  </cols>
  <sheetData>
    <row r="1" spans="1:2" x14ac:dyDescent="0.25">
      <c r="A1" t="s">
        <v>7</v>
      </c>
      <c r="B1" s="8">
        <f>AVERAGE(Number_of_Books_in_Print)</f>
        <v>8.2903225806451619</v>
      </c>
    </row>
    <row r="2" spans="1:2" x14ac:dyDescent="0.25">
      <c r="A2" t="s">
        <v>8</v>
      </c>
      <c r="B2" s="5">
        <f>MIN(Years_Under_Contract)</f>
        <v>0.39698836413415467</v>
      </c>
    </row>
    <row r="3" spans="1:2" x14ac:dyDescent="0.25">
      <c r="B3" s="9"/>
    </row>
    <row r="8" spans="1:2" x14ac:dyDescent="0.25">
      <c r="A8" s="11" t="s">
        <v>11</v>
      </c>
      <c r="B8" s="11" t="s">
        <v>12</v>
      </c>
    </row>
    <row r="9" spans="1:2" x14ac:dyDescent="0.25">
      <c r="A9">
        <v>1006</v>
      </c>
      <c r="B9" s="12">
        <f>VLOOKUP(A9,Author_Totals!A2:E94,5,FALSE)</f>
        <v>316237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zoomScaleNormal="100" workbookViewId="0">
      <selection activeCell="G2" sqref="G2:G3"/>
    </sheetView>
  </sheetViews>
  <sheetFormatPr defaultRowHeight="15" x14ac:dyDescent="0.25"/>
  <cols>
    <col min="1" max="1" width="11.85546875" customWidth="1"/>
    <col min="2" max="2" width="13.5703125" customWidth="1"/>
    <col min="3" max="3" width="15.5703125" customWidth="1"/>
    <col min="4" max="4" width="13.42578125" customWidth="1"/>
    <col min="5" max="5" width="11.42578125" customWidth="1"/>
    <col min="6" max="6" width="7.85546875" customWidth="1"/>
    <col min="7" max="7" width="13.5703125" customWidth="1"/>
    <col min="8" max="8" width="10.85546875" customWidth="1"/>
    <col min="9" max="9" width="11.7109375" customWidth="1"/>
  </cols>
  <sheetData>
    <row r="1" spans="1:9" ht="64.5" customHeight="1" x14ac:dyDescent="0.25">
      <c r="A1" s="2" t="s">
        <v>0</v>
      </c>
      <c r="B1" s="3" t="s">
        <v>3</v>
      </c>
      <c r="C1" s="3" t="s">
        <v>1</v>
      </c>
      <c r="D1" s="3" t="s">
        <v>2</v>
      </c>
      <c r="E1" s="3" t="s">
        <v>5</v>
      </c>
      <c r="F1" s="3" t="s">
        <v>4</v>
      </c>
      <c r="G1" s="3" t="s">
        <v>6</v>
      </c>
      <c r="H1" s="3" t="s">
        <v>9</v>
      </c>
      <c r="I1" s="3" t="s">
        <v>10</v>
      </c>
    </row>
    <row r="2" spans="1:9" x14ac:dyDescent="0.25">
      <c r="A2">
        <v>1006</v>
      </c>
      <c r="B2" s="4">
        <v>40303</v>
      </c>
      <c r="C2" s="5">
        <v>2.0944558521560577</v>
      </c>
      <c r="D2">
        <v>15</v>
      </c>
      <c r="E2" s="6">
        <v>316237</v>
      </c>
      <c r="F2" s="1">
        <v>3.99</v>
      </c>
      <c r="G2" s="7">
        <f t="shared" ref="G2:G33" si="0">Number_of_Books_Sold*Sell_Price</f>
        <v>1261785.6300000001</v>
      </c>
      <c r="H2" s="10" t="str">
        <f>IF(AND(Years_Under_Contract&lt;2,Number_of_Books_in_Print&gt;4)=TRUE,"Yes","No")</f>
        <v>No</v>
      </c>
      <c r="I2" s="10" t="str">
        <f>IF(OR(Years_Under_Contract&gt;5,Number_of_Books_in_Print&gt;=10)=TRUE,"Yes","No")</f>
        <v>Yes</v>
      </c>
    </row>
    <row r="3" spans="1:9" x14ac:dyDescent="0.25">
      <c r="A3">
        <v>1021</v>
      </c>
      <c r="B3" s="4">
        <v>38205</v>
      </c>
      <c r="C3" s="5">
        <v>7.8384668035592062</v>
      </c>
      <c r="D3">
        <v>14</v>
      </c>
      <c r="E3" s="6">
        <v>344944</v>
      </c>
      <c r="F3" s="1">
        <v>5.99</v>
      </c>
      <c r="G3" s="7">
        <f t="shared" si="0"/>
        <v>2066214.56</v>
      </c>
      <c r="H3" s="10" t="str">
        <f>IF(AND(Years_Under_Contract&lt;2,Number_of_Books_in_Print&gt;4)=TRUE,"Yes","No")</f>
        <v>No</v>
      </c>
      <c r="I3" s="10" t="str">
        <f>IF(OR(Years_Under_Contract&gt;5,Number_of_Books_in_Print&gt;=10)=TRUE,"Yes","No")</f>
        <v>Yes</v>
      </c>
    </row>
    <row r="4" spans="1:9" x14ac:dyDescent="0.25">
      <c r="A4">
        <v>1024</v>
      </c>
      <c r="B4" s="4">
        <v>39712</v>
      </c>
      <c r="C4" s="5">
        <v>3.7125256673511293</v>
      </c>
      <c r="D4">
        <v>2</v>
      </c>
      <c r="E4" s="6">
        <v>255650</v>
      </c>
      <c r="F4" s="1">
        <v>7.99</v>
      </c>
      <c r="G4" s="7">
        <f t="shared" si="0"/>
        <v>2042643.5</v>
      </c>
      <c r="H4" s="10" t="str">
        <f>IF(AND(Years_Under_Contract&lt;2,Number_of_Books_in_Print&gt;4)=TRUE,"Yes","No")</f>
        <v>No</v>
      </c>
      <c r="I4" s="10" t="str">
        <f>IF(OR(Years_Under_Contract&gt;5,Number_of_Books_in_Print&gt;=10)=TRUE,"Yes","No")</f>
        <v>No</v>
      </c>
    </row>
    <row r="5" spans="1:9" x14ac:dyDescent="0.25">
      <c r="A5">
        <v>1035</v>
      </c>
      <c r="B5" s="4">
        <v>40563</v>
      </c>
      <c r="C5" s="5">
        <v>1.3826146475017111</v>
      </c>
      <c r="D5">
        <v>11</v>
      </c>
      <c r="E5" s="6">
        <v>83399</v>
      </c>
      <c r="F5" s="1">
        <v>10.99</v>
      </c>
      <c r="G5" s="7">
        <f t="shared" si="0"/>
        <v>916555.01</v>
      </c>
      <c r="H5" s="10" t="str">
        <f>IF(AND(Years_Under_Contract&lt;2,Number_of_Books_in_Print&gt;4)=TRUE,"Yes","No")</f>
        <v>Yes</v>
      </c>
      <c r="I5" s="10" t="str">
        <f>IF(OR(Years_Under_Contract&gt;5,Number_of_Books_in_Print&gt;=10)=TRUE,"Yes","No")</f>
        <v>Yes</v>
      </c>
    </row>
    <row r="6" spans="1:9" x14ac:dyDescent="0.25">
      <c r="A6">
        <v>1042</v>
      </c>
      <c r="B6" s="4">
        <v>36983</v>
      </c>
      <c r="C6" s="5">
        <v>11.184120465434633</v>
      </c>
      <c r="D6">
        <v>15</v>
      </c>
      <c r="E6" s="6">
        <v>16892</v>
      </c>
      <c r="F6" s="1">
        <v>2.99</v>
      </c>
      <c r="G6" s="7">
        <f t="shared" si="0"/>
        <v>50507.08</v>
      </c>
      <c r="H6" s="10" t="str">
        <f>IF(AND(Years_Under_Contract&lt;2,Number_of_Books_in_Print&gt;4)=TRUE,"Yes","No")</f>
        <v>No</v>
      </c>
      <c r="I6" s="10" t="str">
        <f>IF(OR(Years_Under_Contract&gt;5,Number_of_Books_in_Print&gt;=10)=TRUE,"Yes","No")</f>
        <v>Yes</v>
      </c>
    </row>
    <row r="7" spans="1:9" x14ac:dyDescent="0.25">
      <c r="A7">
        <v>1045</v>
      </c>
      <c r="B7" s="4">
        <v>38527</v>
      </c>
      <c r="C7" s="5">
        <v>6.9568788501026697</v>
      </c>
      <c r="D7">
        <v>7</v>
      </c>
      <c r="E7" s="6">
        <v>283588</v>
      </c>
      <c r="F7" s="1">
        <v>10.99</v>
      </c>
      <c r="G7" s="7">
        <f t="shared" si="0"/>
        <v>3116632.12</v>
      </c>
      <c r="H7" s="10" t="str">
        <f>IF(AND(Years_Under_Contract&lt;2,Number_of_Books_in_Print&gt;4)=TRUE,"Yes","No")</f>
        <v>No</v>
      </c>
      <c r="I7" s="10" t="str">
        <f>IF(OR(Years_Under_Contract&gt;5,Number_of_Books_in_Print&gt;=10)=TRUE,"Yes","No")</f>
        <v>Yes</v>
      </c>
    </row>
    <row r="8" spans="1:9" x14ac:dyDescent="0.25">
      <c r="A8">
        <v>1048</v>
      </c>
      <c r="B8" s="4">
        <v>40743</v>
      </c>
      <c r="C8" s="5">
        <v>0.88980150581793294</v>
      </c>
      <c r="D8">
        <v>4</v>
      </c>
      <c r="E8" s="6">
        <v>43921</v>
      </c>
      <c r="F8" s="1">
        <v>5.99</v>
      </c>
      <c r="G8" s="7">
        <f t="shared" si="0"/>
        <v>263086.79000000004</v>
      </c>
      <c r="H8" s="10" t="str">
        <f>IF(AND(Years_Under_Contract&lt;2,Number_of_Books_in_Print&gt;4)=TRUE,"Yes","No")</f>
        <v>No</v>
      </c>
      <c r="I8" s="10" t="str">
        <f>IF(OR(Years_Under_Contract&gt;5,Number_of_Books_in_Print&gt;=10)=TRUE,"Yes","No")</f>
        <v>No</v>
      </c>
    </row>
    <row r="9" spans="1:9" x14ac:dyDescent="0.25">
      <c r="A9">
        <v>1066</v>
      </c>
      <c r="B9" s="4">
        <v>37609</v>
      </c>
      <c r="C9" s="5">
        <v>9.4702258726899391</v>
      </c>
      <c r="D9">
        <v>13</v>
      </c>
      <c r="E9" s="6">
        <v>231823</v>
      </c>
      <c r="F9" s="1">
        <v>3.99</v>
      </c>
      <c r="G9" s="7">
        <f t="shared" si="0"/>
        <v>924973.77</v>
      </c>
      <c r="H9" s="10" t="str">
        <f>IF(AND(Years_Under_Contract&lt;2,Number_of_Books_in_Print&gt;4)=TRUE,"Yes","No")</f>
        <v>No</v>
      </c>
      <c r="I9" s="10" t="str">
        <f>IF(OR(Years_Under_Contract&gt;5,Number_of_Books_in_Print&gt;=10)=TRUE,"Yes","No")</f>
        <v>Yes</v>
      </c>
    </row>
    <row r="10" spans="1:9" x14ac:dyDescent="0.25">
      <c r="A10">
        <v>1111</v>
      </c>
      <c r="B10" s="4">
        <v>36838</v>
      </c>
      <c r="C10" s="5">
        <v>11.581108829568789</v>
      </c>
      <c r="D10">
        <v>11</v>
      </c>
      <c r="E10" s="6">
        <v>140462</v>
      </c>
      <c r="F10" s="1">
        <v>2.99</v>
      </c>
      <c r="G10" s="7">
        <f t="shared" si="0"/>
        <v>419981.38</v>
      </c>
      <c r="H10" s="10" t="str">
        <f>IF(AND(Years_Under_Contract&lt;2,Number_of_Books_in_Print&gt;4)=TRUE,"Yes","No")</f>
        <v>No</v>
      </c>
      <c r="I10" s="10" t="str">
        <f>IF(OR(Years_Under_Contract&gt;5,Number_of_Books_in_Print&gt;=10)=TRUE,"Yes","No")</f>
        <v>Yes</v>
      </c>
    </row>
    <row r="11" spans="1:9" x14ac:dyDescent="0.25">
      <c r="A11">
        <v>1142</v>
      </c>
      <c r="B11" s="4">
        <v>40533</v>
      </c>
      <c r="C11" s="5">
        <v>1.4647501711156743</v>
      </c>
      <c r="D11">
        <v>1</v>
      </c>
      <c r="E11" s="6">
        <v>225503</v>
      </c>
      <c r="F11" s="1">
        <v>2.99</v>
      </c>
      <c r="G11" s="7">
        <f t="shared" si="0"/>
        <v>674253.97000000009</v>
      </c>
      <c r="H11" s="10" t="str">
        <f>IF(AND(Years_Under_Contract&lt;2,Number_of_Books_in_Print&gt;4)=TRUE,"Yes","No")</f>
        <v>No</v>
      </c>
      <c r="I11" s="10" t="str">
        <f>IF(OR(Years_Under_Contract&gt;5,Number_of_Books_in_Print&gt;=10)=TRUE,"Yes","No")</f>
        <v>No</v>
      </c>
    </row>
    <row r="12" spans="1:9" x14ac:dyDescent="0.25">
      <c r="A12">
        <v>1158</v>
      </c>
      <c r="B12" s="4">
        <v>40605</v>
      </c>
      <c r="C12" s="5">
        <v>1.267624914442163</v>
      </c>
      <c r="D12">
        <v>8</v>
      </c>
      <c r="E12" s="6">
        <v>214442</v>
      </c>
      <c r="F12" s="1">
        <v>10.99</v>
      </c>
      <c r="G12" s="7">
        <f t="shared" si="0"/>
        <v>2356717.58</v>
      </c>
      <c r="H12" s="10" t="str">
        <f>IF(AND(Years_Under_Contract&lt;2,Number_of_Books_in_Print&gt;4)=TRUE,"Yes","No")</f>
        <v>Yes</v>
      </c>
      <c r="I12" s="10" t="str">
        <f>IF(OR(Years_Under_Contract&gt;5,Number_of_Books_in_Print&gt;=10)=TRUE,"Yes","No")</f>
        <v>No</v>
      </c>
    </row>
    <row r="13" spans="1:9" x14ac:dyDescent="0.25">
      <c r="A13">
        <v>1162</v>
      </c>
      <c r="B13" s="4">
        <v>40195</v>
      </c>
      <c r="C13" s="5">
        <v>2.3901437371663246</v>
      </c>
      <c r="D13">
        <v>1</v>
      </c>
      <c r="E13" s="6">
        <v>295514</v>
      </c>
      <c r="F13" s="1">
        <v>12.99</v>
      </c>
      <c r="G13" s="7">
        <f t="shared" si="0"/>
        <v>3838726.86</v>
      </c>
      <c r="H13" s="10" t="str">
        <f>IF(AND(Years_Under_Contract&lt;2,Number_of_Books_in_Print&gt;4)=TRUE,"Yes","No")</f>
        <v>No</v>
      </c>
      <c r="I13" s="10" t="str">
        <f>IF(OR(Years_Under_Contract&gt;5,Number_of_Books_in_Print&gt;=10)=TRUE,"Yes","No")</f>
        <v>No</v>
      </c>
    </row>
    <row r="14" spans="1:9" x14ac:dyDescent="0.25">
      <c r="A14">
        <v>1179</v>
      </c>
      <c r="B14" s="4">
        <v>39492</v>
      </c>
      <c r="C14" s="5">
        <v>4.3148528405201914</v>
      </c>
      <c r="D14">
        <v>11</v>
      </c>
      <c r="E14" s="6">
        <v>43062</v>
      </c>
      <c r="F14" s="1">
        <v>23.99</v>
      </c>
      <c r="G14" s="7">
        <f t="shared" si="0"/>
        <v>1033057.3799999999</v>
      </c>
      <c r="H14" s="10" t="str">
        <f>IF(AND(Years_Under_Contract&lt;2,Number_of_Books_in_Print&gt;4)=TRUE,"Yes","No")</f>
        <v>No</v>
      </c>
      <c r="I14" s="10" t="str">
        <f>IF(OR(Years_Under_Contract&gt;5,Number_of_Books_in_Print&gt;=10)=TRUE,"Yes","No")</f>
        <v>Yes</v>
      </c>
    </row>
    <row r="15" spans="1:9" x14ac:dyDescent="0.25">
      <c r="A15">
        <v>1185</v>
      </c>
      <c r="B15" s="4">
        <v>36645</v>
      </c>
      <c r="C15" s="5">
        <v>12.109514031485284</v>
      </c>
      <c r="D15">
        <v>3</v>
      </c>
      <c r="E15" s="6">
        <v>197522</v>
      </c>
      <c r="F15" s="1">
        <v>10.99</v>
      </c>
      <c r="G15" s="7">
        <f t="shared" si="0"/>
        <v>2170766.7800000003</v>
      </c>
      <c r="H15" s="10" t="str">
        <f>IF(AND(Years_Under_Contract&lt;2,Number_of_Books_in_Print&gt;4)=TRUE,"Yes","No")</f>
        <v>No</v>
      </c>
      <c r="I15" s="10" t="str">
        <f>IF(OR(Years_Under_Contract&gt;5,Number_of_Books_in_Print&gt;=10)=TRUE,"Yes","No")</f>
        <v>Yes</v>
      </c>
    </row>
    <row r="16" spans="1:9" x14ac:dyDescent="0.25">
      <c r="A16">
        <v>1198</v>
      </c>
      <c r="B16" s="4">
        <v>36797</v>
      </c>
      <c r="C16" s="5">
        <v>11.693360711841205</v>
      </c>
      <c r="D16">
        <v>1</v>
      </c>
      <c r="E16" s="6">
        <v>496293</v>
      </c>
      <c r="F16" s="1">
        <v>23.99</v>
      </c>
      <c r="G16" s="7">
        <f t="shared" si="0"/>
        <v>11906069.069999998</v>
      </c>
      <c r="H16" s="10" t="str">
        <f>IF(AND(Years_Under_Contract&lt;2,Number_of_Books_in_Print&gt;4)=TRUE,"Yes","No")</f>
        <v>No</v>
      </c>
      <c r="I16" s="10" t="str">
        <f>IF(OR(Years_Under_Contract&gt;5,Number_of_Books_in_Print&gt;=10)=TRUE,"Yes","No")</f>
        <v>Yes</v>
      </c>
    </row>
    <row r="17" spans="1:9" x14ac:dyDescent="0.25">
      <c r="A17">
        <v>1206</v>
      </c>
      <c r="B17" s="4">
        <v>40437</v>
      </c>
      <c r="C17" s="5">
        <v>1.7275838466803559</v>
      </c>
      <c r="D17">
        <v>1</v>
      </c>
      <c r="E17" s="6">
        <v>213766</v>
      </c>
      <c r="F17" s="1">
        <v>23.99</v>
      </c>
      <c r="G17" s="7">
        <f t="shared" si="0"/>
        <v>5128246.34</v>
      </c>
      <c r="H17" s="10" t="str">
        <f>IF(AND(Years_Under_Contract&lt;2,Number_of_Books_in_Print&gt;4)=TRUE,"Yes","No")</f>
        <v>No</v>
      </c>
      <c r="I17" s="10" t="str">
        <f>IF(OR(Years_Under_Contract&gt;5,Number_of_Books_in_Print&gt;=10)=TRUE,"Yes","No")</f>
        <v>No</v>
      </c>
    </row>
    <row r="18" spans="1:9" x14ac:dyDescent="0.25">
      <c r="A18">
        <v>1210</v>
      </c>
      <c r="B18" s="4">
        <v>37408</v>
      </c>
      <c r="C18" s="5">
        <v>10.020533880903491</v>
      </c>
      <c r="D18">
        <v>12</v>
      </c>
      <c r="E18" s="6">
        <v>365614</v>
      </c>
      <c r="F18" s="1">
        <v>9.99</v>
      </c>
      <c r="G18" s="7">
        <f t="shared" si="0"/>
        <v>3652483.86</v>
      </c>
      <c r="H18" s="10" t="str">
        <f>IF(AND(Years_Under_Contract&lt;2,Number_of_Books_in_Print&gt;4)=TRUE,"Yes","No")</f>
        <v>No</v>
      </c>
      <c r="I18" s="10" t="str">
        <f>IF(OR(Years_Under_Contract&gt;5,Number_of_Books_in_Print&gt;=10)=TRUE,"Yes","No")</f>
        <v>Yes</v>
      </c>
    </row>
    <row r="19" spans="1:9" x14ac:dyDescent="0.25">
      <c r="A19">
        <v>1222</v>
      </c>
      <c r="B19" s="4">
        <v>39743</v>
      </c>
      <c r="C19" s="5">
        <v>3.6276522929500343</v>
      </c>
      <c r="D19">
        <v>4</v>
      </c>
      <c r="E19" s="6">
        <v>307741</v>
      </c>
      <c r="F19" s="1">
        <v>5.99</v>
      </c>
      <c r="G19" s="7">
        <f t="shared" si="0"/>
        <v>1843368.59</v>
      </c>
      <c r="H19" s="10" t="str">
        <f>IF(AND(Years_Under_Contract&lt;2,Number_of_Books_in_Print&gt;4)=TRUE,"Yes","No")</f>
        <v>No</v>
      </c>
      <c r="I19" s="10" t="str">
        <f>IF(OR(Years_Under_Contract&gt;5,Number_of_Books_in_Print&gt;=10)=TRUE,"Yes","No")</f>
        <v>No</v>
      </c>
    </row>
    <row r="20" spans="1:9" x14ac:dyDescent="0.25">
      <c r="A20">
        <v>1230</v>
      </c>
      <c r="B20" s="4">
        <v>37788</v>
      </c>
      <c r="C20" s="5">
        <v>8.9801505817932927</v>
      </c>
      <c r="D20">
        <v>5</v>
      </c>
      <c r="E20" s="6">
        <v>380640</v>
      </c>
      <c r="F20" s="1">
        <v>7.99</v>
      </c>
      <c r="G20" s="7">
        <f t="shared" si="0"/>
        <v>3041313.6</v>
      </c>
      <c r="H20" s="10" t="str">
        <f>IF(AND(Years_Under_Contract&lt;2,Number_of_Books_in_Print&gt;4)=TRUE,"Yes","No")</f>
        <v>No</v>
      </c>
      <c r="I20" s="10" t="str">
        <f>IF(OR(Years_Under_Contract&gt;5,Number_of_Books_in_Print&gt;=10)=TRUE,"Yes","No")</f>
        <v>Yes</v>
      </c>
    </row>
    <row r="21" spans="1:9" x14ac:dyDescent="0.25">
      <c r="A21">
        <v>1238</v>
      </c>
      <c r="B21" s="4">
        <v>40283</v>
      </c>
      <c r="C21" s="5">
        <v>2.1492128678986995</v>
      </c>
      <c r="D21">
        <v>12</v>
      </c>
      <c r="E21" s="6">
        <v>159593</v>
      </c>
      <c r="F21" s="1">
        <v>3.99</v>
      </c>
      <c r="G21" s="7">
        <f t="shared" si="0"/>
        <v>636776.07000000007</v>
      </c>
      <c r="H21" s="10" t="str">
        <f>IF(AND(Years_Under_Contract&lt;2,Number_of_Books_in_Print&gt;4)=TRUE,"Yes","No")</f>
        <v>No</v>
      </c>
      <c r="I21" s="10" t="str">
        <f>IF(OR(Years_Under_Contract&gt;5,Number_of_Books_in_Print&gt;=10)=TRUE,"Yes","No")</f>
        <v>Yes</v>
      </c>
    </row>
    <row r="22" spans="1:9" x14ac:dyDescent="0.25">
      <c r="A22">
        <v>1246</v>
      </c>
      <c r="B22" s="4">
        <v>39075</v>
      </c>
      <c r="C22" s="5">
        <v>5.4565366187542779</v>
      </c>
      <c r="D22">
        <v>1</v>
      </c>
      <c r="E22" s="6">
        <v>269278</v>
      </c>
      <c r="F22" s="1">
        <v>3.99</v>
      </c>
      <c r="G22" s="7">
        <f t="shared" si="0"/>
        <v>1074419.22</v>
      </c>
      <c r="H22" s="10" t="str">
        <f>IF(AND(Years_Under_Contract&lt;2,Number_of_Books_in_Print&gt;4)=TRUE,"Yes","No")</f>
        <v>No</v>
      </c>
      <c r="I22" s="10" t="str">
        <f>IF(OR(Years_Under_Contract&gt;5,Number_of_Books_in_Print&gt;=10)=TRUE,"Yes","No")</f>
        <v>Yes</v>
      </c>
    </row>
    <row r="23" spans="1:9" x14ac:dyDescent="0.25">
      <c r="A23">
        <v>1259</v>
      </c>
      <c r="B23" s="4">
        <v>40413</v>
      </c>
      <c r="C23" s="5">
        <v>1.7932922655715264</v>
      </c>
      <c r="D23">
        <v>2</v>
      </c>
      <c r="E23" s="6">
        <v>491853</v>
      </c>
      <c r="F23" s="1">
        <v>12.99</v>
      </c>
      <c r="G23" s="7">
        <f t="shared" si="0"/>
        <v>6389170.4699999997</v>
      </c>
      <c r="H23" s="10" t="str">
        <f>IF(AND(Years_Under_Contract&lt;2,Number_of_Books_in_Print&gt;4)=TRUE,"Yes","No")</f>
        <v>No</v>
      </c>
      <c r="I23" s="10" t="str">
        <f>IF(OR(Years_Under_Contract&gt;5,Number_of_Books_in_Print&gt;=10)=TRUE,"Yes","No")</f>
        <v>No</v>
      </c>
    </row>
    <row r="24" spans="1:9" x14ac:dyDescent="0.25">
      <c r="A24">
        <v>1262</v>
      </c>
      <c r="B24" s="4">
        <v>40458</v>
      </c>
      <c r="C24" s="5">
        <v>1.6700889801505818</v>
      </c>
      <c r="D24">
        <v>4</v>
      </c>
      <c r="E24" s="6">
        <v>188565</v>
      </c>
      <c r="F24" s="1">
        <v>2.99</v>
      </c>
      <c r="G24" s="7">
        <f t="shared" si="0"/>
        <v>563809.35000000009</v>
      </c>
      <c r="H24" s="10" t="str">
        <f>IF(AND(Years_Under_Contract&lt;2,Number_of_Books_in_Print&gt;4)=TRUE,"Yes","No")</f>
        <v>No</v>
      </c>
      <c r="I24" s="10" t="str">
        <f>IF(OR(Years_Under_Contract&gt;5,Number_of_Books_in_Print&gt;=10)=TRUE,"Yes","No")</f>
        <v>No</v>
      </c>
    </row>
    <row r="25" spans="1:9" x14ac:dyDescent="0.25">
      <c r="A25">
        <v>1289</v>
      </c>
      <c r="B25" s="4">
        <v>39429</v>
      </c>
      <c r="C25" s="5">
        <v>4.4873374401095143</v>
      </c>
      <c r="D25">
        <v>8</v>
      </c>
      <c r="E25" s="6">
        <v>366628</v>
      </c>
      <c r="F25" s="1">
        <v>23.99</v>
      </c>
      <c r="G25" s="7">
        <f t="shared" si="0"/>
        <v>8795405.7199999988</v>
      </c>
      <c r="H25" s="10" t="str">
        <f>IF(AND(Years_Under_Contract&lt;2,Number_of_Books_in_Print&gt;4)=TRUE,"Yes","No")</f>
        <v>No</v>
      </c>
      <c r="I25" s="10" t="str">
        <f>IF(OR(Years_Under_Contract&gt;5,Number_of_Books_in_Print&gt;=10)=TRUE,"Yes","No")</f>
        <v>No</v>
      </c>
    </row>
    <row r="26" spans="1:9" x14ac:dyDescent="0.25">
      <c r="A26">
        <v>1298</v>
      </c>
      <c r="B26" s="4">
        <v>36797</v>
      </c>
      <c r="C26" s="5">
        <v>11.693360711841205</v>
      </c>
      <c r="D26">
        <v>14</v>
      </c>
      <c r="E26" s="6">
        <v>115011</v>
      </c>
      <c r="F26" s="1">
        <v>2.99</v>
      </c>
      <c r="G26" s="7">
        <f t="shared" si="0"/>
        <v>343882.89</v>
      </c>
      <c r="H26" s="10" t="str">
        <f>IF(AND(Years_Under_Contract&lt;2,Number_of_Books_in_Print&gt;4)=TRUE,"Yes","No")</f>
        <v>No</v>
      </c>
      <c r="I26" s="10" t="str">
        <f>IF(OR(Years_Under_Contract&gt;5,Number_of_Books_in_Print&gt;=10)=TRUE,"Yes","No")</f>
        <v>Yes</v>
      </c>
    </row>
    <row r="27" spans="1:9" x14ac:dyDescent="0.25">
      <c r="A27">
        <v>1325</v>
      </c>
      <c r="B27" s="4">
        <v>40611</v>
      </c>
      <c r="C27" s="5">
        <v>1.2511978097193703</v>
      </c>
      <c r="D27">
        <v>6</v>
      </c>
      <c r="E27" s="6">
        <v>102016</v>
      </c>
      <c r="F27" s="1">
        <v>2.99</v>
      </c>
      <c r="G27" s="7">
        <f t="shared" si="0"/>
        <v>305027.84000000003</v>
      </c>
      <c r="H27" s="10" t="str">
        <f>IF(AND(Years_Under_Contract&lt;2,Number_of_Books_in_Print&gt;4)=TRUE,"Yes","No")</f>
        <v>Yes</v>
      </c>
      <c r="I27" s="10" t="str">
        <f>IF(OR(Years_Under_Contract&gt;5,Number_of_Books_in_Print&gt;=10)=TRUE,"Yes","No")</f>
        <v>No</v>
      </c>
    </row>
    <row r="28" spans="1:9" x14ac:dyDescent="0.25">
      <c r="A28">
        <v>1326</v>
      </c>
      <c r="B28" s="4">
        <v>38149</v>
      </c>
      <c r="C28" s="5">
        <v>7.9917864476386038</v>
      </c>
      <c r="D28">
        <v>12</v>
      </c>
      <c r="E28" s="6">
        <v>142362</v>
      </c>
      <c r="F28" s="1">
        <v>9.99</v>
      </c>
      <c r="G28" s="7">
        <f t="shared" si="0"/>
        <v>1422196.3800000001</v>
      </c>
      <c r="H28" s="10" t="str">
        <f>IF(AND(Years_Under_Contract&lt;2,Number_of_Books_in_Print&gt;4)=TRUE,"Yes","No")</f>
        <v>No</v>
      </c>
      <c r="I28" s="10" t="str">
        <f>IF(OR(Years_Under_Contract&gt;5,Number_of_Books_in_Print&gt;=10)=TRUE,"Yes","No")</f>
        <v>Yes</v>
      </c>
    </row>
    <row r="29" spans="1:9" x14ac:dyDescent="0.25">
      <c r="A29">
        <v>1327</v>
      </c>
      <c r="B29" s="4">
        <v>39888</v>
      </c>
      <c r="C29" s="5">
        <v>3.2306639288158796</v>
      </c>
      <c r="D29">
        <v>1</v>
      </c>
      <c r="E29" s="6">
        <v>237358</v>
      </c>
      <c r="F29" s="1">
        <v>9.99</v>
      </c>
      <c r="G29" s="7">
        <f t="shared" si="0"/>
        <v>2371206.42</v>
      </c>
      <c r="H29" s="10" t="str">
        <f>IF(AND(Years_Under_Contract&lt;2,Number_of_Books_in_Print&gt;4)=TRUE,"Yes","No")</f>
        <v>No</v>
      </c>
      <c r="I29" s="10" t="str">
        <f>IF(OR(Years_Under_Contract&gt;5,Number_of_Books_in_Print&gt;=10)=TRUE,"Yes","No")</f>
        <v>No</v>
      </c>
    </row>
    <row r="30" spans="1:9" x14ac:dyDescent="0.25">
      <c r="A30">
        <v>1328</v>
      </c>
      <c r="B30" s="4">
        <v>40826</v>
      </c>
      <c r="C30" s="5">
        <v>0.66255989048596853</v>
      </c>
      <c r="D30">
        <v>5</v>
      </c>
      <c r="E30" s="6">
        <v>66937</v>
      </c>
      <c r="F30" s="1">
        <v>9.99</v>
      </c>
      <c r="G30" s="7">
        <f t="shared" si="0"/>
        <v>668700.63</v>
      </c>
      <c r="H30" s="10" t="str">
        <f>IF(AND(Years_Under_Contract&lt;2,Number_of_Books_in_Print&gt;4)=TRUE,"Yes","No")</f>
        <v>Yes</v>
      </c>
      <c r="I30" s="10" t="str">
        <f>IF(OR(Years_Under_Contract&gt;5,Number_of_Books_in_Print&gt;=10)=TRUE,"Yes","No")</f>
        <v>No</v>
      </c>
    </row>
    <row r="31" spans="1:9" x14ac:dyDescent="0.25">
      <c r="A31">
        <v>1329</v>
      </c>
      <c r="B31" s="4">
        <v>37028</v>
      </c>
      <c r="C31" s="5">
        <v>11.060917180013689</v>
      </c>
      <c r="D31">
        <v>1</v>
      </c>
      <c r="E31" s="6">
        <v>325510</v>
      </c>
      <c r="F31" s="1">
        <v>7.99</v>
      </c>
      <c r="G31" s="7">
        <f t="shared" si="0"/>
        <v>2600824.9</v>
      </c>
      <c r="H31" s="10" t="str">
        <f>IF(AND(Years_Under_Contract&lt;2,Number_of_Books_in_Print&gt;4)=TRUE,"Yes","No")</f>
        <v>No</v>
      </c>
      <c r="I31" s="10" t="str">
        <f>IF(OR(Years_Under_Contract&gt;5,Number_of_Books_in_Print&gt;=10)=TRUE,"Yes","No")</f>
        <v>Yes</v>
      </c>
    </row>
    <row r="32" spans="1:9" x14ac:dyDescent="0.25">
      <c r="A32">
        <v>1339</v>
      </c>
      <c r="B32" s="4">
        <v>38664</v>
      </c>
      <c r="C32" s="5">
        <v>6.5817932922655711</v>
      </c>
      <c r="D32">
        <v>8</v>
      </c>
      <c r="E32" s="6">
        <v>56188</v>
      </c>
      <c r="F32" s="1">
        <v>10.99</v>
      </c>
      <c r="G32" s="7">
        <f t="shared" si="0"/>
        <v>617506.12</v>
      </c>
      <c r="H32" s="10" t="str">
        <f>IF(AND(Years_Under_Contract&lt;2,Number_of_Books_in_Print&gt;4)=TRUE,"Yes","No")</f>
        <v>No</v>
      </c>
      <c r="I32" s="10" t="str">
        <f>IF(OR(Years_Under_Contract&gt;5,Number_of_Books_in_Print&gt;=10)=TRUE,"Yes","No")</f>
        <v>Yes</v>
      </c>
    </row>
    <row r="33" spans="1:9" x14ac:dyDescent="0.25">
      <c r="A33">
        <v>1362</v>
      </c>
      <c r="B33" s="4">
        <v>37073</v>
      </c>
      <c r="C33" s="5">
        <v>10.937713894592745</v>
      </c>
      <c r="D33">
        <v>3</v>
      </c>
      <c r="E33" s="6">
        <v>189282</v>
      </c>
      <c r="F33" s="1">
        <v>10.99</v>
      </c>
      <c r="G33" s="7">
        <f t="shared" si="0"/>
        <v>2080209.18</v>
      </c>
      <c r="H33" s="10" t="str">
        <f>IF(AND(Years_Under_Contract&lt;2,Number_of_Books_in_Print&gt;4)=TRUE,"Yes","No")</f>
        <v>No</v>
      </c>
      <c r="I33" s="10" t="str">
        <f>IF(OR(Years_Under_Contract&gt;5,Number_of_Books_in_Print&gt;=10)=TRUE,"Yes","No")</f>
        <v>Yes</v>
      </c>
    </row>
    <row r="34" spans="1:9" x14ac:dyDescent="0.25">
      <c r="A34">
        <v>1372</v>
      </c>
      <c r="B34" s="4">
        <v>39961</v>
      </c>
      <c r="C34" s="5">
        <v>3.030800821355236</v>
      </c>
      <c r="D34">
        <v>13</v>
      </c>
      <c r="E34" s="6">
        <v>326649</v>
      </c>
      <c r="F34" s="1">
        <v>5.99</v>
      </c>
      <c r="G34" s="7">
        <f t="shared" ref="G34:G65" si="1">Number_of_Books_Sold*Sell_Price</f>
        <v>1956627.51</v>
      </c>
      <c r="H34" s="10" t="str">
        <f>IF(AND(Years_Under_Contract&lt;2,Number_of_Books_in_Print&gt;4)=TRUE,"Yes","No")</f>
        <v>No</v>
      </c>
      <c r="I34" s="10" t="str">
        <f>IF(OR(Years_Under_Contract&gt;5,Number_of_Books_in_Print&gt;=10)=TRUE,"Yes","No")</f>
        <v>Yes</v>
      </c>
    </row>
    <row r="35" spans="1:9" x14ac:dyDescent="0.25">
      <c r="A35">
        <v>1376</v>
      </c>
      <c r="B35" s="4">
        <v>38284</v>
      </c>
      <c r="C35" s="5">
        <v>7.6221765913757702</v>
      </c>
      <c r="D35">
        <v>6</v>
      </c>
      <c r="E35" s="6">
        <v>55193</v>
      </c>
      <c r="F35" s="1">
        <v>9.99</v>
      </c>
      <c r="G35" s="7">
        <f t="shared" si="1"/>
        <v>551378.07000000007</v>
      </c>
      <c r="H35" s="10" t="str">
        <f>IF(AND(Years_Under_Contract&lt;2,Number_of_Books_in_Print&gt;4)=TRUE,"Yes","No")</f>
        <v>No</v>
      </c>
      <c r="I35" s="10" t="str">
        <f>IF(OR(Years_Under_Contract&gt;5,Number_of_Books_in_Print&gt;=10)=TRUE,"Yes","No")</f>
        <v>Yes</v>
      </c>
    </row>
    <row r="36" spans="1:9" x14ac:dyDescent="0.25">
      <c r="A36">
        <v>1387</v>
      </c>
      <c r="B36" s="4">
        <v>40665</v>
      </c>
      <c r="C36" s="5">
        <v>1.1033538672142369</v>
      </c>
      <c r="D36">
        <v>11</v>
      </c>
      <c r="E36" s="6">
        <v>304729</v>
      </c>
      <c r="F36" s="1">
        <v>2.99</v>
      </c>
      <c r="G36" s="7">
        <f t="shared" si="1"/>
        <v>911139.71000000008</v>
      </c>
      <c r="H36" s="10" t="str">
        <f>IF(AND(Years_Under_Contract&lt;2,Number_of_Books_in_Print&gt;4)=TRUE,"Yes","No")</f>
        <v>Yes</v>
      </c>
      <c r="I36" s="10" t="str">
        <f>IF(OR(Years_Under_Contract&gt;5,Number_of_Books_in_Print&gt;=10)=TRUE,"Yes","No")</f>
        <v>Yes</v>
      </c>
    </row>
    <row r="37" spans="1:9" x14ac:dyDescent="0.25">
      <c r="A37">
        <v>1390</v>
      </c>
      <c r="B37" s="4">
        <v>37952</v>
      </c>
      <c r="C37" s="5">
        <v>8.5311430527036283</v>
      </c>
      <c r="D37">
        <v>1</v>
      </c>
      <c r="E37" s="6">
        <v>202863</v>
      </c>
      <c r="F37" s="1">
        <v>2.99</v>
      </c>
      <c r="G37" s="7">
        <f t="shared" si="1"/>
        <v>606560.37</v>
      </c>
      <c r="H37" s="10" t="str">
        <f>IF(AND(Years_Under_Contract&lt;2,Number_of_Books_in_Print&gt;4)=TRUE,"Yes","No")</f>
        <v>No</v>
      </c>
      <c r="I37" s="10" t="str">
        <f>IF(OR(Years_Under_Contract&gt;5,Number_of_Books_in_Print&gt;=10)=TRUE,"Yes","No")</f>
        <v>Yes</v>
      </c>
    </row>
    <row r="38" spans="1:9" x14ac:dyDescent="0.25">
      <c r="A38">
        <v>1414</v>
      </c>
      <c r="B38" s="4">
        <v>39939</v>
      </c>
      <c r="C38" s="5">
        <v>3.0910335386721424</v>
      </c>
      <c r="D38">
        <v>8</v>
      </c>
      <c r="E38" s="6">
        <v>69750</v>
      </c>
      <c r="F38" s="1">
        <v>3.99</v>
      </c>
      <c r="G38" s="7">
        <f t="shared" si="1"/>
        <v>278302.5</v>
      </c>
      <c r="H38" s="10" t="str">
        <f>IF(AND(Years_Under_Contract&lt;2,Number_of_Books_in_Print&gt;4)=TRUE,"Yes","No")</f>
        <v>No</v>
      </c>
      <c r="I38" s="10" t="str">
        <f>IF(OR(Years_Under_Contract&gt;5,Number_of_Books_in_Print&gt;=10)=TRUE,"Yes","No")</f>
        <v>No</v>
      </c>
    </row>
    <row r="39" spans="1:9" x14ac:dyDescent="0.25">
      <c r="A39">
        <v>1416</v>
      </c>
      <c r="B39" s="4">
        <v>36887</v>
      </c>
      <c r="C39" s="5">
        <v>11.446954140999315</v>
      </c>
      <c r="D39">
        <v>11</v>
      </c>
      <c r="E39" s="6">
        <v>493759</v>
      </c>
      <c r="F39" s="1">
        <v>5.99</v>
      </c>
      <c r="G39" s="7">
        <f t="shared" si="1"/>
        <v>2957616.41</v>
      </c>
      <c r="H39" s="10" t="str">
        <f>IF(AND(Years_Under_Contract&lt;2,Number_of_Books_in_Print&gt;4)=TRUE,"Yes","No")</f>
        <v>No</v>
      </c>
      <c r="I39" s="10" t="str">
        <f>IF(OR(Years_Under_Contract&gt;5,Number_of_Books_in_Print&gt;=10)=TRUE,"Yes","No")</f>
        <v>Yes</v>
      </c>
    </row>
    <row r="40" spans="1:9" x14ac:dyDescent="0.25">
      <c r="A40">
        <v>1428</v>
      </c>
      <c r="B40" s="4">
        <v>39628</v>
      </c>
      <c r="C40" s="5">
        <v>3.9425051334702257</v>
      </c>
      <c r="D40">
        <v>9</v>
      </c>
      <c r="E40" s="6">
        <v>16274</v>
      </c>
      <c r="F40" s="1">
        <v>2.99</v>
      </c>
      <c r="G40" s="7">
        <f t="shared" si="1"/>
        <v>48659.26</v>
      </c>
      <c r="H40" s="10" t="str">
        <f>IF(AND(Years_Under_Contract&lt;2,Number_of_Books_in_Print&gt;4)=TRUE,"Yes","No")</f>
        <v>No</v>
      </c>
      <c r="I40" s="10" t="str">
        <f>IF(OR(Years_Under_Contract&gt;5,Number_of_Books_in_Print&gt;=10)=TRUE,"Yes","No")</f>
        <v>No</v>
      </c>
    </row>
    <row r="41" spans="1:9" x14ac:dyDescent="0.25">
      <c r="A41">
        <v>1451</v>
      </c>
      <c r="B41" s="4">
        <v>38989</v>
      </c>
      <c r="C41" s="5">
        <v>5.6919917864476384</v>
      </c>
      <c r="D41">
        <v>13</v>
      </c>
      <c r="E41" s="6">
        <v>130656</v>
      </c>
      <c r="F41" s="1">
        <v>10.99</v>
      </c>
      <c r="G41" s="7">
        <f t="shared" si="1"/>
        <v>1435909.44</v>
      </c>
      <c r="H41" s="10" t="str">
        <f>IF(AND(Years_Under_Contract&lt;2,Number_of_Books_in_Print&gt;4)=TRUE,"Yes","No")</f>
        <v>No</v>
      </c>
      <c r="I41" s="10" t="str">
        <f>IF(OR(Years_Under_Contract&gt;5,Number_of_Books_in_Print&gt;=10)=TRUE,"Yes","No")</f>
        <v>Yes</v>
      </c>
    </row>
    <row r="42" spans="1:9" x14ac:dyDescent="0.25">
      <c r="A42">
        <v>1482</v>
      </c>
      <c r="B42" s="4">
        <v>39301</v>
      </c>
      <c r="C42" s="5">
        <v>4.8377823408624234</v>
      </c>
      <c r="D42">
        <v>9</v>
      </c>
      <c r="E42" s="6">
        <v>459115</v>
      </c>
      <c r="F42" s="1">
        <v>23.99</v>
      </c>
      <c r="G42" s="7">
        <f t="shared" si="1"/>
        <v>11014168.85</v>
      </c>
      <c r="H42" s="10" t="str">
        <f>IF(AND(Years_Under_Contract&lt;2,Number_of_Books_in_Print&gt;4)=TRUE,"Yes","No")</f>
        <v>No</v>
      </c>
      <c r="I42" s="10" t="str">
        <f>IF(OR(Years_Under_Contract&gt;5,Number_of_Books_in_Print&gt;=10)=TRUE,"Yes","No")</f>
        <v>No</v>
      </c>
    </row>
    <row r="43" spans="1:9" x14ac:dyDescent="0.25">
      <c r="A43">
        <v>1487</v>
      </c>
      <c r="B43" s="4">
        <v>40310</v>
      </c>
      <c r="C43" s="5">
        <v>2.0752908966461328</v>
      </c>
      <c r="D43">
        <v>6</v>
      </c>
      <c r="E43" s="6">
        <v>58989</v>
      </c>
      <c r="F43" s="1">
        <v>12.99</v>
      </c>
      <c r="G43" s="7">
        <f t="shared" si="1"/>
        <v>766267.11</v>
      </c>
      <c r="H43" s="10" t="str">
        <f>IF(AND(Years_Under_Contract&lt;2,Number_of_Books_in_Print&gt;4)=TRUE,"Yes","No")</f>
        <v>No</v>
      </c>
      <c r="I43" s="10" t="str">
        <f>IF(OR(Years_Under_Contract&gt;5,Number_of_Books_in_Print&gt;=10)=TRUE,"Yes","No")</f>
        <v>No</v>
      </c>
    </row>
    <row r="44" spans="1:9" x14ac:dyDescent="0.25">
      <c r="A44">
        <v>1495</v>
      </c>
      <c r="B44" s="4">
        <v>38148</v>
      </c>
      <c r="C44" s="5">
        <v>7.9945242984257359</v>
      </c>
      <c r="D44">
        <v>13</v>
      </c>
      <c r="E44" s="6">
        <v>251418</v>
      </c>
      <c r="F44" s="1">
        <v>9.99</v>
      </c>
      <c r="G44" s="7">
        <f t="shared" si="1"/>
        <v>2511665.8199999998</v>
      </c>
      <c r="H44" s="10" t="str">
        <f>IF(AND(Years_Under_Contract&lt;2,Number_of_Books_in_Print&gt;4)=TRUE,"Yes","No")</f>
        <v>No</v>
      </c>
      <c r="I44" s="10" t="str">
        <f>IF(OR(Years_Under_Contract&gt;5,Number_of_Books_in_Print&gt;=10)=TRUE,"Yes","No")</f>
        <v>Yes</v>
      </c>
    </row>
    <row r="45" spans="1:9" x14ac:dyDescent="0.25">
      <c r="A45">
        <v>1510</v>
      </c>
      <c r="B45" s="4">
        <v>38938</v>
      </c>
      <c r="C45" s="5">
        <v>5.8316221765913756</v>
      </c>
      <c r="D45">
        <v>10</v>
      </c>
      <c r="E45" s="6">
        <v>481840</v>
      </c>
      <c r="F45" s="1">
        <v>10.99</v>
      </c>
      <c r="G45" s="7">
        <f t="shared" si="1"/>
        <v>5295421.6000000006</v>
      </c>
      <c r="H45" s="10" t="str">
        <f>IF(AND(Years_Under_Contract&lt;2,Number_of_Books_in_Print&gt;4)=TRUE,"Yes","No")</f>
        <v>No</v>
      </c>
      <c r="I45" s="10" t="str">
        <f>IF(OR(Years_Under_Contract&gt;5,Number_of_Books_in_Print&gt;=10)=TRUE,"Yes","No")</f>
        <v>Yes</v>
      </c>
    </row>
    <row r="46" spans="1:9" x14ac:dyDescent="0.25">
      <c r="A46">
        <v>1512</v>
      </c>
      <c r="B46" s="4">
        <v>36540</v>
      </c>
      <c r="C46" s="5">
        <v>12.396988364134154</v>
      </c>
      <c r="D46">
        <v>8</v>
      </c>
      <c r="E46" s="6">
        <v>446184</v>
      </c>
      <c r="F46" s="1">
        <v>2.99</v>
      </c>
      <c r="G46" s="7">
        <f t="shared" si="1"/>
        <v>1334090.1600000001</v>
      </c>
      <c r="H46" s="10" t="str">
        <f>IF(AND(Years_Under_Contract&lt;2,Number_of_Books_in_Print&gt;4)=TRUE,"Yes","No")</f>
        <v>No</v>
      </c>
      <c r="I46" s="10" t="str">
        <f>IF(OR(Years_Under_Contract&gt;5,Number_of_Books_in_Print&gt;=10)=TRUE,"Yes","No")</f>
        <v>Yes</v>
      </c>
    </row>
    <row r="47" spans="1:9" x14ac:dyDescent="0.25">
      <c r="A47">
        <v>1513</v>
      </c>
      <c r="B47" s="4">
        <v>38994</v>
      </c>
      <c r="C47" s="5">
        <v>5.678302532511978</v>
      </c>
      <c r="D47">
        <v>15</v>
      </c>
      <c r="E47" s="6">
        <v>170817</v>
      </c>
      <c r="F47" s="1">
        <v>12.99</v>
      </c>
      <c r="G47" s="7">
        <f t="shared" si="1"/>
        <v>2218912.83</v>
      </c>
      <c r="H47" s="10" t="str">
        <f>IF(AND(Years_Under_Contract&lt;2,Number_of_Books_in_Print&gt;4)=TRUE,"Yes","No")</f>
        <v>No</v>
      </c>
      <c r="I47" s="10" t="str">
        <f>IF(OR(Years_Under_Contract&gt;5,Number_of_Books_in_Print&gt;=10)=TRUE,"Yes","No")</f>
        <v>Yes</v>
      </c>
    </row>
    <row r="48" spans="1:9" x14ac:dyDescent="0.25">
      <c r="A48">
        <v>1514</v>
      </c>
      <c r="B48" s="4">
        <v>39379</v>
      </c>
      <c r="C48" s="5">
        <v>4.6242299794661195</v>
      </c>
      <c r="D48">
        <v>14</v>
      </c>
      <c r="E48" s="6">
        <v>341694</v>
      </c>
      <c r="F48" s="1">
        <v>2.99</v>
      </c>
      <c r="G48" s="7">
        <f t="shared" si="1"/>
        <v>1021665.06</v>
      </c>
      <c r="H48" s="10" t="str">
        <f>IF(AND(Years_Under_Contract&lt;2,Number_of_Books_in_Print&gt;4)=TRUE,"Yes","No")</f>
        <v>No</v>
      </c>
      <c r="I48" s="10" t="str">
        <f>IF(OR(Years_Under_Contract&gt;5,Number_of_Books_in_Print&gt;=10)=TRUE,"Yes","No")</f>
        <v>Yes</v>
      </c>
    </row>
    <row r="49" spans="1:9" x14ac:dyDescent="0.25">
      <c r="A49">
        <v>1534</v>
      </c>
      <c r="B49" s="4">
        <v>38988</v>
      </c>
      <c r="C49" s="5">
        <v>5.6947296372347704</v>
      </c>
      <c r="D49">
        <v>15</v>
      </c>
      <c r="E49" s="6">
        <v>20501</v>
      </c>
      <c r="F49" s="1">
        <v>10.99</v>
      </c>
      <c r="G49" s="7">
        <f t="shared" si="1"/>
        <v>225305.99</v>
      </c>
      <c r="H49" s="10" t="str">
        <f>IF(AND(Years_Under_Contract&lt;2,Number_of_Books_in_Print&gt;4)=TRUE,"Yes","No")</f>
        <v>No</v>
      </c>
      <c r="I49" s="10" t="str">
        <f>IF(OR(Years_Under_Contract&gt;5,Number_of_Books_in_Print&gt;=10)=TRUE,"Yes","No")</f>
        <v>Yes</v>
      </c>
    </row>
    <row r="50" spans="1:9" x14ac:dyDescent="0.25">
      <c r="A50">
        <v>1535</v>
      </c>
      <c r="B50" s="4">
        <v>36604</v>
      </c>
      <c r="C50" s="5">
        <v>12.2217659137577</v>
      </c>
      <c r="D50">
        <v>6</v>
      </c>
      <c r="E50" s="6">
        <v>282843</v>
      </c>
      <c r="F50" s="1">
        <v>7.99</v>
      </c>
      <c r="G50" s="7">
        <f t="shared" si="1"/>
        <v>2259915.5699999998</v>
      </c>
      <c r="H50" s="10" t="str">
        <f>IF(AND(Years_Under_Contract&lt;2,Number_of_Books_in_Print&gt;4)=TRUE,"Yes","No")</f>
        <v>No</v>
      </c>
      <c r="I50" s="10" t="str">
        <f>IF(OR(Years_Under_Contract&gt;5,Number_of_Books_in_Print&gt;=10)=TRUE,"Yes","No")</f>
        <v>Yes</v>
      </c>
    </row>
    <row r="51" spans="1:9" x14ac:dyDescent="0.25">
      <c r="A51">
        <v>1546</v>
      </c>
      <c r="B51" s="4">
        <v>36691</v>
      </c>
      <c r="C51" s="5">
        <v>11.983572895277208</v>
      </c>
      <c r="D51">
        <v>7</v>
      </c>
      <c r="E51" s="6">
        <v>339998</v>
      </c>
      <c r="F51" s="1">
        <v>12.99</v>
      </c>
      <c r="G51" s="7">
        <f t="shared" si="1"/>
        <v>4416574.0200000005</v>
      </c>
      <c r="H51" s="10" t="str">
        <f>IF(AND(Years_Under_Contract&lt;2,Number_of_Books_in_Print&gt;4)=TRUE,"Yes","No")</f>
        <v>No</v>
      </c>
      <c r="I51" s="10" t="str">
        <f>IF(OR(Years_Under_Contract&gt;5,Number_of_Books_in_Print&gt;=10)=TRUE,"Yes","No")</f>
        <v>Yes</v>
      </c>
    </row>
    <row r="52" spans="1:9" x14ac:dyDescent="0.25">
      <c r="A52">
        <v>1594</v>
      </c>
      <c r="B52" s="4">
        <v>36724</v>
      </c>
      <c r="C52" s="5">
        <v>11.893223819301848</v>
      </c>
      <c r="D52">
        <v>14</v>
      </c>
      <c r="E52" s="6">
        <v>387860</v>
      </c>
      <c r="F52" s="1">
        <v>12.99</v>
      </c>
      <c r="G52" s="7">
        <f t="shared" si="1"/>
        <v>5038301.4000000004</v>
      </c>
      <c r="H52" s="10" t="str">
        <f>IF(AND(Years_Under_Contract&lt;2,Number_of_Books_in_Print&gt;4)=TRUE,"Yes","No")</f>
        <v>No</v>
      </c>
      <c r="I52" s="10" t="str">
        <f>IF(OR(Years_Under_Contract&gt;5,Number_of_Books_in_Print&gt;=10)=TRUE,"Yes","No")</f>
        <v>Yes</v>
      </c>
    </row>
    <row r="53" spans="1:9" x14ac:dyDescent="0.25">
      <c r="A53">
        <v>1612</v>
      </c>
      <c r="B53" s="4">
        <v>36954</v>
      </c>
      <c r="C53" s="5">
        <v>11.263518138261464</v>
      </c>
      <c r="D53">
        <v>13</v>
      </c>
      <c r="E53" s="6">
        <v>277507</v>
      </c>
      <c r="F53" s="1">
        <v>15.99</v>
      </c>
      <c r="G53" s="7">
        <f t="shared" si="1"/>
        <v>4437336.93</v>
      </c>
      <c r="H53" s="10" t="str">
        <f>IF(AND(Years_Under_Contract&lt;2,Number_of_Books_in_Print&gt;4)=TRUE,"Yes","No")</f>
        <v>No</v>
      </c>
      <c r="I53" s="10" t="str">
        <f>IF(OR(Years_Under_Contract&gt;5,Number_of_Books_in_Print&gt;=10)=TRUE,"Yes","No")</f>
        <v>Yes</v>
      </c>
    </row>
    <row r="54" spans="1:9" x14ac:dyDescent="0.25">
      <c r="A54">
        <v>1619</v>
      </c>
      <c r="B54" s="4">
        <v>36819</v>
      </c>
      <c r="C54" s="5">
        <v>11.633127994524298</v>
      </c>
      <c r="D54">
        <v>7</v>
      </c>
      <c r="E54" s="6">
        <v>459194</v>
      </c>
      <c r="F54" s="1">
        <v>15.99</v>
      </c>
      <c r="G54" s="7">
        <f t="shared" si="1"/>
        <v>7342512.0600000005</v>
      </c>
      <c r="H54" s="10" t="str">
        <f>IF(AND(Years_Under_Contract&lt;2,Number_of_Books_in_Print&gt;4)=TRUE,"Yes","No")</f>
        <v>No</v>
      </c>
      <c r="I54" s="10" t="str">
        <f>IF(OR(Years_Under_Contract&gt;5,Number_of_Books_in_Print&gt;=10)=TRUE,"Yes","No")</f>
        <v>Yes</v>
      </c>
    </row>
    <row r="55" spans="1:9" x14ac:dyDescent="0.25">
      <c r="A55">
        <v>1620</v>
      </c>
      <c r="B55" s="4">
        <v>40079</v>
      </c>
      <c r="C55" s="5">
        <v>2.707734428473648</v>
      </c>
      <c r="D55">
        <v>4</v>
      </c>
      <c r="E55" s="6">
        <v>384719</v>
      </c>
      <c r="F55" s="1">
        <v>7.99</v>
      </c>
      <c r="G55" s="7">
        <f t="shared" si="1"/>
        <v>3073904.81</v>
      </c>
      <c r="H55" s="10" t="str">
        <f>IF(AND(Years_Under_Contract&lt;2,Number_of_Books_in_Print&gt;4)=TRUE,"Yes","No")</f>
        <v>No</v>
      </c>
      <c r="I55" s="10" t="str">
        <f>IF(OR(Years_Under_Contract&gt;5,Number_of_Books_in_Print&gt;=10)=TRUE,"Yes","No")</f>
        <v>No</v>
      </c>
    </row>
    <row r="56" spans="1:9" x14ac:dyDescent="0.25">
      <c r="A56">
        <v>1622</v>
      </c>
      <c r="B56" s="4">
        <v>39503</v>
      </c>
      <c r="C56" s="5">
        <v>4.2847364818617386</v>
      </c>
      <c r="D56">
        <v>10</v>
      </c>
      <c r="E56" s="6">
        <v>69105</v>
      </c>
      <c r="F56" s="1">
        <v>3.99</v>
      </c>
      <c r="G56" s="7">
        <f t="shared" si="1"/>
        <v>275728.95</v>
      </c>
      <c r="H56" s="10" t="str">
        <f>IF(AND(Years_Under_Contract&lt;2,Number_of_Books_in_Print&gt;4)=TRUE,"Yes","No")</f>
        <v>No</v>
      </c>
      <c r="I56" s="10" t="str">
        <f>IF(OR(Years_Under_Contract&gt;5,Number_of_Books_in_Print&gt;=10)=TRUE,"Yes","No")</f>
        <v>Yes</v>
      </c>
    </row>
    <row r="57" spans="1:9" x14ac:dyDescent="0.25">
      <c r="A57">
        <v>1622</v>
      </c>
      <c r="B57" s="4">
        <v>39066</v>
      </c>
      <c r="C57" s="5">
        <v>5.4811772758384665</v>
      </c>
      <c r="D57">
        <v>5</v>
      </c>
      <c r="E57" s="6">
        <v>469732</v>
      </c>
      <c r="F57" s="1">
        <v>9.99</v>
      </c>
      <c r="G57" s="7">
        <f t="shared" si="1"/>
        <v>4692622.68</v>
      </c>
      <c r="H57" s="10" t="str">
        <f>IF(AND(Years_Under_Contract&lt;2,Number_of_Books_in_Print&gt;4)=TRUE,"Yes","No")</f>
        <v>No</v>
      </c>
      <c r="I57" s="10" t="str">
        <f>IF(OR(Years_Under_Contract&gt;5,Number_of_Books_in_Print&gt;=10)=TRUE,"Yes","No")</f>
        <v>Yes</v>
      </c>
    </row>
    <row r="58" spans="1:9" x14ac:dyDescent="0.25">
      <c r="A58">
        <v>1647</v>
      </c>
      <c r="B58" s="4">
        <v>37794</v>
      </c>
      <c r="C58" s="5">
        <v>8.9637234770705003</v>
      </c>
      <c r="D58">
        <v>9</v>
      </c>
      <c r="E58" s="6">
        <v>357692</v>
      </c>
      <c r="F58" s="1">
        <v>12.99</v>
      </c>
      <c r="G58" s="7">
        <f t="shared" si="1"/>
        <v>4646419.08</v>
      </c>
      <c r="H58" s="10" t="str">
        <f>IF(AND(Years_Under_Contract&lt;2,Number_of_Books_in_Print&gt;4)=TRUE,"Yes","No")</f>
        <v>No</v>
      </c>
      <c r="I58" s="10" t="str">
        <f>IF(OR(Years_Under_Contract&gt;5,Number_of_Books_in_Print&gt;=10)=TRUE,"Yes","No")</f>
        <v>Yes</v>
      </c>
    </row>
    <row r="59" spans="1:9" x14ac:dyDescent="0.25">
      <c r="A59">
        <v>1664</v>
      </c>
      <c r="B59" s="4">
        <v>39530</v>
      </c>
      <c r="C59" s="5">
        <v>4.2108145106091719</v>
      </c>
      <c r="D59">
        <v>8</v>
      </c>
      <c r="E59" s="6">
        <v>439448</v>
      </c>
      <c r="F59" s="1">
        <v>5.99</v>
      </c>
      <c r="G59" s="7">
        <f t="shared" si="1"/>
        <v>2632293.52</v>
      </c>
      <c r="H59" s="10" t="str">
        <f>IF(AND(Years_Under_Contract&lt;2,Number_of_Books_in_Print&gt;4)=TRUE,"Yes","No")</f>
        <v>No</v>
      </c>
      <c r="I59" s="10" t="str">
        <f>IF(OR(Years_Under_Contract&gt;5,Number_of_Books_in_Print&gt;=10)=TRUE,"Yes","No")</f>
        <v>No</v>
      </c>
    </row>
    <row r="60" spans="1:9" x14ac:dyDescent="0.25">
      <c r="A60">
        <v>1676</v>
      </c>
      <c r="B60" s="4">
        <v>40351</v>
      </c>
      <c r="C60" s="5">
        <v>1.9630390143737166</v>
      </c>
      <c r="D60">
        <v>6</v>
      </c>
      <c r="E60" s="6">
        <v>222954</v>
      </c>
      <c r="F60" s="1">
        <v>9.99</v>
      </c>
      <c r="G60" s="7">
        <f t="shared" si="1"/>
        <v>2227310.46</v>
      </c>
      <c r="H60" s="10" t="str">
        <f>IF(AND(Years_Under_Contract&lt;2,Number_of_Books_in_Print&gt;4)=TRUE,"Yes","No")</f>
        <v>Yes</v>
      </c>
      <c r="I60" s="10" t="str">
        <f>IF(OR(Years_Under_Contract&gt;5,Number_of_Books_in_Print&gt;=10)=TRUE,"Yes","No")</f>
        <v>No</v>
      </c>
    </row>
    <row r="61" spans="1:9" x14ac:dyDescent="0.25">
      <c r="A61">
        <v>1680</v>
      </c>
      <c r="B61" s="4">
        <v>39090</v>
      </c>
      <c r="C61" s="5">
        <v>5.415468856947296</v>
      </c>
      <c r="D61">
        <v>15</v>
      </c>
      <c r="E61" s="6">
        <v>68935</v>
      </c>
      <c r="F61" s="1">
        <v>2.99</v>
      </c>
      <c r="G61" s="7">
        <f t="shared" si="1"/>
        <v>206115.65000000002</v>
      </c>
      <c r="H61" s="10" t="str">
        <f>IF(AND(Years_Under_Contract&lt;2,Number_of_Books_in_Print&gt;4)=TRUE,"Yes","No")</f>
        <v>No</v>
      </c>
      <c r="I61" s="10" t="str">
        <f>IF(OR(Years_Under_Contract&gt;5,Number_of_Books_in_Print&gt;=10)=TRUE,"Yes","No")</f>
        <v>Yes</v>
      </c>
    </row>
    <row r="62" spans="1:9" x14ac:dyDescent="0.25">
      <c r="A62">
        <v>1693</v>
      </c>
      <c r="B62" s="4">
        <v>36684</v>
      </c>
      <c r="C62" s="5">
        <v>12.002737850787133</v>
      </c>
      <c r="D62">
        <v>3</v>
      </c>
      <c r="E62" s="6">
        <v>79116</v>
      </c>
      <c r="F62" s="1">
        <v>5.99</v>
      </c>
      <c r="G62" s="7">
        <f t="shared" si="1"/>
        <v>473904.84</v>
      </c>
      <c r="H62" s="10" t="str">
        <f>IF(AND(Years_Under_Contract&lt;2,Number_of_Books_in_Print&gt;4)=TRUE,"Yes","No")</f>
        <v>No</v>
      </c>
      <c r="I62" s="10" t="str">
        <f>IF(OR(Years_Under_Contract&gt;5,Number_of_Books_in_Print&gt;=10)=TRUE,"Yes","No")</f>
        <v>Yes</v>
      </c>
    </row>
    <row r="63" spans="1:9" x14ac:dyDescent="0.25">
      <c r="A63">
        <v>1699</v>
      </c>
      <c r="B63" s="4">
        <v>36739</v>
      </c>
      <c r="C63" s="5">
        <v>11.852156057494867</v>
      </c>
      <c r="D63">
        <v>1</v>
      </c>
      <c r="E63" s="6">
        <v>329506</v>
      </c>
      <c r="F63" s="1">
        <v>7.99</v>
      </c>
      <c r="G63" s="7">
        <f t="shared" si="1"/>
        <v>2632752.94</v>
      </c>
      <c r="H63" s="10" t="str">
        <f>IF(AND(Years_Under_Contract&lt;2,Number_of_Books_in_Print&gt;4)=TRUE,"Yes","No")</f>
        <v>No</v>
      </c>
      <c r="I63" s="10" t="str">
        <f>IF(OR(Years_Under_Contract&gt;5,Number_of_Books_in_Print&gt;=10)=TRUE,"Yes","No")</f>
        <v>Yes</v>
      </c>
    </row>
    <row r="64" spans="1:9" x14ac:dyDescent="0.25">
      <c r="A64">
        <v>1701</v>
      </c>
      <c r="B64" s="4">
        <v>37065</v>
      </c>
      <c r="C64" s="5">
        <v>10.959616700889802</v>
      </c>
      <c r="D64">
        <v>12</v>
      </c>
      <c r="E64" s="6">
        <v>207992</v>
      </c>
      <c r="F64" s="1">
        <v>15.99</v>
      </c>
      <c r="G64" s="7">
        <f t="shared" si="1"/>
        <v>3325792.08</v>
      </c>
      <c r="H64" s="10" t="str">
        <f>IF(AND(Years_Under_Contract&lt;2,Number_of_Books_in_Print&gt;4)=TRUE,"Yes","No")</f>
        <v>No</v>
      </c>
      <c r="I64" s="10" t="str">
        <f>IF(OR(Years_Under_Contract&gt;5,Number_of_Books_in_Print&gt;=10)=TRUE,"Yes","No")</f>
        <v>Yes</v>
      </c>
    </row>
    <row r="65" spans="1:9" x14ac:dyDescent="0.25">
      <c r="A65">
        <v>1704</v>
      </c>
      <c r="B65" s="4">
        <v>40871</v>
      </c>
      <c r="C65" s="5">
        <v>0.53935660506502392</v>
      </c>
      <c r="D65">
        <v>8</v>
      </c>
      <c r="E65" s="6">
        <v>96684</v>
      </c>
      <c r="F65" s="1">
        <v>9.99</v>
      </c>
      <c r="G65" s="7">
        <f t="shared" si="1"/>
        <v>965873.16</v>
      </c>
      <c r="H65" s="10" t="str">
        <f>IF(AND(Years_Under_Contract&lt;2,Number_of_Books_in_Print&gt;4)=TRUE,"Yes","No")</f>
        <v>Yes</v>
      </c>
      <c r="I65" s="10" t="str">
        <f>IF(OR(Years_Under_Contract&gt;5,Number_of_Books_in_Print&gt;=10)=TRUE,"Yes","No")</f>
        <v>No</v>
      </c>
    </row>
    <row r="66" spans="1:9" x14ac:dyDescent="0.25">
      <c r="A66">
        <v>1747</v>
      </c>
      <c r="B66" s="4">
        <v>40604</v>
      </c>
      <c r="C66" s="5">
        <v>1.270362765229295</v>
      </c>
      <c r="D66">
        <v>5</v>
      </c>
      <c r="E66" s="6">
        <v>70283</v>
      </c>
      <c r="F66" s="1">
        <v>3.99</v>
      </c>
      <c r="G66" s="7">
        <f t="shared" ref="G66:G94" si="2">Number_of_Books_Sold*Sell_Price</f>
        <v>280429.17000000004</v>
      </c>
      <c r="H66" s="10" t="str">
        <f>IF(AND(Years_Under_Contract&lt;2,Number_of_Books_in_Print&gt;4)=TRUE,"Yes","No")</f>
        <v>Yes</v>
      </c>
      <c r="I66" s="10" t="str">
        <f>IF(OR(Years_Under_Contract&gt;5,Number_of_Books_in_Print&gt;=10)=TRUE,"Yes","No")</f>
        <v>No</v>
      </c>
    </row>
    <row r="67" spans="1:9" x14ac:dyDescent="0.25">
      <c r="A67">
        <v>1755</v>
      </c>
      <c r="B67" s="4">
        <v>40923</v>
      </c>
      <c r="C67" s="5">
        <v>0.39698836413415467</v>
      </c>
      <c r="D67">
        <v>5</v>
      </c>
      <c r="E67" s="6">
        <v>478985</v>
      </c>
      <c r="F67" s="1">
        <v>2.99</v>
      </c>
      <c r="G67" s="7">
        <f t="shared" si="2"/>
        <v>1432165.1500000001</v>
      </c>
      <c r="H67" s="10" t="str">
        <f>IF(AND(Years_Under_Contract&lt;2,Number_of_Books_in_Print&gt;4)=TRUE,"Yes","No")</f>
        <v>Yes</v>
      </c>
      <c r="I67" s="10" t="str">
        <f>IF(OR(Years_Under_Contract&gt;5,Number_of_Books_in_Print&gt;=10)=TRUE,"Yes","No")</f>
        <v>No</v>
      </c>
    </row>
    <row r="68" spans="1:9" x14ac:dyDescent="0.25">
      <c r="A68">
        <v>1755</v>
      </c>
      <c r="B68" s="4">
        <v>38259</v>
      </c>
      <c r="C68" s="5">
        <v>7.6906228610540728</v>
      </c>
      <c r="D68">
        <v>1</v>
      </c>
      <c r="E68" s="6">
        <v>433029</v>
      </c>
      <c r="F68" s="1">
        <v>15.99</v>
      </c>
      <c r="G68" s="7">
        <f t="shared" si="2"/>
        <v>6924133.71</v>
      </c>
      <c r="H68" s="10" t="str">
        <f>IF(AND(Years_Under_Contract&lt;2,Number_of_Books_in_Print&gt;4)=TRUE,"Yes","No")</f>
        <v>No</v>
      </c>
      <c r="I68" s="10" t="str">
        <f>IF(OR(Years_Under_Contract&gt;5,Number_of_Books_in_Print&gt;=10)=TRUE,"Yes","No")</f>
        <v>Yes</v>
      </c>
    </row>
    <row r="69" spans="1:9" x14ac:dyDescent="0.25">
      <c r="A69">
        <v>1773</v>
      </c>
      <c r="B69" s="4">
        <v>38151</v>
      </c>
      <c r="C69" s="5">
        <v>7.9863107460643397</v>
      </c>
      <c r="D69">
        <v>7</v>
      </c>
      <c r="E69" s="6">
        <v>156940</v>
      </c>
      <c r="F69" s="1">
        <v>2.99</v>
      </c>
      <c r="G69" s="7">
        <f t="shared" si="2"/>
        <v>469250.60000000003</v>
      </c>
      <c r="H69" s="10" t="str">
        <f>IF(AND(Years_Under_Contract&lt;2,Number_of_Books_in_Print&gt;4)=TRUE,"Yes","No")</f>
        <v>No</v>
      </c>
      <c r="I69" s="10" t="str">
        <f>IF(OR(Years_Under_Contract&gt;5,Number_of_Books_in_Print&gt;=10)=TRUE,"Yes","No")</f>
        <v>Yes</v>
      </c>
    </row>
    <row r="70" spans="1:9" x14ac:dyDescent="0.25">
      <c r="A70">
        <v>1773</v>
      </c>
      <c r="B70" s="4">
        <v>40174</v>
      </c>
      <c r="C70" s="5">
        <v>2.4476386036960984</v>
      </c>
      <c r="D70">
        <v>12</v>
      </c>
      <c r="E70" s="6">
        <v>494065</v>
      </c>
      <c r="F70" s="1">
        <v>7.99</v>
      </c>
      <c r="G70" s="7">
        <f t="shared" si="2"/>
        <v>3947579.35</v>
      </c>
      <c r="H70" s="10" t="str">
        <f>IF(AND(Years_Under_Contract&lt;2,Number_of_Books_in_Print&gt;4)=TRUE,"Yes","No")</f>
        <v>No</v>
      </c>
      <c r="I70" s="10" t="str">
        <f>IF(OR(Years_Under_Contract&gt;5,Number_of_Books_in_Print&gt;=10)=TRUE,"Yes","No")</f>
        <v>Yes</v>
      </c>
    </row>
    <row r="71" spans="1:9" x14ac:dyDescent="0.25">
      <c r="A71">
        <v>1799</v>
      </c>
      <c r="B71" s="4">
        <v>37472</v>
      </c>
      <c r="C71" s="5">
        <v>9.8453114305270368</v>
      </c>
      <c r="D71">
        <v>10</v>
      </c>
      <c r="E71" s="6">
        <v>89636</v>
      </c>
      <c r="F71" s="1">
        <v>7.99</v>
      </c>
      <c r="G71" s="7">
        <f t="shared" si="2"/>
        <v>716191.64</v>
      </c>
      <c r="H71" s="10" t="str">
        <f>IF(AND(Years_Under_Contract&lt;2,Number_of_Books_in_Print&gt;4)=TRUE,"Yes","No")</f>
        <v>No</v>
      </c>
      <c r="I71" s="10" t="str">
        <f>IF(OR(Years_Under_Contract&gt;5,Number_of_Books_in_Print&gt;=10)=TRUE,"Yes","No")</f>
        <v>Yes</v>
      </c>
    </row>
    <row r="72" spans="1:9" x14ac:dyDescent="0.25">
      <c r="A72">
        <v>1803</v>
      </c>
      <c r="B72" s="4">
        <v>38899</v>
      </c>
      <c r="C72" s="5">
        <v>5.938398357289528</v>
      </c>
      <c r="D72">
        <v>13</v>
      </c>
      <c r="E72" s="6">
        <v>113217</v>
      </c>
      <c r="F72" s="1">
        <v>5.99</v>
      </c>
      <c r="G72" s="7">
        <f t="shared" si="2"/>
        <v>678169.83000000007</v>
      </c>
      <c r="H72" s="10" t="str">
        <f>IF(AND(Years_Under_Contract&lt;2,Number_of_Books_in_Print&gt;4)=TRUE,"Yes","No")</f>
        <v>No</v>
      </c>
      <c r="I72" s="10" t="str">
        <f>IF(OR(Years_Under_Contract&gt;5,Number_of_Books_in_Print&gt;=10)=TRUE,"Yes","No")</f>
        <v>Yes</v>
      </c>
    </row>
    <row r="73" spans="1:9" x14ac:dyDescent="0.25">
      <c r="A73">
        <v>1804</v>
      </c>
      <c r="B73" s="4">
        <v>37710</v>
      </c>
      <c r="C73" s="5">
        <v>9.1937029431895958</v>
      </c>
      <c r="D73">
        <v>14</v>
      </c>
      <c r="E73" s="6">
        <v>53003</v>
      </c>
      <c r="F73" s="1">
        <v>10.99</v>
      </c>
      <c r="G73" s="7">
        <f t="shared" si="2"/>
        <v>582502.97</v>
      </c>
      <c r="H73" s="10" t="str">
        <f>IF(AND(Years_Under_Contract&lt;2,Number_of_Books_in_Print&gt;4)=TRUE,"Yes","No")</f>
        <v>No</v>
      </c>
      <c r="I73" s="10" t="str">
        <f>IF(OR(Years_Under_Contract&gt;5,Number_of_Books_in_Print&gt;=10)=TRUE,"Yes","No")</f>
        <v>Yes</v>
      </c>
    </row>
    <row r="74" spans="1:9" x14ac:dyDescent="0.25">
      <c r="A74">
        <v>1816</v>
      </c>
      <c r="B74" s="4">
        <v>37224</v>
      </c>
      <c r="C74" s="5">
        <v>10.524298425735797</v>
      </c>
      <c r="D74">
        <v>12</v>
      </c>
      <c r="E74" s="6">
        <v>346024</v>
      </c>
      <c r="F74" s="1">
        <v>2.99</v>
      </c>
      <c r="G74" s="7">
        <f t="shared" si="2"/>
        <v>1034611.7600000001</v>
      </c>
      <c r="H74" s="10" t="str">
        <f>IF(AND(Years_Under_Contract&lt;2,Number_of_Books_in_Print&gt;4)=TRUE,"Yes","No")</f>
        <v>No</v>
      </c>
      <c r="I74" s="10" t="str">
        <f>IF(OR(Years_Under_Contract&gt;5,Number_of_Books_in_Print&gt;=10)=TRUE,"Yes","No")</f>
        <v>Yes</v>
      </c>
    </row>
    <row r="75" spans="1:9" x14ac:dyDescent="0.25">
      <c r="A75">
        <v>1817</v>
      </c>
      <c r="B75" s="4">
        <v>38708</v>
      </c>
      <c r="C75" s="5">
        <v>6.4613278576317592</v>
      </c>
      <c r="D75">
        <v>7</v>
      </c>
      <c r="E75" s="6">
        <v>494672</v>
      </c>
      <c r="F75" s="1">
        <v>2.99</v>
      </c>
      <c r="G75" s="7">
        <f t="shared" si="2"/>
        <v>1479069.28</v>
      </c>
      <c r="H75" s="10" t="str">
        <f>IF(AND(Years_Under_Contract&lt;2,Number_of_Books_in_Print&gt;4)=TRUE,"Yes","No")</f>
        <v>No</v>
      </c>
      <c r="I75" s="10" t="str">
        <f>IF(OR(Years_Under_Contract&gt;5,Number_of_Books_in_Print&gt;=10)=TRUE,"Yes","No")</f>
        <v>Yes</v>
      </c>
    </row>
    <row r="76" spans="1:9" x14ac:dyDescent="0.25">
      <c r="A76">
        <v>1818</v>
      </c>
      <c r="B76" s="4">
        <v>40668</v>
      </c>
      <c r="C76" s="5">
        <v>1.0951403148528405</v>
      </c>
      <c r="D76">
        <v>8</v>
      </c>
      <c r="E76" s="6">
        <v>192681</v>
      </c>
      <c r="F76" s="1">
        <v>3.99</v>
      </c>
      <c r="G76" s="7">
        <f t="shared" si="2"/>
        <v>768797.19000000006</v>
      </c>
      <c r="H76" s="10" t="str">
        <f>IF(AND(Years_Under_Contract&lt;2,Number_of_Books_in_Print&gt;4)=TRUE,"Yes","No")</f>
        <v>Yes</v>
      </c>
      <c r="I76" s="10" t="str">
        <f>IF(OR(Years_Under_Contract&gt;5,Number_of_Books_in_Print&gt;=10)=TRUE,"Yes","No")</f>
        <v>No</v>
      </c>
    </row>
    <row r="77" spans="1:9" x14ac:dyDescent="0.25">
      <c r="A77">
        <v>1843</v>
      </c>
      <c r="B77" s="4">
        <v>37744</v>
      </c>
      <c r="C77" s="5">
        <v>9.1006160164271055</v>
      </c>
      <c r="D77">
        <v>11</v>
      </c>
      <c r="E77" s="6">
        <v>86193</v>
      </c>
      <c r="F77" s="1">
        <v>15.99</v>
      </c>
      <c r="G77" s="7">
        <f t="shared" si="2"/>
        <v>1378226.07</v>
      </c>
      <c r="H77" s="10" t="str">
        <f>IF(AND(Years_Under_Contract&lt;2,Number_of_Books_in_Print&gt;4)=TRUE,"Yes","No")</f>
        <v>No</v>
      </c>
      <c r="I77" s="10" t="str">
        <f>IF(OR(Years_Under_Contract&gt;5,Number_of_Books_in_Print&gt;=10)=TRUE,"Yes","No")</f>
        <v>Yes</v>
      </c>
    </row>
    <row r="78" spans="1:9" x14ac:dyDescent="0.25">
      <c r="A78">
        <v>1862</v>
      </c>
      <c r="B78" s="4">
        <v>38312</v>
      </c>
      <c r="C78" s="5">
        <v>7.5455167693360714</v>
      </c>
      <c r="D78">
        <v>12</v>
      </c>
      <c r="E78" s="6">
        <v>404443</v>
      </c>
      <c r="F78" s="1">
        <v>12.99</v>
      </c>
      <c r="G78" s="7">
        <f t="shared" si="2"/>
        <v>5253714.57</v>
      </c>
      <c r="H78" s="10" t="str">
        <f>IF(AND(Years_Under_Contract&lt;2,Number_of_Books_in_Print&gt;4)=TRUE,"Yes","No")</f>
        <v>No</v>
      </c>
      <c r="I78" s="10" t="str">
        <f>IF(OR(Years_Under_Contract&gt;5,Number_of_Books_in_Print&gt;=10)=TRUE,"Yes","No")</f>
        <v>Yes</v>
      </c>
    </row>
    <row r="79" spans="1:9" x14ac:dyDescent="0.25">
      <c r="A79">
        <v>1863</v>
      </c>
      <c r="B79" s="4">
        <v>39347</v>
      </c>
      <c r="C79" s="5">
        <v>4.7118412046543465</v>
      </c>
      <c r="D79">
        <v>14</v>
      </c>
      <c r="E79" s="6">
        <v>128447</v>
      </c>
      <c r="F79" s="1">
        <v>12.99</v>
      </c>
      <c r="G79" s="7">
        <f t="shared" si="2"/>
        <v>1668526.53</v>
      </c>
      <c r="H79" s="10" t="str">
        <f>IF(AND(Years_Under_Contract&lt;2,Number_of_Books_in_Print&gt;4)=TRUE,"Yes","No")</f>
        <v>No</v>
      </c>
      <c r="I79" s="10" t="str">
        <f>IF(OR(Years_Under_Contract&gt;5,Number_of_Books_in_Print&gt;=10)=TRUE,"Yes","No")</f>
        <v>Yes</v>
      </c>
    </row>
    <row r="80" spans="1:9" x14ac:dyDescent="0.25">
      <c r="A80">
        <v>1871</v>
      </c>
      <c r="B80" s="4">
        <v>39722</v>
      </c>
      <c r="C80" s="5">
        <v>3.6851471594798082</v>
      </c>
      <c r="D80">
        <v>8</v>
      </c>
      <c r="E80" s="6">
        <v>454064</v>
      </c>
      <c r="F80" s="1">
        <v>10.99</v>
      </c>
      <c r="G80" s="7">
        <f t="shared" si="2"/>
        <v>4990163.3600000003</v>
      </c>
      <c r="H80" s="10" t="str">
        <f>IF(AND(Years_Under_Contract&lt;2,Number_of_Books_in_Print&gt;4)=TRUE,"Yes","No")</f>
        <v>No</v>
      </c>
      <c r="I80" s="10" t="str">
        <f>IF(OR(Years_Under_Contract&gt;5,Number_of_Books_in_Print&gt;=10)=TRUE,"Yes","No")</f>
        <v>No</v>
      </c>
    </row>
    <row r="81" spans="1:9" x14ac:dyDescent="0.25">
      <c r="A81">
        <v>1872</v>
      </c>
      <c r="B81" s="4">
        <v>36854</v>
      </c>
      <c r="C81" s="5">
        <v>11.537303216974674</v>
      </c>
      <c r="D81">
        <v>7</v>
      </c>
      <c r="E81" s="6">
        <v>234903</v>
      </c>
      <c r="F81" s="1">
        <v>2.99</v>
      </c>
      <c r="G81" s="7">
        <f t="shared" si="2"/>
        <v>702359.97000000009</v>
      </c>
      <c r="H81" s="10" t="str">
        <f>IF(AND(Years_Under_Contract&lt;2,Number_of_Books_in_Print&gt;4)=TRUE,"Yes","No")</f>
        <v>No</v>
      </c>
      <c r="I81" s="10" t="str">
        <f>IF(OR(Years_Under_Contract&gt;5,Number_of_Books_in_Print&gt;=10)=TRUE,"Yes","No")</f>
        <v>Yes</v>
      </c>
    </row>
    <row r="82" spans="1:9" x14ac:dyDescent="0.25">
      <c r="A82">
        <v>1902</v>
      </c>
      <c r="B82" s="4">
        <v>37182</v>
      </c>
      <c r="C82" s="5">
        <v>10.639288158795345</v>
      </c>
      <c r="D82">
        <v>9</v>
      </c>
      <c r="E82" s="6">
        <v>424493</v>
      </c>
      <c r="F82" s="1">
        <v>2.99</v>
      </c>
      <c r="G82" s="7">
        <f t="shared" si="2"/>
        <v>1269234.07</v>
      </c>
      <c r="H82" s="10" t="str">
        <f>IF(AND(Years_Under_Contract&lt;2,Number_of_Books_in_Print&gt;4)=TRUE,"Yes","No")</f>
        <v>No</v>
      </c>
      <c r="I82" s="10" t="str">
        <f>IF(OR(Years_Under_Contract&gt;5,Number_of_Books_in_Print&gt;=10)=TRUE,"Yes","No")</f>
        <v>Yes</v>
      </c>
    </row>
    <row r="83" spans="1:9" x14ac:dyDescent="0.25">
      <c r="A83">
        <v>1911</v>
      </c>
      <c r="B83" s="4">
        <v>39201</v>
      </c>
      <c r="C83" s="5">
        <v>5.1115674195756329</v>
      </c>
      <c r="D83">
        <v>11</v>
      </c>
      <c r="E83" s="6">
        <v>14412</v>
      </c>
      <c r="F83" s="1">
        <v>12.99</v>
      </c>
      <c r="G83" s="7">
        <f t="shared" si="2"/>
        <v>187211.88</v>
      </c>
      <c r="H83" s="10" t="str">
        <f>IF(AND(Years_Under_Contract&lt;2,Number_of_Books_in_Print&gt;4)=TRUE,"Yes","No")</f>
        <v>No</v>
      </c>
      <c r="I83" s="10" t="str">
        <f>IF(OR(Years_Under_Contract&gt;5,Number_of_Books_in_Print&gt;=10)=TRUE,"Yes","No")</f>
        <v>Yes</v>
      </c>
    </row>
    <row r="84" spans="1:9" x14ac:dyDescent="0.25">
      <c r="A84">
        <v>1914</v>
      </c>
      <c r="B84" s="4">
        <v>39289</v>
      </c>
      <c r="C84" s="5">
        <v>4.8706365503080082</v>
      </c>
      <c r="D84">
        <v>14</v>
      </c>
      <c r="E84" s="6">
        <v>35987</v>
      </c>
      <c r="F84" s="1">
        <v>2.99</v>
      </c>
      <c r="G84" s="7">
        <f t="shared" si="2"/>
        <v>107601.13</v>
      </c>
      <c r="H84" s="10" t="str">
        <f>IF(AND(Years_Under_Contract&lt;2,Number_of_Books_in_Print&gt;4)=TRUE,"Yes","No")</f>
        <v>No</v>
      </c>
      <c r="I84" s="10" t="str">
        <f>IF(OR(Years_Under_Contract&gt;5,Number_of_Books_in_Print&gt;=10)=TRUE,"Yes","No")</f>
        <v>Yes</v>
      </c>
    </row>
    <row r="85" spans="1:9" x14ac:dyDescent="0.25">
      <c r="A85">
        <v>1915</v>
      </c>
      <c r="B85" s="4">
        <v>37880</v>
      </c>
      <c r="C85" s="5">
        <v>8.7282683093771389</v>
      </c>
      <c r="D85">
        <v>3</v>
      </c>
      <c r="E85" s="6">
        <v>53061</v>
      </c>
      <c r="F85" s="1">
        <v>2.99</v>
      </c>
      <c r="G85" s="7">
        <f t="shared" si="2"/>
        <v>158652.39000000001</v>
      </c>
      <c r="H85" s="10" t="str">
        <f>IF(AND(Years_Under_Contract&lt;2,Number_of_Books_in_Print&gt;4)=TRUE,"Yes","No")</f>
        <v>No</v>
      </c>
      <c r="I85" s="10" t="str">
        <f>IF(OR(Years_Under_Contract&gt;5,Number_of_Books_in_Print&gt;=10)=TRUE,"Yes","No")</f>
        <v>Yes</v>
      </c>
    </row>
    <row r="86" spans="1:9" x14ac:dyDescent="0.25">
      <c r="A86">
        <v>1925</v>
      </c>
      <c r="B86" s="4">
        <v>38756</v>
      </c>
      <c r="C86" s="5">
        <v>6.3299110198494182</v>
      </c>
      <c r="D86">
        <v>14</v>
      </c>
      <c r="E86" s="6">
        <v>74256</v>
      </c>
      <c r="F86" s="1">
        <v>7.99</v>
      </c>
      <c r="G86" s="7">
        <f t="shared" si="2"/>
        <v>593305.44000000006</v>
      </c>
      <c r="H86" s="10" t="str">
        <f>IF(AND(Years_Under_Contract&lt;2,Number_of_Books_in_Print&gt;4)=TRUE,"Yes","No")</f>
        <v>No</v>
      </c>
      <c r="I86" s="10" t="str">
        <f>IF(OR(Years_Under_Contract&gt;5,Number_of_Books_in_Print&gt;=10)=TRUE,"Yes","No")</f>
        <v>Yes</v>
      </c>
    </row>
    <row r="87" spans="1:9" x14ac:dyDescent="0.25">
      <c r="A87">
        <v>1928</v>
      </c>
      <c r="B87" s="4">
        <v>39930</v>
      </c>
      <c r="C87" s="5">
        <v>3.1156741957563314</v>
      </c>
      <c r="D87">
        <v>1</v>
      </c>
      <c r="E87" s="6">
        <v>230678</v>
      </c>
      <c r="F87" s="1">
        <v>5.99</v>
      </c>
      <c r="G87" s="7">
        <f t="shared" si="2"/>
        <v>1381761.22</v>
      </c>
      <c r="H87" s="10" t="str">
        <f>IF(AND(Years_Under_Contract&lt;2,Number_of_Books_in_Print&gt;4)=TRUE,"Yes","No")</f>
        <v>No</v>
      </c>
      <c r="I87" s="10" t="str">
        <f>IF(OR(Years_Under_Contract&gt;5,Number_of_Books_in_Print&gt;=10)=TRUE,"Yes","No")</f>
        <v>No</v>
      </c>
    </row>
    <row r="88" spans="1:9" x14ac:dyDescent="0.25">
      <c r="A88">
        <v>1929</v>
      </c>
      <c r="B88" s="4">
        <v>39785</v>
      </c>
      <c r="C88" s="5">
        <v>3.5126625598904861</v>
      </c>
      <c r="D88">
        <v>9</v>
      </c>
      <c r="E88" s="6">
        <v>9483</v>
      </c>
      <c r="F88" s="1">
        <v>2.99</v>
      </c>
      <c r="G88" s="7">
        <f t="shared" si="2"/>
        <v>28354.170000000002</v>
      </c>
      <c r="H88" s="10" t="str">
        <f>IF(AND(Years_Under_Contract&lt;2,Number_of_Books_in_Print&gt;4)=TRUE,"Yes","No")</f>
        <v>No</v>
      </c>
      <c r="I88" s="10" t="str">
        <f>IF(OR(Years_Under_Contract&gt;5,Number_of_Books_in_Print&gt;=10)=TRUE,"Yes","No")</f>
        <v>No</v>
      </c>
    </row>
    <row r="89" spans="1:9" x14ac:dyDescent="0.25">
      <c r="A89">
        <v>1932</v>
      </c>
      <c r="B89" s="4">
        <v>40915</v>
      </c>
      <c r="C89" s="5">
        <v>0.41889117043121149</v>
      </c>
      <c r="D89">
        <v>12</v>
      </c>
      <c r="E89" s="6">
        <v>274491</v>
      </c>
      <c r="F89" s="1">
        <v>12.99</v>
      </c>
      <c r="G89" s="7">
        <f t="shared" si="2"/>
        <v>3565638.09</v>
      </c>
      <c r="H89" s="10" t="str">
        <f>IF(AND(Years_Under_Contract&lt;2,Number_of_Books_in_Print&gt;4)=TRUE,"Yes","No")</f>
        <v>Yes</v>
      </c>
      <c r="I89" s="10" t="str">
        <f>IF(OR(Years_Under_Contract&gt;5,Number_of_Books_in_Print&gt;=10)=TRUE,"Yes","No")</f>
        <v>Yes</v>
      </c>
    </row>
    <row r="90" spans="1:9" x14ac:dyDescent="0.25">
      <c r="A90">
        <v>1939</v>
      </c>
      <c r="B90" s="4">
        <v>40174</v>
      </c>
      <c r="C90" s="5">
        <v>2.4476386036960984</v>
      </c>
      <c r="D90">
        <v>8</v>
      </c>
      <c r="E90" s="6">
        <v>283414</v>
      </c>
      <c r="F90" s="1">
        <v>9.99</v>
      </c>
      <c r="G90" s="7">
        <f t="shared" si="2"/>
        <v>2831305.86</v>
      </c>
      <c r="H90" s="10" t="str">
        <f>IF(AND(Years_Under_Contract&lt;2,Number_of_Books_in_Print&gt;4)=TRUE,"Yes","No")</f>
        <v>No</v>
      </c>
      <c r="I90" s="10" t="str">
        <f>IF(OR(Years_Under_Contract&gt;5,Number_of_Books_in_Print&gt;=10)=TRUE,"Yes","No")</f>
        <v>No</v>
      </c>
    </row>
    <row r="91" spans="1:9" x14ac:dyDescent="0.25">
      <c r="A91">
        <v>1950</v>
      </c>
      <c r="B91" s="4">
        <v>39509</v>
      </c>
      <c r="C91" s="5">
        <v>4.2683093771389462</v>
      </c>
      <c r="D91">
        <v>5</v>
      </c>
      <c r="E91" s="6">
        <v>133993</v>
      </c>
      <c r="F91" s="1">
        <v>5.99</v>
      </c>
      <c r="G91" s="7">
        <f t="shared" si="2"/>
        <v>802618.07000000007</v>
      </c>
      <c r="H91" s="10" t="str">
        <f>IF(AND(Years_Under_Contract&lt;2,Number_of_Books_in_Print&gt;4)=TRUE,"Yes","No")</f>
        <v>No</v>
      </c>
      <c r="I91" s="10" t="str">
        <f>IF(OR(Years_Under_Contract&gt;5,Number_of_Books_in_Print&gt;=10)=TRUE,"Yes","No")</f>
        <v>No</v>
      </c>
    </row>
    <row r="92" spans="1:9" x14ac:dyDescent="0.25">
      <c r="A92">
        <v>1951</v>
      </c>
      <c r="B92" s="4">
        <v>37525</v>
      </c>
      <c r="C92" s="5">
        <v>9.7002053388090346</v>
      </c>
      <c r="D92">
        <v>13</v>
      </c>
      <c r="E92" s="6">
        <v>292451</v>
      </c>
      <c r="F92" s="1">
        <v>9.99</v>
      </c>
      <c r="G92" s="7">
        <f t="shared" si="2"/>
        <v>2921585.49</v>
      </c>
      <c r="H92" s="10" t="str">
        <f>IF(AND(Years_Under_Contract&lt;2,Number_of_Books_in_Print&gt;4)=TRUE,"Yes","No")</f>
        <v>No</v>
      </c>
      <c r="I92" s="10" t="str">
        <f>IF(OR(Years_Under_Contract&gt;5,Number_of_Books_in_Print&gt;=10)=TRUE,"Yes","No")</f>
        <v>Yes</v>
      </c>
    </row>
    <row r="93" spans="1:9" x14ac:dyDescent="0.25">
      <c r="A93">
        <v>1952</v>
      </c>
      <c r="B93" s="4">
        <v>36569</v>
      </c>
      <c r="C93" s="5">
        <v>12.317590691307323</v>
      </c>
      <c r="D93">
        <v>8</v>
      </c>
      <c r="E93" s="6">
        <v>194145</v>
      </c>
      <c r="F93" s="1">
        <v>7.99</v>
      </c>
      <c r="G93" s="7">
        <f t="shared" si="2"/>
        <v>1551218.55</v>
      </c>
      <c r="H93" s="10" t="str">
        <f>IF(AND(Years_Under_Contract&lt;2,Number_of_Books_in_Print&gt;4)=TRUE,"Yes","No")</f>
        <v>No</v>
      </c>
      <c r="I93" s="10" t="str">
        <f>IF(OR(Years_Under_Contract&gt;5,Number_of_Books_in_Print&gt;=10)=TRUE,"Yes","No")</f>
        <v>Yes</v>
      </c>
    </row>
    <row r="94" spans="1:9" x14ac:dyDescent="0.25">
      <c r="A94">
        <v>1958</v>
      </c>
      <c r="B94" s="4">
        <v>37780</v>
      </c>
      <c r="C94" s="5">
        <v>9.0020533880903493</v>
      </c>
      <c r="D94">
        <v>12</v>
      </c>
      <c r="E94" s="6">
        <v>490910</v>
      </c>
      <c r="F94" s="1">
        <v>3.99</v>
      </c>
      <c r="G94" s="7">
        <f t="shared" si="2"/>
        <v>1958730.9000000001</v>
      </c>
      <c r="H94" s="10" t="str">
        <f>IF(AND(Years_Under_Contract&lt;2,Number_of_Books_in_Print&gt;4)=TRUE,"Yes","No")</f>
        <v>No</v>
      </c>
      <c r="I94" s="10" t="str">
        <f>IF(OR(Years_Under_Contract&gt;5,Number_of_Books_in_Print&gt;=10)=TRUE,"Yes","No")</f>
        <v>Yes</v>
      </c>
    </row>
  </sheetData>
  <sortState ref="A2:F94">
    <sortCondition ref="A2"/>
  </sortState>
  <conditionalFormatting sqref="H2:I94">
    <cfRule type="cellIs" dxfId="0" priority="4" operator="equal">
      <formula>FALSE</formula>
    </cfRule>
    <cfRule type="cellIs" dxfId="1" priority="3" operator="equal">
      <formula>TRUE</formula>
    </cfRule>
    <cfRule type="cellIs" dxfId="2" priority="2" operator="equal">
      <formula>"Yes"</formula>
    </cfRule>
    <cfRule type="cellIs" dxfId="3" priority="1" operator="equal">
      <formula>"No"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Statistics</vt:lpstr>
      <vt:lpstr>Author_Totals</vt:lpstr>
      <vt:lpstr>Sheet2</vt:lpstr>
      <vt:lpstr>Sheet3</vt:lpstr>
      <vt:lpstr>AuthorID</vt:lpstr>
      <vt:lpstr>Income_Earned</vt:lpstr>
      <vt:lpstr>Initial_Contract_Date</vt:lpstr>
      <vt:lpstr>Number_of_Books_in_Print</vt:lpstr>
      <vt:lpstr>Number_of_Books_Sold</vt:lpstr>
      <vt:lpstr>Sell_Price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2012-07-25T03:02:30Z</dcterms:modified>
</cp:coreProperties>
</file>