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030" windowHeight="9450" activeTab="1"/>
  </bookViews>
  <sheets>
    <sheet name="Statistics" sheetId="4" r:id="rId1"/>
    <sheet name="Author_Totals" sheetId="1" r:id="rId2"/>
    <sheet name="Sheet2" sheetId="2" r:id="rId3"/>
    <sheet name="Sheet3" sheetId="3" r:id="rId4"/>
  </sheets>
  <definedNames>
    <definedName name="AuthorID">Author_Totals!$A$2:$A$1074</definedName>
    <definedName name="Income_Earned">Author_Totals!$G$2:$G$1074</definedName>
    <definedName name="Initial_Contract_Date">Author_Totals!$B$2:$B$1074</definedName>
    <definedName name="Number_of_Books_in_Print">Author_Totals!$D$2:$D$1074</definedName>
    <definedName name="Number_of_Books_Sold">Author_Totals!$E$2:$E$1074</definedName>
    <definedName name="Sell_Price">Author_Totals!$F$2:$F$1074</definedName>
    <definedName name="Years_Under_Contract">Author_Totals!$C$2:$C$1074</definedName>
  </definedNames>
  <calcPr calcId="145621"/>
</workbook>
</file>

<file path=xl/calcChain.xml><?xml version="1.0" encoding="utf-8"?>
<calcChain xmlns="http://schemas.openxmlformats.org/spreadsheetml/2006/main">
  <c r="B3" i="4" l="1"/>
  <c r="B4" i="4"/>
  <c r="B6" i="4"/>
  <c r="B5" i="4"/>
  <c r="B9" i="4" l="1"/>
  <c r="G466" i="1" l="1"/>
  <c r="H466" i="1"/>
  <c r="I466" i="1"/>
  <c r="G190" i="1"/>
  <c r="J190" i="1" s="1"/>
  <c r="H190" i="1"/>
  <c r="I190" i="1"/>
  <c r="G486" i="1"/>
  <c r="J486" i="1" s="1"/>
  <c r="H486" i="1"/>
  <c r="I486" i="1"/>
  <c r="G916" i="1"/>
  <c r="J916" i="1" s="1"/>
  <c r="H916" i="1"/>
  <c r="I916" i="1"/>
  <c r="G95" i="1"/>
  <c r="J95" i="1" s="1"/>
  <c r="H95" i="1"/>
  <c r="I95" i="1"/>
  <c r="G813" i="1"/>
  <c r="J813" i="1" s="1"/>
  <c r="H813" i="1"/>
  <c r="I813" i="1"/>
  <c r="G835" i="1"/>
  <c r="J835" i="1" s="1"/>
  <c r="H835" i="1"/>
  <c r="I835" i="1"/>
  <c r="G6" i="1"/>
  <c r="J6" i="1" s="1"/>
  <c r="H6" i="1"/>
  <c r="I6" i="1"/>
  <c r="G564" i="1"/>
  <c r="J564" i="1" s="1"/>
  <c r="H564" i="1"/>
  <c r="I564" i="1"/>
  <c r="G322" i="1"/>
  <c r="J322" i="1" s="1"/>
  <c r="H322" i="1"/>
  <c r="I322" i="1"/>
  <c r="G277" i="1"/>
  <c r="J277" i="1" s="1"/>
  <c r="H277" i="1"/>
  <c r="I277" i="1"/>
  <c r="G1015" i="1"/>
  <c r="J1015" i="1" s="1"/>
  <c r="H1015" i="1"/>
  <c r="I1015" i="1"/>
  <c r="G986" i="1"/>
  <c r="J986" i="1" s="1"/>
  <c r="H986" i="1"/>
  <c r="I986" i="1"/>
  <c r="G494" i="1"/>
  <c r="J494" i="1" s="1"/>
  <c r="H494" i="1"/>
  <c r="I494" i="1"/>
  <c r="G641" i="1"/>
  <c r="J641" i="1" s="1"/>
  <c r="H641" i="1"/>
  <c r="I641" i="1"/>
  <c r="G1004" i="1"/>
  <c r="J1004" i="1" s="1"/>
  <c r="H1004" i="1"/>
  <c r="I1004" i="1"/>
  <c r="G102" i="1"/>
  <c r="H102" i="1"/>
  <c r="I102" i="1"/>
  <c r="G1061" i="1"/>
  <c r="J1061" i="1" s="1"/>
  <c r="H1061" i="1"/>
  <c r="I1061" i="1"/>
  <c r="G158" i="1"/>
  <c r="J158" i="1" s="1"/>
  <c r="H158" i="1"/>
  <c r="I158" i="1"/>
  <c r="G558" i="1"/>
  <c r="J558" i="1" s="1"/>
  <c r="H558" i="1"/>
  <c r="I558" i="1"/>
  <c r="G637" i="1"/>
  <c r="H637" i="1"/>
  <c r="I637" i="1"/>
  <c r="G814" i="1"/>
  <c r="J814" i="1" s="1"/>
  <c r="H814" i="1"/>
  <c r="I814" i="1"/>
  <c r="G703" i="1"/>
  <c r="J703" i="1" s="1"/>
  <c r="H703" i="1"/>
  <c r="I703" i="1"/>
  <c r="G924" i="1"/>
  <c r="J924" i="1" s="1"/>
  <c r="H924" i="1"/>
  <c r="I924" i="1"/>
  <c r="G363" i="1"/>
  <c r="J363" i="1" s="1"/>
  <c r="H363" i="1"/>
  <c r="I363" i="1"/>
  <c r="G262" i="1"/>
  <c r="J262" i="1" s="1"/>
  <c r="H262" i="1"/>
  <c r="I262" i="1"/>
  <c r="G303" i="1"/>
  <c r="J303" i="1" s="1"/>
  <c r="H303" i="1"/>
  <c r="I303" i="1"/>
  <c r="G1042" i="1"/>
  <c r="J1042" i="1" s="1"/>
  <c r="H1042" i="1"/>
  <c r="I1042" i="1"/>
  <c r="G743" i="1"/>
  <c r="H743" i="1"/>
  <c r="I743" i="1"/>
  <c r="G953" i="1"/>
  <c r="J953" i="1" s="1"/>
  <c r="H953" i="1"/>
  <c r="I953" i="1"/>
  <c r="G592" i="1"/>
  <c r="J592" i="1" s="1"/>
  <c r="H592" i="1"/>
  <c r="I592" i="1"/>
  <c r="G745" i="1"/>
  <c r="J745" i="1" s="1"/>
  <c r="H745" i="1"/>
  <c r="I745" i="1"/>
  <c r="G226" i="1"/>
  <c r="J226" i="1" s="1"/>
  <c r="H226" i="1"/>
  <c r="I226" i="1"/>
  <c r="K226" i="1"/>
  <c r="G505" i="1"/>
  <c r="J505" i="1" s="1"/>
  <c r="H505" i="1"/>
  <c r="I505" i="1"/>
  <c r="G495" i="1"/>
  <c r="J495" i="1" s="1"/>
  <c r="H495" i="1"/>
  <c r="I495" i="1"/>
  <c r="G176" i="1"/>
  <c r="J176" i="1" s="1"/>
  <c r="H176" i="1"/>
  <c r="I176" i="1"/>
  <c r="G1020" i="1"/>
  <c r="H1020" i="1"/>
  <c r="I1020" i="1"/>
  <c r="G364" i="1"/>
  <c r="J364" i="1" s="1"/>
  <c r="H364" i="1"/>
  <c r="I364" i="1"/>
  <c r="G704" i="1"/>
  <c r="J704" i="1" s="1"/>
  <c r="H704" i="1"/>
  <c r="I704" i="1"/>
  <c r="G580" i="1"/>
  <c r="J580" i="1" s="1"/>
  <c r="H580" i="1"/>
  <c r="I580" i="1"/>
  <c r="G981" i="1"/>
  <c r="J981" i="1" s="1"/>
  <c r="H981" i="1"/>
  <c r="I981" i="1"/>
  <c r="G514" i="1"/>
  <c r="J514" i="1" s="1"/>
  <c r="H514" i="1"/>
  <c r="I514" i="1"/>
  <c r="G776" i="1"/>
  <c r="J776" i="1" s="1"/>
  <c r="H776" i="1"/>
  <c r="I776" i="1"/>
  <c r="G567" i="1"/>
  <c r="J567" i="1" s="1"/>
  <c r="H567" i="1"/>
  <c r="I567" i="1"/>
  <c r="G1030" i="1"/>
  <c r="H1030" i="1"/>
  <c r="I1030" i="1"/>
  <c r="G1048" i="1"/>
  <c r="J1048" i="1" s="1"/>
  <c r="H1048" i="1"/>
  <c r="I1048" i="1"/>
  <c r="G678" i="1"/>
  <c r="J678" i="1" s="1"/>
  <c r="H678" i="1"/>
  <c r="I678" i="1"/>
  <c r="G79" i="1"/>
  <c r="J79" i="1" s="1"/>
  <c r="H79" i="1"/>
  <c r="I79" i="1"/>
  <c r="G478" i="1"/>
  <c r="H478" i="1"/>
  <c r="I478" i="1"/>
  <c r="G1017" i="1"/>
  <c r="J1017" i="1" s="1"/>
  <c r="H1017" i="1"/>
  <c r="I1017" i="1"/>
  <c r="G96" i="1"/>
  <c r="J96" i="1" s="1"/>
  <c r="H96" i="1"/>
  <c r="I96" i="1"/>
  <c r="G742" i="1"/>
  <c r="J742" i="1" s="1"/>
  <c r="H742" i="1"/>
  <c r="I742" i="1"/>
  <c r="G90" i="1"/>
  <c r="H90" i="1"/>
  <c r="I90" i="1"/>
  <c r="G560" i="1"/>
  <c r="J560" i="1" s="1"/>
  <c r="H560" i="1"/>
  <c r="I560" i="1"/>
  <c r="G905" i="1"/>
  <c r="J905" i="1" s="1"/>
  <c r="H905" i="1"/>
  <c r="I905" i="1"/>
  <c r="G803" i="1"/>
  <c r="J803" i="1" s="1"/>
  <c r="H803" i="1"/>
  <c r="I803" i="1"/>
  <c r="G614" i="1"/>
  <c r="J614" i="1" s="1"/>
  <c r="H614" i="1"/>
  <c r="I614" i="1"/>
  <c r="G601" i="1"/>
  <c r="J601" i="1" s="1"/>
  <c r="H601" i="1"/>
  <c r="I601" i="1"/>
  <c r="G64" i="1"/>
  <c r="J64" i="1" s="1"/>
  <c r="H64" i="1"/>
  <c r="I64" i="1"/>
  <c r="G73" i="1"/>
  <c r="J73" i="1" s="1"/>
  <c r="H73" i="1"/>
  <c r="I73" i="1"/>
  <c r="G160" i="1"/>
  <c r="H160" i="1"/>
  <c r="I160" i="1"/>
  <c r="G868" i="1"/>
  <c r="J868" i="1" s="1"/>
  <c r="H868" i="1"/>
  <c r="I868" i="1"/>
  <c r="G317" i="1"/>
  <c r="J317" i="1" s="1"/>
  <c r="H317" i="1"/>
  <c r="I317" i="1"/>
  <c r="G644" i="1"/>
  <c r="J644" i="1" s="1"/>
  <c r="H644" i="1"/>
  <c r="I644" i="1"/>
  <c r="G343" i="1"/>
  <c r="J343" i="1" s="1"/>
  <c r="H343" i="1"/>
  <c r="I343" i="1"/>
  <c r="G733" i="1"/>
  <c r="H733" i="1"/>
  <c r="I733" i="1"/>
  <c r="G291" i="1"/>
  <c r="J291" i="1" s="1"/>
  <c r="H291" i="1"/>
  <c r="I291" i="1"/>
  <c r="G824" i="1"/>
  <c r="J824" i="1" s="1"/>
  <c r="H824" i="1"/>
  <c r="I824" i="1"/>
  <c r="G169" i="1"/>
  <c r="J169" i="1" s="1"/>
  <c r="H169" i="1"/>
  <c r="I169" i="1"/>
  <c r="K169" i="1"/>
  <c r="G926" i="1"/>
  <c r="H926" i="1"/>
  <c r="I926" i="1"/>
  <c r="G970" i="1"/>
  <c r="J970" i="1" s="1"/>
  <c r="H970" i="1"/>
  <c r="I970" i="1"/>
  <c r="G549" i="1"/>
  <c r="J549" i="1" s="1"/>
  <c r="H549" i="1"/>
  <c r="I549" i="1"/>
  <c r="G482" i="1"/>
  <c r="J482" i="1" s="1"/>
  <c r="H482" i="1"/>
  <c r="I482" i="1"/>
  <c r="G224" i="1"/>
  <c r="H224" i="1"/>
  <c r="I224" i="1"/>
  <c r="G529" i="1"/>
  <c r="J529" i="1" s="1"/>
  <c r="H529" i="1"/>
  <c r="I529" i="1"/>
  <c r="G280" i="1"/>
  <c r="J280" i="1" s="1"/>
  <c r="H280" i="1"/>
  <c r="I280" i="1"/>
  <c r="G1073" i="1"/>
  <c r="J1073" i="1" s="1"/>
  <c r="H1073" i="1"/>
  <c r="I1073" i="1"/>
  <c r="G855" i="1"/>
  <c r="H855" i="1"/>
  <c r="I855" i="1"/>
  <c r="G781" i="1"/>
  <c r="J781" i="1" s="1"/>
  <c r="H781" i="1"/>
  <c r="I781" i="1"/>
  <c r="G690" i="1"/>
  <c r="J690" i="1" s="1"/>
  <c r="H690" i="1"/>
  <c r="I690" i="1"/>
  <c r="G711" i="1"/>
  <c r="J711" i="1" s="1"/>
  <c r="H711" i="1"/>
  <c r="I711" i="1"/>
  <c r="G263" i="1"/>
  <c r="H263" i="1"/>
  <c r="I263" i="1"/>
  <c r="G243" i="1"/>
  <c r="J243" i="1" s="1"/>
  <c r="H243" i="1"/>
  <c r="I243" i="1"/>
  <c r="G283" i="1"/>
  <c r="J283" i="1" s="1"/>
  <c r="H283" i="1"/>
  <c r="I283" i="1"/>
  <c r="G921" i="1"/>
  <c r="J921" i="1" s="1"/>
  <c r="H921" i="1"/>
  <c r="I921" i="1"/>
  <c r="G128" i="1"/>
  <c r="H128" i="1"/>
  <c r="I128" i="1"/>
  <c r="G405" i="1"/>
  <c r="J405" i="1" s="1"/>
  <c r="H405" i="1"/>
  <c r="I405" i="1"/>
  <c r="G416" i="1"/>
  <c r="J416" i="1" s="1"/>
  <c r="H416" i="1"/>
  <c r="I416" i="1"/>
  <c r="G472" i="1"/>
  <c r="J472" i="1" s="1"/>
  <c r="H472" i="1"/>
  <c r="I472" i="1"/>
  <c r="G764" i="1"/>
  <c r="H764" i="1"/>
  <c r="I764" i="1"/>
  <c r="G979" i="1"/>
  <c r="J979" i="1" s="1"/>
  <c r="H979" i="1"/>
  <c r="I979" i="1"/>
  <c r="G212" i="1"/>
  <c r="J212" i="1" s="1"/>
  <c r="H212" i="1"/>
  <c r="I212" i="1"/>
  <c r="G901" i="1"/>
  <c r="J901" i="1" s="1"/>
  <c r="H901" i="1"/>
  <c r="I901" i="1"/>
  <c r="G67" i="1"/>
  <c r="J67" i="1" s="1"/>
  <c r="H67" i="1"/>
  <c r="I67" i="1"/>
  <c r="G138" i="1"/>
  <c r="J138" i="1" s="1"/>
  <c r="H138" i="1"/>
  <c r="I138" i="1"/>
  <c r="G331" i="1"/>
  <c r="J331" i="1" s="1"/>
  <c r="H331" i="1"/>
  <c r="I331" i="1"/>
  <c r="G891" i="1"/>
  <c r="J891" i="1" s="1"/>
  <c r="H891" i="1"/>
  <c r="I891" i="1"/>
  <c r="G192" i="1"/>
  <c r="J192" i="1" s="1"/>
  <c r="H192" i="1"/>
  <c r="I192" i="1"/>
  <c r="G648" i="1"/>
  <c r="H648" i="1"/>
  <c r="I648" i="1"/>
  <c r="G172" i="1"/>
  <c r="H172" i="1"/>
  <c r="I172" i="1"/>
  <c r="G115" i="1"/>
  <c r="J115" i="1" s="1"/>
  <c r="H115" i="1"/>
  <c r="I115" i="1"/>
  <c r="G918" i="1"/>
  <c r="J918" i="1" s="1"/>
  <c r="H918" i="1"/>
  <c r="I918" i="1"/>
  <c r="G744" i="1"/>
  <c r="J744" i="1" s="1"/>
  <c r="H744" i="1"/>
  <c r="I744" i="1"/>
  <c r="G421" i="1"/>
  <c r="H421" i="1"/>
  <c r="I421" i="1"/>
  <c r="G687" i="1"/>
  <c r="J687" i="1" s="1"/>
  <c r="H687" i="1"/>
  <c r="I687" i="1"/>
  <c r="G127" i="1"/>
  <c r="J127" i="1" s="1"/>
  <c r="H127" i="1"/>
  <c r="I127" i="1"/>
  <c r="G319" i="1"/>
  <c r="J319" i="1" s="1"/>
  <c r="H319" i="1"/>
  <c r="I319" i="1"/>
  <c r="G649" i="1"/>
  <c r="J649" i="1" s="1"/>
  <c r="H649" i="1"/>
  <c r="I649" i="1"/>
  <c r="G147" i="1"/>
  <c r="J147" i="1" s="1"/>
  <c r="H147" i="1"/>
  <c r="I147" i="1"/>
  <c r="G639" i="1"/>
  <c r="J639" i="1" s="1"/>
  <c r="H639" i="1"/>
  <c r="I639" i="1"/>
  <c r="G535" i="1"/>
  <c r="J535" i="1" s="1"/>
  <c r="H535" i="1"/>
  <c r="I535" i="1"/>
  <c r="G1027" i="1"/>
  <c r="J1027" i="1" s="1"/>
  <c r="H1027" i="1"/>
  <c r="I1027" i="1"/>
  <c r="G892" i="1"/>
  <c r="J892" i="1" s="1"/>
  <c r="H892" i="1"/>
  <c r="I892" i="1"/>
  <c r="G1055" i="1"/>
  <c r="H1055" i="1"/>
  <c r="I1055" i="1"/>
  <c r="G534" i="1"/>
  <c r="H534" i="1"/>
  <c r="I534" i="1"/>
  <c r="G339" i="1"/>
  <c r="J339" i="1" s="1"/>
  <c r="H339" i="1"/>
  <c r="I339" i="1"/>
  <c r="G299" i="1"/>
  <c r="J299" i="1" s="1"/>
  <c r="H299" i="1"/>
  <c r="I299" i="1"/>
  <c r="G626" i="1"/>
  <c r="J626" i="1" s="1"/>
  <c r="H626" i="1"/>
  <c r="I626" i="1"/>
  <c r="G775" i="1"/>
  <c r="J775" i="1" s="1"/>
  <c r="H775" i="1"/>
  <c r="I775" i="1"/>
  <c r="G869" i="1"/>
  <c r="H869" i="1"/>
  <c r="I869" i="1"/>
  <c r="G941" i="1"/>
  <c r="J941" i="1" s="1"/>
  <c r="H941" i="1"/>
  <c r="I941" i="1"/>
  <c r="G345" i="1"/>
  <c r="H345" i="1"/>
  <c r="I345" i="1"/>
  <c r="G327" i="1"/>
  <c r="H327" i="1"/>
  <c r="I327" i="1"/>
  <c r="G846" i="1"/>
  <c r="J846" i="1" s="1"/>
  <c r="H846" i="1"/>
  <c r="I846" i="1"/>
  <c r="K846" i="1"/>
  <c r="G182" i="1"/>
  <c r="J182" i="1" s="1"/>
  <c r="H182" i="1"/>
  <c r="I182" i="1"/>
  <c r="G790" i="1"/>
  <c r="J790" i="1" s="1"/>
  <c r="H790" i="1"/>
  <c r="I790" i="1"/>
  <c r="G284" i="1"/>
  <c r="J284" i="1" s="1"/>
  <c r="H284" i="1"/>
  <c r="I284" i="1"/>
  <c r="G57" i="1"/>
  <c r="J57" i="1" s="1"/>
  <c r="H57" i="1"/>
  <c r="I57" i="1"/>
  <c r="G645" i="1"/>
  <c r="H645" i="1"/>
  <c r="I645" i="1"/>
  <c r="G323" i="1"/>
  <c r="H323" i="1"/>
  <c r="I323" i="1"/>
  <c r="G689" i="1"/>
  <c r="J689" i="1" s="1"/>
  <c r="H689" i="1"/>
  <c r="I689" i="1"/>
  <c r="G296" i="1"/>
  <c r="J296" i="1" s="1"/>
  <c r="H296" i="1"/>
  <c r="I296" i="1"/>
  <c r="G662" i="1"/>
  <c r="J662" i="1" s="1"/>
  <c r="H662" i="1"/>
  <c r="I662" i="1"/>
  <c r="K662" i="1"/>
  <c r="G501" i="1"/>
  <c r="J501" i="1" s="1"/>
  <c r="H501" i="1"/>
  <c r="I501" i="1"/>
  <c r="G492" i="1"/>
  <c r="H492" i="1"/>
  <c r="I492" i="1"/>
  <c r="G508" i="1"/>
  <c r="J508" i="1" s="1"/>
  <c r="H508" i="1"/>
  <c r="I508" i="1"/>
  <c r="G1000" i="1"/>
  <c r="J1000" i="1" s="1"/>
  <c r="H1000" i="1"/>
  <c r="I1000" i="1"/>
  <c r="G185" i="1"/>
  <c r="J185" i="1" s="1"/>
  <c r="H185" i="1"/>
  <c r="I185" i="1"/>
  <c r="G526" i="1"/>
  <c r="H526" i="1"/>
  <c r="I526" i="1"/>
  <c r="G32" i="1"/>
  <c r="J32" i="1" s="1"/>
  <c r="H32" i="1"/>
  <c r="I32" i="1"/>
  <c r="G784" i="1"/>
  <c r="J784" i="1" s="1"/>
  <c r="H784" i="1"/>
  <c r="I784" i="1"/>
  <c r="G1013" i="1"/>
  <c r="J1013" i="1" s="1"/>
  <c r="H1013" i="1"/>
  <c r="I1013" i="1"/>
  <c r="G234" i="1"/>
  <c r="J234" i="1" s="1"/>
  <c r="H234" i="1"/>
  <c r="I234" i="1"/>
  <c r="G573" i="1"/>
  <c r="J573" i="1" s="1"/>
  <c r="H573" i="1"/>
  <c r="I573" i="1"/>
  <c r="G10" i="1"/>
  <c r="H10" i="1"/>
  <c r="I10" i="1"/>
  <c r="G755" i="1"/>
  <c r="H755" i="1"/>
  <c r="I755" i="1"/>
  <c r="G724" i="1"/>
  <c r="H724" i="1"/>
  <c r="I724" i="1"/>
  <c r="G320" i="1"/>
  <c r="J320" i="1" s="1"/>
  <c r="H320" i="1"/>
  <c r="I320" i="1"/>
  <c r="G876" i="1"/>
  <c r="J876" i="1" s="1"/>
  <c r="H876" i="1"/>
  <c r="I876" i="1"/>
  <c r="G366" i="1"/>
  <c r="H366" i="1"/>
  <c r="I366" i="1"/>
  <c r="G467" i="1"/>
  <c r="H467" i="1"/>
  <c r="I467" i="1"/>
  <c r="G246" i="1"/>
  <c r="J246" i="1" s="1"/>
  <c r="H246" i="1"/>
  <c r="I246" i="1"/>
  <c r="G762" i="1"/>
  <c r="J762" i="1" s="1"/>
  <c r="H762" i="1"/>
  <c r="I762" i="1"/>
  <c r="G129" i="1"/>
  <c r="H129" i="1"/>
  <c r="I129" i="1"/>
  <c r="G971" i="1"/>
  <c r="J971" i="1" s="1"/>
  <c r="H971" i="1"/>
  <c r="I971" i="1"/>
  <c r="G1050" i="1"/>
  <c r="J1050" i="1" s="1"/>
  <c r="H1050" i="1"/>
  <c r="I1050" i="1"/>
  <c r="G135" i="1"/>
  <c r="J135" i="1" s="1"/>
  <c r="H135" i="1"/>
  <c r="I135" i="1"/>
  <c r="G654" i="1"/>
  <c r="H654" i="1"/>
  <c r="I654" i="1"/>
  <c r="G682" i="1"/>
  <c r="H682" i="1"/>
  <c r="I682" i="1"/>
  <c r="G877" i="1"/>
  <c r="J877" i="1" s="1"/>
  <c r="H877" i="1"/>
  <c r="I877" i="1"/>
  <c r="G27" i="1"/>
  <c r="J27" i="1" s="1"/>
  <c r="H27" i="1"/>
  <c r="I27" i="1"/>
  <c r="G844" i="1"/>
  <c r="H844" i="1"/>
  <c r="I844" i="1"/>
  <c r="G426" i="1"/>
  <c r="J426" i="1" s="1"/>
  <c r="H426" i="1"/>
  <c r="I426" i="1"/>
  <c r="G798" i="1"/>
  <c r="J798" i="1" s="1"/>
  <c r="H798" i="1"/>
  <c r="I798" i="1"/>
  <c r="G676" i="1"/>
  <c r="J676" i="1" s="1"/>
  <c r="H676" i="1"/>
  <c r="I676" i="1"/>
  <c r="G50" i="1"/>
  <c r="H50" i="1"/>
  <c r="I50" i="1"/>
  <c r="G210" i="1"/>
  <c r="H210" i="1"/>
  <c r="I210" i="1"/>
  <c r="G684" i="1"/>
  <c r="J684" i="1" s="1"/>
  <c r="H684" i="1"/>
  <c r="I684" i="1"/>
  <c r="G139" i="1"/>
  <c r="H139" i="1"/>
  <c r="I139" i="1"/>
  <c r="G238" i="1"/>
  <c r="H238" i="1"/>
  <c r="I238" i="1"/>
  <c r="G162" i="1"/>
  <c r="H162" i="1"/>
  <c r="I162" i="1"/>
  <c r="G432" i="1"/>
  <c r="J432" i="1" s="1"/>
  <c r="H432" i="1"/>
  <c r="I432" i="1"/>
  <c r="G38" i="1"/>
  <c r="H38" i="1"/>
  <c r="I38" i="1"/>
  <c r="G552" i="1"/>
  <c r="H552" i="1"/>
  <c r="I552" i="1"/>
  <c r="G22" i="1"/>
  <c r="H22" i="1"/>
  <c r="I22" i="1"/>
  <c r="G361" i="1"/>
  <c r="J361" i="1" s="1"/>
  <c r="H361" i="1"/>
  <c r="I361" i="1"/>
  <c r="K361" i="1"/>
  <c r="G631" i="1"/>
  <c r="H631" i="1"/>
  <c r="I631" i="1"/>
  <c r="G816" i="1"/>
  <c r="H816" i="1"/>
  <c r="I816" i="1"/>
  <c r="G440" i="1"/>
  <c r="H440" i="1"/>
  <c r="I440" i="1"/>
  <c r="G615" i="1"/>
  <c r="J615" i="1" s="1"/>
  <c r="H615" i="1"/>
  <c r="I615" i="1"/>
  <c r="G750" i="1"/>
  <c r="H750" i="1"/>
  <c r="I750" i="1"/>
  <c r="G452" i="1"/>
  <c r="H452" i="1"/>
  <c r="I452" i="1"/>
  <c r="G934" i="1"/>
  <c r="H934" i="1"/>
  <c r="I934" i="1"/>
  <c r="G633" i="1"/>
  <c r="J633" i="1" s="1"/>
  <c r="H633" i="1"/>
  <c r="I633" i="1"/>
  <c r="G397" i="1"/>
  <c r="J397" i="1" s="1"/>
  <c r="H397" i="1"/>
  <c r="I397" i="1"/>
  <c r="G1071" i="1"/>
  <c r="H1071" i="1"/>
  <c r="I1071" i="1"/>
  <c r="G770" i="1"/>
  <c r="H770" i="1"/>
  <c r="I770" i="1"/>
  <c r="G1023" i="1"/>
  <c r="J1023" i="1" s="1"/>
  <c r="H1023" i="1"/>
  <c r="I1023" i="1"/>
  <c r="G44" i="1"/>
  <c r="J44" i="1" s="1"/>
  <c r="H44" i="1"/>
  <c r="I44" i="1"/>
  <c r="G607" i="1"/>
  <c r="H607" i="1"/>
  <c r="I607" i="1"/>
  <c r="G898" i="1"/>
  <c r="H898" i="1"/>
  <c r="I898" i="1"/>
  <c r="G527" i="1"/>
  <c r="H527" i="1"/>
  <c r="I527" i="1"/>
  <c r="G956" i="1"/>
  <c r="J956" i="1" s="1"/>
  <c r="H956" i="1"/>
  <c r="I956" i="1"/>
  <c r="G249" i="1"/>
  <c r="H249" i="1"/>
  <c r="I249" i="1"/>
  <c r="G1039" i="1"/>
  <c r="H1039" i="1"/>
  <c r="I1039" i="1"/>
  <c r="G278" i="1"/>
  <c r="J278" i="1" s="1"/>
  <c r="H278" i="1"/>
  <c r="I278" i="1"/>
  <c r="G1032" i="1"/>
  <c r="J1032" i="1" s="1"/>
  <c r="H1032" i="1"/>
  <c r="I1032" i="1"/>
  <c r="G963" i="1"/>
  <c r="H963" i="1"/>
  <c r="I963" i="1"/>
  <c r="G823" i="1"/>
  <c r="H823" i="1"/>
  <c r="I823" i="1"/>
  <c r="G900" i="1"/>
  <c r="J900" i="1" s="1"/>
  <c r="H900" i="1"/>
  <c r="I900" i="1"/>
  <c r="G159" i="1"/>
  <c r="J159" i="1" s="1"/>
  <c r="H159" i="1"/>
  <c r="I159" i="1"/>
  <c r="G867" i="1"/>
  <c r="H867" i="1"/>
  <c r="I867" i="1"/>
  <c r="G896" i="1"/>
  <c r="H896" i="1"/>
  <c r="I896" i="1"/>
  <c r="G1001" i="1"/>
  <c r="J1001" i="1" s="1"/>
  <c r="H1001" i="1"/>
  <c r="I1001" i="1"/>
  <c r="G949" i="1"/>
  <c r="J949" i="1" s="1"/>
  <c r="H949" i="1"/>
  <c r="I949" i="1"/>
  <c r="G533" i="1"/>
  <c r="H533" i="1"/>
  <c r="I533" i="1"/>
  <c r="G337" i="1"/>
  <c r="H337" i="1"/>
  <c r="I337" i="1"/>
  <c r="G635" i="1"/>
  <c r="J635" i="1" s="1"/>
  <c r="H635" i="1"/>
  <c r="I635" i="1"/>
  <c r="G207" i="1"/>
  <c r="J207" i="1" s="1"/>
  <c r="H207" i="1"/>
  <c r="I207" i="1"/>
  <c r="G309" i="1"/>
  <c r="H309" i="1"/>
  <c r="I309" i="1"/>
  <c r="G889" i="1"/>
  <c r="H889" i="1"/>
  <c r="I889" i="1"/>
  <c r="G286" i="1"/>
  <c r="J286" i="1" s="1"/>
  <c r="H286" i="1"/>
  <c r="I286" i="1"/>
  <c r="G204" i="1"/>
  <c r="J204" i="1" s="1"/>
  <c r="H204" i="1"/>
  <c r="I204" i="1"/>
  <c r="G890" i="1"/>
  <c r="H890" i="1"/>
  <c r="I890" i="1"/>
  <c r="G62" i="1"/>
  <c r="H62" i="1"/>
  <c r="I62" i="1"/>
  <c r="G24" i="1"/>
  <c r="J24" i="1" s="1"/>
  <c r="H24" i="1"/>
  <c r="I24" i="1"/>
  <c r="G954" i="1"/>
  <c r="J954" i="1" s="1"/>
  <c r="H954" i="1"/>
  <c r="I954" i="1"/>
  <c r="G294" i="1"/>
  <c r="H294" i="1"/>
  <c r="I294" i="1"/>
  <c r="G60" i="1"/>
  <c r="H60" i="1"/>
  <c r="I60" i="1"/>
  <c r="G228" i="1"/>
  <c r="J228" i="1" s="1"/>
  <c r="H228" i="1"/>
  <c r="I228" i="1"/>
  <c r="G523" i="1"/>
  <c r="J523" i="1" s="1"/>
  <c r="H523" i="1"/>
  <c r="I523" i="1"/>
  <c r="G988" i="1"/>
  <c r="H988" i="1"/>
  <c r="I988" i="1"/>
  <c r="G861" i="1"/>
  <c r="H861" i="1"/>
  <c r="I861" i="1"/>
  <c r="G131" i="1"/>
  <c r="H131" i="1"/>
  <c r="I131" i="1"/>
  <c r="G474" i="1"/>
  <c r="J474" i="1" s="1"/>
  <c r="H474" i="1"/>
  <c r="I474" i="1"/>
  <c r="G825" i="1"/>
  <c r="H825" i="1"/>
  <c r="I825" i="1"/>
  <c r="G838" i="1"/>
  <c r="H838" i="1"/>
  <c r="I838" i="1"/>
  <c r="G510" i="1"/>
  <c r="J510" i="1" s="1"/>
  <c r="H510" i="1"/>
  <c r="I510" i="1"/>
  <c r="G292" i="1"/>
  <c r="J292" i="1" s="1"/>
  <c r="H292" i="1"/>
  <c r="I292" i="1"/>
  <c r="G625" i="1"/>
  <c r="H625" i="1"/>
  <c r="I625" i="1"/>
  <c r="G797" i="1"/>
  <c r="H797" i="1"/>
  <c r="I797" i="1"/>
  <c r="G562" i="1"/>
  <c r="J562" i="1" s="1"/>
  <c r="H562" i="1"/>
  <c r="I562" i="1"/>
  <c r="G398" i="1"/>
  <c r="J398" i="1" s="1"/>
  <c r="H398" i="1"/>
  <c r="I398" i="1"/>
  <c r="G556" i="1"/>
  <c r="H556" i="1"/>
  <c r="I556" i="1"/>
  <c r="G623" i="1"/>
  <c r="H623" i="1"/>
  <c r="I623" i="1"/>
  <c r="G83" i="1"/>
  <c r="J83" i="1" s="1"/>
  <c r="H83" i="1"/>
  <c r="I83" i="1"/>
  <c r="G200" i="1"/>
  <c r="J200" i="1" s="1"/>
  <c r="H200" i="1"/>
  <c r="I200" i="1"/>
  <c r="G51" i="1"/>
  <c r="J51" i="1" s="1"/>
  <c r="H51" i="1"/>
  <c r="I51" i="1"/>
  <c r="K51" i="1"/>
  <c r="G1006" i="1"/>
  <c r="J1006" i="1" s="1"/>
  <c r="H1006" i="1"/>
  <c r="I1006" i="1"/>
  <c r="G250" i="1"/>
  <c r="J250" i="1" s="1"/>
  <c r="H250" i="1"/>
  <c r="I250" i="1"/>
  <c r="K250" i="1"/>
  <c r="G328" i="1"/>
  <c r="J328" i="1" s="1"/>
  <c r="H328" i="1"/>
  <c r="I328" i="1"/>
  <c r="G651" i="1"/>
  <c r="J651" i="1" s="1"/>
  <c r="H651" i="1"/>
  <c r="I651" i="1"/>
  <c r="K651" i="1"/>
  <c r="G171" i="1"/>
  <c r="J171" i="1" s="1"/>
  <c r="H171" i="1"/>
  <c r="I171" i="1"/>
  <c r="K171" i="1"/>
  <c r="G258" i="1"/>
  <c r="H258" i="1"/>
  <c r="I258" i="1"/>
  <c r="J258" i="1"/>
  <c r="K258" i="1"/>
  <c r="G960" i="1"/>
  <c r="J960" i="1" s="1"/>
  <c r="H960" i="1"/>
  <c r="I960" i="1"/>
  <c r="G1005" i="1"/>
  <c r="J1005" i="1" s="1"/>
  <c r="H1005" i="1"/>
  <c r="I1005" i="1"/>
  <c r="K1005" i="1"/>
  <c r="G665" i="1"/>
  <c r="J665" i="1" s="1"/>
  <c r="H665" i="1"/>
  <c r="I665" i="1"/>
  <c r="K665" i="1"/>
  <c r="G779" i="1"/>
  <c r="H779" i="1"/>
  <c r="I779" i="1"/>
  <c r="J779" i="1"/>
  <c r="K779" i="1"/>
  <c r="G902" i="1"/>
  <c r="J902" i="1" s="1"/>
  <c r="H902" i="1"/>
  <c r="I902" i="1"/>
  <c r="G942" i="1"/>
  <c r="J942" i="1" s="1"/>
  <c r="H942" i="1"/>
  <c r="I942" i="1"/>
  <c r="K942" i="1"/>
  <c r="G78" i="1"/>
  <c r="J78" i="1" s="1"/>
  <c r="H78" i="1"/>
  <c r="I78" i="1"/>
  <c r="K78" i="1"/>
  <c r="G688" i="1"/>
  <c r="H688" i="1"/>
  <c r="I688" i="1"/>
  <c r="J688" i="1"/>
  <c r="K688" i="1"/>
  <c r="G98" i="1"/>
  <c r="J98" i="1" s="1"/>
  <c r="H98" i="1"/>
  <c r="I98" i="1"/>
  <c r="G1060" i="1"/>
  <c r="J1060" i="1" s="1"/>
  <c r="H1060" i="1"/>
  <c r="I1060" i="1"/>
  <c r="K1060" i="1"/>
  <c r="G372" i="1"/>
  <c r="J372" i="1" s="1"/>
  <c r="H372" i="1"/>
  <c r="I372" i="1"/>
  <c r="K372" i="1"/>
  <c r="G413" i="1"/>
  <c r="H413" i="1"/>
  <c r="I413" i="1"/>
  <c r="J413" i="1"/>
  <c r="K413" i="1"/>
  <c r="G213" i="1"/>
  <c r="J213" i="1" s="1"/>
  <c r="H213" i="1"/>
  <c r="I213" i="1"/>
  <c r="G439" i="1"/>
  <c r="J439" i="1" s="1"/>
  <c r="H439" i="1"/>
  <c r="I439" i="1"/>
  <c r="K439" i="1"/>
  <c r="G515" i="1"/>
  <c r="J515" i="1" s="1"/>
  <c r="H515" i="1"/>
  <c r="I515" i="1"/>
  <c r="K515" i="1"/>
  <c r="G168" i="1"/>
  <c r="H168" i="1"/>
  <c r="I168" i="1"/>
  <c r="J168" i="1"/>
  <c r="K168" i="1"/>
  <c r="G870" i="1"/>
  <c r="J870" i="1" s="1"/>
  <c r="H870" i="1"/>
  <c r="I870" i="1"/>
  <c r="G849" i="1"/>
  <c r="J849" i="1" s="1"/>
  <c r="H849" i="1"/>
  <c r="I849" i="1"/>
  <c r="K849" i="1"/>
  <c r="G26" i="1"/>
  <c r="J26" i="1" s="1"/>
  <c r="H26" i="1"/>
  <c r="I26" i="1"/>
  <c r="K26" i="1"/>
  <c r="G545" i="1"/>
  <c r="H545" i="1"/>
  <c r="I545" i="1"/>
  <c r="J545" i="1"/>
  <c r="K545" i="1"/>
  <c r="G65" i="1"/>
  <c r="J65" i="1" s="1"/>
  <c r="H65" i="1"/>
  <c r="I65" i="1"/>
  <c r="G655" i="1"/>
  <c r="J655" i="1" s="1"/>
  <c r="H655" i="1"/>
  <c r="I655" i="1"/>
  <c r="K655" i="1"/>
  <c r="G627" i="1"/>
  <c r="J627" i="1" s="1"/>
  <c r="H627" i="1"/>
  <c r="I627" i="1"/>
  <c r="K627" i="1"/>
  <c r="G142" i="1"/>
  <c r="H142" i="1"/>
  <c r="I142" i="1"/>
  <c r="J142" i="1"/>
  <c r="K142" i="1"/>
  <c r="G819" i="1"/>
  <c r="J819" i="1" s="1"/>
  <c r="H819" i="1"/>
  <c r="I819" i="1"/>
  <c r="G1070" i="1"/>
  <c r="J1070" i="1" s="1"/>
  <c r="H1070" i="1"/>
  <c r="I1070" i="1"/>
  <c r="K1070" i="1"/>
  <c r="G753" i="1"/>
  <c r="J753" i="1" s="1"/>
  <c r="H753" i="1"/>
  <c r="I753" i="1"/>
  <c r="K753" i="1"/>
  <c r="G806" i="1"/>
  <c r="H806" i="1"/>
  <c r="I806" i="1"/>
  <c r="J806" i="1"/>
  <c r="K806" i="1"/>
  <c r="G801" i="1"/>
  <c r="J801" i="1" s="1"/>
  <c r="H801" i="1"/>
  <c r="I801" i="1"/>
  <c r="G807" i="1"/>
  <c r="J807" i="1" s="1"/>
  <c r="H807" i="1"/>
  <c r="I807" i="1"/>
  <c r="K807" i="1"/>
  <c r="G371" i="1"/>
  <c r="J371" i="1" s="1"/>
  <c r="H371" i="1"/>
  <c r="I371" i="1"/>
  <c r="K371" i="1"/>
  <c r="G288" i="1"/>
  <c r="H288" i="1"/>
  <c r="I288" i="1"/>
  <c r="J288" i="1"/>
  <c r="K288" i="1"/>
  <c r="G702" i="1"/>
  <c r="J702" i="1" s="1"/>
  <c r="H702" i="1"/>
  <c r="I702" i="1"/>
  <c r="G528" i="1"/>
  <c r="J528" i="1" s="1"/>
  <c r="H528" i="1"/>
  <c r="I528" i="1"/>
  <c r="K528" i="1"/>
  <c r="G550" i="1"/>
  <c r="J550" i="1" s="1"/>
  <c r="H550" i="1"/>
  <c r="I550" i="1"/>
  <c r="K550" i="1"/>
  <c r="G961" i="1"/>
  <c r="H961" i="1"/>
  <c r="I961" i="1"/>
  <c r="J961" i="1"/>
  <c r="K961" i="1"/>
  <c r="G133" i="1"/>
  <c r="J133" i="1" s="1"/>
  <c r="H133" i="1"/>
  <c r="I133" i="1"/>
  <c r="G384" i="1"/>
  <c r="J384" i="1" s="1"/>
  <c r="H384" i="1"/>
  <c r="I384" i="1"/>
  <c r="K384" i="1"/>
  <c r="G290" i="1"/>
  <c r="J290" i="1" s="1"/>
  <c r="H290" i="1"/>
  <c r="I290" i="1"/>
  <c r="K290" i="1"/>
  <c r="G821" i="1"/>
  <c r="H821" i="1"/>
  <c r="I821" i="1"/>
  <c r="J821" i="1"/>
  <c r="K821" i="1"/>
  <c r="G306" i="1"/>
  <c r="J306" i="1" s="1"/>
  <c r="H306" i="1"/>
  <c r="I306" i="1"/>
  <c r="G203" i="1"/>
  <c r="J203" i="1" s="1"/>
  <c r="H203" i="1"/>
  <c r="I203" i="1"/>
  <c r="K203" i="1"/>
  <c r="G74" i="1"/>
  <c r="J74" i="1" s="1"/>
  <c r="H74" i="1"/>
  <c r="I74" i="1"/>
  <c r="K74" i="1"/>
  <c r="G31" i="1"/>
  <c r="H31" i="1"/>
  <c r="I31" i="1"/>
  <c r="J31" i="1"/>
  <c r="K31" i="1"/>
  <c r="G464" i="1"/>
  <c r="J464" i="1" s="1"/>
  <c r="H464" i="1"/>
  <c r="I464" i="1"/>
  <c r="G967" i="1"/>
  <c r="J967" i="1" s="1"/>
  <c r="H967" i="1"/>
  <c r="I967" i="1"/>
  <c r="K967" i="1"/>
  <c r="G310" i="1"/>
  <c r="J310" i="1" s="1"/>
  <c r="H310" i="1"/>
  <c r="I310" i="1"/>
  <c r="K310" i="1"/>
  <c r="G815" i="1"/>
  <c r="H815" i="1"/>
  <c r="I815" i="1"/>
  <c r="J815" i="1"/>
  <c r="K815" i="1"/>
  <c r="G841" i="1"/>
  <c r="J841" i="1" s="1"/>
  <c r="H841" i="1"/>
  <c r="I841" i="1"/>
  <c r="G609" i="1"/>
  <c r="J609" i="1" s="1"/>
  <c r="H609" i="1"/>
  <c r="I609" i="1"/>
  <c r="K609" i="1"/>
  <c r="G82" i="1"/>
  <c r="J82" i="1" s="1"/>
  <c r="H82" i="1"/>
  <c r="I82" i="1"/>
  <c r="K82" i="1"/>
  <c r="G267" i="1"/>
  <c r="H267" i="1"/>
  <c r="I267" i="1"/>
  <c r="J267" i="1"/>
  <c r="K267" i="1"/>
  <c r="G680" i="1"/>
  <c r="J680" i="1" s="1"/>
  <c r="H680" i="1"/>
  <c r="I680" i="1"/>
  <c r="G854" i="1"/>
  <c r="J854" i="1" s="1"/>
  <c r="H854" i="1"/>
  <c r="I854" i="1"/>
  <c r="K854" i="1"/>
  <c r="G1031" i="1"/>
  <c r="J1031" i="1" s="1"/>
  <c r="H1031" i="1"/>
  <c r="I1031" i="1"/>
  <c r="K1031" i="1"/>
  <c r="G329" i="1"/>
  <c r="H329" i="1"/>
  <c r="I329" i="1"/>
  <c r="J329" i="1"/>
  <c r="K329" i="1"/>
  <c r="G417" i="1"/>
  <c r="J417" i="1" s="1"/>
  <c r="H417" i="1"/>
  <c r="I417" i="1"/>
  <c r="G4" i="1"/>
  <c r="J4" i="1" s="1"/>
  <c r="H4" i="1"/>
  <c r="I4" i="1"/>
  <c r="K4" i="1"/>
  <c r="G269" i="1"/>
  <c r="J269" i="1" s="1"/>
  <c r="H269" i="1"/>
  <c r="I269" i="1"/>
  <c r="K269" i="1"/>
  <c r="G347" i="1"/>
  <c r="H347" i="1"/>
  <c r="I347" i="1"/>
  <c r="J347" i="1"/>
  <c r="K347" i="1"/>
  <c r="G395" i="1"/>
  <c r="J395" i="1" s="1"/>
  <c r="H395" i="1"/>
  <c r="I395" i="1"/>
  <c r="G399" i="1"/>
  <c r="J399" i="1" s="1"/>
  <c r="H399" i="1"/>
  <c r="I399" i="1"/>
  <c r="K399" i="1"/>
  <c r="G18" i="1"/>
  <c r="J18" i="1" s="1"/>
  <c r="H18" i="1"/>
  <c r="I18" i="1"/>
  <c r="K18" i="1"/>
  <c r="G512" i="1"/>
  <c r="H512" i="1"/>
  <c r="I512" i="1"/>
  <c r="J512" i="1"/>
  <c r="K512" i="1"/>
  <c r="G856" i="1"/>
  <c r="J856" i="1" s="1"/>
  <c r="H856" i="1"/>
  <c r="I856" i="1"/>
  <c r="G229" i="1"/>
  <c r="J229" i="1" s="1"/>
  <c r="H229" i="1"/>
  <c r="I229" i="1"/>
  <c r="K229" i="1"/>
  <c r="G470" i="1"/>
  <c r="J470" i="1" s="1"/>
  <c r="H470" i="1"/>
  <c r="I470" i="1"/>
  <c r="K470" i="1"/>
  <c r="G1049" i="1"/>
  <c r="H1049" i="1"/>
  <c r="I1049" i="1"/>
  <c r="J1049" i="1"/>
  <c r="K1049" i="1"/>
  <c r="G719" i="1"/>
  <c r="J719" i="1" s="1"/>
  <c r="H719" i="1"/>
  <c r="I719" i="1"/>
  <c r="G852" i="1"/>
  <c r="J852" i="1" s="1"/>
  <c r="H852" i="1"/>
  <c r="I852" i="1"/>
  <c r="K852" i="1"/>
  <c r="G997" i="1"/>
  <c r="J997" i="1" s="1"/>
  <c r="H997" i="1"/>
  <c r="I997" i="1"/>
  <c r="K997" i="1"/>
  <c r="G734" i="1"/>
  <c r="H734" i="1"/>
  <c r="I734" i="1"/>
  <c r="J734" i="1"/>
  <c r="K734" i="1"/>
  <c r="G247" i="1"/>
  <c r="J247" i="1" s="1"/>
  <c r="H247" i="1"/>
  <c r="I247" i="1"/>
  <c r="G551" i="1"/>
  <c r="J551" i="1" s="1"/>
  <c r="H551" i="1"/>
  <c r="I551" i="1"/>
  <c r="K551" i="1"/>
  <c r="G14" i="1"/>
  <c r="J14" i="1" s="1"/>
  <c r="H14" i="1"/>
  <c r="I14" i="1"/>
  <c r="K14" i="1"/>
  <c r="G516" i="1"/>
  <c r="H516" i="1"/>
  <c r="I516" i="1"/>
  <c r="J516" i="1"/>
  <c r="K516" i="1"/>
  <c r="G85" i="1"/>
  <c r="J85" i="1" s="1"/>
  <c r="H85" i="1"/>
  <c r="I85" i="1"/>
  <c r="G355" i="1"/>
  <c r="J355" i="1" s="1"/>
  <c r="H355" i="1"/>
  <c r="I355" i="1"/>
  <c r="K355" i="1"/>
  <c r="G557" i="1"/>
  <c r="J557" i="1" s="1"/>
  <c r="H557" i="1"/>
  <c r="I557" i="1"/>
  <c r="K557" i="1"/>
  <c r="G638" i="1"/>
  <c r="H638" i="1"/>
  <c r="I638" i="1"/>
  <c r="J638" i="1"/>
  <c r="K638" i="1"/>
  <c r="G463" i="1"/>
  <c r="J463" i="1" s="1"/>
  <c r="H463" i="1"/>
  <c r="I463" i="1"/>
  <c r="G254" i="1"/>
  <c r="J254" i="1" s="1"/>
  <c r="H254" i="1"/>
  <c r="I254" i="1"/>
  <c r="K254" i="1"/>
  <c r="G145" i="1"/>
  <c r="J145" i="1" s="1"/>
  <c r="H145" i="1"/>
  <c r="I145" i="1"/>
  <c r="K145" i="1"/>
  <c r="G270" i="1"/>
  <c r="H270" i="1"/>
  <c r="I270" i="1"/>
  <c r="J270" i="1"/>
  <c r="K270" i="1"/>
  <c r="G710" i="1"/>
  <c r="H710" i="1"/>
  <c r="I710" i="1"/>
  <c r="G170" i="1"/>
  <c r="J170" i="1" s="1"/>
  <c r="H170" i="1"/>
  <c r="I170" i="1"/>
  <c r="G408" i="1"/>
  <c r="J408" i="1" s="1"/>
  <c r="H408" i="1"/>
  <c r="I408" i="1"/>
  <c r="G1008" i="1"/>
  <c r="J1008" i="1" s="1"/>
  <c r="H1008" i="1"/>
  <c r="I1008" i="1"/>
  <c r="K1008" i="1"/>
  <c r="G506" i="1"/>
  <c r="H506" i="1"/>
  <c r="I506" i="1"/>
  <c r="G1053" i="1"/>
  <c r="J1053" i="1" s="1"/>
  <c r="H1053" i="1"/>
  <c r="I1053" i="1"/>
  <c r="G629" i="1"/>
  <c r="J629" i="1" s="1"/>
  <c r="H629" i="1"/>
  <c r="I629" i="1"/>
  <c r="K629" i="1"/>
  <c r="G917" i="1"/>
  <c r="H917" i="1"/>
  <c r="I917" i="1"/>
  <c r="J917" i="1"/>
  <c r="K917" i="1"/>
  <c r="G7" i="1"/>
  <c r="H7" i="1"/>
  <c r="I7" i="1"/>
  <c r="G163" i="1"/>
  <c r="J163" i="1" s="1"/>
  <c r="H163" i="1"/>
  <c r="I163" i="1"/>
  <c r="G729" i="1"/>
  <c r="J729" i="1" s="1"/>
  <c r="H729" i="1"/>
  <c r="I729" i="1"/>
  <c r="G642" i="1"/>
  <c r="J642" i="1" s="1"/>
  <c r="H642" i="1"/>
  <c r="I642" i="1"/>
  <c r="K642" i="1"/>
  <c r="G589" i="1"/>
  <c r="H589" i="1"/>
  <c r="I589" i="1"/>
  <c r="G387" i="1"/>
  <c r="J387" i="1" s="1"/>
  <c r="H387" i="1"/>
  <c r="I387" i="1"/>
  <c r="G338" i="1"/>
  <c r="J338" i="1" s="1"/>
  <c r="H338" i="1"/>
  <c r="I338" i="1"/>
  <c r="K338" i="1"/>
  <c r="G469" i="1"/>
  <c r="H469" i="1"/>
  <c r="I469" i="1"/>
  <c r="J469" i="1"/>
  <c r="K469" i="1"/>
  <c r="G765" i="1"/>
  <c r="H765" i="1"/>
  <c r="I765" i="1"/>
  <c r="G933" i="1"/>
  <c r="J933" i="1" s="1"/>
  <c r="H933" i="1"/>
  <c r="I933" i="1"/>
  <c r="G344" i="1"/>
  <c r="J344" i="1" s="1"/>
  <c r="H344" i="1"/>
  <c r="I344" i="1"/>
  <c r="G402" i="1"/>
  <c r="J402" i="1" s="1"/>
  <c r="H402" i="1"/>
  <c r="I402" i="1"/>
  <c r="K402" i="1"/>
  <c r="G394" i="1"/>
  <c r="H394" i="1"/>
  <c r="I394" i="1"/>
  <c r="G414" i="1"/>
  <c r="J414" i="1" s="1"/>
  <c r="H414" i="1"/>
  <c r="I414" i="1"/>
  <c r="G143" i="1"/>
  <c r="J143" i="1" s="1"/>
  <c r="H143" i="1"/>
  <c r="I143" i="1"/>
  <c r="G1016" i="1"/>
  <c r="J1016" i="1" s="1"/>
  <c r="H1016" i="1"/>
  <c r="I1016" i="1"/>
  <c r="G931" i="1"/>
  <c r="J931" i="1" s="1"/>
  <c r="H931" i="1"/>
  <c r="I931" i="1"/>
  <c r="G116" i="1"/>
  <c r="J116" i="1" s="1"/>
  <c r="H116" i="1"/>
  <c r="I116" i="1"/>
  <c r="G12" i="1"/>
  <c r="J12" i="1" s="1"/>
  <c r="H12" i="1"/>
  <c r="I12" i="1"/>
  <c r="G756" i="1"/>
  <c r="J756" i="1" s="1"/>
  <c r="H756" i="1"/>
  <c r="I756" i="1"/>
  <c r="G539" i="1"/>
  <c r="J539" i="1" s="1"/>
  <c r="H539" i="1"/>
  <c r="I539" i="1"/>
  <c r="G576" i="1"/>
  <c r="H576" i="1"/>
  <c r="I576" i="1"/>
  <c r="G146" i="1"/>
  <c r="J146" i="1" s="1"/>
  <c r="H146" i="1"/>
  <c r="I146" i="1"/>
  <c r="G358" i="1"/>
  <c r="J358" i="1" s="1"/>
  <c r="H358" i="1"/>
  <c r="I358" i="1"/>
  <c r="G574" i="1"/>
  <c r="J574" i="1" s="1"/>
  <c r="H574" i="1"/>
  <c r="I574" i="1"/>
  <c r="G368" i="1"/>
  <c r="J368" i="1" s="1"/>
  <c r="H368" i="1"/>
  <c r="I368" i="1"/>
  <c r="G597" i="1"/>
  <c r="J597" i="1" s="1"/>
  <c r="H597" i="1"/>
  <c r="I597" i="1"/>
  <c r="G695" i="1"/>
  <c r="J695" i="1" s="1"/>
  <c r="H695" i="1"/>
  <c r="I695" i="1"/>
  <c r="G483" i="1"/>
  <c r="J483" i="1" s="1"/>
  <c r="H483" i="1"/>
  <c r="I483" i="1"/>
  <c r="G831" i="1"/>
  <c r="J831" i="1" s="1"/>
  <c r="H831" i="1"/>
  <c r="I831" i="1"/>
  <c r="G650" i="1"/>
  <c r="J650" i="1" s="1"/>
  <c r="H650" i="1"/>
  <c r="I650" i="1"/>
  <c r="G144" i="1"/>
  <c r="J144" i="1" s="1"/>
  <c r="H144" i="1"/>
  <c r="I144" i="1"/>
  <c r="G227" i="1"/>
  <c r="J227" i="1" s="1"/>
  <c r="H227" i="1"/>
  <c r="I227" i="1"/>
  <c r="G259" i="1"/>
  <c r="J259" i="1" s="1"/>
  <c r="H259" i="1"/>
  <c r="I259" i="1"/>
  <c r="G872" i="1"/>
  <c r="J872" i="1" s="1"/>
  <c r="H872" i="1"/>
  <c r="I872" i="1"/>
  <c r="G713" i="1"/>
  <c r="J713" i="1" s="1"/>
  <c r="H713" i="1"/>
  <c r="I713" i="1"/>
  <c r="G928" i="1"/>
  <c r="J928" i="1" s="1"/>
  <c r="H928" i="1"/>
  <c r="I928" i="1"/>
  <c r="G925" i="1"/>
  <c r="H925" i="1"/>
  <c r="I925" i="1"/>
  <c r="G351" i="1"/>
  <c r="J351" i="1" s="1"/>
  <c r="H351" i="1"/>
  <c r="I351" i="1"/>
  <c r="G429" i="1"/>
  <c r="J429" i="1" s="1"/>
  <c r="H429" i="1"/>
  <c r="I429" i="1"/>
  <c r="G1062" i="1"/>
  <c r="J1062" i="1" s="1"/>
  <c r="H1062" i="1"/>
  <c r="I1062" i="1"/>
  <c r="G513" i="1"/>
  <c r="J513" i="1" s="1"/>
  <c r="H513" i="1"/>
  <c r="I513" i="1"/>
  <c r="G100" i="1"/>
  <c r="J100" i="1" s="1"/>
  <c r="H100" i="1"/>
  <c r="I100" i="1"/>
  <c r="G577" i="1"/>
  <c r="J577" i="1" s="1"/>
  <c r="H577" i="1"/>
  <c r="I577" i="1"/>
  <c r="G187" i="1"/>
  <c r="J187" i="1" s="1"/>
  <c r="H187" i="1"/>
  <c r="I187" i="1"/>
  <c r="G340" i="1"/>
  <c r="J340" i="1" s="1"/>
  <c r="H340" i="1"/>
  <c r="I340" i="1"/>
  <c r="G863" i="1"/>
  <c r="J863" i="1" s="1"/>
  <c r="H863" i="1"/>
  <c r="I863" i="1"/>
  <c r="G311" i="1"/>
  <c r="J311" i="1" s="1"/>
  <c r="H311" i="1"/>
  <c r="I311" i="1"/>
  <c r="G460" i="1"/>
  <c r="J460" i="1" s="1"/>
  <c r="H460" i="1"/>
  <c r="I460" i="1"/>
  <c r="G780" i="1"/>
  <c r="J780" i="1" s="1"/>
  <c r="H780" i="1"/>
  <c r="I780" i="1"/>
  <c r="G696" i="1"/>
  <c r="J696" i="1" s="1"/>
  <c r="H696" i="1"/>
  <c r="I696" i="1"/>
  <c r="G836" i="1"/>
  <c r="J836" i="1" s="1"/>
  <c r="H836" i="1"/>
  <c r="I836" i="1"/>
  <c r="G403" i="1"/>
  <c r="J403" i="1" s="1"/>
  <c r="H403" i="1"/>
  <c r="I403" i="1"/>
  <c r="G334" i="1"/>
  <c r="H334" i="1"/>
  <c r="I334" i="1"/>
  <c r="G41" i="1"/>
  <c r="J41" i="1" s="1"/>
  <c r="H41" i="1"/>
  <c r="I41" i="1"/>
  <c r="G518" i="1"/>
  <c r="J518" i="1" s="1"/>
  <c r="H518" i="1"/>
  <c r="I518" i="1"/>
  <c r="G588" i="1"/>
  <c r="J588" i="1" s="1"/>
  <c r="H588" i="1"/>
  <c r="I588" i="1"/>
  <c r="G646" i="1"/>
  <c r="J646" i="1" s="1"/>
  <c r="H646" i="1"/>
  <c r="I646" i="1"/>
  <c r="G1063" i="1"/>
  <c r="J1063" i="1" s="1"/>
  <c r="H1063" i="1"/>
  <c r="I1063" i="1"/>
  <c r="G839" i="1"/>
  <c r="J839" i="1" s="1"/>
  <c r="H839" i="1"/>
  <c r="I839" i="1"/>
  <c r="G862" i="1"/>
  <c r="J862" i="1" s="1"/>
  <c r="H862" i="1"/>
  <c r="I862" i="1"/>
  <c r="G233" i="1"/>
  <c r="J233" i="1" s="1"/>
  <c r="H233" i="1"/>
  <c r="I233" i="1"/>
  <c r="G563" i="1"/>
  <c r="J563" i="1" s="1"/>
  <c r="H563" i="1"/>
  <c r="I563" i="1"/>
  <c r="G1002" i="1"/>
  <c r="J1002" i="1" s="1"/>
  <c r="H1002" i="1"/>
  <c r="I1002" i="1"/>
  <c r="G974" i="1"/>
  <c r="J974" i="1" s="1"/>
  <c r="H974" i="1"/>
  <c r="I974" i="1"/>
  <c r="G1044" i="1"/>
  <c r="J1044" i="1" s="1"/>
  <c r="H1044" i="1"/>
  <c r="I1044" i="1"/>
  <c r="G455" i="1"/>
  <c r="J455" i="1" s="1"/>
  <c r="H455" i="1"/>
  <c r="I455" i="1"/>
  <c r="G196" i="1"/>
  <c r="J196" i="1" s="1"/>
  <c r="H196" i="1"/>
  <c r="I196" i="1"/>
  <c r="G496" i="1"/>
  <c r="J496" i="1" s="1"/>
  <c r="H496" i="1"/>
  <c r="I496" i="1"/>
  <c r="G295" i="1"/>
  <c r="H295" i="1"/>
  <c r="I295" i="1"/>
  <c r="G598" i="1"/>
  <c r="J598" i="1" s="1"/>
  <c r="H598" i="1"/>
  <c r="I598" i="1"/>
  <c r="G285" i="1"/>
  <c r="J285" i="1" s="1"/>
  <c r="H285" i="1"/>
  <c r="I285" i="1"/>
  <c r="G261" i="1"/>
  <c r="J261" i="1" s="1"/>
  <c r="H261" i="1"/>
  <c r="I261" i="1"/>
  <c r="G772" i="1"/>
  <c r="J772" i="1" s="1"/>
  <c r="H772" i="1"/>
  <c r="I772" i="1"/>
  <c r="G603" i="1"/>
  <c r="J603" i="1" s="1"/>
  <c r="H603" i="1"/>
  <c r="I603" i="1"/>
  <c r="G915" i="1"/>
  <c r="J915" i="1" s="1"/>
  <c r="H915" i="1"/>
  <c r="I915" i="1"/>
  <c r="G36" i="1"/>
  <c r="J36" i="1" s="1"/>
  <c r="H36" i="1"/>
  <c r="I36" i="1"/>
  <c r="G197" i="1"/>
  <c r="J197" i="1" s="1"/>
  <c r="H197" i="1"/>
  <c r="I197" i="1"/>
  <c r="K197" i="1"/>
  <c r="G1065" i="1"/>
  <c r="J1065" i="1" s="1"/>
  <c r="H1065" i="1"/>
  <c r="I1065" i="1"/>
  <c r="G773" i="1"/>
  <c r="J773" i="1" s="1"/>
  <c r="H773" i="1"/>
  <c r="I773" i="1"/>
  <c r="G922" i="1"/>
  <c r="J922" i="1" s="1"/>
  <c r="H922" i="1"/>
  <c r="I922" i="1"/>
  <c r="G667" i="1"/>
  <c r="J667" i="1" s="1"/>
  <c r="H667" i="1"/>
  <c r="I667" i="1"/>
  <c r="G446" i="1"/>
  <c r="J446" i="1" s="1"/>
  <c r="H446" i="1"/>
  <c r="I446" i="1"/>
  <c r="G964" i="1"/>
  <c r="J964" i="1" s="1"/>
  <c r="H964" i="1"/>
  <c r="I964" i="1"/>
  <c r="G86" i="1"/>
  <c r="J86" i="1" s="1"/>
  <c r="H86" i="1"/>
  <c r="I86" i="1"/>
  <c r="G9" i="1"/>
  <c r="H9" i="1"/>
  <c r="I9" i="1"/>
  <c r="G874" i="1"/>
  <c r="J874" i="1" s="1"/>
  <c r="H874" i="1"/>
  <c r="I874" i="1"/>
  <c r="G950" i="1"/>
  <c r="J950" i="1" s="1"/>
  <c r="H950" i="1"/>
  <c r="I950" i="1"/>
  <c r="G634" i="1"/>
  <c r="J634" i="1" s="1"/>
  <c r="H634" i="1"/>
  <c r="I634" i="1"/>
  <c r="G1040" i="1"/>
  <c r="J1040" i="1" s="1"/>
  <c r="H1040" i="1"/>
  <c r="I1040" i="1"/>
  <c r="G473" i="1"/>
  <c r="J473" i="1" s="1"/>
  <c r="H473" i="1"/>
  <c r="I473" i="1"/>
  <c r="G76" i="1"/>
  <c r="J76" i="1" s="1"/>
  <c r="H76" i="1"/>
  <c r="I76" i="1"/>
  <c r="G149" i="1"/>
  <c r="J149" i="1" s="1"/>
  <c r="H149" i="1"/>
  <c r="I149" i="1"/>
  <c r="G948" i="1"/>
  <c r="J948" i="1" s="1"/>
  <c r="H948" i="1"/>
  <c r="I948" i="1"/>
  <c r="G500" i="1"/>
  <c r="J500" i="1" s="1"/>
  <c r="H500" i="1"/>
  <c r="I500" i="1"/>
  <c r="G1021" i="1"/>
  <c r="J1021" i="1" s="1"/>
  <c r="H1021" i="1"/>
  <c r="I1021" i="1"/>
  <c r="G624" i="1"/>
  <c r="J624" i="1" s="1"/>
  <c r="H624" i="1"/>
  <c r="I624" i="1"/>
  <c r="G736" i="1"/>
  <c r="J736" i="1" s="1"/>
  <c r="H736" i="1"/>
  <c r="I736" i="1"/>
  <c r="G55" i="1"/>
  <c r="J55" i="1" s="1"/>
  <c r="H55" i="1"/>
  <c r="I55" i="1"/>
  <c r="G46" i="1"/>
  <c r="J46" i="1" s="1"/>
  <c r="H46" i="1"/>
  <c r="I46" i="1"/>
  <c r="G237" i="1"/>
  <c r="J237" i="1" s="1"/>
  <c r="H237" i="1"/>
  <c r="I237" i="1"/>
  <c r="G982" i="1"/>
  <c r="H982" i="1"/>
  <c r="I982" i="1"/>
  <c r="G620" i="1"/>
  <c r="J620" i="1" s="1"/>
  <c r="H620" i="1"/>
  <c r="I620" i="1"/>
  <c r="G276" i="1"/>
  <c r="J276" i="1" s="1"/>
  <c r="H276" i="1"/>
  <c r="I276" i="1"/>
  <c r="G983" i="1"/>
  <c r="J983" i="1" s="1"/>
  <c r="H983" i="1"/>
  <c r="I983" i="1"/>
  <c r="G720" i="1"/>
  <c r="J720" i="1" s="1"/>
  <c r="H720" i="1"/>
  <c r="I720" i="1"/>
  <c r="G154" i="1"/>
  <c r="J154" i="1" s="1"/>
  <c r="H154" i="1"/>
  <c r="I154" i="1"/>
  <c r="G92" i="1"/>
  <c r="J92" i="1" s="1"/>
  <c r="H92" i="1"/>
  <c r="I92" i="1"/>
  <c r="G652" i="1"/>
  <c r="J652" i="1" s="1"/>
  <c r="H652" i="1"/>
  <c r="I652" i="1"/>
  <c r="G583" i="1"/>
  <c r="J583" i="1" s="1"/>
  <c r="H583" i="1"/>
  <c r="I583" i="1"/>
  <c r="K583" i="1"/>
  <c r="G604" i="1"/>
  <c r="J604" i="1" s="1"/>
  <c r="H604" i="1"/>
  <c r="I604" i="1"/>
  <c r="G937" i="1"/>
  <c r="J937" i="1" s="1"/>
  <c r="H937" i="1"/>
  <c r="I937" i="1"/>
  <c r="K937" i="1"/>
  <c r="G304" i="1"/>
  <c r="J304" i="1" s="1"/>
  <c r="H304" i="1"/>
  <c r="I304" i="1"/>
  <c r="G808" i="1"/>
  <c r="J808" i="1" s="1"/>
  <c r="H808" i="1"/>
  <c r="I808" i="1"/>
  <c r="G951" i="1"/>
  <c r="J951" i="1" s="1"/>
  <c r="H951" i="1"/>
  <c r="I951" i="1"/>
  <c r="G122" i="1"/>
  <c r="J122" i="1" s="1"/>
  <c r="H122" i="1"/>
  <c r="I122" i="1"/>
  <c r="G34" i="1"/>
  <c r="J34" i="1" s="1"/>
  <c r="H34" i="1"/>
  <c r="I34" i="1"/>
  <c r="G181" i="1"/>
  <c r="J181" i="1" s="1"/>
  <c r="H181" i="1"/>
  <c r="I181" i="1"/>
  <c r="G437" i="1"/>
  <c r="J437" i="1" s="1"/>
  <c r="H437" i="1"/>
  <c r="I437" i="1"/>
  <c r="G990" i="1"/>
  <c r="H990" i="1"/>
  <c r="I990" i="1"/>
  <c r="G69" i="1"/>
  <c r="J69" i="1" s="1"/>
  <c r="H69" i="1"/>
  <c r="I69" i="1"/>
  <c r="G152" i="1"/>
  <c r="J152" i="1" s="1"/>
  <c r="H152" i="1"/>
  <c r="I152" i="1"/>
  <c r="G53" i="1"/>
  <c r="J53" i="1" s="1"/>
  <c r="H53" i="1"/>
  <c r="I53" i="1"/>
  <c r="G1003" i="1"/>
  <c r="J1003" i="1" s="1"/>
  <c r="H1003" i="1"/>
  <c r="I1003" i="1"/>
  <c r="G727" i="1"/>
  <c r="J727" i="1" s="1"/>
  <c r="H727" i="1"/>
  <c r="I727" i="1"/>
  <c r="G75" i="1"/>
  <c r="J75" i="1" s="1"/>
  <c r="H75" i="1"/>
  <c r="I75" i="1"/>
  <c r="G425" i="1"/>
  <c r="J425" i="1" s="1"/>
  <c r="H425" i="1"/>
  <c r="I425" i="1"/>
  <c r="G975" i="1"/>
  <c r="H975" i="1"/>
  <c r="I975" i="1"/>
  <c r="G617" i="1"/>
  <c r="J617" i="1" s="1"/>
  <c r="H617" i="1"/>
  <c r="I617" i="1"/>
  <c r="G251" i="1"/>
  <c r="J251" i="1" s="1"/>
  <c r="H251" i="1"/>
  <c r="I251" i="1"/>
  <c r="G958" i="1"/>
  <c r="J958" i="1" s="1"/>
  <c r="H958" i="1"/>
  <c r="I958" i="1"/>
  <c r="G585" i="1"/>
  <c r="J585" i="1" s="1"/>
  <c r="H585" i="1"/>
  <c r="I585" i="1"/>
  <c r="G793" i="1"/>
  <c r="J793" i="1" s="1"/>
  <c r="H793" i="1"/>
  <c r="I793" i="1"/>
  <c r="G298" i="1"/>
  <c r="J298" i="1" s="1"/>
  <c r="H298" i="1"/>
  <c r="I298" i="1"/>
  <c r="G842" i="1"/>
  <c r="H842" i="1"/>
  <c r="I842" i="1"/>
  <c r="G795" i="1"/>
  <c r="J795" i="1" s="1"/>
  <c r="H795" i="1"/>
  <c r="I795" i="1"/>
  <c r="G236" i="1"/>
  <c r="J236" i="1" s="1"/>
  <c r="H236" i="1"/>
  <c r="I236" i="1"/>
  <c r="G434" i="1"/>
  <c r="J434" i="1" s="1"/>
  <c r="H434" i="1"/>
  <c r="I434" i="1"/>
  <c r="G13" i="1"/>
  <c r="J13" i="1" s="1"/>
  <c r="H13" i="1"/>
  <c r="I13" i="1"/>
  <c r="G206" i="1"/>
  <c r="J206" i="1" s="1"/>
  <c r="H206" i="1"/>
  <c r="I206" i="1"/>
  <c r="G107" i="1"/>
  <c r="J107" i="1" s="1"/>
  <c r="H107" i="1"/>
  <c r="I107" i="1"/>
  <c r="G451" i="1"/>
  <c r="J451" i="1" s="1"/>
  <c r="H451" i="1"/>
  <c r="I451" i="1"/>
  <c r="G994" i="1"/>
  <c r="H994" i="1"/>
  <c r="I994" i="1"/>
  <c r="G3" i="1"/>
  <c r="J3" i="1" s="1"/>
  <c r="H3" i="1"/>
  <c r="I3" i="1"/>
  <c r="G257" i="1"/>
  <c r="J257" i="1" s="1"/>
  <c r="H257" i="1"/>
  <c r="I257" i="1"/>
  <c r="G728" i="1"/>
  <c r="J728" i="1" s="1"/>
  <c r="H728" i="1"/>
  <c r="I728" i="1"/>
  <c r="G418" i="1"/>
  <c r="J418" i="1" s="1"/>
  <c r="H418" i="1"/>
  <c r="I418" i="1"/>
  <c r="G536" i="1"/>
  <c r="J536" i="1" s="1"/>
  <c r="H536" i="1"/>
  <c r="I536" i="1"/>
  <c r="G186" i="1"/>
  <c r="J186" i="1" s="1"/>
  <c r="H186" i="1"/>
  <c r="I186" i="1"/>
  <c r="G1035" i="1"/>
  <c r="J1035" i="1" s="1"/>
  <c r="H1035" i="1"/>
  <c r="I1035" i="1"/>
  <c r="G211" i="1"/>
  <c r="H211" i="1"/>
  <c r="I211" i="1"/>
  <c r="G947" i="1"/>
  <c r="J947" i="1" s="1"/>
  <c r="H947" i="1"/>
  <c r="I947" i="1"/>
  <c r="G239" i="1"/>
  <c r="J239" i="1" s="1"/>
  <c r="H239" i="1"/>
  <c r="I239" i="1"/>
  <c r="G392" i="1"/>
  <c r="J392" i="1" s="1"/>
  <c r="H392" i="1"/>
  <c r="I392" i="1"/>
  <c r="G108" i="1"/>
  <c r="J108" i="1" s="1"/>
  <c r="H108" i="1"/>
  <c r="I108" i="1"/>
  <c r="G448" i="1"/>
  <c r="J448" i="1" s="1"/>
  <c r="H448" i="1"/>
  <c r="I448" i="1"/>
  <c r="G289" i="1"/>
  <c r="J289" i="1" s="1"/>
  <c r="H289" i="1"/>
  <c r="I289" i="1"/>
  <c r="G406" i="1"/>
  <c r="J406" i="1" s="1"/>
  <c r="H406" i="1"/>
  <c r="I406" i="1"/>
  <c r="G301" i="1"/>
  <c r="H301" i="1"/>
  <c r="I301" i="1"/>
  <c r="G907" i="1"/>
  <c r="J907" i="1" s="1"/>
  <c r="H907" i="1"/>
  <c r="I907" i="1"/>
  <c r="G612" i="1"/>
  <c r="J612" i="1" s="1"/>
  <c r="H612" i="1"/>
  <c r="I612" i="1"/>
  <c r="G420" i="1"/>
  <c r="J420" i="1" s="1"/>
  <c r="H420" i="1"/>
  <c r="I420" i="1"/>
  <c r="G188" i="1"/>
  <c r="J188" i="1" s="1"/>
  <c r="H188" i="1"/>
  <c r="I188" i="1"/>
  <c r="G945" i="1"/>
  <c r="J945" i="1" s="1"/>
  <c r="H945" i="1"/>
  <c r="I945" i="1"/>
  <c r="G105" i="1"/>
  <c r="J105" i="1" s="1"/>
  <c r="H105" i="1"/>
  <c r="I105" i="1"/>
  <c r="G903" i="1"/>
  <c r="H903" i="1"/>
  <c r="I903" i="1"/>
  <c r="G897" i="1"/>
  <c r="J897" i="1" s="1"/>
  <c r="H897" i="1"/>
  <c r="I897" i="1"/>
  <c r="G475" i="1"/>
  <c r="J475" i="1" s="1"/>
  <c r="H475" i="1"/>
  <c r="I475" i="1"/>
  <c r="G59" i="1"/>
  <c r="J59" i="1" s="1"/>
  <c r="H59" i="1"/>
  <c r="I59" i="1"/>
  <c r="G935" i="1"/>
  <c r="H935" i="1"/>
  <c r="I935" i="1"/>
  <c r="G952" i="1"/>
  <c r="J952" i="1" s="1"/>
  <c r="H952" i="1"/>
  <c r="I952" i="1"/>
  <c r="G155" i="1"/>
  <c r="J155" i="1" s="1"/>
  <c r="H155" i="1"/>
  <c r="I155" i="1"/>
  <c r="G253" i="1"/>
  <c r="H253" i="1"/>
  <c r="I253" i="1"/>
  <c r="G968" i="1"/>
  <c r="H968" i="1"/>
  <c r="I968" i="1"/>
  <c r="G415" i="1"/>
  <c r="J415" i="1" s="1"/>
  <c r="H415" i="1"/>
  <c r="I415" i="1"/>
  <c r="G698" i="1"/>
  <c r="H698" i="1"/>
  <c r="I698" i="1"/>
  <c r="G606" i="1"/>
  <c r="H606" i="1"/>
  <c r="I606" i="1"/>
  <c r="G766" i="1"/>
  <c r="J766" i="1" s="1"/>
  <c r="H766" i="1"/>
  <c r="I766" i="1"/>
  <c r="G984" i="1"/>
  <c r="J984" i="1" s="1"/>
  <c r="H984" i="1"/>
  <c r="I984" i="1"/>
  <c r="G424" i="1"/>
  <c r="H424" i="1"/>
  <c r="I424" i="1"/>
  <c r="G579" i="1"/>
  <c r="H579" i="1"/>
  <c r="I579" i="1"/>
  <c r="G151" i="1"/>
  <c r="J151" i="1" s="1"/>
  <c r="H151" i="1"/>
  <c r="I151" i="1"/>
  <c r="G274" i="1"/>
  <c r="J274" i="1" s="1"/>
  <c r="H274" i="1"/>
  <c r="I274" i="1"/>
  <c r="G110" i="1"/>
  <c r="H110" i="1"/>
  <c r="I110" i="1"/>
  <c r="G540" i="1"/>
  <c r="H540" i="1"/>
  <c r="I540" i="1"/>
  <c r="G245" i="1"/>
  <c r="J245" i="1" s="1"/>
  <c r="H245" i="1"/>
  <c r="I245" i="1"/>
  <c r="G605" i="1"/>
  <c r="J605" i="1" s="1"/>
  <c r="H605" i="1"/>
  <c r="I605" i="1"/>
  <c r="G1058" i="1"/>
  <c r="H1058" i="1"/>
  <c r="I1058" i="1"/>
  <c r="G996" i="1"/>
  <c r="H996" i="1"/>
  <c r="I996" i="1"/>
  <c r="G912" i="1"/>
  <c r="H912" i="1"/>
  <c r="I912" i="1"/>
  <c r="G39" i="1"/>
  <c r="J39" i="1" s="1"/>
  <c r="H39" i="1"/>
  <c r="I39" i="1"/>
  <c r="G113" i="1"/>
  <c r="H113" i="1"/>
  <c r="I113" i="1"/>
  <c r="G911" i="1"/>
  <c r="H911" i="1"/>
  <c r="I911" i="1"/>
  <c r="G723" i="1"/>
  <c r="J723" i="1" s="1"/>
  <c r="H723" i="1"/>
  <c r="I723" i="1"/>
  <c r="G709" i="1"/>
  <c r="J709" i="1" s="1"/>
  <c r="H709" i="1"/>
  <c r="I709" i="1"/>
  <c r="G966" i="1"/>
  <c r="H966" i="1"/>
  <c r="I966" i="1"/>
  <c r="G119" i="1"/>
  <c r="H119" i="1"/>
  <c r="I119" i="1"/>
  <c r="G694" i="1"/>
  <c r="J694" i="1" s="1"/>
  <c r="H694" i="1"/>
  <c r="I694" i="1"/>
  <c r="K694" i="1"/>
  <c r="G447" i="1"/>
  <c r="J447" i="1" s="1"/>
  <c r="H447" i="1"/>
  <c r="I447" i="1"/>
  <c r="G672" i="1"/>
  <c r="H672" i="1"/>
  <c r="I672" i="1"/>
  <c r="G1059" i="1"/>
  <c r="H1059" i="1"/>
  <c r="I1059" i="1"/>
  <c r="G120" i="1"/>
  <c r="J120" i="1" s="1"/>
  <c r="H120" i="1"/>
  <c r="I120" i="1"/>
  <c r="G342" i="1"/>
  <c r="J342" i="1" s="1"/>
  <c r="H342" i="1"/>
  <c r="I342" i="1"/>
  <c r="G468" i="1"/>
  <c r="H468" i="1"/>
  <c r="I468" i="1"/>
  <c r="G308" i="1"/>
  <c r="H308" i="1"/>
  <c r="I308" i="1"/>
  <c r="G1046" i="1"/>
  <c r="J1046" i="1" s="1"/>
  <c r="H1046" i="1"/>
  <c r="I1046" i="1"/>
  <c r="G493" i="1"/>
  <c r="J493" i="1" s="1"/>
  <c r="H493" i="1"/>
  <c r="I493" i="1"/>
  <c r="G595" i="1"/>
  <c r="H595" i="1"/>
  <c r="I595" i="1"/>
  <c r="G356" i="1"/>
  <c r="H356" i="1"/>
  <c r="I356" i="1"/>
  <c r="G354" i="1"/>
  <c r="J354" i="1" s="1"/>
  <c r="H354" i="1"/>
  <c r="I354" i="1"/>
  <c r="G705" i="1"/>
  <c r="J705" i="1" s="1"/>
  <c r="H705" i="1"/>
  <c r="I705" i="1"/>
  <c r="G264" i="1"/>
  <c r="H264" i="1"/>
  <c r="I264" i="1"/>
  <c r="G370" i="1"/>
  <c r="H370" i="1"/>
  <c r="I370" i="1"/>
  <c r="G101" i="1"/>
  <c r="H101" i="1"/>
  <c r="I101" i="1"/>
  <c r="G485" i="1"/>
  <c r="J485" i="1" s="1"/>
  <c r="H485" i="1"/>
  <c r="I485" i="1"/>
  <c r="G66" i="1"/>
  <c r="H66" i="1"/>
  <c r="I66" i="1"/>
  <c r="G427" i="1"/>
  <c r="H427" i="1"/>
  <c r="I427" i="1"/>
  <c r="G860" i="1"/>
  <c r="J860" i="1" s="1"/>
  <c r="H860" i="1"/>
  <c r="I860" i="1"/>
  <c r="G636" i="1"/>
  <c r="J636" i="1" s="1"/>
  <c r="H636" i="1"/>
  <c r="I636" i="1"/>
  <c r="G621" i="1"/>
  <c r="H621" i="1"/>
  <c r="I621" i="1"/>
  <c r="G275" i="1"/>
  <c r="H275" i="1"/>
  <c r="I275" i="1"/>
  <c r="G686" i="1"/>
  <c r="J686" i="1" s="1"/>
  <c r="H686" i="1"/>
  <c r="I686" i="1"/>
  <c r="G965" i="1"/>
  <c r="J965" i="1" s="1"/>
  <c r="H965" i="1"/>
  <c r="I965" i="1"/>
  <c r="G11" i="1"/>
  <c r="H11" i="1"/>
  <c r="I11" i="1"/>
  <c r="G423" i="1"/>
  <c r="H423" i="1"/>
  <c r="I423" i="1"/>
  <c r="G266" i="1"/>
  <c r="J266" i="1" s="1"/>
  <c r="H266" i="1"/>
  <c r="I266" i="1"/>
  <c r="G632" i="1"/>
  <c r="J632" i="1" s="1"/>
  <c r="H632" i="1"/>
  <c r="I632" i="1"/>
  <c r="G666" i="1"/>
  <c r="H666" i="1"/>
  <c r="I666" i="1"/>
  <c r="G1045" i="1"/>
  <c r="H1045" i="1"/>
  <c r="I1045" i="1"/>
  <c r="G490" i="1"/>
  <c r="J490" i="1" s="1"/>
  <c r="H490" i="1"/>
  <c r="I490" i="1"/>
  <c r="K490" i="1"/>
  <c r="G1012" i="1"/>
  <c r="J1012" i="1" s="1"/>
  <c r="H1012" i="1"/>
  <c r="I1012" i="1"/>
  <c r="G377" i="1"/>
  <c r="H377" i="1"/>
  <c r="I377" i="1"/>
  <c r="G730" i="1"/>
  <c r="H730" i="1"/>
  <c r="I730" i="1"/>
  <c r="G787" i="1"/>
  <c r="J787" i="1" s="1"/>
  <c r="H787" i="1"/>
  <c r="I787" i="1"/>
  <c r="G136" i="1"/>
  <c r="J136" i="1" s="1"/>
  <c r="H136" i="1"/>
  <c r="I136" i="1"/>
  <c r="G840" i="1"/>
  <c r="H840" i="1"/>
  <c r="I840" i="1"/>
  <c r="G1036" i="1"/>
  <c r="H1036" i="1"/>
  <c r="I1036" i="1"/>
  <c r="G1041" i="1"/>
  <c r="J1041" i="1" s="1"/>
  <c r="H1041" i="1"/>
  <c r="I1041" i="1"/>
  <c r="G660" i="1"/>
  <c r="J660" i="1" s="1"/>
  <c r="H660" i="1"/>
  <c r="I660" i="1"/>
  <c r="G767" i="1"/>
  <c r="H767" i="1"/>
  <c r="I767" i="1"/>
  <c r="G543" i="1"/>
  <c r="H543" i="1"/>
  <c r="I543" i="1"/>
  <c r="G827" i="1"/>
  <c r="J827" i="1" s="1"/>
  <c r="H827" i="1"/>
  <c r="I827" i="1"/>
  <c r="G611" i="1"/>
  <c r="J611" i="1" s="1"/>
  <c r="H611" i="1"/>
  <c r="I611" i="1"/>
  <c r="G999" i="1"/>
  <c r="H999" i="1"/>
  <c r="I999" i="1"/>
  <c r="G241" i="1"/>
  <c r="H241" i="1"/>
  <c r="I241" i="1"/>
  <c r="G957" i="1"/>
  <c r="H957" i="1"/>
  <c r="I957" i="1"/>
  <c r="G369" i="1"/>
  <c r="J369" i="1" s="1"/>
  <c r="H369" i="1"/>
  <c r="I369" i="1"/>
  <c r="G80" i="1"/>
  <c r="H80" i="1"/>
  <c r="I80" i="1"/>
  <c r="G179" i="1"/>
  <c r="H179" i="1"/>
  <c r="I179" i="1"/>
  <c r="G378" i="1"/>
  <c r="J378" i="1" s="1"/>
  <c r="H378" i="1"/>
  <c r="I378" i="1"/>
  <c r="G409" i="1"/>
  <c r="J409" i="1" s="1"/>
  <c r="H409" i="1"/>
  <c r="I409" i="1"/>
  <c r="G256" i="1"/>
  <c r="H256" i="1"/>
  <c r="I256" i="1"/>
  <c r="G741" i="1"/>
  <c r="H741" i="1"/>
  <c r="I741" i="1"/>
  <c r="G124" i="1"/>
  <c r="J124" i="1" s="1"/>
  <c r="H124" i="1"/>
  <c r="I124" i="1"/>
  <c r="G318" i="1"/>
  <c r="J318" i="1" s="1"/>
  <c r="H318" i="1"/>
  <c r="I318" i="1"/>
  <c r="G537" i="1"/>
  <c r="H537" i="1"/>
  <c r="I537" i="1"/>
  <c r="G761" i="1"/>
  <c r="H761" i="1"/>
  <c r="I761" i="1"/>
  <c r="G103" i="1"/>
  <c r="J103" i="1" s="1"/>
  <c r="H103" i="1"/>
  <c r="I103" i="1"/>
  <c r="G830" i="1"/>
  <c r="J830" i="1" s="1"/>
  <c r="H830" i="1"/>
  <c r="I830" i="1"/>
  <c r="G81" i="1"/>
  <c r="H81" i="1"/>
  <c r="I81" i="1"/>
  <c r="G699" i="1"/>
  <c r="H699" i="1"/>
  <c r="I699" i="1"/>
  <c r="G591" i="1"/>
  <c r="J591" i="1" s="1"/>
  <c r="H591" i="1"/>
  <c r="I591" i="1"/>
  <c r="K591" i="1"/>
  <c r="G783" i="1"/>
  <c r="J783" i="1" s="1"/>
  <c r="H783" i="1"/>
  <c r="I783" i="1"/>
  <c r="G109" i="1"/>
  <c r="H109" i="1"/>
  <c r="I109" i="1"/>
  <c r="G904" i="1"/>
  <c r="H904" i="1"/>
  <c r="I904" i="1"/>
  <c r="G547" i="1"/>
  <c r="J547" i="1" s="1"/>
  <c r="H547" i="1"/>
  <c r="I547" i="1"/>
  <c r="G422" i="1"/>
  <c r="J422" i="1" s="1"/>
  <c r="H422" i="1"/>
  <c r="I422" i="1"/>
  <c r="G23" i="1"/>
  <c r="H23" i="1"/>
  <c r="I23" i="1"/>
  <c r="G962" i="1"/>
  <c r="H962" i="1"/>
  <c r="I962" i="1"/>
  <c r="G401" i="1"/>
  <c r="J401" i="1" s="1"/>
  <c r="H401" i="1"/>
  <c r="I401" i="1"/>
  <c r="G43" i="1"/>
  <c r="J43" i="1" s="1"/>
  <c r="H43" i="1"/>
  <c r="I43" i="1"/>
  <c r="G658" i="1"/>
  <c r="H658" i="1"/>
  <c r="I658" i="1"/>
  <c r="G49" i="1"/>
  <c r="J49" i="1" s="1"/>
  <c r="H49" i="1"/>
  <c r="I49" i="1"/>
  <c r="G670" i="1"/>
  <c r="H670" i="1"/>
  <c r="I670" i="1"/>
  <c r="G691" i="1"/>
  <c r="J691" i="1" s="1"/>
  <c r="H691" i="1"/>
  <c r="I691" i="1"/>
  <c r="G664" i="1"/>
  <c r="J664" i="1" s="1"/>
  <c r="H664" i="1"/>
  <c r="I664" i="1"/>
  <c r="G389" i="1"/>
  <c r="H389" i="1"/>
  <c r="I389" i="1"/>
  <c r="G242" i="1"/>
  <c r="J242" i="1" s="1"/>
  <c r="H242" i="1"/>
  <c r="I242" i="1"/>
  <c r="K242" i="1"/>
  <c r="G570" i="1"/>
  <c r="J570" i="1" s="1"/>
  <c r="H570" i="1"/>
  <c r="I570" i="1"/>
  <c r="G804" i="1"/>
  <c r="H804" i="1"/>
  <c r="I804" i="1"/>
  <c r="G61" i="1"/>
  <c r="H61" i="1"/>
  <c r="I61" i="1"/>
  <c r="G559" i="1"/>
  <c r="J559" i="1" s="1"/>
  <c r="H559" i="1"/>
  <c r="I559" i="1"/>
  <c r="G125" i="1"/>
  <c r="J125" i="1" s="1"/>
  <c r="H125" i="1"/>
  <c r="I125" i="1"/>
  <c r="G693" i="1"/>
  <c r="H693" i="1"/>
  <c r="I693" i="1"/>
  <c r="G121" i="1"/>
  <c r="H121" i="1"/>
  <c r="I121" i="1"/>
  <c r="G548" i="1"/>
  <c r="H548" i="1"/>
  <c r="I548" i="1"/>
  <c r="G240" i="1"/>
  <c r="J240" i="1" s="1"/>
  <c r="H240" i="1"/>
  <c r="I240" i="1"/>
  <c r="G1033" i="1"/>
  <c r="H1033" i="1"/>
  <c r="I1033" i="1"/>
  <c r="G541" i="1"/>
  <c r="H541" i="1"/>
  <c r="I541" i="1"/>
  <c r="G442" i="1"/>
  <c r="J442" i="1" s="1"/>
  <c r="H442" i="1"/>
  <c r="I442" i="1"/>
  <c r="G390" i="1"/>
  <c r="J390" i="1" s="1"/>
  <c r="H390" i="1"/>
  <c r="I390" i="1"/>
  <c r="G610" i="1"/>
  <c r="H610" i="1"/>
  <c r="I610" i="1"/>
  <c r="G1018" i="1"/>
  <c r="H1018" i="1"/>
  <c r="I1018" i="1"/>
  <c r="G223" i="1"/>
  <c r="J223" i="1" s="1"/>
  <c r="H223" i="1"/>
  <c r="I223" i="1"/>
  <c r="K223" i="1"/>
  <c r="G97" i="1"/>
  <c r="J97" i="1" s="1"/>
  <c r="H97" i="1"/>
  <c r="I97" i="1"/>
  <c r="G507" i="1"/>
  <c r="H507" i="1"/>
  <c r="I507" i="1"/>
  <c r="G858" i="1"/>
  <c r="H858" i="1"/>
  <c r="I858" i="1"/>
  <c r="G763" i="1"/>
  <c r="J763" i="1" s="1"/>
  <c r="H763" i="1"/>
  <c r="I763" i="1"/>
  <c r="G805" i="1"/>
  <c r="J805" i="1" s="1"/>
  <c r="H805" i="1"/>
  <c r="I805" i="1"/>
  <c r="G305" i="1"/>
  <c r="H305" i="1"/>
  <c r="I305" i="1"/>
  <c r="G656" i="1"/>
  <c r="H656" i="1"/>
  <c r="I656" i="1"/>
  <c r="G112" i="1"/>
  <c r="H112" i="1"/>
  <c r="I112" i="1"/>
  <c r="G8" i="1"/>
  <c r="J8" i="1" s="1"/>
  <c r="H8" i="1"/>
  <c r="I8" i="1"/>
  <c r="G321" i="1"/>
  <c r="J321" i="1" s="1"/>
  <c r="H321" i="1"/>
  <c r="I321" i="1"/>
  <c r="G260" i="1"/>
  <c r="H260" i="1"/>
  <c r="I260" i="1"/>
  <c r="G84" i="1"/>
  <c r="H84" i="1"/>
  <c r="I84" i="1"/>
  <c r="G332" i="1"/>
  <c r="H332" i="1"/>
  <c r="I332" i="1"/>
  <c r="G42" i="1"/>
  <c r="J42" i="1" s="1"/>
  <c r="H42" i="1"/>
  <c r="I42" i="1"/>
  <c r="G628" i="1"/>
  <c r="H628" i="1"/>
  <c r="I628" i="1"/>
  <c r="G1043" i="1"/>
  <c r="J1043" i="1" s="1"/>
  <c r="H1043" i="1"/>
  <c r="I1043" i="1"/>
  <c r="G995" i="1"/>
  <c r="H995" i="1"/>
  <c r="I995" i="1"/>
  <c r="G522" i="1"/>
  <c r="J522" i="1" s="1"/>
  <c r="H522" i="1"/>
  <c r="I522" i="1"/>
  <c r="G929" i="1"/>
  <c r="H929" i="1"/>
  <c r="I929" i="1"/>
  <c r="G785" i="1"/>
  <c r="H785" i="1"/>
  <c r="I785" i="1"/>
  <c r="G19" i="1"/>
  <c r="H19" i="1"/>
  <c r="I19" i="1"/>
  <c r="G375" i="1"/>
  <c r="J375" i="1" s="1"/>
  <c r="H375" i="1"/>
  <c r="I375" i="1"/>
  <c r="G454" i="1"/>
  <c r="H454" i="1"/>
  <c r="I454" i="1"/>
  <c r="G307" i="1"/>
  <c r="J307" i="1" s="1"/>
  <c r="H307" i="1"/>
  <c r="I307" i="1"/>
  <c r="G788" i="1"/>
  <c r="H788" i="1"/>
  <c r="I788" i="1"/>
  <c r="G847" i="1"/>
  <c r="J847" i="1" s="1"/>
  <c r="H847" i="1"/>
  <c r="I847" i="1"/>
  <c r="G914" i="1"/>
  <c r="H914" i="1"/>
  <c r="I914" i="1"/>
  <c r="G985" i="1"/>
  <c r="H985" i="1"/>
  <c r="I985" i="1"/>
  <c r="G353" i="1"/>
  <c r="H353" i="1"/>
  <c r="I353" i="1"/>
  <c r="G661" i="1"/>
  <c r="J661" i="1" s="1"/>
  <c r="H661" i="1"/>
  <c r="I661" i="1"/>
  <c r="G58" i="1"/>
  <c r="H58" i="1"/>
  <c r="I58" i="1"/>
  <c r="G511" i="1"/>
  <c r="J511" i="1" s="1"/>
  <c r="H511" i="1"/>
  <c r="I511" i="1"/>
  <c r="G431" i="1"/>
  <c r="H431" i="1"/>
  <c r="I431" i="1"/>
  <c r="G230" i="1"/>
  <c r="J230" i="1" s="1"/>
  <c r="H230" i="1"/>
  <c r="I230" i="1"/>
  <c r="G1067" i="1"/>
  <c r="H1067" i="1"/>
  <c r="I1067" i="1"/>
  <c r="G817" i="1"/>
  <c r="H817" i="1"/>
  <c r="I817" i="1"/>
  <c r="G281" i="1"/>
  <c r="H281" i="1"/>
  <c r="I281" i="1"/>
  <c r="G622" i="1"/>
  <c r="J622" i="1" s="1"/>
  <c r="H622" i="1"/>
  <c r="I622" i="1"/>
  <c r="G792" i="1"/>
  <c r="H792" i="1"/>
  <c r="I792" i="1"/>
  <c r="G407" i="1"/>
  <c r="H407" i="1"/>
  <c r="I407" i="1"/>
  <c r="G252" i="1"/>
  <c r="H252" i="1"/>
  <c r="I252" i="1"/>
  <c r="G894" i="1"/>
  <c r="J894" i="1" s="1"/>
  <c r="H894" i="1"/>
  <c r="I894" i="1"/>
  <c r="G123" i="1"/>
  <c r="H123" i="1"/>
  <c r="I123" i="1"/>
  <c r="G248" i="1"/>
  <c r="H248" i="1"/>
  <c r="I248" i="1"/>
  <c r="G850" i="1"/>
  <c r="H850" i="1"/>
  <c r="I850" i="1"/>
  <c r="G532" i="1"/>
  <c r="J532" i="1" s="1"/>
  <c r="H532" i="1"/>
  <c r="I532" i="1"/>
  <c r="G297" i="1"/>
  <c r="H297" i="1"/>
  <c r="I297" i="1"/>
  <c r="G640" i="1"/>
  <c r="J640" i="1" s="1"/>
  <c r="H640" i="1"/>
  <c r="I640" i="1"/>
  <c r="G465" i="1"/>
  <c r="H465" i="1"/>
  <c r="I465" i="1"/>
  <c r="G20" i="1"/>
  <c r="H20" i="1"/>
  <c r="I20" i="1"/>
  <c r="G195" i="1"/>
  <c r="H195" i="1"/>
  <c r="I195" i="1"/>
  <c r="G184" i="1"/>
  <c r="J184" i="1" s="1"/>
  <c r="H184" i="1"/>
  <c r="I184" i="1"/>
  <c r="G959" i="1"/>
  <c r="J959" i="1" s="1"/>
  <c r="H959" i="1"/>
  <c r="I959" i="1"/>
  <c r="G208" i="1"/>
  <c r="H208" i="1"/>
  <c r="I208" i="1"/>
  <c r="G479" i="1"/>
  <c r="H479" i="1"/>
  <c r="I479" i="1"/>
  <c r="G198" i="1"/>
  <c r="J198" i="1" s="1"/>
  <c r="H198" i="1"/>
  <c r="I198" i="1"/>
  <c r="G555" i="1"/>
  <c r="J555" i="1" s="1"/>
  <c r="H555" i="1"/>
  <c r="I555" i="1"/>
  <c r="G568" i="1"/>
  <c r="H568" i="1"/>
  <c r="I568" i="1"/>
  <c r="G955" i="1"/>
  <c r="H955" i="1"/>
  <c r="I955" i="1"/>
  <c r="G167" i="1"/>
  <c r="H167" i="1"/>
  <c r="I167" i="1"/>
  <c r="G524" i="1"/>
  <c r="J524" i="1" s="1"/>
  <c r="H524" i="1"/>
  <c r="I524" i="1"/>
  <c r="G222" i="1"/>
  <c r="H222" i="1"/>
  <c r="I222" i="1"/>
  <c r="G1007" i="1"/>
  <c r="H1007" i="1"/>
  <c r="I1007" i="1"/>
  <c r="G336" i="1"/>
  <c r="J336" i="1" s="1"/>
  <c r="H336" i="1"/>
  <c r="I336" i="1"/>
  <c r="G774" i="1"/>
  <c r="J774" i="1" s="1"/>
  <c r="H774" i="1"/>
  <c r="I774" i="1"/>
  <c r="G504" i="1"/>
  <c r="H504" i="1"/>
  <c r="I504" i="1"/>
  <c r="G913" i="1"/>
  <c r="H913" i="1"/>
  <c r="I913" i="1"/>
  <c r="G156" i="1"/>
  <c r="J156" i="1" s="1"/>
  <c r="H156" i="1"/>
  <c r="I156" i="1"/>
  <c r="G554" i="1"/>
  <c r="J554" i="1" s="1"/>
  <c r="H554" i="1"/>
  <c r="I554" i="1"/>
  <c r="G572" i="1"/>
  <c r="H572" i="1"/>
  <c r="I572" i="1"/>
  <c r="G715" i="1"/>
  <c r="H715" i="1"/>
  <c r="I715" i="1"/>
  <c r="G161" i="1"/>
  <c r="J161" i="1" s="1"/>
  <c r="H161" i="1"/>
  <c r="I161" i="1"/>
  <c r="G671" i="1"/>
  <c r="J671" i="1" s="1"/>
  <c r="H671" i="1"/>
  <c r="I671" i="1"/>
  <c r="G348" i="1"/>
  <c r="H348" i="1"/>
  <c r="I348" i="1"/>
  <c r="G1014" i="1"/>
  <c r="H1014" i="1"/>
  <c r="I1014" i="1"/>
  <c r="G349" i="1"/>
  <c r="H349" i="1"/>
  <c r="I349" i="1"/>
  <c r="G759" i="1"/>
  <c r="J759" i="1" s="1"/>
  <c r="H759" i="1"/>
  <c r="I759" i="1"/>
  <c r="G255" i="1"/>
  <c r="H255" i="1"/>
  <c r="I255" i="1"/>
  <c r="G542" i="1"/>
  <c r="H542" i="1"/>
  <c r="I542" i="1"/>
  <c r="G56" i="1"/>
  <c r="J56" i="1" s="1"/>
  <c r="H56" i="1"/>
  <c r="I56" i="1"/>
  <c r="G1009" i="1"/>
  <c r="J1009" i="1" s="1"/>
  <c r="H1009" i="1"/>
  <c r="I1009" i="1"/>
  <c r="G895" i="1"/>
  <c r="H895" i="1"/>
  <c r="I895" i="1"/>
  <c r="G565" i="1"/>
  <c r="H565" i="1"/>
  <c r="I565" i="1"/>
  <c r="G754" i="1"/>
  <c r="J754" i="1" s="1"/>
  <c r="H754" i="1"/>
  <c r="I754" i="1"/>
  <c r="G992" i="1"/>
  <c r="J992" i="1" s="1"/>
  <c r="H992" i="1"/>
  <c r="I992" i="1"/>
  <c r="G875" i="1"/>
  <c r="H875" i="1"/>
  <c r="I875" i="1"/>
  <c r="G380" i="1"/>
  <c r="H380" i="1"/>
  <c r="I380" i="1"/>
  <c r="G272" i="1"/>
  <c r="J272" i="1" s="1"/>
  <c r="H272" i="1"/>
  <c r="I272" i="1"/>
  <c r="G976" i="1"/>
  <c r="J976" i="1" s="1"/>
  <c r="H976" i="1"/>
  <c r="I976" i="1"/>
  <c r="G462" i="1"/>
  <c r="H462" i="1"/>
  <c r="I462" i="1"/>
  <c r="G164" i="1"/>
  <c r="H164" i="1"/>
  <c r="I164" i="1"/>
  <c r="G480" i="1"/>
  <c r="H480" i="1"/>
  <c r="I480" i="1"/>
  <c r="G1019" i="1"/>
  <c r="J1019" i="1" s="1"/>
  <c r="H1019" i="1"/>
  <c r="I1019" i="1"/>
  <c r="G404" i="1"/>
  <c r="H404" i="1"/>
  <c r="I404" i="1"/>
  <c r="G768" i="1"/>
  <c r="H768" i="1"/>
  <c r="I768" i="1"/>
  <c r="G381" i="1"/>
  <c r="J381" i="1" s="1"/>
  <c r="H381" i="1"/>
  <c r="I381" i="1"/>
  <c r="G330" i="1"/>
  <c r="J330" i="1" s="1"/>
  <c r="H330" i="1"/>
  <c r="I330" i="1"/>
  <c r="G498" i="1"/>
  <c r="H498" i="1"/>
  <c r="I498" i="1"/>
  <c r="G871" i="1"/>
  <c r="H871" i="1"/>
  <c r="I871" i="1"/>
  <c r="G943" i="1"/>
  <c r="J943" i="1" s="1"/>
  <c r="H943" i="1"/>
  <c r="I943" i="1"/>
  <c r="G866" i="1"/>
  <c r="J866" i="1" s="1"/>
  <c r="H866" i="1"/>
  <c r="I866" i="1"/>
  <c r="G919" i="1"/>
  <c r="H919" i="1"/>
  <c r="I919" i="1"/>
  <c r="G191" i="1"/>
  <c r="H191" i="1"/>
  <c r="I191" i="1"/>
  <c r="G396" i="1"/>
  <c r="J396" i="1" s="1"/>
  <c r="H396" i="1"/>
  <c r="I396" i="1"/>
  <c r="G886" i="1"/>
  <c r="J886" i="1" s="1"/>
  <c r="H886" i="1"/>
  <c r="I886" i="1"/>
  <c r="G244" i="1"/>
  <c r="H244" i="1"/>
  <c r="I244" i="1"/>
  <c r="G991" i="1"/>
  <c r="H991" i="1"/>
  <c r="I991" i="1"/>
  <c r="G571" i="1"/>
  <c r="J571" i="1" s="1"/>
  <c r="H571" i="1"/>
  <c r="I571" i="1"/>
  <c r="G700" i="1"/>
  <c r="J700" i="1" s="1"/>
  <c r="H700" i="1"/>
  <c r="I700" i="1"/>
  <c r="G177" i="1"/>
  <c r="H177" i="1"/>
  <c r="I177" i="1"/>
  <c r="G978" i="1"/>
  <c r="H978" i="1"/>
  <c r="I978" i="1"/>
  <c r="G1028" i="1"/>
  <c r="J1028" i="1" s="1"/>
  <c r="H1028" i="1"/>
  <c r="I1028" i="1"/>
  <c r="G52" i="1"/>
  <c r="J52" i="1" s="1"/>
  <c r="H52" i="1"/>
  <c r="I52" i="1"/>
  <c r="G748" i="1"/>
  <c r="H748" i="1"/>
  <c r="I748" i="1"/>
  <c r="G326" i="1"/>
  <c r="H326" i="1"/>
  <c r="I326" i="1"/>
  <c r="G325" i="1"/>
  <c r="J325" i="1" s="1"/>
  <c r="H325" i="1"/>
  <c r="I325" i="1"/>
  <c r="G853" i="1"/>
  <c r="J853" i="1" s="1"/>
  <c r="H853" i="1"/>
  <c r="I853" i="1"/>
  <c r="G362" i="1"/>
  <c r="H362" i="1"/>
  <c r="I362" i="1"/>
  <c r="G476" i="1"/>
  <c r="H476" i="1"/>
  <c r="I476" i="1"/>
  <c r="G376" i="1"/>
  <c r="J376" i="1" s="1"/>
  <c r="H376" i="1"/>
  <c r="I376" i="1"/>
  <c r="G445" i="1"/>
  <c r="J445" i="1" s="1"/>
  <c r="H445" i="1"/>
  <c r="I445" i="1"/>
  <c r="G461" i="1"/>
  <c r="H461" i="1"/>
  <c r="I461" i="1"/>
  <c r="G393" i="1"/>
  <c r="H393" i="1"/>
  <c r="I393" i="1"/>
  <c r="G456" i="1"/>
  <c r="J456" i="1" s="1"/>
  <c r="H456" i="1"/>
  <c r="I456" i="1"/>
  <c r="G865" i="1"/>
  <c r="J865" i="1" s="1"/>
  <c r="H865" i="1"/>
  <c r="I865" i="1"/>
  <c r="G722" i="1"/>
  <c r="H722" i="1"/>
  <c r="I722" i="1"/>
  <c r="G602" i="1"/>
  <c r="H602" i="1"/>
  <c r="I602" i="1"/>
  <c r="G887" i="1"/>
  <c r="J887" i="1" s="1"/>
  <c r="H887" i="1"/>
  <c r="I887" i="1"/>
  <c r="G590" i="1"/>
  <c r="J590" i="1" s="1"/>
  <c r="H590" i="1"/>
  <c r="I590" i="1"/>
  <c r="G174" i="1"/>
  <c r="H174" i="1"/>
  <c r="I174" i="1"/>
  <c r="G630" i="1"/>
  <c r="H630" i="1"/>
  <c r="I630" i="1"/>
  <c r="G619" i="1"/>
  <c r="J619" i="1" s="1"/>
  <c r="H619" i="1"/>
  <c r="I619" i="1"/>
  <c r="K619" i="1"/>
  <c r="G487" i="1"/>
  <c r="J487" i="1" s="1"/>
  <c r="H487" i="1"/>
  <c r="I487" i="1"/>
  <c r="G324" i="1"/>
  <c r="H324" i="1"/>
  <c r="I324" i="1"/>
  <c r="G282" i="1"/>
  <c r="H282" i="1"/>
  <c r="I282" i="1"/>
  <c r="G782" i="1"/>
  <c r="J782" i="1" s="1"/>
  <c r="H782" i="1"/>
  <c r="I782" i="1"/>
  <c r="G845" i="1"/>
  <c r="J845" i="1" s="1"/>
  <c r="H845" i="1"/>
  <c r="I845" i="1"/>
  <c r="G15" i="1"/>
  <c r="H15" i="1"/>
  <c r="I15" i="1"/>
  <c r="G365" i="1"/>
  <c r="H365" i="1"/>
  <c r="I365" i="1"/>
  <c r="G1010" i="1"/>
  <c r="J1010" i="1" s="1"/>
  <c r="H1010" i="1"/>
  <c r="I1010" i="1"/>
  <c r="G683" i="1"/>
  <c r="H683" i="1"/>
  <c r="I683" i="1"/>
  <c r="G674" i="1"/>
  <c r="H674" i="1"/>
  <c r="I674" i="1"/>
  <c r="G88" i="1"/>
  <c r="J88" i="1" s="1"/>
  <c r="H88" i="1"/>
  <c r="I88" i="1"/>
  <c r="G883" i="1"/>
  <c r="H883" i="1"/>
  <c r="I883" i="1"/>
  <c r="G359" i="1"/>
  <c r="H359" i="1"/>
  <c r="I359" i="1"/>
  <c r="G481" i="1"/>
  <c r="J481" i="1" s="1"/>
  <c r="H481" i="1"/>
  <c r="I481" i="1"/>
  <c r="G235" i="1"/>
  <c r="J235" i="1" s="1"/>
  <c r="H235" i="1"/>
  <c r="I235" i="1"/>
  <c r="G791" i="1"/>
  <c r="H791" i="1"/>
  <c r="I791" i="1"/>
  <c r="G716" i="1"/>
  <c r="H716" i="1"/>
  <c r="I716" i="1"/>
  <c r="G457" i="1"/>
  <c r="J457" i="1" s="1"/>
  <c r="H457" i="1"/>
  <c r="I457" i="1"/>
  <c r="G987" i="1"/>
  <c r="J987" i="1" s="1"/>
  <c r="H987" i="1"/>
  <c r="I987" i="1"/>
  <c r="G484" i="1"/>
  <c r="H484" i="1"/>
  <c r="I484" i="1"/>
  <c r="G1022" i="1"/>
  <c r="H1022" i="1"/>
  <c r="I1022" i="1"/>
  <c r="G117" i="1"/>
  <c r="J117" i="1" s="1"/>
  <c r="H117" i="1"/>
  <c r="I117" i="1"/>
  <c r="G726" i="1"/>
  <c r="J726" i="1" s="1"/>
  <c r="H726" i="1"/>
  <c r="I726" i="1"/>
  <c r="G525" i="1"/>
  <c r="H525" i="1"/>
  <c r="I525" i="1"/>
  <c r="G712" i="1"/>
  <c r="H712" i="1"/>
  <c r="I712" i="1"/>
  <c r="G47" i="1"/>
  <c r="J47" i="1" s="1"/>
  <c r="H47" i="1"/>
  <c r="I47" i="1"/>
  <c r="G453" i="1"/>
  <c r="J453" i="1" s="1"/>
  <c r="H453" i="1"/>
  <c r="I453" i="1"/>
  <c r="G520" i="1"/>
  <c r="H520" i="1"/>
  <c r="I520" i="1"/>
  <c r="G833" i="1"/>
  <c r="H833" i="1"/>
  <c r="I833" i="1"/>
  <c r="G71" i="1"/>
  <c r="J71" i="1" s="1"/>
  <c r="H71" i="1"/>
  <c r="I71" i="1"/>
  <c r="G608" i="1"/>
  <c r="J608" i="1" s="1"/>
  <c r="H608" i="1"/>
  <c r="I608" i="1"/>
  <c r="G1037" i="1"/>
  <c r="H1037" i="1"/>
  <c r="I1037" i="1"/>
  <c r="G569" i="1"/>
  <c r="H569" i="1"/>
  <c r="I569" i="1"/>
  <c r="G199" i="1"/>
  <c r="J199" i="1" s="1"/>
  <c r="H199" i="1"/>
  <c r="I199" i="1"/>
  <c r="G777" i="1"/>
  <c r="J777" i="1" s="1"/>
  <c r="H777" i="1"/>
  <c r="I777" i="1"/>
  <c r="G969" i="1"/>
  <c r="J969" i="1" s="1"/>
  <c r="H969" i="1"/>
  <c r="I969" i="1"/>
  <c r="G17" i="1"/>
  <c r="J17" i="1" s="1"/>
  <c r="H17" i="1"/>
  <c r="I17" i="1"/>
  <c r="G669" i="1"/>
  <c r="H669" i="1"/>
  <c r="I669" i="1"/>
  <c r="G87" i="1"/>
  <c r="H87" i="1"/>
  <c r="I87" i="1"/>
  <c r="G575" i="1"/>
  <c r="J575" i="1" s="1"/>
  <c r="H575" i="1"/>
  <c r="I575" i="1"/>
  <c r="G488" i="1"/>
  <c r="J488" i="1" s="1"/>
  <c r="H488" i="1"/>
  <c r="I488" i="1"/>
  <c r="G721" i="1"/>
  <c r="H721" i="1"/>
  <c r="I721" i="1"/>
  <c r="G433" i="1"/>
  <c r="H433" i="1"/>
  <c r="I433" i="1"/>
  <c r="G1056" i="1"/>
  <c r="J1056" i="1" s="1"/>
  <c r="H1056" i="1"/>
  <c r="I1056" i="1"/>
  <c r="G747" i="1"/>
  <c r="J747" i="1" s="1"/>
  <c r="H747" i="1"/>
  <c r="I747" i="1"/>
  <c r="G25" i="1"/>
  <c r="H25" i="1"/>
  <c r="I25" i="1"/>
  <c r="G33" i="1"/>
  <c r="H33" i="1"/>
  <c r="I33" i="1"/>
  <c r="G879" i="1"/>
  <c r="J879" i="1" s="1"/>
  <c r="H879" i="1"/>
  <c r="I879" i="1"/>
  <c r="G531" i="1"/>
  <c r="J531" i="1" s="1"/>
  <c r="H531" i="1"/>
  <c r="I531" i="1"/>
  <c r="G829" i="1"/>
  <c r="H829" i="1"/>
  <c r="I829" i="1"/>
  <c r="G126" i="1"/>
  <c r="H126" i="1"/>
  <c r="I126" i="1"/>
  <c r="G388" i="1"/>
  <c r="J388" i="1" s="1"/>
  <c r="H388" i="1"/>
  <c r="I388" i="1"/>
  <c r="G1051" i="1"/>
  <c r="J1051" i="1" s="1"/>
  <c r="H1051" i="1"/>
  <c r="I1051" i="1"/>
  <c r="G899" i="1"/>
  <c r="H899" i="1"/>
  <c r="I899" i="1"/>
  <c r="G99" i="1"/>
  <c r="H99" i="1"/>
  <c r="I99" i="1"/>
  <c r="G799" i="1"/>
  <c r="J799" i="1" s="1"/>
  <c r="H799" i="1"/>
  <c r="I799" i="1"/>
  <c r="G940" i="1"/>
  <c r="J940" i="1" s="1"/>
  <c r="H940" i="1"/>
  <c r="I940" i="1"/>
  <c r="G268" i="1"/>
  <c r="H268" i="1"/>
  <c r="I268" i="1"/>
  <c r="G118" i="1"/>
  <c r="H118" i="1"/>
  <c r="I118" i="1"/>
  <c r="G441" i="1"/>
  <c r="J441" i="1" s="1"/>
  <c r="H441" i="1"/>
  <c r="I441" i="1"/>
  <c r="G993" i="1"/>
  <c r="J993" i="1" s="1"/>
  <c r="H993" i="1"/>
  <c r="I993" i="1"/>
  <c r="G1074" i="1"/>
  <c r="H1074" i="1"/>
  <c r="I1074" i="1"/>
  <c r="G231" i="1"/>
  <c r="H231" i="1"/>
  <c r="I231" i="1"/>
  <c r="G599" i="1"/>
  <c r="J599" i="1" s="1"/>
  <c r="H599" i="1"/>
  <c r="I599" i="1"/>
  <c r="G618" i="1"/>
  <c r="J618" i="1" s="1"/>
  <c r="H618" i="1"/>
  <c r="I618" i="1"/>
  <c r="G673" i="1"/>
  <c r="H673" i="1"/>
  <c r="I673" i="1"/>
  <c r="G587" i="1"/>
  <c r="H587" i="1"/>
  <c r="I587" i="1"/>
  <c r="G809" i="1"/>
  <c r="J809" i="1" s="1"/>
  <c r="H809" i="1"/>
  <c r="I809" i="1"/>
  <c r="G822" i="1"/>
  <c r="J822" i="1" s="1"/>
  <c r="H822" i="1"/>
  <c r="I822" i="1"/>
  <c r="G1025" i="1"/>
  <c r="H1025" i="1"/>
  <c r="I1025" i="1"/>
  <c r="G165" i="1"/>
  <c r="H165" i="1"/>
  <c r="I165" i="1"/>
  <c r="G21" i="1"/>
  <c r="J21" i="1" s="1"/>
  <c r="H21" i="1"/>
  <c r="I21" i="1"/>
  <c r="K21" i="1"/>
  <c r="G2" i="1"/>
  <c r="J2" i="1" s="1"/>
  <c r="H2" i="1"/>
  <c r="I2" i="1"/>
  <c r="G68" i="1"/>
  <c r="H68" i="1"/>
  <c r="I68" i="1"/>
  <c r="G653" i="1"/>
  <c r="H653" i="1"/>
  <c r="I653" i="1"/>
  <c r="G820" i="1"/>
  <c r="J820" i="1" s="1"/>
  <c r="H820" i="1"/>
  <c r="I820" i="1"/>
  <c r="G930" i="1"/>
  <c r="J930" i="1" s="1"/>
  <c r="H930" i="1"/>
  <c r="I930" i="1"/>
  <c r="G596" i="1"/>
  <c r="H596" i="1"/>
  <c r="I596" i="1"/>
  <c r="G29" i="1"/>
  <c r="H29" i="1"/>
  <c r="I29" i="1"/>
  <c r="G471" i="1"/>
  <c r="J471" i="1" s="1"/>
  <c r="H471" i="1"/>
  <c r="I471" i="1"/>
  <c r="G659" i="1"/>
  <c r="J659" i="1" s="1"/>
  <c r="H659" i="1"/>
  <c r="I659" i="1"/>
  <c r="G271" i="1"/>
  <c r="H271" i="1"/>
  <c r="I271" i="1"/>
  <c r="G677" i="1"/>
  <c r="H677" i="1"/>
  <c r="I677" i="1"/>
  <c r="G273" i="1"/>
  <c r="J273" i="1" s="1"/>
  <c r="H273" i="1"/>
  <c r="I273" i="1"/>
  <c r="G561" i="1"/>
  <c r="J561" i="1" s="1"/>
  <c r="H561" i="1"/>
  <c r="I561" i="1"/>
  <c r="G72" i="1"/>
  <c r="J72" i="1" s="1"/>
  <c r="H72" i="1"/>
  <c r="I72" i="1"/>
  <c r="G436" i="1"/>
  <c r="J436" i="1" s="1"/>
  <c r="H436" i="1"/>
  <c r="I436" i="1"/>
  <c r="G313" i="1"/>
  <c r="J313" i="1" s="1"/>
  <c r="H313" i="1"/>
  <c r="I313" i="1"/>
  <c r="G216" i="1"/>
  <c r="J216" i="1" s="1"/>
  <c r="H216" i="1"/>
  <c r="I216" i="1"/>
  <c r="G884" i="1"/>
  <c r="J884" i="1" s="1"/>
  <c r="H884" i="1"/>
  <c r="I884" i="1"/>
  <c r="G189" i="1"/>
  <c r="J189" i="1" s="1"/>
  <c r="H189" i="1"/>
  <c r="I189" i="1"/>
  <c r="G681" i="1"/>
  <c r="H681" i="1"/>
  <c r="I681" i="1"/>
  <c r="G443" i="1"/>
  <c r="J443" i="1" s="1"/>
  <c r="H443" i="1"/>
  <c r="I443" i="1"/>
  <c r="G998" i="1"/>
  <c r="J998" i="1" s="1"/>
  <c r="H998" i="1"/>
  <c r="I998" i="1"/>
  <c r="G873" i="1"/>
  <c r="J873" i="1" s="1"/>
  <c r="H873" i="1"/>
  <c r="I873" i="1"/>
  <c r="G209" i="1"/>
  <c r="J209" i="1" s="1"/>
  <c r="H209" i="1"/>
  <c r="I209" i="1"/>
  <c r="G180" i="1"/>
  <c r="J180" i="1" s="1"/>
  <c r="H180" i="1"/>
  <c r="I180" i="1"/>
  <c r="G973" i="1"/>
  <c r="J973" i="1" s="1"/>
  <c r="H973" i="1"/>
  <c r="I973" i="1"/>
  <c r="G220" i="1"/>
  <c r="J220" i="1" s="1"/>
  <c r="H220" i="1"/>
  <c r="I220" i="1"/>
  <c r="G450" i="1"/>
  <c r="J450" i="1" s="1"/>
  <c r="H450" i="1"/>
  <c r="I450" i="1"/>
  <c r="K450" i="1"/>
  <c r="G438" i="1"/>
  <c r="J438" i="1" s="1"/>
  <c r="H438" i="1"/>
  <c r="I438" i="1"/>
  <c r="G708" i="1"/>
  <c r="J708" i="1" s="1"/>
  <c r="H708" i="1"/>
  <c r="I708" i="1"/>
  <c r="G584" i="1"/>
  <c r="J584" i="1" s="1"/>
  <c r="H584" i="1"/>
  <c r="I584" i="1"/>
  <c r="G980" i="1"/>
  <c r="J980" i="1" s="1"/>
  <c r="H980" i="1"/>
  <c r="I980" i="1"/>
  <c r="G909" i="1"/>
  <c r="J909" i="1" s="1"/>
  <c r="H909" i="1"/>
  <c r="I909" i="1"/>
  <c r="G923" i="1"/>
  <c r="J923" i="1" s="1"/>
  <c r="H923" i="1"/>
  <c r="I923" i="1"/>
  <c r="G927" i="1"/>
  <c r="J927" i="1" s="1"/>
  <c r="H927" i="1"/>
  <c r="I927" i="1"/>
  <c r="G16" i="1"/>
  <c r="H16" i="1"/>
  <c r="I16" i="1"/>
  <c r="G1068" i="1"/>
  <c r="J1068" i="1" s="1"/>
  <c r="H1068" i="1"/>
  <c r="I1068" i="1"/>
  <c r="G786" i="1"/>
  <c r="J786" i="1" s="1"/>
  <c r="H786" i="1"/>
  <c r="I786" i="1"/>
  <c r="G739" i="1"/>
  <c r="J739" i="1" s="1"/>
  <c r="H739" i="1"/>
  <c r="I739" i="1"/>
  <c r="G538" i="1"/>
  <c r="J538" i="1" s="1"/>
  <c r="H538" i="1"/>
  <c r="I538" i="1"/>
  <c r="G794" i="1"/>
  <c r="J794" i="1" s="1"/>
  <c r="H794" i="1"/>
  <c r="I794" i="1"/>
  <c r="G732" i="1"/>
  <c r="J732" i="1" s="1"/>
  <c r="H732" i="1"/>
  <c r="I732" i="1"/>
  <c r="G444" i="1"/>
  <c r="J444" i="1" s="1"/>
  <c r="H444" i="1"/>
  <c r="I444" i="1"/>
  <c r="G760" i="1"/>
  <c r="J760" i="1" s="1"/>
  <c r="H760" i="1"/>
  <c r="I760" i="1"/>
  <c r="K760" i="1"/>
  <c r="G315" i="1"/>
  <c r="J315" i="1" s="1"/>
  <c r="H315" i="1"/>
  <c r="I315" i="1"/>
  <c r="G657" i="1"/>
  <c r="J657" i="1" s="1"/>
  <c r="H657" i="1"/>
  <c r="I657" i="1"/>
  <c r="G701" i="1"/>
  <c r="J701" i="1" s="1"/>
  <c r="H701" i="1"/>
  <c r="I701" i="1"/>
  <c r="G685" i="1"/>
  <c r="J685" i="1" s="1"/>
  <c r="H685" i="1"/>
  <c r="I685" i="1"/>
  <c r="G114" i="1"/>
  <c r="J114" i="1" s="1"/>
  <c r="H114" i="1"/>
  <c r="I114" i="1"/>
  <c r="G410" i="1"/>
  <c r="J410" i="1" s="1"/>
  <c r="H410" i="1"/>
  <c r="I410" i="1"/>
  <c r="G48" i="1"/>
  <c r="J48" i="1" s="1"/>
  <c r="H48" i="1"/>
  <c r="I48" i="1"/>
  <c r="G391" i="1"/>
  <c r="H391" i="1"/>
  <c r="I391" i="1"/>
  <c r="G1029" i="1"/>
  <c r="J1029" i="1" s="1"/>
  <c r="H1029" i="1"/>
  <c r="I1029" i="1"/>
  <c r="G544" i="1"/>
  <c r="J544" i="1" s="1"/>
  <c r="H544" i="1"/>
  <c r="I544" i="1"/>
  <c r="G717" i="1"/>
  <c r="J717" i="1" s="1"/>
  <c r="H717" i="1"/>
  <c r="I717" i="1"/>
  <c r="G91" i="1"/>
  <c r="J91" i="1" s="1"/>
  <c r="H91" i="1"/>
  <c r="I91" i="1"/>
  <c r="G70" i="1"/>
  <c r="J70" i="1" s="1"/>
  <c r="H70" i="1"/>
  <c r="I70" i="1"/>
  <c r="G333" i="1"/>
  <c r="J333" i="1" s="1"/>
  <c r="H333" i="1"/>
  <c r="I333" i="1"/>
  <c r="G499" i="1"/>
  <c r="J499" i="1" s="1"/>
  <c r="H499" i="1"/>
  <c r="I499" i="1"/>
  <c r="G778" i="1"/>
  <c r="J778" i="1" s="1"/>
  <c r="H778" i="1"/>
  <c r="I778" i="1"/>
  <c r="K778" i="1"/>
  <c r="G232" i="1"/>
  <c r="J232" i="1" s="1"/>
  <c r="H232" i="1"/>
  <c r="I232" i="1"/>
  <c r="G881" i="1"/>
  <c r="J881" i="1" s="1"/>
  <c r="H881" i="1"/>
  <c r="I881" i="1"/>
  <c r="G265" i="1"/>
  <c r="J265" i="1" s="1"/>
  <c r="H265" i="1"/>
  <c r="I265" i="1"/>
  <c r="G878" i="1"/>
  <c r="J878" i="1" s="1"/>
  <c r="H878" i="1"/>
  <c r="I878" i="1"/>
  <c r="G374" i="1"/>
  <c r="J374" i="1" s="1"/>
  <c r="H374" i="1"/>
  <c r="I374" i="1"/>
  <c r="G509" i="1"/>
  <c r="J509" i="1" s="1"/>
  <c r="H509" i="1"/>
  <c r="I509" i="1"/>
  <c r="G400" i="1"/>
  <c r="J400" i="1" s="1"/>
  <c r="H400" i="1"/>
  <c r="I400" i="1"/>
  <c r="G566" i="1"/>
  <c r="H566" i="1"/>
  <c r="I566" i="1"/>
  <c r="G692" i="1"/>
  <c r="J692" i="1" s="1"/>
  <c r="H692" i="1"/>
  <c r="I692" i="1"/>
  <c r="G837" i="1"/>
  <c r="J837" i="1" s="1"/>
  <c r="H837" i="1"/>
  <c r="I837" i="1"/>
  <c r="G178" i="1"/>
  <c r="J178" i="1" s="1"/>
  <c r="H178" i="1"/>
  <c r="I178" i="1"/>
  <c r="G360" i="1"/>
  <c r="J360" i="1" s="1"/>
  <c r="H360" i="1"/>
  <c r="I360" i="1"/>
  <c r="G864" i="1"/>
  <c r="J864" i="1" s="1"/>
  <c r="H864" i="1"/>
  <c r="I864" i="1"/>
  <c r="G582" i="1"/>
  <c r="J582" i="1" s="1"/>
  <c r="H582" i="1"/>
  <c r="I582" i="1"/>
  <c r="G828" i="1"/>
  <c r="J828" i="1" s="1"/>
  <c r="H828" i="1"/>
  <c r="I828" i="1"/>
  <c r="G137" i="1"/>
  <c r="J137" i="1" s="1"/>
  <c r="H137" i="1"/>
  <c r="I137" i="1"/>
  <c r="K137" i="1"/>
  <c r="G382" i="1"/>
  <c r="J382" i="1" s="1"/>
  <c r="H382" i="1"/>
  <c r="I382" i="1"/>
  <c r="G225" i="1"/>
  <c r="J225" i="1" s="1"/>
  <c r="H225" i="1"/>
  <c r="I225" i="1"/>
  <c r="G497" i="1"/>
  <c r="J497" i="1" s="1"/>
  <c r="H497" i="1"/>
  <c r="I497" i="1"/>
  <c r="G183" i="1"/>
  <c r="J183" i="1" s="1"/>
  <c r="H183" i="1"/>
  <c r="I183" i="1"/>
  <c r="G851" i="1"/>
  <c r="J851" i="1" s="1"/>
  <c r="H851" i="1"/>
  <c r="I851" i="1"/>
  <c r="G578" i="1"/>
  <c r="H578" i="1"/>
  <c r="I578" i="1"/>
  <c r="G40" i="1"/>
  <c r="J40" i="1" s="1"/>
  <c r="H40" i="1"/>
  <c r="I40" i="1"/>
  <c r="G352" i="1"/>
  <c r="J352" i="1" s="1"/>
  <c r="H352" i="1"/>
  <c r="I352" i="1"/>
  <c r="G357" i="1"/>
  <c r="J357" i="1" s="1"/>
  <c r="H357" i="1"/>
  <c r="I357" i="1"/>
  <c r="G731" i="1"/>
  <c r="J731" i="1" s="1"/>
  <c r="H731" i="1"/>
  <c r="I731" i="1"/>
  <c r="G293" i="1"/>
  <c r="J293" i="1" s="1"/>
  <c r="H293" i="1"/>
  <c r="I293" i="1"/>
  <c r="G647" i="1"/>
  <c r="J647" i="1" s="1"/>
  <c r="H647" i="1"/>
  <c r="I647" i="1"/>
  <c r="G1026" i="1"/>
  <c r="J1026" i="1" s="1"/>
  <c r="H1026" i="1"/>
  <c r="I1026" i="1"/>
  <c r="G458" i="1"/>
  <c r="J458" i="1" s="1"/>
  <c r="H458" i="1"/>
  <c r="I458" i="1"/>
  <c r="G800" i="1"/>
  <c r="J800" i="1" s="1"/>
  <c r="H800" i="1"/>
  <c r="I800" i="1"/>
  <c r="G153" i="1"/>
  <c r="J153" i="1" s="1"/>
  <c r="H153" i="1"/>
  <c r="I153" i="1"/>
  <c r="G217" i="1"/>
  <c r="J217" i="1" s="1"/>
  <c r="H217" i="1"/>
  <c r="I217" i="1"/>
  <c r="G752" i="1"/>
  <c r="J752" i="1" s="1"/>
  <c r="H752" i="1"/>
  <c r="I752" i="1"/>
  <c r="G312" i="1"/>
  <c r="J312" i="1" s="1"/>
  <c r="H312" i="1"/>
  <c r="I312" i="1"/>
  <c r="G758" i="1"/>
  <c r="J758" i="1" s="1"/>
  <c r="H758" i="1"/>
  <c r="I758" i="1"/>
  <c r="K758" i="1"/>
  <c r="G175" i="1"/>
  <c r="J175" i="1" s="1"/>
  <c r="H175" i="1"/>
  <c r="I175" i="1"/>
  <c r="G503" i="1"/>
  <c r="J503" i="1" s="1"/>
  <c r="H503" i="1"/>
  <c r="I503" i="1"/>
  <c r="K503" i="1"/>
  <c r="G350" i="1"/>
  <c r="J350" i="1" s="1"/>
  <c r="H350" i="1"/>
  <c r="I350" i="1"/>
  <c r="G93" i="1"/>
  <c r="J93" i="1" s="1"/>
  <c r="H93" i="1"/>
  <c r="I93" i="1"/>
  <c r="G818" i="1"/>
  <c r="J818" i="1" s="1"/>
  <c r="H818" i="1"/>
  <c r="I818" i="1"/>
  <c r="G202" i="1"/>
  <c r="J202" i="1" s="1"/>
  <c r="H202" i="1"/>
  <c r="I202" i="1"/>
  <c r="G1034" i="1"/>
  <c r="J1034" i="1" s="1"/>
  <c r="H1034" i="1"/>
  <c r="I1034" i="1"/>
  <c r="G586" i="1"/>
  <c r="J586" i="1" s="1"/>
  <c r="H586" i="1"/>
  <c r="I586" i="1"/>
  <c r="G613" i="1"/>
  <c r="J613" i="1" s="1"/>
  <c r="H613" i="1"/>
  <c r="I613" i="1"/>
  <c r="G45" i="1"/>
  <c r="J45" i="1" s="1"/>
  <c r="H45" i="1"/>
  <c r="I45" i="1"/>
  <c r="G1057" i="1"/>
  <c r="J1057" i="1" s="1"/>
  <c r="H1057" i="1"/>
  <c r="I1057" i="1"/>
  <c r="G218" i="1"/>
  <c r="J218" i="1" s="1"/>
  <c r="H218" i="1"/>
  <c r="I218" i="1"/>
  <c r="G885" i="1"/>
  <c r="J885" i="1" s="1"/>
  <c r="H885" i="1"/>
  <c r="I885" i="1"/>
  <c r="G193" i="1"/>
  <c r="J193" i="1" s="1"/>
  <c r="H193" i="1"/>
  <c r="I193" i="1"/>
  <c r="G201" i="1"/>
  <c r="J201" i="1" s="1"/>
  <c r="H201" i="1"/>
  <c r="I201" i="1"/>
  <c r="G1052" i="1"/>
  <c r="J1052" i="1" s="1"/>
  <c r="H1052" i="1"/>
  <c r="I1052" i="1"/>
  <c r="G938" i="1"/>
  <c r="J938" i="1" s="1"/>
  <c r="H938" i="1"/>
  <c r="I938" i="1"/>
  <c r="G419" i="1"/>
  <c r="J419" i="1" s="1"/>
  <c r="H419" i="1"/>
  <c r="I419" i="1"/>
  <c r="G944" i="1"/>
  <c r="J944" i="1" s="1"/>
  <c r="H944" i="1"/>
  <c r="I944" i="1"/>
  <c r="G134" i="1"/>
  <c r="J134" i="1" s="1"/>
  <c r="H134" i="1"/>
  <c r="I134" i="1"/>
  <c r="G173" i="1"/>
  <c r="J173" i="1" s="1"/>
  <c r="H173" i="1"/>
  <c r="I173" i="1"/>
  <c r="G932" i="1"/>
  <c r="J932" i="1" s="1"/>
  <c r="H932" i="1"/>
  <c r="I932" i="1"/>
  <c r="G459" i="1"/>
  <c r="J459" i="1" s="1"/>
  <c r="H459" i="1"/>
  <c r="I459" i="1"/>
  <c r="G205" i="1"/>
  <c r="J205" i="1" s="1"/>
  <c r="H205" i="1"/>
  <c r="I205" i="1"/>
  <c r="G553" i="1"/>
  <c r="J553" i="1" s="1"/>
  <c r="H553" i="1"/>
  <c r="I553" i="1"/>
  <c r="G936" i="1"/>
  <c r="J936" i="1" s="1"/>
  <c r="H936" i="1"/>
  <c r="I936" i="1"/>
  <c r="G194" i="1"/>
  <c r="J194" i="1" s="1"/>
  <c r="H194" i="1"/>
  <c r="I194" i="1"/>
  <c r="G521" i="1"/>
  <c r="J521" i="1" s="1"/>
  <c r="H521" i="1"/>
  <c r="I521" i="1"/>
  <c r="G1011" i="1"/>
  <c r="J1011" i="1" s="1"/>
  <c r="H1011" i="1"/>
  <c r="I1011" i="1"/>
  <c r="G104" i="1"/>
  <c r="J104" i="1" s="1"/>
  <c r="H104" i="1"/>
  <c r="I104" i="1"/>
  <c r="G757" i="1"/>
  <c r="J757" i="1" s="1"/>
  <c r="H757" i="1"/>
  <c r="I757" i="1"/>
  <c r="K757" i="1"/>
  <c r="G1064" i="1"/>
  <c r="J1064" i="1" s="1"/>
  <c r="H1064" i="1"/>
  <c r="I1064" i="1"/>
  <c r="G140" i="1"/>
  <c r="J140" i="1" s="1"/>
  <c r="H140" i="1"/>
  <c r="I140" i="1"/>
  <c r="G751" i="1"/>
  <c r="J751" i="1" s="1"/>
  <c r="H751" i="1"/>
  <c r="I751" i="1"/>
  <c r="G77" i="1"/>
  <c r="J77" i="1" s="1"/>
  <c r="H77" i="1"/>
  <c r="I77" i="1"/>
  <c r="G428" i="1"/>
  <c r="J428" i="1" s="1"/>
  <c r="H428" i="1"/>
  <c r="I428" i="1"/>
  <c r="G802" i="1"/>
  <c r="J802" i="1" s="1"/>
  <c r="H802" i="1"/>
  <c r="I802" i="1"/>
  <c r="G769" i="1"/>
  <c r="J769" i="1" s="1"/>
  <c r="H769" i="1"/>
  <c r="I769" i="1"/>
  <c r="G28" i="1"/>
  <c r="J28" i="1" s="1"/>
  <c r="H28" i="1"/>
  <c r="I28" i="1"/>
  <c r="G706" i="1"/>
  <c r="J706" i="1" s="1"/>
  <c r="H706" i="1"/>
  <c r="I706" i="1"/>
  <c r="G1024" i="1"/>
  <c r="J1024" i="1" s="1"/>
  <c r="H1024" i="1"/>
  <c r="I1024" i="1"/>
  <c r="G379" i="1"/>
  <c r="J379" i="1" s="1"/>
  <c r="H379" i="1"/>
  <c r="I379" i="1"/>
  <c r="G679" i="1"/>
  <c r="J679" i="1" s="1"/>
  <c r="H679" i="1"/>
  <c r="I679" i="1"/>
  <c r="G826" i="1"/>
  <c r="J826" i="1" s="1"/>
  <c r="H826" i="1"/>
  <c r="I826" i="1"/>
  <c r="G54" i="1"/>
  <c r="J54" i="1" s="1"/>
  <c r="H54" i="1"/>
  <c r="I54" i="1"/>
  <c r="G738" i="1"/>
  <c r="J738" i="1" s="1"/>
  <c r="H738" i="1"/>
  <c r="I738" i="1"/>
  <c r="G411" i="1"/>
  <c r="J411" i="1" s="1"/>
  <c r="H411" i="1"/>
  <c r="I411" i="1"/>
  <c r="G882" i="1"/>
  <c r="J882" i="1" s="1"/>
  <c r="H882" i="1"/>
  <c r="I882" i="1"/>
  <c r="G132" i="1"/>
  <c r="J132" i="1" s="1"/>
  <c r="H132" i="1"/>
  <c r="I132" i="1"/>
  <c r="G489" i="1"/>
  <c r="J489" i="1" s="1"/>
  <c r="H489" i="1"/>
  <c r="I489" i="1"/>
  <c r="G546" i="1"/>
  <c r="J546" i="1" s="1"/>
  <c r="H546" i="1"/>
  <c r="I546" i="1"/>
  <c r="G106" i="1"/>
  <c r="J106" i="1" s="1"/>
  <c r="H106" i="1"/>
  <c r="I106" i="1"/>
  <c r="G287" i="1"/>
  <c r="J287" i="1" s="1"/>
  <c r="H287" i="1"/>
  <c r="I287" i="1"/>
  <c r="G130" i="1"/>
  <c r="J130" i="1" s="1"/>
  <c r="H130" i="1"/>
  <c r="I130" i="1"/>
  <c r="G920" i="1"/>
  <c r="J920" i="1" s="1"/>
  <c r="H920" i="1"/>
  <c r="I920" i="1"/>
  <c r="G1038" i="1"/>
  <c r="J1038" i="1" s="1"/>
  <c r="H1038" i="1"/>
  <c r="I1038" i="1"/>
  <c r="G663" i="1"/>
  <c r="J663" i="1" s="1"/>
  <c r="H663" i="1"/>
  <c r="I663" i="1"/>
  <c r="G1066" i="1"/>
  <c r="J1066" i="1" s="1"/>
  <c r="H1066" i="1"/>
  <c r="I1066" i="1"/>
  <c r="G111" i="1"/>
  <c r="J111" i="1" s="1"/>
  <c r="H111" i="1"/>
  <c r="I111" i="1"/>
  <c r="G581" i="1"/>
  <c r="J581" i="1" s="1"/>
  <c r="H581" i="1"/>
  <c r="I581" i="1"/>
  <c r="G697" i="1"/>
  <c r="J697" i="1" s="1"/>
  <c r="H697" i="1"/>
  <c r="I697" i="1"/>
  <c r="G1069" i="1"/>
  <c r="J1069" i="1" s="1"/>
  <c r="H1069" i="1"/>
  <c r="I1069" i="1"/>
  <c r="G373" i="1"/>
  <c r="J373" i="1" s="1"/>
  <c r="H373" i="1"/>
  <c r="I373" i="1"/>
  <c r="K373" i="1"/>
  <c r="G832" i="1"/>
  <c r="J832" i="1" s="1"/>
  <c r="H832" i="1"/>
  <c r="I832" i="1"/>
  <c r="G430" i="1"/>
  <c r="J430" i="1" s="1"/>
  <c r="H430" i="1"/>
  <c r="I430" i="1"/>
  <c r="G314" i="1"/>
  <c r="J314" i="1" s="1"/>
  <c r="H314" i="1"/>
  <c r="I314" i="1"/>
  <c r="G989" i="1"/>
  <c r="J989" i="1" s="1"/>
  <c r="H989" i="1"/>
  <c r="I989" i="1"/>
  <c r="G735" i="1"/>
  <c r="J735" i="1" s="1"/>
  <c r="H735" i="1"/>
  <c r="I735" i="1"/>
  <c r="G1072" i="1"/>
  <c r="J1072" i="1" s="1"/>
  <c r="H1072" i="1"/>
  <c r="I1072" i="1"/>
  <c r="G279" i="1"/>
  <c r="J279" i="1" s="1"/>
  <c r="H279" i="1"/>
  <c r="I279" i="1"/>
  <c r="G491" i="1"/>
  <c r="J491" i="1" s="1"/>
  <c r="H491" i="1"/>
  <c r="I491" i="1"/>
  <c r="G810" i="1"/>
  <c r="J810" i="1" s="1"/>
  <c r="H810" i="1"/>
  <c r="I810" i="1"/>
  <c r="G1047" i="1"/>
  <c r="J1047" i="1" s="1"/>
  <c r="H1047" i="1"/>
  <c r="I1047" i="1"/>
  <c r="G972" i="1"/>
  <c r="J972" i="1" s="1"/>
  <c r="H972" i="1"/>
  <c r="I972" i="1"/>
  <c r="G35" i="1"/>
  <c r="J35" i="1" s="1"/>
  <c r="H35" i="1"/>
  <c r="I35" i="1"/>
  <c r="G746" i="1"/>
  <c r="J746" i="1" s="1"/>
  <c r="H746" i="1"/>
  <c r="I746" i="1"/>
  <c r="G435" i="1"/>
  <c r="J435" i="1" s="1"/>
  <c r="H435" i="1"/>
  <c r="I435" i="1"/>
  <c r="G219" i="1"/>
  <c r="J219" i="1" s="1"/>
  <c r="H219" i="1"/>
  <c r="I219" i="1"/>
  <c r="G811" i="1"/>
  <c r="J811" i="1" s="1"/>
  <c r="H811" i="1"/>
  <c r="I811" i="1"/>
  <c r="G668" i="1"/>
  <c r="J668" i="1" s="1"/>
  <c r="H668" i="1"/>
  <c r="I668" i="1"/>
  <c r="G89" i="1"/>
  <c r="J89" i="1" s="1"/>
  <c r="H89" i="1"/>
  <c r="I89" i="1"/>
  <c r="G94" i="1"/>
  <c r="J94" i="1" s="1"/>
  <c r="H94" i="1"/>
  <c r="I94" i="1"/>
  <c r="G215" i="1"/>
  <c r="J215" i="1" s="1"/>
  <c r="H215" i="1"/>
  <c r="I215" i="1"/>
  <c r="G880" i="1"/>
  <c r="J880" i="1" s="1"/>
  <c r="H880" i="1"/>
  <c r="I880" i="1"/>
  <c r="G37" i="1"/>
  <c r="J37" i="1" s="1"/>
  <c r="H37" i="1"/>
  <c r="I37" i="1"/>
  <c r="G214" i="1"/>
  <c r="J214" i="1" s="1"/>
  <c r="H214" i="1"/>
  <c r="I214" i="1"/>
  <c r="G908" i="1"/>
  <c r="J908" i="1" s="1"/>
  <c r="H908" i="1"/>
  <c r="I908" i="1"/>
  <c r="G385" i="1"/>
  <c r="J385" i="1" s="1"/>
  <c r="H385" i="1"/>
  <c r="I385" i="1"/>
  <c r="G5" i="1"/>
  <c r="J5" i="1" s="1"/>
  <c r="H5" i="1"/>
  <c r="I5" i="1"/>
  <c r="G302" i="1"/>
  <c r="J302" i="1" s="1"/>
  <c r="H302" i="1"/>
  <c r="I302" i="1"/>
  <c r="G166" i="1"/>
  <c r="J166" i="1" s="1"/>
  <c r="H166" i="1"/>
  <c r="I166" i="1"/>
  <c r="G148" i="1"/>
  <c r="J148" i="1" s="1"/>
  <c r="H148" i="1"/>
  <c r="I148" i="1"/>
  <c r="G386" i="1"/>
  <c r="J386" i="1" s="1"/>
  <c r="H386" i="1"/>
  <c r="I386" i="1"/>
  <c r="G616" i="1"/>
  <c r="J616" i="1" s="1"/>
  <c r="H616" i="1"/>
  <c r="I616" i="1"/>
  <c r="G502" i="1"/>
  <c r="J502" i="1" s="1"/>
  <c r="H502" i="1"/>
  <c r="I502" i="1"/>
  <c r="K502" i="1"/>
  <c r="G977" i="1"/>
  <c r="J977" i="1" s="1"/>
  <c r="H977" i="1"/>
  <c r="I977" i="1"/>
  <c r="G848" i="1"/>
  <c r="J848" i="1" s="1"/>
  <c r="H848" i="1"/>
  <c r="I848" i="1"/>
  <c r="G714" i="1"/>
  <c r="J714" i="1" s="1"/>
  <c r="H714" i="1"/>
  <c r="I714" i="1"/>
  <c r="G594" i="1"/>
  <c r="J594" i="1" s="1"/>
  <c r="H594" i="1"/>
  <c r="I594" i="1"/>
  <c r="G367" i="1"/>
  <c r="J367" i="1" s="1"/>
  <c r="H367" i="1"/>
  <c r="I367" i="1"/>
  <c r="G888" i="1"/>
  <c r="J888" i="1" s="1"/>
  <c r="H888" i="1"/>
  <c r="I888" i="1"/>
  <c r="G707" i="1"/>
  <c r="J707" i="1" s="1"/>
  <c r="H707" i="1"/>
  <c r="I707" i="1"/>
  <c r="G834" i="1"/>
  <c r="J834" i="1" s="1"/>
  <c r="H834" i="1"/>
  <c r="I834" i="1"/>
  <c r="G30" i="1"/>
  <c r="J30" i="1" s="1"/>
  <c r="H30" i="1"/>
  <c r="I30" i="1"/>
  <c r="G412" i="1"/>
  <c r="J412" i="1" s="1"/>
  <c r="H412" i="1"/>
  <c r="I412" i="1"/>
  <c r="G517" i="1"/>
  <c r="J517" i="1" s="1"/>
  <c r="H517" i="1"/>
  <c r="I517" i="1"/>
  <c r="G150" i="1"/>
  <c r="J150" i="1" s="1"/>
  <c r="H150" i="1"/>
  <c r="I150" i="1"/>
  <c r="G157" i="1"/>
  <c r="J157" i="1" s="1"/>
  <c r="H157" i="1"/>
  <c r="I157" i="1"/>
  <c r="G593" i="1"/>
  <c r="J593" i="1" s="1"/>
  <c r="H593" i="1"/>
  <c r="I593" i="1"/>
  <c r="G893" i="1"/>
  <c r="J893" i="1" s="1"/>
  <c r="H893" i="1"/>
  <c r="I893" i="1"/>
  <c r="G600" i="1"/>
  <c r="J600" i="1" s="1"/>
  <c r="H600" i="1"/>
  <c r="I600" i="1"/>
  <c r="G843" i="1"/>
  <c r="J843" i="1" s="1"/>
  <c r="H843" i="1"/>
  <c r="I843" i="1"/>
  <c r="G789" i="1"/>
  <c r="J789" i="1" s="1"/>
  <c r="H789" i="1"/>
  <c r="I789" i="1"/>
  <c r="G335" i="1"/>
  <c r="J335" i="1" s="1"/>
  <c r="H335" i="1"/>
  <c r="I335" i="1"/>
  <c r="G859" i="1"/>
  <c r="J859" i="1" s="1"/>
  <c r="H859" i="1"/>
  <c r="I859" i="1"/>
  <c r="G346" i="1"/>
  <c r="J346" i="1" s="1"/>
  <c r="H346" i="1"/>
  <c r="I346" i="1"/>
  <c r="G449" i="1"/>
  <c r="J449" i="1" s="1"/>
  <c r="H449" i="1"/>
  <c r="I449" i="1"/>
  <c r="G300" i="1"/>
  <c r="J300" i="1" s="1"/>
  <c r="H300" i="1"/>
  <c r="I300" i="1"/>
  <c r="G725" i="1"/>
  <c r="J725" i="1" s="1"/>
  <c r="H725" i="1"/>
  <c r="I725" i="1"/>
  <c r="G910" i="1"/>
  <c r="J910" i="1" s="1"/>
  <c r="H910" i="1"/>
  <c r="I910" i="1"/>
  <c r="G857" i="1"/>
  <c r="J857" i="1" s="1"/>
  <c r="H857" i="1"/>
  <c r="I857" i="1"/>
  <c r="G906" i="1"/>
  <c r="J906" i="1" s="1"/>
  <c r="H906" i="1"/>
  <c r="I906" i="1"/>
  <c r="G939" i="1"/>
  <c r="J939" i="1" s="1"/>
  <c r="H939" i="1"/>
  <c r="I939" i="1"/>
  <c r="G771" i="1"/>
  <c r="J771" i="1" s="1"/>
  <c r="H771" i="1"/>
  <c r="I771" i="1"/>
  <c r="G675" i="1"/>
  <c r="J675" i="1" s="1"/>
  <c r="H675" i="1"/>
  <c r="I675" i="1"/>
  <c r="G341" i="1"/>
  <c r="J341" i="1" s="1"/>
  <c r="H341" i="1"/>
  <c r="I341" i="1"/>
  <c r="G519" i="1"/>
  <c r="J519" i="1" s="1"/>
  <c r="H519" i="1"/>
  <c r="I519" i="1"/>
  <c r="G1054" i="1"/>
  <c r="J1054" i="1" s="1"/>
  <c r="H1054" i="1"/>
  <c r="I1054" i="1"/>
  <c r="G383" i="1"/>
  <c r="J383" i="1" s="1"/>
  <c r="H383" i="1"/>
  <c r="I383" i="1"/>
  <c r="G221" i="1"/>
  <c r="J221" i="1" s="1"/>
  <c r="H221" i="1"/>
  <c r="I221" i="1"/>
  <c r="G737" i="1"/>
  <c r="J737" i="1" s="1"/>
  <c r="H737" i="1"/>
  <c r="I737" i="1"/>
  <c r="G141" i="1"/>
  <c r="J141" i="1" s="1"/>
  <c r="H141" i="1"/>
  <c r="I141" i="1"/>
  <c r="G749" i="1"/>
  <c r="J749" i="1" s="1"/>
  <c r="H749" i="1"/>
  <c r="I749" i="1"/>
  <c r="G718" i="1"/>
  <c r="J718" i="1" s="1"/>
  <c r="H718" i="1"/>
  <c r="I718" i="1"/>
  <c r="G530" i="1"/>
  <c r="J530" i="1" s="1"/>
  <c r="H530" i="1"/>
  <c r="I530" i="1"/>
  <c r="G740" i="1"/>
  <c r="J740" i="1" s="1"/>
  <c r="H740" i="1"/>
  <c r="I740" i="1"/>
  <c r="G316" i="1"/>
  <c r="J316" i="1" s="1"/>
  <c r="H316" i="1"/>
  <c r="I316" i="1"/>
  <c r="G796" i="1"/>
  <c r="J796" i="1" s="1"/>
  <c r="H796" i="1"/>
  <c r="I796" i="1"/>
  <c r="G477" i="1"/>
  <c r="J477" i="1" s="1"/>
  <c r="H477" i="1"/>
  <c r="I477" i="1"/>
  <c r="G946" i="1"/>
  <c r="J946" i="1" s="1"/>
  <c r="H946" i="1"/>
  <c r="I946" i="1"/>
  <c r="G63" i="1"/>
  <c r="J63" i="1" s="1"/>
  <c r="H63" i="1"/>
  <c r="I63" i="1"/>
  <c r="G812" i="1"/>
  <c r="J812" i="1" s="1"/>
  <c r="H812" i="1"/>
  <c r="I812" i="1"/>
  <c r="K1010" i="1" l="1"/>
  <c r="K943" i="1"/>
  <c r="K426" i="1"/>
  <c r="K639" i="1"/>
  <c r="K901" i="1"/>
  <c r="K1006" i="1"/>
  <c r="K649" i="1"/>
  <c r="K138" i="1"/>
  <c r="K921" i="1"/>
  <c r="K519" i="1"/>
  <c r="K325" i="1"/>
  <c r="K156" i="1"/>
  <c r="K456" i="1"/>
  <c r="K571" i="1"/>
  <c r="K754" i="1"/>
  <c r="K184" i="1"/>
  <c r="K472" i="1"/>
  <c r="K1073" i="1"/>
  <c r="K307" i="1"/>
  <c r="K600" i="1"/>
  <c r="K811" i="1"/>
  <c r="K411" i="1"/>
  <c r="K201" i="1"/>
  <c r="K93" i="1"/>
  <c r="K312" i="1"/>
  <c r="K752" i="1"/>
  <c r="J566" i="1"/>
  <c r="K566" i="1"/>
  <c r="J16" i="1"/>
  <c r="K16" i="1"/>
  <c r="J674" i="1"/>
  <c r="K674" i="1"/>
  <c r="J365" i="1"/>
  <c r="K365" i="1"/>
  <c r="J324" i="1"/>
  <c r="K324" i="1"/>
  <c r="J630" i="1"/>
  <c r="K630" i="1"/>
  <c r="J722" i="1"/>
  <c r="K722" i="1"/>
  <c r="J393" i="1"/>
  <c r="K393" i="1"/>
  <c r="J362" i="1"/>
  <c r="K362" i="1"/>
  <c r="J326" i="1"/>
  <c r="K326" i="1"/>
  <c r="J177" i="1"/>
  <c r="K177" i="1"/>
  <c r="J991" i="1"/>
  <c r="K991" i="1"/>
  <c r="J919" i="1"/>
  <c r="K919" i="1"/>
  <c r="J871" i="1"/>
  <c r="K871" i="1"/>
  <c r="J480" i="1"/>
  <c r="K480" i="1"/>
  <c r="J167" i="1"/>
  <c r="K167" i="1"/>
  <c r="J112" i="1"/>
  <c r="K112" i="1"/>
  <c r="J670" i="1"/>
  <c r="K670" i="1"/>
  <c r="J101" i="1"/>
  <c r="K101" i="1"/>
  <c r="J578" i="1"/>
  <c r="K578" i="1"/>
  <c r="J391" i="1"/>
  <c r="K391" i="1"/>
  <c r="J681" i="1"/>
  <c r="K681" i="1"/>
  <c r="J15" i="1"/>
  <c r="K15" i="1"/>
  <c r="K782" i="1"/>
  <c r="J282" i="1"/>
  <c r="K282" i="1"/>
  <c r="J174" i="1"/>
  <c r="K174" i="1"/>
  <c r="K887" i="1"/>
  <c r="J602" i="1"/>
  <c r="K602" i="1"/>
  <c r="J461" i="1"/>
  <c r="K461" i="1"/>
  <c r="K376" i="1"/>
  <c r="J476" i="1"/>
  <c r="K476" i="1"/>
  <c r="J748" i="1"/>
  <c r="K748" i="1"/>
  <c r="K1028" i="1"/>
  <c r="J978" i="1"/>
  <c r="K978" i="1"/>
  <c r="J244" i="1"/>
  <c r="K244" i="1"/>
  <c r="K396" i="1"/>
  <c r="J191" i="1"/>
  <c r="K191" i="1"/>
  <c r="J498" i="1"/>
  <c r="K498" i="1"/>
  <c r="K381" i="1"/>
  <c r="J768" i="1"/>
  <c r="K768" i="1"/>
  <c r="J349" i="1"/>
  <c r="K349" i="1"/>
  <c r="J407" i="1"/>
  <c r="K407" i="1"/>
  <c r="J548" i="1"/>
  <c r="K548" i="1"/>
  <c r="J957" i="1"/>
  <c r="K957" i="1"/>
  <c r="J935" i="1"/>
  <c r="K935" i="1"/>
  <c r="K418" i="1"/>
  <c r="K808" i="1"/>
  <c r="K652" i="1"/>
  <c r="K92" i="1"/>
  <c r="K340" i="1"/>
  <c r="K635" i="1"/>
  <c r="K784" i="1"/>
  <c r="K1027" i="1"/>
  <c r="K319" i="1"/>
  <c r="K127" i="1"/>
  <c r="K891" i="1"/>
  <c r="K212" i="1"/>
  <c r="K979" i="1"/>
  <c r="K416" i="1"/>
  <c r="K405" i="1"/>
  <c r="K283" i="1"/>
  <c r="K711" i="1"/>
  <c r="K280" i="1"/>
  <c r="K482" i="1"/>
  <c r="K824" i="1"/>
  <c r="K343" i="1"/>
  <c r="K564" i="1"/>
  <c r="K6" i="1"/>
  <c r="K835" i="1"/>
  <c r="K530" i="1"/>
  <c r="K725" i="1"/>
  <c r="K834" i="1"/>
  <c r="K908" i="1"/>
  <c r="K491" i="1"/>
  <c r="K920" i="1"/>
  <c r="K28" i="1"/>
  <c r="K459" i="1"/>
  <c r="K647" i="1"/>
  <c r="K183" i="1"/>
  <c r="K360" i="1"/>
  <c r="K878" i="1"/>
  <c r="K91" i="1"/>
  <c r="K685" i="1"/>
  <c r="K538" i="1"/>
  <c r="K980" i="1"/>
  <c r="K209" i="1"/>
  <c r="K313" i="1"/>
  <c r="K575" i="1"/>
  <c r="J462" i="1"/>
  <c r="K462" i="1"/>
  <c r="K272" i="1"/>
  <c r="J380" i="1"/>
  <c r="K380" i="1"/>
  <c r="J895" i="1"/>
  <c r="K895" i="1"/>
  <c r="K56" i="1"/>
  <c r="J542" i="1"/>
  <c r="K542" i="1"/>
  <c r="J348" i="1"/>
  <c r="K348" i="1"/>
  <c r="K161" i="1"/>
  <c r="J715" i="1"/>
  <c r="K715" i="1"/>
  <c r="J504" i="1"/>
  <c r="K504" i="1"/>
  <c r="K336" i="1"/>
  <c r="J1007" i="1"/>
  <c r="K1007" i="1"/>
  <c r="J568" i="1"/>
  <c r="K568" i="1"/>
  <c r="K198" i="1"/>
  <c r="J479" i="1"/>
  <c r="K479" i="1"/>
  <c r="J20" i="1"/>
  <c r="K20" i="1"/>
  <c r="K640" i="1"/>
  <c r="J297" i="1"/>
  <c r="K297" i="1"/>
  <c r="J817" i="1"/>
  <c r="K817" i="1"/>
  <c r="K511" i="1"/>
  <c r="J58" i="1"/>
  <c r="K58" i="1"/>
  <c r="J785" i="1"/>
  <c r="K785" i="1"/>
  <c r="K1043" i="1"/>
  <c r="J628" i="1"/>
  <c r="K628" i="1"/>
  <c r="J305" i="1"/>
  <c r="K305" i="1"/>
  <c r="K763" i="1"/>
  <c r="J858" i="1"/>
  <c r="K858" i="1"/>
  <c r="J610" i="1"/>
  <c r="K610" i="1"/>
  <c r="K442" i="1"/>
  <c r="J541" i="1"/>
  <c r="K541" i="1"/>
  <c r="J693" i="1"/>
  <c r="K693" i="1"/>
  <c r="K559" i="1"/>
  <c r="J61" i="1"/>
  <c r="K61" i="1"/>
  <c r="J404" i="1"/>
  <c r="K404" i="1"/>
  <c r="J164" i="1"/>
  <c r="K164" i="1"/>
  <c r="J875" i="1"/>
  <c r="K875" i="1"/>
  <c r="J565" i="1"/>
  <c r="K565" i="1"/>
  <c r="J255" i="1"/>
  <c r="K255" i="1"/>
  <c r="J1014" i="1"/>
  <c r="K1014" i="1"/>
  <c r="J572" i="1"/>
  <c r="K572" i="1"/>
  <c r="J913" i="1"/>
  <c r="K913" i="1"/>
  <c r="J222" i="1"/>
  <c r="K222" i="1"/>
  <c r="J955" i="1"/>
  <c r="K955" i="1"/>
  <c r="J208" i="1"/>
  <c r="K208" i="1"/>
  <c r="J195" i="1"/>
  <c r="K195" i="1"/>
  <c r="J248" i="1"/>
  <c r="K248" i="1"/>
  <c r="J792" i="1"/>
  <c r="K792" i="1"/>
  <c r="J985" i="1"/>
  <c r="K985" i="1"/>
  <c r="J454" i="1"/>
  <c r="K454" i="1"/>
  <c r="J84" i="1"/>
  <c r="K84" i="1"/>
  <c r="J656" i="1"/>
  <c r="K656" i="1"/>
  <c r="J507" i="1"/>
  <c r="K507" i="1"/>
  <c r="J1018" i="1"/>
  <c r="K1018" i="1"/>
  <c r="J1033" i="1"/>
  <c r="K1033" i="1"/>
  <c r="J121" i="1"/>
  <c r="K121" i="1"/>
  <c r="J804" i="1"/>
  <c r="K804" i="1"/>
  <c r="J389" i="1"/>
  <c r="K389" i="1"/>
  <c r="K664" i="1"/>
  <c r="K49" i="1"/>
  <c r="K401" i="1"/>
  <c r="K124" i="1"/>
  <c r="K1041" i="1"/>
  <c r="K686" i="1"/>
  <c r="K1046" i="1"/>
  <c r="K151" i="1"/>
  <c r="K420" i="1"/>
  <c r="K108" i="1"/>
  <c r="K13" i="1"/>
  <c r="K75" i="1"/>
  <c r="K948" i="1"/>
  <c r="K233" i="1"/>
  <c r="K831" i="1"/>
  <c r="K477" i="1"/>
  <c r="K737" i="1"/>
  <c r="K939" i="1"/>
  <c r="K859" i="1"/>
  <c r="K150" i="1"/>
  <c r="K594" i="1"/>
  <c r="K166" i="1"/>
  <c r="K215" i="1"/>
  <c r="K35" i="1"/>
  <c r="K989" i="1"/>
  <c r="K111" i="1"/>
  <c r="K546" i="1"/>
  <c r="K679" i="1"/>
  <c r="K77" i="1"/>
  <c r="K194" i="1"/>
  <c r="K944" i="1"/>
  <c r="K1057" i="1"/>
  <c r="K586" i="1"/>
  <c r="K458" i="1"/>
  <c r="K352" i="1"/>
  <c r="K497" i="1"/>
  <c r="K225" i="1"/>
  <c r="K828" i="1"/>
  <c r="K582" i="1"/>
  <c r="K178" i="1"/>
  <c r="K837" i="1"/>
  <c r="K400" i="1"/>
  <c r="K509" i="1"/>
  <c r="K265" i="1"/>
  <c r="K881" i="1"/>
  <c r="K499" i="1"/>
  <c r="K333" i="1"/>
  <c r="K717" i="1"/>
  <c r="K544" i="1"/>
  <c r="K48" i="1"/>
  <c r="K410" i="1"/>
  <c r="K701" i="1"/>
  <c r="K657" i="1"/>
  <c r="K444" i="1"/>
  <c r="K732" i="1"/>
  <c r="K739" i="1"/>
  <c r="K786" i="1"/>
  <c r="K927" i="1"/>
  <c r="K923" i="1"/>
  <c r="K584" i="1"/>
  <c r="K708" i="1"/>
  <c r="K220" i="1"/>
  <c r="K973" i="1"/>
  <c r="K873" i="1"/>
  <c r="K998" i="1"/>
  <c r="K189" i="1"/>
  <c r="K884" i="1"/>
  <c r="K436" i="1"/>
  <c r="K72" i="1"/>
  <c r="K799" i="1"/>
  <c r="K47" i="1"/>
  <c r="J23" i="1"/>
  <c r="K23" i="1"/>
  <c r="K547" i="1"/>
  <c r="J904" i="1"/>
  <c r="K904" i="1"/>
  <c r="J81" i="1"/>
  <c r="K81" i="1"/>
  <c r="K103" i="1"/>
  <c r="J761" i="1"/>
  <c r="K761" i="1"/>
  <c r="J256" i="1"/>
  <c r="K256" i="1"/>
  <c r="K378" i="1"/>
  <c r="J179" i="1"/>
  <c r="K179" i="1"/>
  <c r="J999" i="1"/>
  <c r="K999" i="1"/>
  <c r="K827" i="1"/>
  <c r="J543" i="1"/>
  <c r="K543" i="1"/>
  <c r="J840" i="1"/>
  <c r="K840" i="1"/>
  <c r="K787" i="1"/>
  <c r="J730" i="1"/>
  <c r="K730" i="1"/>
  <c r="J666" i="1"/>
  <c r="K666" i="1"/>
  <c r="K266" i="1"/>
  <c r="J423" i="1"/>
  <c r="K423" i="1"/>
  <c r="J621" i="1"/>
  <c r="K621" i="1"/>
  <c r="K860" i="1"/>
  <c r="J427" i="1"/>
  <c r="K427" i="1"/>
  <c r="J264" i="1"/>
  <c r="K264" i="1"/>
  <c r="K354" i="1"/>
  <c r="J356" i="1"/>
  <c r="K356" i="1"/>
  <c r="J468" i="1"/>
  <c r="K468" i="1"/>
  <c r="K120" i="1"/>
  <c r="J1059" i="1"/>
  <c r="K1059" i="1"/>
  <c r="J966" i="1"/>
  <c r="K966" i="1"/>
  <c r="K723" i="1"/>
  <c r="J911" i="1"/>
  <c r="K911" i="1"/>
  <c r="J968" i="1"/>
  <c r="K968" i="1"/>
  <c r="J301" i="1"/>
  <c r="K301" i="1"/>
  <c r="J994" i="1"/>
  <c r="K994" i="1"/>
  <c r="J975" i="1"/>
  <c r="K975" i="1"/>
  <c r="J982" i="1"/>
  <c r="K982" i="1"/>
  <c r="J295" i="1"/>
  <c r="K295" i="1"/>
  <c r="J925" i="1"/>
  <c r="K925" i="1"/>
  <c r="J131" i="1"/>
  <c r="K131" i="1"/>
  <c r="J724" i="1"/>
  <c r="K724" i="1"/>
  <c r="J345" i="1"/>
  <c r="K345" i="1"/>
  <c r="J102" i="1"/>
  <c r="K102" i="1"/>
  <c r="J658" i="1"/>
  <c r="K658" i="1"/>
  <c r="J962" i="1"/>
  <c r="K962" i="1"/>
  <c r="J109" i="1"/>
  <c r="K109" i="1"/>
  <c r="J699" i="1"/>
  <c r="K699" i="1"/>
  <c r="J537" i="1"/>
  <c r="K537" i="1"/>
  <c r="J741" i="1"/>
  <c r="K741" i="1"/>
  <c r="J80" i="1"/>
  <c r="K80" i="1"/>
  <c r="J241" i="1"/>
  <c r="K241" i="1"/>
  <c r="J767" i="1"/>
  <c r="K767" i="1"/>
  <c r="J1036" i="1"/>
  <c r="K1036" i="1"/>
  <c r="J377" i="1"/>
  <c r="K377" i="1"/>
  <c r="J1045" i="1"/>
  <c r="K1045" i="1"/>
  <c r="J11" i="1"/>
  <c r="K11" i="1"/>
  <c r="J275" i="1"/>
  <c r="K275" i="1"/>
  <c r="J66" i="1"/>
  <c r="K66" i="1"/>
  <c r="J370" i="1"/>
  <c r="K370" i="1"/>
  <c r="J595" i="1"/>
  <c r="K595" i="1"/>
  <c r="J308" i="1"/>
  <c r="K308" i="1"/>
  <c r="J672" i="1"/>
  <c r="K672" i="1"/>
  <c r="J119" i="1"/>
  <c r="K119" i="1"/>
  <c r="J912" i="1"/>
  <c r="K912" i="1"/>
  <c r="J903" i="1"/>
  <c r="K903" i="1"/>
  <c r="J211" i="1"/>
  <c r="K211" i="1"/>
  <c r="J842" i="1"/>
  <c r="K842" i="1"/>
  <c r="J990" i="1"/>
  <c r="K990" i="1"/>
  <c r="J9" i="1"/>
  <c r="K9" i="1"/>
  <c r="J334" i="1"/>
  <c r="K334" i="1"/>
  <c r="J576" i="1"/>
  <c r="K576" i="1"/>
  <c r="J527" i="1"/>
  <c r="K527" i="1"/>
  <c r="J526" i="1"/>
  <c r="K526" i="1"/>
  <c r="J327" i="1"/>
  <c r="K327" i="1"/>
  <c r="J478" i="1"/>
  <c r="K478" i="1"/>
  <c r="J466" i="1"/>
  <c r="K466" i="1"/>
  <c r="K471" i="1"/>
  <c r="K599" i="1"/>
  <c r="K879" i="1"/>
  <c r="K199" i="1"/>
  <c r="K457" i="1"/>
  <c r="J1058" i="1"/>
  <c r="K1058" i="1"/>
  <c r="K245" i="1"/>
  <c r="J540" i="1"/>
  <c r="K540" i="1"/>
  <c r="J424" i="1"/>
  <c r="K424" i="1"/>
  <c r="K766" i="1"/>
  <c r="J606" i="1"/>
  <c r="K606" i="1"/>
  <c r="J113" i="1"/>
  <c r="K113" i="1"/>
  <c r="J996" i="1"/>
  <c r="K996" i="1"/>
  <c r="J110" i="1"/>
  <c r="K110" i="1"/>
  <c r="J579" i="1"/>
  <c r="K579" i="1"/>
  <c r="J698" i="1"/>
  <c r="K698" i="1"/>
  <c r="J253" i="1"/>
  <c r="K253" i="1"/>
  <c r="K155" i="1"/>
  <c r="K59" i="1"/>
  <c r="K475" i="1"/>
  <c r="K105" i="1"/>
  <c r="K945" i="1"/>
  <c r="K612" i="1"/>
  <c r="K907" i="1"/>
  <c r="K406" i="1"/>
  <c r="K289" i="1"/>
  <c r="K392" i="1"/>
  <c r="K239" i="1"/>
  <c r="K1035" i="1"/>
  <c r="K186" i="1"/>
  <c r="K728" i="1"/>
  <c r="K257" i="1"/>
  <c r="K451" i="1"/>
  <c r="K107" i="1"/>
  <c r="K434" i="1"/>
  <c r="K236" i="1"/>
  <c r="K298" i="1"/>
  <c r="K793" i="1"/>
  <c r="K251" i="1"/>
  <c r="K727" i="1"/>
  <c r="K1003" i="1"/>
  <c r="K181" i="1"/>
  <c r="K276" i="1"/>
  <c r="K736" i="1"/>
  <c r="K1040" i="1"/>
  <c r="K667" i="1"/>
  <c r="K772" i="1"/>
  <c r="K1044" i="1"/>
  <c r="K646" i="1"/>
  <c r="K780" i="1"/>
  <c r="K513" i="1"/>
  <c r="K259" i="1"/>
  <c r="K368" i="1"/>
  <c r="K116" i="1"/>
  <c r="K562" i="1"/>
  <c r="K24" i="1"/>
  <c r="K900" i="1"/>
  <c r="K633" i="1"/>
  <c r="K971" i="1"/>
  <c r="K234" i="1"/>
  <c r="K185" i="1"/>
  <c r="K1000" i="1"/>
  <c r="K284" i="1"/>
  <c r="K339" i="1"/>
  <c r="K614" i="1"/>
  <c r="K981" i="1"/>
  <c r="K363" i="1"/>
  <c r="K986" i="1"/>
  <c r="K95" i="1"/>
  <c r="K916" i="1"/>
  <c r="K486" i="1"/>
  <c r="K812" i="1"/>
  <c r="K63" i="1"/>
  <c r="K796" i="1"/>
  <c r="K316" i="1"/>
  <c r="K718" i="1"/>
  <c r="K749" i="1"/>
  <c r="K221" i="1"/>
  <c r="K383" i="1"/>
  <c r="K341" i="1"/>
  <c r="K675" i="1"/>
  <c r="K906" i="1"/>
  <c r="K857" i="1"/>
  <c r="K300" i="1"/>
  <c r="K449" i="1"/>
  <c r="K335" i="1"/>
  <c r="K789" i="1"/>
  <c r="K893" i="1"/>
  <c r="K593" i="1"/>
  <c r="K517" i="1"/>
  <c r="K412" i="1"/>
  <c r="K707" i="1"/>
  <c r="K888" i="1"/>
  <c r="K714" i="1"/>
  <c r="K848" i="1"/>
  <c r="K616" i="1"/>
  <c r="K386" i="1"/>
  <c r="K302" i="1"/>
  <c r="K5" i="1"/>
  <c r="K214" i="1"/>
  <c r="K37" i="1"/>
  <c r="K94" i="1"/>
  <c r="K89" i="1"/>
  <c r="K219" i="1"/>
  <c r="K435" i="1"/>
  <c r="K972" i="1"/>
  <c r="K1047" i="1"/>
  <c r="K279" i="1"/>
  <c r="K1072" i="1"/>
  <c r="K314" i="1"/>
  <c r="K430" i="1"/>
  <c r="K1069" i="1"/>
  <c r="K697" i="1"/>
  <c r="K1066" i="1"/>
  <c r="K663" i="1"/>
  <c r="K130" i="1"/>
  <c r="K287" i="1"/>
  <c r="K489" i="1"/>
  <c r="K132" i="1"/>
  <c r="K738" i="1"/>
  <c r="K54" i="1"/>
  <c r="K379" i="1"/>
  <c r="K1024" i="1"/>
  <c r="K769" i="1"/>
  <c r="K802" i="1"/>
  <c r="K751" i="1"/>
  <c r="K140" i="1"/>
  <c r="K104" i="1"/>
  <c r="K1011" i="1"/>
  <c r="K936" i="1"/>
  <c r="K553" i="1"/>
  <c r="K932" i="1"/>
  <c r="K173" i="1"/>
  <c r="K419" i="1"/>
  <c r="K938" i="1"/>
  <c r="K193" i="1"/>
  <c r="K885" i="1"/>
  <c r="K45" i="1"/>
  <c r="K1034" i="1"/>
  <c r="K202" i="1"/>
  <c r="K153" i="1"/>
  <c r="K293" i="1"/>
  <c r="K731" i="1"/>
  <c r="K273" i="1"/>
  <c r="J677" i="1"/>
  <c r="K677" i="1"/>
  <c r="J596" i="1"/>
  <c r="K596" i="1"/>
  <c r="K820" i="1"/>
  <c r="J653" i="1"/>
  <c r="K653" i="1"/>
  <c r="J1025" i="1"/>
  <c r="K1025" i="1"/>
  <c r="K809" i="1"/>
  <c r="J587" i="1"/>
  <c r="K587" i="1"/>
  <c r="J1074" i="1"/>
  <c r="K1074" i="1"/>
  <c r="K441" i="1"/>
  <c r="J118" i="1"/>
  <c r="K118" i="1"/>
  <c r="J899" i="1"/>
  <c r="K899" i="1"/>
  <c r="K388" i="1"/>
  <c r="J126" i="1"/>
  <c r="K126" i="1"/>
  <c r="J25" i="1"/>
  <c r="K25" i="1"/>
  <c r="K1056" i="1"/>
  <c r="J433" i="1"/>
  <c r="K433" i="1"/>
  <c r="J669" i="1"/>
  <c r="K669" i="1"/>
  <c r="K969" i="1"/>
  <c r="J1037" i="1"/>
  <c r="K1037" i="1"/>
  <c r="K71" i="1"/>
  <c r="J833" i="1"/>
  <c r="K833" i="1"/>
  <c r="J525" i="1"/>
  <c r="K525" i="1"/>
  <c r="K117" i="1"/>
  <c r="J1022" i="1"/>
  <c r="K1022" i="1"/>
  <c r="J791" i="1"/>
  <c r="K791" i="1"/>
  <c r="K481" i="1"/>
  <c r="J359" i="1"/>
  <c r="K359" i="1"/>
  <c r="J271" i="1"/>
  <c r="K271" i="1"/>
  <c r="J29" i="1"/>
  <c r="K29" i="1"/>
  <c r="J68" i="1"/>
  <c r="K68" i="1"/>
  <c r="J165" i="1"/>
  <c r="K165" i="1"/>
  <c r="J673" i="1"/>
  <c r="K673" i="1"/>
  <c r="J231" i="1"/>
  <c r="K231" i="1"/>
  <c r="J268" i="1"/>
  <c r="K268" i="1"/>
  <c r="J99" i="1"/>
  <c r="K99" i="1"/>
  <c r="J829" i="1"/>
  <c r="K829" i="1"/>
  <c r="J33" i="1"/>
  <c r="K33" i="1"/>
  <c r="J721" i="1"/>
  <c r="K721" i="1"/>
  <c r="J87" i="1"/>
  <c r="K87" i="1"/>
  <c r="J569" i="1"/>
  <c r="K569" i="1"/>
  <c r="J520" i="1"/>
  <c r="K520" i="1"/>
  <c r="J712" i="1"/>
  <c r="K712" i="1"/>
  <c r="J484" i="1"/>
  <c r="K484" i="1"/>
  <c r="J716" i="1"/>
  <c r="K716" i="1"/>
  <c r="J883" i="1"/>
  <c r="K883" i="1"/>
  <c r="J683" i="1"/>
  <c r="K683" i="1"/>
  <c r="J123" i="1"/>
  <c r="K123" i="1"/>
  <c r="J1067" i="1"/>
  <c r="K1067" i="1"/>
  <c r="J914" i="1"/>
  <c r="K914" i="1"/>
  <c r="J929" i="1"/>
  <c r="K929" i="1"/>
  <c r="J260" i="1"/>
  <c r="K260" i="1"/>
  <c r="K152" i="1"/>
  <c r="K34" i="1"/>
  <c r="K122" i="1"/>
  <c r="K720" i="1"/>
  <c r="K237" i="1"/>
  <c r="K46" i="1"/>
  <c r="K624" i="1"/>
  <c r="K1021" i="1"/>
  <c r="K149" i="1"/>
  <c r="K76" i="1"/>
  <c r="K634" i="1"/>
  <c r="K950" i="1"/>
  <c r="K86" i="1"/>
  <c r="K964" i="1"/>
  <c r="K922" i="1"/>
  <c r="K773" i="1"/>
  <c r="K36" i="1"/>
  <c r="K915" i="1"/>
  <c r="K261" i="1"/>
  <c r="K285" i="1"/>
  <c r="K496" i="1"/>
  <c r="K196" i="1"/>
  <c r="K974" i="1"/>
  <c r="K1002" i="1"/>
  <c r="K862" i="1"/>
  <c r="K839" i="1"/>
  <c r="K588" i="1"/>
  <c r="K518" i="1"/>
  <c r="K403" i="1"/>
  <c r="K836" i="1"/>
  <c r="K460" i="1"/>
  <c r="K311" i="1"/>
  <c r="K187" i="1"/>
  <c r="K577" i="1"/>
  <c r="K1062" i="1"/>
  <c r="K429" i="1"/>
  <c r="K928" i="1"/>
  <c r="K713" i="1"/>
  <c r="K227" i="1"/>
  <c r="K144" i="1"/>
  <c r="K483" i="1"/>
  <c r="K695" i="1"/>
  <c r="K574" i="1"/>
  <c r="K358" i="1"/>
  <c r="K539" i="1"/>
  <c r="K756" i="1"/>
  <c r="K931" i="1"/>
  <c r="K1016" i="1"/>
  <c r="K344" i="1"/>
  <c r="K729" i="1"/>
  <c r="K408" i="1"/>
  <c r="K83" i="1"/>
  <c r="J623" i="1"/>
  <c r="K623" i="1"/>
  <c r="J625" i="1"/>
  <c r="K625" i="1"/>
  <c r="K510" i="1"/>
  <c r="J838" i="1"/>
  <c r="K838" i="1"/>
  <c r="J988" i="1"/>
  <c r="K988" i="1"/>
  <c r="K228" i="1"/>
  <c r="J60" i="1"/>
  <c r="K60" i="1"/>
  <c r="J890" i="1"/>
  <c r="K890" i="1"/>
  <c r="K286" i="1"/>
  <c r="J889" i="1"/>
  <c r="K889" i="1"/>
  <c r="J533" i="1"/>
  <c r="K533" i="1"/>
  <c r="K1001" i="1"/>
  <c r="J896" i="1"/>
  <c r="K896" i="1"/>
  <c r="J963" i="1"/>
  <c r="K963" i="1"/>
  <c r="K278" i="1"/>
  <c r="J1039" i="1"/>
  <c r="K1039" i="1"/>
  <c r="J607" i="1"/>
  <c r="K607" i="1"/>
  <c r="K1023" i="1"/>
  <c r="J770" i="1"/>
  <c r="K770" i="1"/>
  <c r="J452" i="1"/>
  <c r="K452" i="1"/>
  <c r="K615" i="1"/>
  <c r="J440" i="1"/>
  <c r="K440" i="1"/>
  <c r="J552" i="1"/>
  <c r="K552" i="1"/>
  <c r="K432" i="1"/>
  <c r="J162" i="1"/>
  <c r="K162" i="1"/>
  <c r="J210" i="1"/>
  <c r="K210" i="1"/>
  <c r="K676" i="1"/>
  <c r="J682" i="1"/>
  <c r="K682" i="1"/>
  <c r="K135" i="1"/>
  <c r="J467" i="1"/>
  <c r="K467" i="1"/>
  <c r="K876" i="1"/>
  <c r="J10" i="1"/>
  <c r="K10" i="1"/>
  <c r="K689" i="1"/>
  <c r="J323" i="1"/>
  <c r="K323" i="1"/>
  <c r="J869" i="1"/>
  <c r="K869" i="1"/>
  <c r="K626" i="1"/>
  <c r="J1055" i="1"/>
  <c r="K1055" i="1"/>
  <c r="K115" i="1"/>
  <c r="J172" i="1"/>
  <c r="K172" i="1"/>
  <c r="J160" i="1"/>
  <c r="K160" i="1"/>
  <c r="J1030" i="1"/>
  <c r="K1030" i="1"/>
  <c r="J743" i="1"/>
  <c r="K743" i="1"/>
  <c r="J556" i="1"/>
  <c r="K556" i="1"/>
  <c r="J797" i="1"/>
  <c r="K797" i="1"/>
  <c r="J825" i="1"/>
  <c r="K825" i="1"/>
  <c r="J861" i="1"/>
  <c r="K861" i="1"/>
  <c r="J294" i="1"/>
  <c r="K294" i="1"/>
  <c r="J62" i="1"/>
  <c r="K62" i="1"/>
  <c r="J309" i="1"/>
  <c r="K309" i="1"/>
  <c r="J337" i="1"/>
  <c r="K337" i="1"/>
  <c r="J867" i="1"/>
  <c r="K867" i="1"/>
  <c r="J823" i="1"/>
  <c r="K823" i="1"/>
  <c r="J249" i="1"/>
  <c r="K249" i="1"/>
  <c r="J898" i="1"/>
  <c r="K898" i="1"/>
  <c r="J1071" i="1"/>
  <c r="K1071" i="1"/>
  <c r="J934" i="1"/>
  <c r="K934" i="1"/>
  <c r="J816" i="1"/>
  <c r="K816" i="1"/>
  <c r="J22" i="1"/>
  <c r="K22" i="1"/>
  <c r="J238" i="1"/>
  <c r="K238" i="1"/>
  <c r="J844" i="1"/>
  <c r="K844" i="1"/>
  <c r="J129" i="1"/>
  <c r="K129" i="1"/>
  <c r="J755" i="1"/>
  <c r="K755" i="1"/>
  <c r="J492" i="1"/>
  <c r="K492" i="1"/>
  <c r="J645" i="1"/>
  <c r="K645" i="1"/>
  <c r="J534" i="1"/>
  <c r="K534" i="1"/>
  <c r="J421" i="1"/>
  <c r="K421" i="1"/>
  <c r="J648" i="1"/>
  <c r="K648" i="1"/>
  <c r="J90" i="1"/>
  <c r="K90" i="1"/>
  <c r="J1020" i="1"/>
  <c r="K1020" i="1"/>
  <c r="J637" i="1"/>
  <c r="K637" i="1"/>
  <c r="K777" i="1"/>
  <c r="K608" i="1"/>
  <c r="K453" i="1"/>
  <c r="K726" i="1"/>
  <c r="K987" i="1"/>
  <c r="K235" i="1"/>
  <c r="K88" i="1"/>
  <c r="K845" i="1"/>
  <c r="K487" i="1"/>
  <c r="K590" i="1"/>
  <c r="K865" i="1"/>
  <c r="K445" i="1"/>
  <c r="K853" i="1"/>
  <c r="K52" i="1"/>
  <c r="K700" i="1"/>
  <c r="K886" i="1"/>
  <c r="K866" i="1"/>
  <c r="K330" i="1"/>
  <c r="K1019" i="1"/>
  <c r="K976" i="1"/>
  <c r="K992" i="1"/>
  <c r="K1009" i="1"/>
  <c r="K759" i="1"/>
  <c r="K671" i="1"/>
  <c r="K554" i="1"/>
  <c r="K774" i="1"/>
  <c r="K524" i="1"/>
  <c r="K555" i="1"/>
  <c r="K959" i="1"/>
  <c r="J465" i="1"/>
  <c r="K465" i="1"/>
  <c r="K532" i="1"/>
  <c r="J850" i="1"/>
  <c r="K850" i="1"/>
  <c r="K894" i="1"/>
  <c r="J252" i="1"/>
  <c r="K252" i="1"/>
  <c r="K622" i="1"/>
  <c r="J281" i="1"/>
  <c r="K281" i="1"/>
  <c r="K230" i="1"/>
  <c r="J431" i="1"/>
  <c r="K431" i="1"/>
  <c r="K661" i="1"/>
  <c r="J353" i="1"/>
  <c r="K353" i="1"/>
  <c r="K847" i="1"/>
  <c r="J788" i="1"/>
  <c r="K788" i="1"/>
  <c r="K375" i="1"/>
  <c r="J19" i="1"/>
  <c r="K19" i="1"/>
  <c r="K522" i="1"/>
  <c r="J995" i="1"/>
  <c r="K995" i="1"/>
  <c r="K42" i="1"/>
  <c r="J332" i="1"/>
  <c r="K332" i="1"/>
  <c r="K321" i="1"/>
  <c r="K946" i="1"/>
  <c r="K740" i="1"/>
  <c r="K141" i="1"/>
  <c r="K1054" i="1"/>
  <c r="K771" i="1"/>
  <c r="K910" i="1"/>
  <c r="K346" i="1"/>
  <c r="K843" i="1"/>
  <c r="K157" i="1"/>
  <c r="K30" i="1"/>
  <c r="K367" i="1"/>
  <c r="K977" i="1"/>
  <c r="K148" i="1"/>
  <c r="K385" i="1"/>
  <c r="K880" i="1"/>
  <c r="K668" i="1"/>
  <c r="K746" i="1"/>
  <c r="K810" i="1"/>
  <c r="K735" i="1"/>
  <c r="K832" i="1"/>
  <c r="K581" i="1"/>
  <c r="K1038" i="1"/>
  <c r="K106" i="1"/>
  <c r="K882" i="1"/>
  <c r="K826" i="1"/>
  <c r="K706" i="1"/>
  <c r="K428" i="1"/>
  <c r="K1064" i="1"/>
  <c r="K521" i="1"/>
  <c r="K205" i="1"/>
  <c r="K134" i="1"/>
  <c r="K1052" i="1"/>
  <c r="K218" i="1"/>
  <c r="K350" i="1"/>
  <c r="K800" i="1"/>
  <c r="K40" i="1"/>
  <c r="K382" i="1"/>
  <c r="K864" i="1"/>
  <c r="K692" i="1"/>
  <c r="K374" i="1"/>
  <c r="K232" i="1"/>
  <c r="K70" i="1"/>
  <c r="K1029" i="1"/>
  <c r="K114" i="1"/>
  <c r="K315" i="1"/>
  <c r="K794" i="1"/>
  <c r="K1068" i="1"/>
  <c r="K909" i="1"/>
  <c r="K438" i="1"/>
  <c r="K180" i="1"/>
  <c r="K443" i="1"/>
  <c r="K216" i="1"/>
  <c r="K561" i="1"/>
  <c r="K659" i="1"/>
  <c r="K930" i="1"/>
  <c r="K2" i="1"/>
  <c r="K822" i="1"/>
  <c r="K618" i="1"/>
  <c r="K993" i="1"/>
  <c r="K940" i="1"/>
  <c r="K1051" i="1"/>
  <c r="K531" i="1"/>
  <c r="K747" i="1"/>
  <c r="K488" i="1"/>
  <c r="K17" i="1"/>
  <c r="K8" i="1"/>
  <c r="K805" i="1"/>
  <c r="K97" i="1"/>
  <c r="K390" i="1"/>
  <c r="K240" i="1"/>
  <c r="K125" i="1"/>
  <c r="K570" i="1"/>
  <c r="K691" i="1"/>
  <c r="K43" i="1"/>
  <c r="K422" i="1"/>
  <c r="K783" i="1"/>
  <c r="K830" i="1"/>
  <c r="K318" i="1"/>
  <c r="K409" i="1"/>
  <c r="K369" i="1"/>
  <c r="K611" i="1"/>
  <c r="K660" i="1"/>
  <c r="K136" i="1"/>
  <c r="K1012" i="1"/>
  <c r="K632" i="1"/>
  <c r="K965" i="1"/>
  <c r="K636" i="1"/>
  <c r="K485" i="1"/>
  <c r="K705" i="1"/>
  <c r="K493" i="1"/>
  <c r="K342" i="1"/>
  <c r="K447" i="1"/>
  <c r="K709" i="1"/>
  <c r="K39" i="1"/>
  <c r="K605" i="1"/>
  <c r="K274" i="1"/>
  <c r="K984" i="1"/>
  <c r="K415" i="1"/>
  <c r="K952" i="1"/>
  <c r="K897" i="1"/>
  <c r="K188" i="1"/>
  <c r="K448" i="1"/>
  <c r="K947" i="1"/>
  <c r="K536" i="1"/>
  <c r="K3" i="1"/>
  <c r="K206" i="1"/>
  <c r="K795" i="1"/>
  <c r="K585" i="1"/>
  <c r="K617" i="1"/>
  <c r="K69" i="1"/>
  <c r="K304" i="1"/>
  <c r="K983" i="1"/>
  <c r="K55" i="1"/>
  <c r="K500" i="1"/>
  <c r="K473" i="1"/>
  <c r="K874" i="1"/>
  <c r="K446" i="1"/>
  <c r="K1065" i="1"/>
  <c r="K603" i="1"/>
  <c r="K598" i="1"/>
  <c r="K455" i="1"/>
  <c r="K563" i="1"/>
  <c r="K1063" i="1"/>
  <c r="K41" i="1"/>
  <c r="K696" i="1"/>
  <c r="K863" i="1"/>
  <c r="K100" i="1"/>
  <c r="K351" i="1"/>
  <c r="K872" i="1"/>
  <c r="K650" i="1"/>
  <c r="K597" i="1"/>
  <c r="K146" i="1"/>
  <c r="K12" i="1"/>
  <c r="K143" i="1"/>
  <c r="K414" i="1"/>
  <c r="J394" i="1"/>
  <c r="K394" i="1"/>
  <c r="K933" i="1"/>
  <c r="J765" i="1"/>
  <c r="K765" i="1"/>
  <c r="K387" i="1"/>
  <c r="J589" i="1"/>
  <c r="K589" i="1"/>
  <c r="K163" i="1"/>
  <c r="J7" i="1"/>
  <c r="K7" i="1"/>
  <c r="K1053" i="1"/>
  <c r="J506" i="1"/>
  <c r="K506" i="1"/>
  <c r="K170" i="1"/>
  <c r="J710" i="1"/>
  <c r="K710" i="1"/>
  <c r="J750" i="1"/>
  <c r="K750" i="1"/>
  <c r="J631" i="1"/>
  <c r="K631" i="1"/>
  <c r="J38" i="1"/>
  <c r="K38" i="1"/>
  <c r="J139" i="1"/>
  <c r="K139" i="1"/>
  <c r="J50" i="1"/>
  <c r="K50" i="1"/>
  <c r="K27" i="1"/>
  <c r="J366" i="1"/>
  <c r="K366" i="1"/>
  <c r="K463" i="1"/>
  <c r="K85" i="1"/>
  <c r="K247" i="1"/>
  <c r="K719" i="1"/>
  <c r="K856" i="1"/>
  <c r="K395" i="1"/>
  <c r="K417" i="1"/>
  <c r="K680" i="1"/>
  <c r="K841" i="1"/>
  <c r="K464" i="1"/>
  <c r="K306" i="1"/>
  <c r="K133" i="1"/>
  <c r="K702" i="1"/>
  <c r="K801" i="1"/>
  <c r="K819" i="1"/>
  <c r="K65" i="1"/>
  <c r="K870" i="1"/>
  <c r="K213" i="1"/>
  <c r="K98" i="1"/>
  <c r="K902" i="1"/>
  <c r="K960" i="1"/>
  <c r="K328" i="1"/>
  <c r="K200" i="1"/>
  <c r="K398" i="1"/>
  <c r="K292" i="1"/>
  <c r="K474" i="1"/>
  <c r="K523" i="1"/>
  <c r="K954" i="1"/>
  <c r="K204" i="1"/>
  <c r="K207" i="1"/>
  <c r="K949" i="1"/>
  <c r="K159" i="1"/>
  <c r="K1032" i="1"/>
  <c r="K956" i="1"/>
  <c r="K44" i="1"/>
  <c r="K397" i="1"/>
  <c r="J654" i="1"/>
  <c r="K654" i="1"/>
  <c r="K762" i="1"/>
  <c r="K1013" i="1"/>
  <c r="K501" i="1"/>
  <c r="K790" i="1"/>
  <c r="K775" i="1"/>
  <c r="K535" i="1"/>
  <c r="K744" i="1"/>
  <c r="K331" i="1"/>
  <c r="K690" i="1"/>
  <c r="K549" i="1"/>
  <c r="K644" i="1"/>
  <c r="K317" i="1"/>
  <c r="K73" i="1"/>
  <c r="K64" i="1"/>
  <c r="K803" i="1"/>
  <c r="K905" i="1"/>
  <c r="K742" i="1"/>
  <c r="K96" i="1"/>
  <c r="K79" i="1"/>
  <c r="K678" i="1"/>
  <c r="K567" i="1"/>
  <c r="K776" i="1"/>
  <c r="K580" i="1"/>
  <c r="K704" i="1"/>
  <c r="K176" i="1"/>
  <c r="K495" i="1"/>
  <c r="K745" i="1"/>
  <c r="K592" i="1"/>
  <c r="K1042" i="1"/>
  <c r="K303" i="1"/>
  <c r="K924" i="1"/>
  <c r="K703" i="1"/>
  <c r="K558" i="1"/>
  <c r="K158" i="1"/>
  <c r="K1004" i="1"/>
  <c r="K641" i="1"/>
  <c r="K1015" i="1"/>
  <c r="K277" i="1"/>
  <c r="K613" i="1"/>
  <c r="K818" i="1"/>
  <c r="K175" i="1"/>
  <c r="K217" i="1"/>
  <c r="K1026" i="1"/>
  <c r="K357" i="1"/>
  <c r="K851" i="1"/>
  <c r="K958" i="1"/>
  <c r="K425" i="1"/>
  <c r="K53" i="1"/>
  <c r="K437" i="1"/>
  <c r="K951" i="1"/>
  <c r="K604" i="1"/>
  <c r="K154" i="1"/>
  <c r="K620" i="1"/>
  <c r="J764" i="1"/>
  <c r="K764" i="1"/>
  <c r="J128" i="1"/>
  <c r="K128" i="1"/>
  <c r="K243" i="1"/>
  <c r="J263" i="1"/>
  <c r="K263" i="1"/>
  <c r="K781" i="1"/>
  <c r="J855" i="1"/>
  <c r="K855" i="1"/>
  <c r="K529" i="1"/>
  <c r="J224" i="1"/>
  <c r="K224" i="1"/>
  <c r="K970" i="1"/>
  <c r="J926" i="1"/>
  <c r="K926" i="1"/>
  <c r="K291" i="1"/>
  <c r="J733" i="1"/>
  <c r="K733" i="1"/>
  <c r="K684" i="1"/>
  <c r="K798" i="1"/>
  <c r="K877" i="1"/>
  <c r="K1050" i="1"/>
  <c r="K246" i="1"/>
  <c r="K320" i="1"/>
  <c r="K573" i="1"/>
  <c r="K32" i="1"/>
  <c r="K508" i="1"/>
  <c r="K296" i="1"/>
  <c r="K57" i="1"/>
  <c r="K182" i="1"/>
  <c r="K941" i="1"/>
  <c r="K299" i="1"/>
  <c r="K892" i="1"/>
  <c r="K147" i="1"/>
  <c r="K687" i="1"/>
  <c r="K918" i="1"/>
  <c r="K192" i="1"/>
  <c r="K67" i="1"/>
  <c r="K868" i="1"/>
  <c r="K601" i="1"/>
  <c r="K560" i="1"/>
  <c r="K1017" i="1"/>
  <c r="K1048" i="1"/>
  <c r="K514" i="1"/>
  <c r="K364" i="1"/>
  <c r="K505" i="1"/>
  <c r="K953" i="1"/>
  <c r="K262" i="1"/>
  <c r="K814" i="1"/>
  <c r="K1061" i="1"/>
  <c r="K494" i="1"/>
  <c r="K322" i="1"/>
  <c r="K813" i="1"/>
  <c r="K190" i="1"/>
  <c r="I643" i="1" l="1"/>
  <c r="H643" i="1"/>
  <c r="B1" i="4" l="1"/>
  <c r="G643" i="1"/>
  <c r="K643" i="1" l="1"/>
  <c r="J643" i="1"/>
  <c r="B2" i="4"/>
</calcChain>
</file>

<file path=xl/sharedStrings.xml><?xml version="1.0" encoding="utf-8"?>
<sst xmlns="http://schemas.openxmlformats.org/spreadsheetml/2006/main" count="19" uniqueCount="19">
  <si>
    <t>AuthorID</t>
  </si>
  <si>
    <t>Years
Under Contract</t>
  </si>
  <si>
    <t>Number of
Books in Print</t>
  </si>
  <si>
    <t>Initial
Contract Date</t>
  </si>
  <si>
    <t>Sell
Price</t>
  </si>
  <si>
    <t>Number of
Books Sold</t>
  </si>
  <si>
    <t>Income
Earned</t>
  </si>
  <si>
    <t>Average books in print</t>
  </si>
  <si>
    <t>Average income</t>
  </si>
  <si>
    <t>Newest to F&amp;A</t>
  </si>
  <si>
    <t>Longest with F&amp;A</t>
  </si>
  <si>
    <t>Lowest earner</t>
  </si>
  <si>
    <t>Highest earner</t>
  </si>
  <si>
    <t>Royalty
Rate</t>
  </si>
  <si>
    <t>Early
Producer?</t>
  </si>
  <si>
    <t>5+ Years
or High
Producer?</t>
  </si>
  <si>
    <t>5+ Years
and 350K+ Units
Sold or $1M+ Earned?</t>
  </si>
  <si>
    <t>Enter Author ID</t>
  </si>
  <si>
    <t>Total Number of Books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</si>
</sst>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2">
    <xf numFmtId="0" fontId="0" fillId="0" borderId="0" xfId="0"/>
    <xf numFmtId="44" fontId="0" fillId="0" borderId="0" xfId="2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9" fontId="0" fillId="0" borderId="0" xfId="3" applyFont="1"/>
    <xf numFmtId="0" fontId="0" fillId="0" borderId="0" xfId="0" applyAlignment="1">
      <alignment horizontal="center"/>
    </xf>
    <xf numFmtId="0" fontId="3" fillId="2" borderId="0" xfId="4" applyFont="1"/>
  </cellXfs>
  <cellStyles count="5">
    <cellStyle name="Accent1" xfId="4" builtinId="29"/>
    <cellStyle name="Comma" xfId="1" builtinId="3"/>
    <cellStyle name="Currency" xfId="2" builtinId="4"/>
    <cellStyle name="Normal" xfId="0" builtinId="0"/>
    <cellStyle name="Percent" xfId="3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"/>
    </sheetView>
  </sheetViews>
  <sheetFormatPr defaultRowHeight="15" x14ac:dyDescent="0.25"/>
  <cols>
    <col min="1" max="1" width="25.7109375" customWidth="1"/>
    <col min="2" max="2" width="39.140625" customWidth="1"/>
  </cols>
  <sheetData>
    <row r="1" spans="1:2" x14ac:dyDescent="0.25">
      <c r="A1" t="s">
        <v>7</v>
      </c>
      <c r="B1" s="8">
        <f>AVERAGE(Number_of_Books_in_Print)</f>
        <v>13.119291705498602</v>
      </c>
    </row>
    <row r="2" spans="1:2" x14ac:dyDescent="0.25">
      <c r="A2" t="s">
        <v>8</v>
      </c>
      <c r="B2" s="7">
        <f>AVERAGE(Income_Earned)</f>
        <v>3046157.3391425898</v>
      </c>
    </row>
    <row r="3" spans="1:2" x14ac:dyDescent="0.25">
      <c r="A3" t="s">
        <v>9</v>
      </c>
      <c r="B3" t="str">
        <f>CONCATENATE("Author ",INDEX(AuthorID,MATCH(MIN(Years_Under_Contract),Years_Under_Contract,0))," has been with us ",IF(MIN(Years_Under_Contract),ROUND(MIN(Years_Under_Contract),2))," years.")</f>
        <v>Author 1656 has been with us -0.55 years.</v>
      </c>
    </row>
    <row r="4" spans="1:2" x14ac:dyDescent="0.25">
      <c r="A4" t="s">
        <v>10</v>
      </c>
      <c r="B4" t="str">
        <f>CONCATENATE("Author ",INDEX(AuthorID,MATCH(MAX(Years_Under_Contract),Years_Under_Contract,0))," has been with us ",IF(MAX(Years_Under_Contract),ROUND(MAX(Years_Under_Contract),2))," years.")</f>
        <v>Author 1755 has been with us 12.45 years.</v>
      </c>
    </row>
    <row r="5" spans="1:2" x14ac:dyDescent="0.25">
      <c r="A5" t="s">
        <v>11</v>
      </c>
      <c r="B5" s="7" t="str">
        <f>CONCATENATE("Author ", INDEX(AuthorID,MATCH(MIN(Income_Earned),Income_Earned,0))," has earned $",IF(MIN(Income_Earned),ROUND(MIN(Income_Earned),2)))</f>
        <v>Author 2419 has earned $10758.02</v>
      </c>
    </row>
    <row r="6" spans="1:2" x14ac:dyDescent="0.25">
      <c r="A6" t="s">
        <v>12</v>
      </c>
      <c r="B6" s="7" t="str">
        <f>CONCATENATE("Author ", INDEX(AuthorID,MATCH(MAX(Income_Earned),Income_Earned,0))," has earned $",IF(MAX(Income_Earned),ROUND(MAX(Income_Earned),2)))</f>
        <v>Author 2907 has earned $16332296.04</v>
      </c>
    </row>
    <row r="8" spans="1:2" x14ac:dyDescent="0.25">
      <c r="A8" s="11" t="s">
        <v>17</v>
      </c>
      <c r="B8" s="11" t="s">
        <v>18</v>
      </c>
    </row>
    <row r="9" spans="1:2" x14ac:dyDescent="0.25">
      <c r="A9">
        <v>1006</v>
      </c>
      <c r="B9" s="6">
        <f>VLOOKUP(A9,Author_Totals!A2:E94,5,FALSE)</f>
        <v>105627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4"/>
  <sheetViews>
    <sheetView tabSelected="1" zoomScaleNormal="100" workbookViewId="0"/>
  </sheetViews>
  <sheetFormatPr defaultRowHeight="15" x14ac:dyDescent="0.25"/>
  <cols>
    <col min="1" max="1" width="11.85546875" customWidth="1"/>
    <col min="2" max="2" width="13.5703125" customWidth="1"/>
    <col min="3" max="3" width="15.5703125" customWidth="1"/>
    <col min="4" max="4" width="13.42578125" customWidth="1"/>
    <col min="5" max="5" width="11.42578125" customWidth="1"/>
    <col min="6" max="6" width="7.85546875" customWidth="1"/>
    <col min="7" max="7" width="15" customWidth="1"/>
    <col min="8" max="8" width="11" customWidth="1"/>
    <col min="9" max="9" width="11.140625" customWidth="1"/>
    <col min="10" max="10" width="13" customWidth="1"/>
  </cols>
  <sheetData>
    <row r="1" spans="1:11" ht="81" customHeight="1" x14ac:dyDescent="0.25">
      <c r="A1" s="2" t="s">
        <v>0</v>
      </c>
      <c r="B1" s="3" t="s">
        <v>3</v>
      </c>
      <c r="C1" s="3" t="s">
        <v>1</v>
      </c>
      <c r="D1" s="3" t="s">
        <v>2</v>
      </c>
      <c r="E1" s="3" t="s">
        <v>5</v>
      </c>
      <c r="F1" s="3" t="s">
        <v>4</v>
      </c>
      <c r="G1" s="3" t="s">
        <v>6</v>
      </c>
      <c r="H1" s="3" t="s">
        <v>14</v>
      </c>
      <c r="I1" s="3" t="s">
        <v>15</v>
      </c>
      <c r="J1" s="3" t="s">
        <v>16</v>
      </c>
      <c r="K1" s="3" t="s">
        <v>13</v>
      </c>
    </row>
    <row r="2" spans="1:11" x14ac:dyDescent="0.25">
      <c r="A2">
        <v>1005</v>
      </c>
      <c r="B2" s="4">
        <v>40564</v>
      </c>
      <c r="C2" s="5">
        <v>1.3963039014373717</v>
      </c>
      <c r="D2">
        <v>25</v>
      </c>
      <c r="E2" s="6">
        <v>529115</v>
      </c>
      <c r="F2" s="1">
        <v>7.99</v>
      </c>
      <c r="G2" s="7">
        <f t="shared" ref="G2:G65" si="0">Number_of_Books_Sold*Sell_Price</f>
        <v>4227628.8500000006</v>
      </c>
      <c r="H2" s="10" t="str">
        <f t="shared" ref="H2:H65" si="1">IF(AND(Years_Under_Contract&lt;2,Number_of_Books_in_Print&gt;4)=TRUE,"Yes","No")</f>
        <v>Yes</v>
      </c>
      <c r="I2" s="10" t="str">
        <f t="shared" ref="I2:I65" si="2">IF(OR(Years_Under_Contract&gt;5,Number_of_Books_in_Print&gt;=10)=TRUE,"Yes","No")</f>
        <v>Yes</v>
      </c>
      <c r="J2" s="10" t="str">
        <f t="shared" ref="J2:J65" si="3">IF(AND(Years_Under_Contract&gt;5,OR(Number_of_Books_in_Print&gt;350000,Income_Earned&gt;=1000000))=TRUE,"Yes","No")</f>
        <v>No</v>
      </c>
      <c r="K2" s="9">
        <f t="shared" ref="K2:K65" si="4">IF(AND(Years_Under_Contract&gt;5,OR(Number_of_Books_in_Print&gt;10,Income_Earned&gt;1000000)),0.2,IF(Number_of_Books_in_Print&gt;10,0.15,0.09))</f>
        <v>0.15</v>
      </c>
    </row>
    <row r="3" spans="1:11" x14ac:dyDescent="0.25">
      <c r="A3">
        <v>1006</v>
      </c>
      <c r="B3" s="4">
        <v>36814</v>
      </c>
      <c r="C3" s="5">
        <v>11.663244353182751</v>
      </c>
      <c r="D3">
        <v>3</v>
      </c>
      <c r="E3" s="6">
        <v>105627</v>
      </c>
      <c r="F3" s="1">
        <v>5.99</v>
      </c>
      <c r="G3" s="7">
        <f t="shared" si="0"/>
        <v>632705.73</v>
      </c>
      <c r="H3" s="10" t="str">
        <f t="shared" si="1"/>
        <v>No</v>
      </c>
      <c r="I3" s="10" t="str">
        <f t="shared" si="2"/>
        <v>Yes</v>
      </c>
      <c r="J3" s="10" t="str">
        <f t="shared" si="3"/>
        <v>No</v>
      </c>
      <c r="K3" s="9">
        <f t="shared" si="4"/>
        <v>0.09</v>
      </c>
    </row>
    <row r="4" spans="1:11" x14ac:dyDescent="0.25">
      <c r="A4">
        <v>1008</v>
      </c>
      <c r="B4" s="4">
        <v>40280</v>
      </c>
      <c r="C4" s="5">
        <v>2.1738535249828885</v>
      </c>
      <c r="D4">
        <v>6</v>
      </c>
      <c r="E4" s="6">
        <v>58770</v>
      </c>
      <c r="F4" s="1">
        <v>2.99</v>
      </c>
      <c r="G4" s="7">
        <f t="shared" si="0"/>
        <v>175722.30000000002</v>
      </c>
      <c r="H4" s="10" t="str">
        <f t="shared" si="1"/>
        <v>No</v>
      </c>
      <c r="I4" s="10" t="str">
        <f t="shared" si="2"/>
        <v>No</v>
      </c>
      <c r="J4" s="10" t="str">
        <f t="shared" si="3"/>
        <v>No</v>
      </c>
      <c r="K4" s="9">
        <f t="shared" si="4"/>
        <v>0.09</v>
      </c>
    </row>
    <row r="5" spans="1:11" x14ac:dyDescent="0.25">
      <c r="A5">
        <v>1011</v>
      </c>
      <c r="B5" s="4">
        <v>37158</v>
      </c>
      <c r="C5" s="5">
        <v>10.721423682409309</v>
      </c>
      <c r="D5">
        <v>11</v>
      </c>
      <c r="E5" s="6">
        <v>73265</v>
      </c>
      <c r="F5" s="1">
        <v>3.99</v>
      </c>
      <c r="G5" s="7">
        <f t="shared" si="0"/>
        <v>292327.35000000003</v>
      </c>
      <c r="H5" s="10" t="str">
        <f t="shared" si="1"/>
        <v>No</v>
      </c>
      <c r="I5" s="10" t="str">
        <f t="shared" si="2"/>
        <v>Yes</v>
      </c>
      <c r="J5" s="10" t="str">
        <f t="shared" si="3"/>
        <v>No</v>
      </c>
      <c r="K5" s="9">
        <f t="shared" si="4"/>
        <v>0.2</v>
      </c>
    </row>
    <row r="6" spans="1:11" x14ac:dyDescent="0.25">
      <c r="A6">
        <v>1012</v>
      </c>
      <c r="B6" s="4">
        <v>39950</v>
      </c>
      <c r="C6" s="5">
        <v>3.077344284736482</v>
      </c>
      <c r="D6">
        <v>13</v>
      </c>
      <c r="E6" s="6">
        <v>511768</v>
      </c>
      <c r="F6" s="1">
        <v>2.99</v>
      </c>
      <c r="G6" s="7">
        <f t="shared" si="0"/>
        <v>1530186.32</v>
      </c>
      <c r="H6" s="10" t="str">
        <f t="shared" si="1"/>
        <v>No</v>
      </c>
      <c r="I6" s="10" t="str">
        <f t="shared" si="2"/>
        <v>Yes</v>
      </c>
      <c r="J6" s="10" t="str">
        <f t="shared" si="3"/>
        <v>No</v>
      </c>
      <c r="K6" s="9">
        <f t="shared" si="4"/>
        <v>0.15</v>
      </c>
    </row>
    <row r="7" spans="1:11" x14ac:dyDescent="0.25">
      <c r="A7">
        <v>1013</v>
      </c>
      <c r="B7" s="4">
        <v>39006</v>
      </c>
      <c r="C7" s="5">
        <v>5.6618754277891856</v>
      </c>
      <c r="D7">
        <v>18</v>
      </c>
      <c r="E7" s="6">
        <v>643517</v>
      </c>
      <c r="F7" s="1">
        <v>5.99</v>
      </c>
      <c r="G7" s="7">
        <f t="shared" si="0"/>
        <v>3854666.83</v>
      </c>
      <c r="H7" s="10" t="str">
        <f t="shared" si="1"/>
        <v>No</v>
      </c>
      <c r="I7" s="10" t="str">
        <f t="shared" si="2"/>
        <v>Yes</v>
      </c>
      <c r="J7" s="10" t="str">
        <f t="shared" si="3"/>
        <v>Yes</v>
      </c>
      <c r="K7" s="9">
        <f t="shared" si="4"/>
        <v>0.2</v>
      </c>
    </row>
    <row r="8" spans="1:11" x14ac:dyDescent="0.25">
      <c r="A8">
        <v>1013</v>
      </c>
      <c r="B8" s="4">
        <v>37824</v>
      </c>
      <c r="C8" s="5">
        <v>8.8980150581793289</v>
      </c>
      <c r="D8">
        <v>8</v>
      </c>
      <c r="E8" s="6">
        <v>194127</v>
      </c>
      <c r="F8" s="1">
        <v>7.99</v>
      </c>
      <c r="G8" s="7">
        <f t="shared" si="0"/>
        <v>1551074.73</v>
      </c>
      <c r="H8" s="10" t="str">
        <f t="shared" si="1"/>
        <v>No</v>
      </c>
      <c r="I8" s="10" t="str">
        <f t="shared" si="2"/>
        <v>Yes</v>
      </c>
      <c r="J8" s="10" t="str">
        <f t="shared" si="3"/>
        <v>Yes</v>
      </c>
      <c r="K8" s="9">
        <f t="shared" si="4"/>
        <v>0.2</v>
      </c>
    </row>
    <row r="9" spans="1:11" x14ac:dyDescent="0.25">
      <c r="A9">
        <v>1014</v>
      </c>
      <c r="B9" s="4">
        <v>38783</v>
      </c>
      <c r="C9" s="5">
        <v>6.2724161533196439</v>
      </c>
      <c r="D9">
        <v>9</v>
      </c>
      <c r="E9" s="6">
        <v>268650</v>
      </c>
      <c r="F9" s="1">
        <v>15.99</v>
      </c>
      <c r="G9" s="7">
        <f t="shared" si="0"/>
        <v>4295713.5</v>
      </c>
      <c r="H9" s="10" t="str">
        <f t="shared" si="1"/>
        <v>No</v>
      </c>
      <c r="I9" s="10" t="str">
        <f t="shared" si="2"/>
        <v>Yes</v>
      </c>
      <c r="J9" s="10" t="str">
        <f t="shared" si="3"/>
        <v>Yes</v>
      </c>
      <c r="K9" s="9">
        <f t="shared" si="4"/>
        <v>0.2</v>
      </c>
    </row>
    <row r="10" spans="1:11" x14ac:dyDescent="0.25">
      <c r="A10">
        <v>1015</v>
      </c>
      <c r="B10" s="4">
        <v>39936</v>
      </c>
      <c r="C10" s="5">
        <v>3.1156741957563314</v>
      </c>
      <c r="D10">
        <v>4</v>
      </c>
      <c r="E10" s="6">
        <v>479764</v>
      </c>
      <c r="F10" s="1">
        <v>3.99</v>
      </c>
      <c r="G10" s="7">
        <f t="shared" si="0"/>
        <v>1914258.36</v>
      </c>
      <c r="H10" s="10" t="str">
        <f t="shared" si="1"/>
        <v>No</v>
      </c>
      <c r="I10" s="10" t="str">
        <f t="shared" si="2"/>
        <v>No</v>
      </c>
      <c r="J10" s="10" t="str">
        <f t="shared" si="3"/>
        <v>No</v>
      </c>
      <c r="K10" s="9">
        <f t="shared" si="4"/>
        <v>0.09</v>
      </c>
    </row>
    <row r="11" spans="1:11" x14ac:dyDescent="0.25">
      <c r="A11">
        <v>1015</v>
      </c>
      <c r="B11" s="4">
        <v>40771</v>
      </c>
      <c r="C11" s="5">
        <v>0.82956878850102667</v>
      </c>
      <c r="D11">
        <v>6</v>
      </c>
      <c r="E11" s="6">
        <v>86089</v>
      </c>
      <c r="F11" s="1">
        <v>10.99</v>
      </c>
      <c r="G11" s="7">
        <f t="shared" si="0"/>
        <v>946118.11</v>
      </c>
      <c r="H11" s="10" t="str">
        <f t="shared" si="1"/>
        <v>Yes</v>
      </c>
      <c r="I11" s="10" t="str">
        <f t="shared" si="2"/>
        <v>No</v>
      </c>
      <c r="J11" s="10" t="str">
        <f t="shared" si="3"/>
        <v>No</v>
      </c>
      <c r="K11" s="9">
        <f t="shared" si="4"/>
        <v>0.09</v>
      </c>
    </row>
    <row r="12" spans="1:11" x14ac:dyDescent="0.25">
      <c r="A12">
        <v>1016</v>
      </c>
      <c r="B12" s="4">
        <v>36618</v>
      </c>
      <c r="C12" s="5">
        <v>12.199863107460644</v>
      </c>
      <c r="D12">
        <v>10</v>
      </c>
      <c r="E12" s="6">
        <v>474253</v>
      </c>
      <c r="F12" s="1">
        <v>10.99</v>
      </c>
      <c r="G12" s="7">
        <f t="shared" si="0"/>
        <v>5212040.47</v>
      </c>
      <c r="H12" s="10" t="str">
        <f t="shared" si="1"/>
        <v>No</v>
      </c>
      <c r="I12" s="10" t="str">
        <f t="shared" si="2"/>
        <v>Yes</v>
      </c>
      <c r="J12" s="10" t="str">
        <f t="shared" si="3"/>
        <v>Yes</v>
      </c>
      <c r="K12" s="9">
        <f t="shared" si="4"/>
        <v>0.2</v>
      </c>
    </row>
    <row r="13" spans="1:11" x14ac:dyDescent="0.25">
      <c r="A13">
        <v>1017</v>
      </c>
      <c r="B13" s="4">
        <v>40624</v>
      </c>
      <c r="C13" s="5">
        <v>1.2320328542094456</v>
      </c>
      <c r="D13">
        <v>6</v>
      </c>
      <c r="E13" s="6">
        <v>59438</v>
      </c>
      <c r="F13" s="1">
        <v>23.99</v>
      </c>
      <c r="G13" s="7">
        <f t="shared" si="0"/>
        <v>1425917.6199999999</v>
      </c>
      <c r="H13" s="10" t="str">
        <f t="shared" si="1"/>
        <v>Yes</v>
      </c>
      <c r="I13" s="10" t="str">
        <f t="shared" si="2"/>
        <v>No</v>
      </c>
      <c r="J13" s="10" t="str">
        <f t="shared" si="3"/>
        <v>No</v>
      </c>
      <c r="K13" s="9">
        <f t="shared" si="4"/>
        <v>0.09</v>
      </c>
    </row>
    <row r="14" spans="1:11" x14ac:dyDescent="0.25">
      <c r="A14">
        <v>1029</v>
      </c>
      <c r="B14" s="4">
        <v>37615</v>
      </c>
      <c r="C14" s="5">
        <v>9.4702258726899391</v>
      </c>
      <c r="D14">
        <v>21</v>
      </c>
      <c r="E14" s="6">
        <v>352477</v>
      </c>
      <c r="F14" s="1">
        <v>9.99</v>
      </c>
      <c r="G14" s="7">
        <f t="shared" si="0"/>
        <v>3521245.23</v>
      </c>
      <c r="H14" s="10" t="str">
        <f t="shared" si="1"/>
        <v>No</v>
      </c>
      <c r="I14" s="10" t="str">
        <f t="shared" si="2"/>
        <v>Yes</v>
      </c>
      <c r="J14" s="10" t="str">
        <f t="shared" si="3"/>
        <v>Yes</v>
      </c>
      <c r="K14" s="9">
        <f t="shared" si="4"/>
        <v>0.2</v>
      </c>
    </row>
    <row r="15" spans="1:11" x14ac:dyDescent="0.25">
      <c r="A15">
        <v>1029</v>
      </c>
      <c r="B15" s="4">
        <v>38604</v>
      </c>
      <c r="C15" s="5">
        <v>6.7624914442162902</v>
      </c>
      <c r="D15">
        <v>14</v>
      </c>
      <c r="E15" s="6">
        <v>559978</v>
      </c>
      <c r="F15" s="1">
        <v>9.99</v>
      </c>
      <c r="G15" s="7">
        <f t="shared" si="0"/>
        <v>5594180.2199999997</v>
      </c>
      <c r="H15" s="10" t="str">
        <f t="shared" si="1"/>
        <v>No</v>
      </c>
      <c r="I15" s="10" t="str">
        <f t="shared" si="2"/>
        <v>Yes</v>
      </c>
      <c r="J15" s="10" t="str">
        <f t="shared" si="3"/>
        <v>Yes</v>
      </c>
      <c r="K15" s="9">
        <f t="shared" si="4"/>
        <v>0.2</v>
      </c>
    </row>
    <row r="16" spans="1:11" x14ac:dyDescent="0.25">
      <c r="A16">
        <v>1032</v>
      </c>
      <c r="B16" s="4">
        <v>38723</v>
      </c>
      <c r="C16" s="5">
        <v>6.4366872005475706</v>
      </c>
      <c r="D16">
        <v>25</v>
      </c>
      <c r="E16" s="6">
        <v>595341</v>
      </c>
      <c r="F16" s="1">
        <v>5.99</v>
      </c>
      <c r="G16" s="7">
        <f t="shared" si="0"/>
        <v>3566092.5900000003</v>
      </c>
      <c r="H16" s="10" t="str">
        <f t="shared" si="1"/>
        <v>No</v>
      </c>
      <c r="I16" s="10" t="str">
        <f t="shared" si="2"/>
        <v>Yes</v>
      </c>
      <c r="J16" s="10" t="str">
        <f t="shared" si="3"/>
        <v>Yes</v>
      </c>
      <c r="K16" s="9">
        <f t="shared" si="4"/>
        <v>0.2</v>
      </c>
    </row>
    <row r="17" spans="1:11" x14ac:dyDescent="0.25">
      <c r="A17">
        <v>1033</v>
      </c>
      <c r="B17" s="4">
        <v>36859</v>
      </c>
      <c r="C17" s="5">
        <v>11.540041067761807</v>
      </c>
      <c r="D17">
        <v>18</v>
      </c>
      <c r="E17" s="6">
        <v>320612</v>
      </c>
      <c r="F17" s="1">
        <v>2.99</v>
      </c>
      <c r="G17" s="7">
        <f t="shared" si="0"/>
        <v>958629.88000000012</v>
      </c>
      <c r="H17" s="10" t="str">
        <f t="shared" si="1"/>
        <v>No</v>
      </c>
      <c r="I17" s="10" t="str">
        <f t="shared" si="2"/>
        <v>Yes</v>
      </c>
      <c r="J17" s="10" t="str">
        <f t="shared" si="3"/>
        <v>No</v>
      </c>
      <c r="K17" s="9">
        <f t="shared" si="4"/>
        <v>0.2</v>
      </c>
    </row>
    <row r="18" spans="1:11" x14ac:dyDescent="0.25">
      <c r="A18">
        <v>1034</v>
      </c>
      <c r="B18" s="4">
        <v>40945</v>
      </c>
      <c r="C18" s="5">
        <v>0.35318275154004108</v>
      </c>
      <c r="D18">
        <v>9</v>
      </c>
      <c r="E18" s="6">
        <v>269443</v>
      </c>
      <c r="F18" s="1">
        <v>10.99</v>
      </c>
      <c r="G18" s="7">
        <f t="shared" si="0"/>
        <v>2961178.57</v>
      </c>
      <c r="H18" s="10" t="str">
        <f t="shared" si="1"/>
        <v>Yes</v>
      </c>
      <c r="I18" s="10" t="str">
        <f t="shared" si="2"/>
        <v>No</v>
      </c>
      <c r="J18" s="10" t="str">
        <f t="shared" si="3"/>
        <v>No</v>
      </c>
      <c r="K18" s="9">
        <f t="shared" si="4"/>
        <v>0.09</v>
      </c>
    </row>
    <row r="19" spans="1:11" x14ac:dyDescent="0.25">
      <c r="A19">
        <v>1034</v>
      </c>
      <c r="B19" s="4">
        <v>37273</v>
      </c>
      <c r="C19" s="5">
        <v>10.406570841889117</v>
      </c>
      <c r="D19">
        <v>25</v>
      </c>
      <c r="E19" s="6">
        <v>26430</v>
      </c>
      <c r="F19" s="1">
        <v>10.99</v>
      </c>
      <c r="G19" s="7">
        <f t="shared" si="0"/>
        <v>290465.7</v>
      </c>
      <c r="H19" s="10" t="str">
        <f t="shared" si="1"/>
        <v>No</v>
      </c>
      <c r="I19" s="10" t="str">
        <f t="shared" si="2"/>
        <v>Yes</v>
      </c>
      <c r="J19" s="10" t="str">
        <f t="shared" si="3"/>
        <v>No</v>
      </c>
      <c r="K19" s="9">
        <f t="shared" si="4"/>
        <v>0.2</v>
      </c>
    </row>
    <row r="20" spans="1:11" x14ac:dyDescent="0.25">
      <c r="A20">
        <v>1034</v>
      </c>
      <c r="B20" s="4">
        <v>38716</v>
      </c>
      <c r="C20" s="5">
        <v>6.4558521560574951</v>
      </c>
      <c r="D20">
        <v>19</v>
      </c>
      <c r="E20" s="6">
        <v>208998</v>
      </c>
      <c r="F20" s="1">
        <v>5.99</v>
      </c>
      <c r="G20" s="7">
        <f t="shared" si="0"/>
        <v>1251898.02</v>
      </c>
      <c r="H20" s="10" t="str">
        <f t="shared" si="1"/>
        <v>No</v>
      </c>
      <c r="I20" s="10" t="str">
        <f t="shared" si="2"/>
        <v>Yes</v>
      </c>
      <c r="J20" s="10" t="str">
        <f t="shared" si="3"/>
        <v>Yes</v>
      </c>
      <c r="K20" s="9">
        <f t="shared" si="4"/>
        <v>0.2</v>
      </c>
    </row>
    <row r="21" spans="1:11" x14ac:dyDescent="0.25">
      <c r="A21">
        <v>1034</v>
      </c>
      <c r="B21" s="4">
        <v>39408</v>
      </c>
      <c r="C21" s="5">
        <v>4.561259411362081</v>
      </c>
      <c r="D21">
        <v>1</v>
      </c>
      <c r="E21" s="6">
        <v>246559</v>
      </c>
      <c r="F21" s="1">
        <v>5.99</v>
      </c>
      <c r="G21" s="7">
        <f t="shared" si="0"/>
        <v>1476888.4100000001</v>
      </c>
      <c r="H21" s="10" t="str">
        <f t="shared" si="1"/>
        <v>No</v>
      </c>
      <c r="I21" s="10" t="str">
        <f t="shared" si="2"/>
        <v>No</v>
      </c>
      <c r="J21" s="10" t="str">
        <f t="shared" si="3"/>
        <v>No</v>
      </c>
      <c r="K21" s="9">
        <f t="shared" si="4"/>
        <v>0.09</v>
      </c>
    </row>
    <row r="22" spans="1:11" x14ac:dyDescent="0.25">
      <c r="A22">
        <v>1037</v>
      </c>
      <c r="B22" s="4">
        <v>36708</v>
      </c>
      <c r="C22" s="5">
        <v>11.953456536618754</v>
      </c>
      <c r="D22">
        <v>10</v>
      </c>
      <c r="E22" s="6">
        <v>677940</v>
      </c>
      <c r="F22" s="1">
        <v>7.99</v>
      </c>
      <c r="G22" s="7">
        <f t="shared" si="0"/>
        <v>5416740.6000000006</v>
      </c>
      <c r="H22" s="10" t="str">
        <f t="shared" si="1"/>
        <v>No</v>
      </c>
      <c r="I22" s="10" t="str">
        <f t="shared" si="2"/>
        <v>Yes</v>
      </c>
      <c r="J22" s="10" t="str">
        <f t="shared" si="3"/>
        <v>Yes</v>
      </c>
      <c r="K22" s="9">
        <f t="shared" si="4"/>
        <v>0.2</v>
      </c>
    </row>
    <row r="23" spans="1:11" x14ac:dyDescent="0.25">
      <c r="A23">
        <v>1038</v>
      </c>
      <c r="B23" s="4">
        <v>37324</v>
      </c>
      <c r="C23" s="5">
        <v>10.266940451745381</v>
      </c>
      <c r="D23">
        <v>25</v>
      </c>
      <c r="E23" s="6">
        <v>429973</v>
      </c>
      <c r="F23" s="1">
        <v>12.99</v>
      </c>
      <c r="G23" s="7">
        <f t="shared" si="0"/>
        <v>5585349.2700000005</v>
      </c>
      <c r="H23" s="10" t="str">
        <f t="shared" si="1"/>
        <v>No</v>
      </c>
      <c r="I23" s="10" t="str">
        <f t="shared" si="2"/>
        <v>Yes</v>
      </c>
      <c r="J23" s="10" t="str">
        <f t="shared" si="3"/>
        <v>Yes</v>
      </c>
      <c r="K23" s="9">
        <f t="shared" si="4"/>
        <v>0.2</v>
      </c>
    </row>
    <row r="24" spans="1:11" x14ac:dyDescent="0.25">
      <c r="A24">
        <v>1039</v>
      </c>
      <c r="B24" s="4">
        <v>38462</v>
      </c>
      <c r="C24" s="5">
        <v>7.1512662559890483</v>
      </c>
      <c r="D24">
        <v>14</v>
      </c>
      <c r="E24" s="6">
        <v>32090</v>
      </c>
      <c r="F24" s="1">
        <v>5.99</v>
      </c>
      <c r="G24" s="7">
        <f t="shared" si="0"/>
        <v>192219.1</v>
      </c>
      <c r="H24" s="10" t="str">
        <f t="shared" si="1"/>
        <v>No</v>
      </c>
      <c r="I24" s="10" t="str">
        <f t="shared" si="2"/>
        <v>Yes</v>
      </c>
      <c r="J24" s="10" t="str">
        <f t="shared" si="3"/>
        <v>No</v>
      </c>
      <c r="K24" s="9">
        <f t="shared" si="4"/>
        <v>0.2</v>
      </c>
    </row>
    <row r="25" spans="1:11" x14ac:dyDescent="0.25">
      <c r="A25">
        <v>1040</v>
      </c>
      <c r="B25" s="4">
        <v>38531</v>
      </c>
      <c r="C25" s="5">
        <v>6.9623545516769338</v>
      </c>
      <c r="D25">
        <v>21</v>
      </c>
      <c r="E25" s="6">
        <v>150897</v>
      </c>
      <c r="F25" s="1">
        <v>7.99</v>
      </c>
      <c r="G25" s="7">
        <f t="shared" si="0"/>
        <v>1205667.03</v>
      </c>
      <c r="H25" s="10" t="str">
        <f t="shared" si="1"/>
        <v>No</v>
      </c>
      <c r="I25" s="10" t="str">
        <f t="shared" si="2"/>
        <v>Yes</v>
      </c>
      <c r="J25" s="10" t="str">
        <f t="shared" si="3"/>
        <v>Yes</v>
      </c>
      <c r="K25" s="9">
        <f t="shared" si="4"/>
        <v>0.2</v>
      </c>
    </row>
    <row r="26" spans="1:11" x14ac:dyDescent="0.25">
      <c r="A26">
        <v>1042</v>
      </c>
      <c r="B26" s="4">
        <v>39161</v>
      </c>
      <c r="C26" s="5">
        <v>5.2375085557837098</v>
      </c>
      <c r="D26">
        <v>15</v>
      </c>
      <c r="E26" s="6">
        <v>600871</v>
      </c>
      <c r="F26" s="1">
        <v>2.99</v>
      </c>
      <c r="G26" s="7">
        <f t="shared" si="0"/>
        <v>1796604.29</v>
      </c>
      <c r="H26" s="10" t="str">
        <f t="shared" si="1"/>
        <v>No</v>
      </c>
      <c r="I26" s="10" t="str">
        <f t="shared" si="2"/>
        <v>Yes</v>
      </c>
      <c r="J26" s="10" t="str">
        <f t="shared" si="3"/>
        <v>Yes</v>
      </c>
      <c r="K26" s="9">
        <f t="shared" si="4"/>
        <v>0.2</v>
      </c>
    </row>
    <row r="27" spans="1:11" x14ac:dyDescent="0.25">
      <c r="A27">
        <v>1048</v>
      </c>
      <c r="B27" s="4">
        <v>37238</v>
      </c>
      <c r="C27" s="5">
        <v>10.50239561943874</v>
      </c>
      <c r="D27">
        <v>13</v>
      </c>
      <c r="E27" s="6">
        <v>269172</v>
      </c>
      <c r="F27" s="1">
        <v>5.99</v>
      </c>
      <c r="G27" s="7">
        <f t="shared" si="0"/>
        <v>1612340.28</v>
      </c>
      <c r="H27" s="10" t="str">
        <f t="shared" si="1"/>
        <v>No</v>
      </c>
      <c r="I27" s="10" t="str">
        <f t="shared" si="2"/>
        <v>Yes</v>
      </c>
      <c r="J27" s="10" t="str">
        <f t="shared" si="3"/>
        <v>Yes</v>
      </c>
      <c r="K27" s="9">
        <f t="shared" si="4"/>
        <v>0.2</v>
      </c>
    </row>
    <row r="28" spans="1:11" x14ac:dyDescent="0.25">
      <c r="A28">
        <v>1049</v>
      </c>
      <c r="B28" s="4">
        <v>37350</v>
      </c>
      <c r="C28" s="5">
        <v>10.195756331279945</v>
      </c>
      <c r="D28">
        <v>11</v>
      </c>
      <c r="E28" s="6">
        <v>266381</v>
      </c>
      <c r="F28" s="1">
        <v>10.99</v>
      </c>
      <c r="G28" s="7">
        <f t="shared" si="0"/>
        <v>2927527.19</v>
      </c>
      <c r="H28" s="10" t="str">
        <f t="shared" si="1"/>
        <v>No</v>
      </c>
      <c r="I28" s="10" t="str">
        <f t="shared" si="2"/>
        <v>Yes</v>
      </c>
      <c r="J28" s="10" t="str">
        <f t="shared" si="3"/>
        <v>Yes</v>
      </c>
      <c r="K28" s="9">
        <f t="shared" si="4"/>
        <v>0.2</v>
      </c>
    </row>
    <row r="29" spans="1:11" x14ac:dyDescent="0.25">
      <c r="A29">
        <v>1055</v>
      </c>
      <c r="B29" s="4">
        <v>39204</v>
      </c>
      <c r="C29" s="5">
        <v>5.1197809719370291</v>
      </c>
      <c r="D29">
        <v>7</v>
      </c>
      <c r="E29" s="6">
        <v>248775</v>
      </c>
      <c r="F29" s="1">
        <v>2.99</v>
      </c>
      <c r="G29" s="7">
        <f t="shared" si="0"/>
        <v>743837.25</v>
      </c>
      <c r="H29" s="10" t="str">
        <f t="shared" si="1"/>
        <v>No</v>
      </c>
      <c r="I29" s="10" t="str">
        <f t="shared" si="2"/>
        <v>Yes</v>
      </c>
      <c r="J29" s="10" t="str">
        <f t="shared" si="3"/>
        <v>No</v>
      </c>
      <c r="K29" s="9">
        <f t="shared" si="4"/>
        <v>0.09</v>
      </c>
    </row>
    <row r="30" spans="1:11" x14ac:dyDescent="0.25">
      <c r="A30">
        <v>1056</v>
      </c>
      <c r="B30" s="4">
        <v>40318</v>
      </c>
      <c r="C30" s="5">
        <v>2.0698151950718686</v>
      </c>
      <c r="D30">
        <v>24</v>
      </c>
      <c r="E30" s="6">
        <v>128922</v>
      </c>
      <c r="F30" s="1">
        <v>23.99</v>
      </c>
      <c r="G30" s="7">
        <f t="shared" si="0"/>
        <v>3092838.78</v>
      </c>
      <c r="H30" s="10" t="str">
        <f t="shared" si="1"/>
        <v>No</v>
      </c>
      <c r="I30" s="10" t="str">
        <f t="shared" si="2"/>
        <v>Yes</v>
      </c>
      <c r="J30" s="10" t="str">
        <f t="shared" si="3"/>
        <v>No</v>
      </c>
      <c r="K30" s="9">
        <f t="shared" si="4"/>
        <v>0.15</v>
      </c>
    </row>
    <row r="31" spans="1:11" x14ac:dyDescent="0.25">
      <c r="A31">
        <v>1057</v>
      </c>
      <c r="B31" s="4">
        <v>36847</v>
      </c>
      <c r="C31" s="5">
        <v>11.572895277207392</v>
      </c>
      <c r="D31">
        <v>22</v>
      </c>
      <c r="E31" s="6">
        <v>314930</v>
      </c>
      <c r="F31" s="1">
        <v>12.99</v>
      </c>
      <c r="G31" s="7">
        <f t="shared" si="0"/>
        <v>4090940.7</v>
      </c>
      <c r="H31" s="10" t="str">
        <f t="shared" si="1"/>
        <v>No</v>
      </c>
      <c r="I31" s="10" t="str">
        <f t="shared" si="2"/>
        <v>Yes</v>
      </c>
      <c r="J31" s="10" t="str">
        <f t="shared" si="3"/>
        <v>Yes</v>
      </c>
      <c r="K31" s="9">
        <f t="shared" si="4"/>
        <v>0.2</v>
      </c>
    </row>
    <row r="32" spans="1:11" x14ac:dyDescent="0.25">
      <c r="A32">
        <v>1062</v>
      </c>
      <c r="B32" s="4">
        <v>37999</v>
      </c>
      <c r="C32" s="5">
        <v>8.4188911704312108</v>
      </c>
      <c r="D32">
        <v>18</v>
      </c>
      <c r="E32" s="6">
        <v>163707</v>
      </c>
      <c r="F32" s="1">
        <v>12.99</v>
      </c>
      <c r="G32" s="7">
        <f t="shared" si="0"/>
        <v>2126553.9300000002</v>
      </c>
      <c r="H32" s="10" t="str">
        <f t="shared" si="1"/>
        <v>No</v>
      </c>
      <c r="I32" s="10" t="str">
        <f t="shared" si="2"/>
        <v>Yes</v>
      </c>
      <c r="J32" s="10" t="str">
        <f t="shared" si="3"/>
        <v>Yes</v>
      </c>
      <c r="K32" s="9">
        <f t="shared" si="4"/>
        <v>0.2</v>
      </c>
    </row>
    <row r="33" spans="1:11" x14ac:dyDescent="0.25">
      <c r="A33">
        <v>1063</v>
      </c>
      <c r="B33" s="4">
        <v>39524</v>
      </c>
      <c r="C33" s="5">
        <v>4.2436687200547567</v>
      </c>
      <c r="D33">
        <v>7</v>
      </c>
      <c r="E33" s="6">
        <v>202036</v>
      </c>
      <c r="F33" s="1">
        <v>7.99</v>
      </c>
      <c r="G33" s="7">
        <f t="shared" si="0"/>
        <v>1614267.6400000001</v>
      </c>
      <c r="H33" s="10" t="str">
        <f t="shared" si="1"/>
        <v>No</v>
      </c>
      <c r="I33" s="10" t="str">
        <f t="shared" si="2"/>
        <v>No</v>
      </c>
      <c r="J33" s="10" t="str">
        <f t="shared" si="3"/>
        <v>No</v>
      </c>
      <c r="K33" s="9">
        <f t="shared" si="4"/>
        <v>0.09</v>
      </c>
    </row>
    <row r="34" spans="1:11" x14ac:dyDescent="0.25">
      <c r="A34">
        <v>1065</v>
      </c>
      <c r="B34" s="4">
        <v>37152</v>
      </c>
      <c r="C34" s="5">
        <v>10.737850787132102</v>
      </c>
      <c r="D34">
        <v>5</v>
      </c>
      <c r="E34" s="6">
        <v>635933</v>
      </c>
      <c r="F34" s="1">
        <v>2.99</v>
      </c>
      <c r="G34" s="7">
        <f t="shared" si="0"/>
        <v>1901439.6700000002</v>
      </c>
      <c r="H34" s="10" t="str">
        <f t="shared" si="1"/>
        <v>No</v>
      </c>
      <c r="I34" s="10" t="str">
        <f t="shared" si="2"/>
        <v>Yes</v>
      </c>
      <c r="J34" s="10" t="str">
        <f t="shared" si="3"/>
        <v>Yes</v>
      </c>
      <c r="K34" s="9">
        <f t="shared" si="4"/>
        <v>0.2</v>
      </c>
    </row>
    <row r="35" spans="1:11" x14ac:dyDescent="0.25">
      <c r="A35">
        <v>1066</v>
      </c>
      <c r="B35" s="4">
        <v>37517</v>
      </c>
      <c r="C35" s="5">
        <v>9.7385352498288835</v>
      </c>
      <c r="D35">
        <v>21</v>
      </c>
      <c r="E35" s="6">
        <v>440249</v>
      </c>
      <c r="F35" s="1">
        <v>2.99</v>
      </c>
      <c r="G35" s="7">
        <f t="shared" si="0"/>
        <v>1316344.51</v>
      </c>
      <c r="H35" s="10" t="str">
        <f t="shared" si="1"/>
        <v>No</v>
      </c>
      <c r="I35" s="10" t="str">
        <f t="shared" si="2"/>
        <v>Yes</v>
      </c>
      <c r="J35" s="10" t="str">
        <f t="shared" si="3"/>
        <v>Yes</v>
      </c>
      <c r="K35" s="9">
        <f t="shared" si="4"/>
        <v>0.2</v>
      </c>
    </row>
    <row r="36" spans="1:11" x14ac:dyDescent="0.25">
      <c r="A36">
        <v>1067</v>
      </c>
      <c r="B36" s="4">
        <v>40966</v>
      </c>
      <c r="C36" s="5">
        <v>0.29568788501026694</v>
      </c>
      <c r="D36">
        <v>21</v>
      </c>
      <c r="E36" s="6">
        <v>488211</v>
      </c>
      <c r="F36" s="1">
        <v>10.99</v>
      </c>
      <c r="G36" s="7">
        <f t="shared" si="0"/>
        <v>5365438.8899999997</v>
      </c>
      <c r="H36" s="10" t="str">
        <f t="shared" si="1"/>
        <v>Yes</v>
      </c>
      <c r="I36" s="10" t="str">
        <f t="shared" si="2"/>
        <v>Yes</v>
      </c>
      <c r="J36" s="10" t="str">
        <f t="shared" si="3"/>
        <v>No</v>
      </c>
      <c r="K36" s="9">
        <f t="shared" si="4"/>
        <v>0.15</v>
      </c>
    </row>
    <row r="37" spans="1:11" x14ac:dyDescent="0.25">
      <c r="A37">
        <v>1068</v>
      </c>
      <c r="B37" s="4">
        <v>38004</v>
      </c>
      <c r="C37" s="5">
        <v>8.4052019164955514</v>
      </c>
      <c r="D37">
        <v>5</v>
      </c>
      <c r="E37" s="6">
        <v>233679</v>
      </c>
      <c r="F37" s="1">
        <v>5.99</v>
      </c>
      <c r="G37" s="7">
        <f t="shared" si="0"/>
        <v>1399737.21</v>
      </c>
      <c r="H37" s="10" t="str">
        <f t="shared" si="1"/>
        <v>No</v>
      </c>
      <c r="I37" s="10" t="str">
        <f t="shared" si="2"/>
        <v>Yes</v>
      </c>
      <c r="J37" s="10" t="str">
        <f t="shared" si="3"/>
        <v>Yes</v>
      </c>
      <c r="K37" s="9">
        <f t="shared" si="4"/>
        <v>0.2</v>
      </c>
    </row>
    <row r="38" spans="1:11" x14ac:dyDescent="0.25">
      <c r="A38">
        <v>1069</v>
      </c>
      <c r="B38" s="4">
        <v>38483</v>
      </c>
      <c r="C38" s="5">
        <v>7.0937713894592749</v>
      </c>
      <c r="D38">
        <v>5</v>
      </c>
      <c r="E38" s="6">
        <v>647964</v>
      </c>
      <c r="F38" s="1">
        <v>2.99</v>
      </c>
      <c r="G38" s="7">
        <f t="shared" si="0"/>
        <v>1937412.36</v>
      </c>
      <c r="H38" s="10" t="str">
        <f t="shared" si="1"/>
        <v>No</v>
      </c>
      <c r="I38" s="10" t="str">
        <f t="shared" si="2"/>
        <v>Yes</v>
      </c>
      <c r="J38" s="10" t="str">
        <f t="shared" si="3"/>
        <v>Yes</v>
      </c>
      <c r="K38" s="9">
        <f t="shared" si="4"/>
        <v>0.2</v>
      </c>
    </row>
    <row r="39" spans="1:11" x14ac:dyDescent="0.25">
      <c r="A39">
        <v>1069</v>
      </c>
      <c r="B39" s="4">
        <v>36996</v>
      </c>
      <c r="C39" s="5">
        <v>11.16495550992471</v>
      </c>
      <c r="D39">
        <v>23</v>
      </c>
      <c r="E39" s="6">
        <v>502085</v>
      </c>
      <c r="F39" s="1">
        <v>2.99</v>
      </c>
      <c r="G39" s="7">
        <f t="shared" si="0"/>
        <v>1501234.1500000001</v>
      </c>
      <c r="H39" s="10" t="str">
        <f t="shared" si="1"/>
        <v>No</v>
      </c>
      <c r="I39" s="10" t="str">
        <f t="shared" si="2"/>
        <v>Yes</v>
      </c>
      <c r="J39" s="10" t="str">
        <f t="shared" si="3"/>
        <v>Yes</v>
      </c>
      <c r="K39" s="9">
        <f t="shared" si="4"/>
        <v>0.2</v>
      </c>
    </row>
    <row r="40" spans="1:11" x14ac:dyDescent="0.25">
      <c r="A40">
        <v>1070</v>
      </c>
      <c r="B40" s="4">
        <v>37458</v>
      </c>
      <c r="C40" s="5">
        <v>9.9000684462696782</v>
      </c>
      <c r="D40">
        <v>24</v>
      </c>
      <c r="E40" s="6">
        <v>297144</v>
      </c>
      <c r="F40" s="1">
        <v>7.99</v>
      </c>
      <c r="G40" s="7">
        <f t="shared" si="0"/>
        <v>2374180.56</v>
      </c>
      <c r="H40" s="10" t="str">
        <f t="shared" si="1"/>
        <v>No</v>
      </c>
      <c r="I40" s="10" t="str">
        <f t="shared" si="2"/>
        <v>Yes</v>
      </c>
      <c r="J40" s="10" t="str">
        <f t="shared" si="3"/>
        <v>Yes</v>
      </c>
      <c r="K40" s="9">
        <f t="shared" si="4"/>
        <v>0.2</v>
      </c>
    </row>
    <row r="41" spans="1:11" x14ac:dyDescent="0.25">
      <c r="A41">
        <v>1076</v>
      </c>
      <c r="B41" s="4">
        <v>39156</v>
      </c>
      <c r="C41" s="5">
        <v>5.2511978097193701</v>
      </c>
      <c r="D41">
        <v>20</v>
      </c>
      <c r="E41" s="6">
        <v>330616</v>
      </c>
      <c r="F41" s="1">
        <v>12.99</v>
      </c>
      <c r="G41" s="7">
        <f t="shared" si="0"/>
        <v>4294701.84</v>
      </c>
      <c r="H41" s="10" t="str">
        <f t="shared" si="1"/>
        <v>No</v>
      </c>
      <c r="I41" s="10" t="str">
        <f t="shared" si="2"/>
        <v>Yes</v>
      </c>
      <c r="J41" s="10" t="str">
        <f t="shared" si="3"/>
        <v>Yes</v>
      </c>
      <c r="K41" s="9">
        <f t="shared" si="4"/>
        <v>0.2</v>
      </c>
    </row>
    <row r="42" spans="1:11" x14ac:dyDescent="0.25">
      <c r="A42">
        <v>1077</v>
      </c>
      <c r="B42" s="4">
        <v>39053</v>
      </c>
      <c r="C42" s="5">
        <v>5.5331964407939767</v>
      </c>
      <c r="D42">
        <v>10</v>
      </c>
      <c r="E42" s="6">
        <v>582250</v>
      </c>
      <c r="F42" s="1">
        <v>5.99</v>
      </c>
      <c r="G42" s="7">
        <f t="shared" si="0"/>
        <v>3487677.5</v>
      </c>
      <c r="H42" s="10" t="str">
        <f t="shared" si="1"/>
        <v>No</v>
      </c>
      <c r="I42" s="10" t="str">
        <f t="shared" si="2"/>
        <v>Yes</v>
      </c>
      <c r="J42" s="10" t="str">
        <f t="shared" si="3"/>
        <v>Yes</v>
      </c>
      <c r="K42" s="9">
        <f t="shared" si="4"/>
        <v>0.2</v>
      </c>
    </row>
    <row r="43" spans="1:11" x14ac:dyDescent="0.25">
      <c r="A43">
        <v>1078</v>
      </c>
      <c r="B43" s="4">
        <v>36638</v>
      </c>
      <c r="C43" s="5">
        <v>12.145106091718</v>
      </c>
      <c r="D43">
        <v>1</v>
      </c>
      <c r="E43" s="6">
        <v>580635</v>
      </c>
      <c r="F43" s="1">
        <v>15.99</v>
      </c>
      <c r="G43" s="7">
        <f t="shared" si="0"/>
        <v>9284353.6500000004</v>
      </c>
      <c r="H43" s="10" t="str">
        <f t="shared" si="1"/>
        <v>No</v>
      </c>
      <c r="I43" s="10" t="str">
        <f t="shared" si="2"/>
        <v>Yes</v>
      </c>
      <c r="J43" s="10" t="str">
        <f t="shared" si="3"/>
        <v>Yes</v>
      </c>
      <c r="K43" s="9">
        <f t="shared" si="4"/>
        <v>0.2</v>
      </c>
    </row>
    <row r="44" spans="1:11" x14ac:dyDescent="0.25">
      <c r="A44">
        <v>1079</v>
      </c>
      <c r="B44" s="4">
        <v>39151</v>
      </c>
      <c r="C44" s="5">
        <v>5.2648870636550305</v>
      </c>
      <c r="D44">
        <v>7</v>
      </c>
      <c r="E44" s="6">
        <v>483051</v>
      </c>
      <c r="F44" s="1">
        <v>10.99</v>
      </c>
      <c r="G44" s="7">
        <f t="shared" si="0"/>
        <v>5308730.49</v>
      </c>
      <c r="H44" s="10" t="str">
        <f t="shared" si="1"/>
        <v>No</v>
      </c>
      <c r="I44" s="10" t="str">
        <f t="shared" si="2"/>
        <v>Yes</v>
      </c>
      <c r="J44" s="10" t="str">
        <f t="shared" si="3"/>
        <v>Yes</v>
      </c>
      <c r="K44" s="9">
        <f t="shared" si="4"/>
        <v>0.2</v>
      </c>
    </row>
    <row r="45" spans="1:11" x14ac:dyDescent="0.25">
      <c r="A45">
        <v>1079</v>
      </c>
      <c r="B45" s="4">
        <v>40931</v>
      </c>
      <c r="C45" s="5">
        <v>0.39151266255989048</v>
      </c>
      <c r="D45">
        <v>14</v>
      </c>
      <c r="E45" s="6">
        <v>271821</v>
      </c>
      <c r="F45" s="1">
        <v>23.99</v>
      </c>
      <c r="G45" s="7">
        <f t="shared" si="0"/>
        <v>6520985.79</v>
      </c>
      <c r="H45" s="10" t="str">
        <f t="shared" si="1"/>
        <v>Yes</v>
      </c>
      <c r="I45" s="10" t="str">
        <f t="shared" si="2"/>
        <v>Yes</v>
      </c>
      <c r="J45" s="10" t="str">
        <f t="shared" si="3"/>
        <v>No</v>
      </c>
      <c r="K45" s="9">
        <f t="shared" si="4"/>
        <v>0.15</v>
      </c>
    </row>
    <row r="46" spans="1:11" x14ac:dyDescent="0.25">
      <c r="A46">
        <v>1081</v>
      </c>
      <c r="B46" s="4">
        <v>38413</v>
      </c>
      <c r="C46" s="5">
        <v>7.2854209445585214</v>
      </c>
      <c r="D46">
        <v>14</v>
      </c>
      <c r="E46" s="6">
        <v>132674</v>
      </c>
      <c r="F46" s="1">
        <v>15.99</v>
      </c>
      <c r="G46" s="7">
        <f t="shared" si="0"/>
        <v>2121457.2600000002</v>
      </c>
      <c r="H46" s="10" t="str">
        <f t="shared" si="1"/>
        <v>No</v>
      </c>
      <c r="I46" s="10" t="str">
        <f t="shared" si="2"/>
        <v>Yes</v>
      </c>
      <c r="J46" s="10" t="str">
        <f t="shared" si="3"/>
        <v>Yes</v>
      </c>
      <c r="K46" s="9">
        <f t="shared" si="4"/>
        <v>0.2</v>
      </c>
    </row>
    <row r="47" spans="1:11" x14ac:dyDescent="0.25">
      <c r="A47">
        <v>1085</v>
      </c>
      <c r="B47" s="4">
        <v>39997</v>
      </c>
      <c r="C47" s="5">
        <v>2.9486652977412731</v>
      </c>
      <c r="D47">
        <v>9</v>
      </c>
      <c r="E47" s="6">
        <v>127515</v>
      </c>
      <c r="F47" s="1">
        <v>7.99</v>
      </c>
      <c r="G47" s="7">
        <f t="shared" si="0"/>
        <v>1018844.85</v>
      </c>
      <c r="H47" s="10" t="str">
        <f t="shared" si="1"/>
        <v>No</v>
      </c>
      <c r="I47" s="10" t="str">
        <f t="shared" si="2"/>
        <v>No</v>
      </c>
      <c r="J47" s="10" t="str">
        <f t="shared" si="3"/>
        <v>No</v>
      </c>
      <c r="K47" s="9">
        <f t="shared" si="4"/>
        <v>0.09</v>
      </c>
    </row>
    <row r="48" spans="1:11" x14ac:dyDescent="0.25">
      <c r="A48">
        <v>1085</v>
      </c>
      <c r="B48" s="4">
        <v>39004</v>
      </c>
      <c r="C48" s="5">
        <v>5.6673511293634498</v>
      </c>
      <c r="D48">
        <v>7</v>
      </c>
      <c r="E48" s="6">
        <v>233394</v>
      </c>
      <c r="F48" s="1">
        <v>15.99</v>
      </c>
      <c r="G48" s="7">
        <f t="shared" si="0"/>
        <v>3731970.06</v>
      </c>
      <c r="H48" s="10" t="str">
        <f t="shared" si="1"/>
        <v>No</v>
      </c>
      <c r="I48" s="10" t="str">
        <f t="shared" si="2"/>
        <v>Yes</v>
      </c>
      <c r="J48" s="10" t="str">
        <f t="shared" si="3"/>
        <v>Yes</v>
      </c>
      <c r="K48" s="9">
        <f t="shared" si="4"/>
        <v>0.2</v>
      </c>
    </row>
    <row r="49" spans="1:11" x14ac:dyDescent="0.25">
      <c r="A49">
        <v>1086</v>
      </c>
      <c r="B49" s="4">
        <v>39373</v>
      </c>
      <c r="C49" s="5">
        <v>4.6570841889117043</v>
      </c>
      <c r="D49">
        <v>19</v>
      </c>
      <c r="E49" s="6">
        <v>207590</v>
      </c>
      <c r="F49" s="1">
        <v>3.99</v>
      </c>
      <c r="G49" s="7">
        <f t="shared" si="0"/>
        <v>828284.10000000009</v>
      </c>
      <c r="H49" s="10" t="str">
        <f t="shared" si="1"/>
        <v>No</v>
      </c>
      <c r="I49" s="10" t="str">
        <f t="shared" si="2"/>
        <v>Yes</v>
      </c>
      <c r="J49" s="10" t="str">
        <f t="shared" si="3"/>
        <v>No</v>
      </c>
      <c r="K49" s="9">
        <f t="shared" si="4"/>
        <v>0.15</v>
      </c>
    </row>
    <row r="50" spans="1:11" x14ac:dyDescent="0.25">
      <c r="A50">
        <v>1095</v>
      </c>
      <c r="B50" s="4">
        <v>40124</v>
      </c>
      <c r="C50" s="5">
        <v>2.6009582477754964</v>
      </c>
      <c r="D50">
        <v>15</v>
      </c>
      <c r="E50" s="6">
        <v>51705</v>
      </c>
      <c r="F50" s="1">
        <v>15.99</v>
      </c>
      <c r="G50" s="7">
        <f t="shared" si="0"/>
        <v>826762.95</v>
      </c>
      <c r="H50" s="10" t="str">
        <f t="shared" si="1"/>
        <v>No</v>
      </c>
      <c r="I50" s="10" t="str">
        <f t="shared" si="2"/>
        <v>Yes</v>
      </c>
      <c r="J50" s="10" t="str">
        <f t="shared" si="3"/>
        <v>No</v>
      </c>
      <c r="K50" s="9">
        <f t="shared" si="4"/>
        <v>0.15</v>
      </c>
    </row>
    <row r="51" spans="1:11" x14ac:dyDescent="0.25">
      <c r="A51">
        <v>1096</v>
      </c>
      <c r="B51" s="4">
        <v>38295</v>
      </c>
      <c r="C51" s="5">
        <v>7.6084873374401099</v>
      </c>
      <c r="D51">
        <v>21</v>
      </c>
      <c r="E51" s="6">
        <v>213641</v>
      </c>
      <c r="F51" s="1">
        <v>3.99</v>
      </c>
      <c r="G51" s="7">
        <f t="shared" si="0"/>
        <v>852427.59000000008</v>
      </c>
      <c r="H51" s="10" t="str">
        <f t="shared" si="1"/>
        <v>No</v>
      </c>
      <c r="I51" s="10" t="str">
        <f t="shared" si="2"/>
        <v>Yes</v>
      </c>
      <c r="J51" s="10" t="str">
        <f t="shared" si="3"/>
        <v>No</v>
      </c>
      <c r="K51" s="9">
        <f t="shared" si="4"/>
        <v>0.2</v>
      </c>
    </row>
    <row r="52" spans="1:11" x14ac:dyDescent="0.25">
      <c r="A52">
        <v>1097</v>
      </c>
      <c r="B52" s="4">
        <v>37268</v>
      </c>
      <c r="C52" s="5">
        <v>10.420260095824778</v>
      </c>
      <c r="D52">
        <v>18</v>
      </c>
      <c r="E52" s="6">
        <v>113257</v>
      </c>
      <c r="F52" s="1">
        <v>7.99</v>
      </c>
      <c r="G52" s="7">
        <f t="shared" si="0"/>
        <v>904923.43</v>
      </c>
      <c r="H52" s="10" t="str">
        <f t="shared" si="1"/>
        <v>No</v>
      </c>
      <c r="I52" s="10" t="str">
        <f t="shared" si="2"/>
        <v>Yes</v>
      </c>
      <c r="J52" s="10" t="str">
        <f t="shared" si="3"/>
        <v>No</v>
      </c>
      <c r="K52" s="9">
        <f t="shared" si="4"/>
        <v>0.2</v>
      </c>
    </row>
    <row r="53" spans="1:11" x14ac:dyDescent="0.25">
      <c r="A53">
        <v>1100</v>
      </c>
      <c r="B53" s="4">
        <v>37151</v>
      </c>
      <c r="C53" s="5">
        <v>10.740588637919233</v>
      </c>
      <c r="D53">
        <v>3</v>
      </c>
      <c r="E53" s="6">
        <v>457774</v>
      </c>
      <c r="F53" s="1">
        <v>5.99</v>
      </c>
      <c r="G53" s="7">
        <f t="shared" si="0"/>
        <v>2742066.2600000002</v>
      </c>
      <c r="H53" s="10" t="str">
        <f t="shared" si="1"/>
        <v>No</v>
      </c>
      <c r="I53" s="10" t="str">
        <f t="shared" si="2"/>
        <v>Yes</v>
      </c>
      <c r="J53" s="10" t="str">
        <f t="shared" si="3"/>
        <v>Yes</v>
      </c>
      <c r="K53" s="9">
        <f t="shared" si="4"/>
        <v>0.2</v>
      </c>
    </row>
    <row r="54" spans="1:11" x14ac:dyDescent="0.25">
      <c r="A54">
        <v>1100</v>
      </c>
      <c r="B54" s="4">
        <v>37008</v>
      </c>
      <c r="C54" s="5">
        <v>11.132101300479125</v>
      </c>
      <c r="D54">
        <v>11</v>
      </c>
      <c r="E54" s="6">
        <v>416639</v>
      </c>
      <c r="F54" s="1">
        <v>12.99</v>
      </c>
      <c r="G54" s="7">
        <f t="shared" si="0"/>
        <v>5412140.6100000003</v>
      </c>
      <c r="H54" s="10" t="str">
        <f t="shared" si="1"/>
        <v>No</v>
      </c>
      <c r="I54" s="10" t="str">
        <f t="shared" si="2"/>
        <v>Yes</v>
      </c>
      <c r="J54" s="10" t="str">
        <f t="shared" si="3"/>
        <v>Yes</v>
      </c>
      <c r="K54" s="9">
        <f t="shared" si="4"/>
        <v>0.2</v>
      </c>
    </row>
    <row r="55" spans="1:11" x14ac:dyDescent="0.25">
      <c r="A55">
        <v>1105</v>
      </c>
      <c r="B55" s="4">
        <v>40666</v>
      </c>
      <c r="C55" s="5">
        <v>1.1170431211498972</v>
      </c>
      <c r="D55">
        <v>10</v>
      </c>
      <c r="E55" s="6">
        <v>279860</v>
      </c>
      <c r="F55" s="1">
        <v>2.99</v>
      </c>
      <c r="G55" s="7">
        <f t="shared" si="0"/>
        <v>836781.4</v>
      </c>
      <c r="H55" s="10" t="str">
        <f t="shared" si="1"/>
        <v>Yes</v>
      </c>
      <c r="I55" s="10" t="str">
        <f t="shared" si="2"/>
        <v>Yes</v>
      </c>
      <c r="J55" s="10" t="str">
        <f t="shared" si="3"/>
        <v>No</v>
      </c>
      <c r="K55" s="9">
        <f t="shared" si="4"/>
        <v>0.09</v>
      </c>
    </row>
    <row r="56" spans="1:11" x14ac:dyDescent="0.25">
      <c r="A56">
        <v>1109</v>
      </c>
      <c r="B56" s="4">
        <v>39588</v>
      </c>
      <c r="C56" s="5">
        <v>4.0684462696783026</v>
      </c>
      <c r="D56">
        <v>16</v>
      </c>
      <c r="E56" s="6">
        <v>226985</v>
      </c>
      <c r="F56" s="1">
        <v>15.99</v>
      </c>
      <c r="G56" s="7">
        <f t="shared" si="0"/>
        <v>3629490.15</v>
      </c>
      <c r="H56" s="10" t="str">
        <f t="shared" si="1"/>
        <v>No</v>
      </c>
      <c r="I56" s="10" t="str">
        <f t="shared" si="2"/>
        <v>Yes</v>
      </c>
      <c r="J56" s="10" t="str">
        <f t="shared" si="3"/>
        <v>No</v>
      </c>
      <c r="K56" s="9">
        <f t="shared" si="4"/>
        <v>0.15</v>
      </c>
    </row>
    <row r="57" spans="1:11" x14ac:dyDescent="0.25">
      <c r="A57">
        <v>1110</v>
      </c>
      <c r="B57" s="4">
        <v>37156</v>
      </c>
      <c r="C57" s="5">
        <v>10.726899383983573</v>
      </c>
      <c r="D57">
        <v>20</v>
      </c>
      <c r="E57" s="6">
        <v>232730</v>
      </c>
      <c r="F57" s="1">
        <v>5.99</v>
      </c>
      <c r="G57" s="7">
        <f t="shared" si="0"/>
        <v>1394052.7</v>
      </c>
      <c r="H57" s="10" t="str">
        <f t="shared" si="1"/>
        <v>No</v>
      </c>
      <c r="I57" s="10" t="str">
        <f t="shared" si="2"/>
        <v>Yes</v>
      </c>
      <c r="J57" s="10" t="str">
        <f t="shared" si="3"/>
        <v>Yes</v>
      </c>
      <c r="K57" s="9">
        <f t="shared" si="4"/>
        <v>0.2</v>
      </c>
    </row>
    <row r="58" spans="1:11" x14ac:dyDescent="0.25">
      <c r="A58">
        <v>1110</v>
      </c>
      <c r="B58" s="4">
        <v>40113</v>
      </c>
      <c r="C58" s="5">
        <v>2.6310746064339492</v>
      </c>
      <c r="D58">
        <v>24</v>
      </c>
      <c r="E58" s="6">
        <v>251515</v>
      </c>
      <c r="F58" s="1">
        <v>10.99</v>
      </c>
      <c r="G58" s="7">
        <f t="shared" si="0"/>
        <v>2764149.85</v>
      </c>
      <c r="H58" s="10" t="str">
        <f t="shared" si="1"/>
        <v>No</v>
      </c>
      <c r="I58" s="10" t="str">
        <f t="shared" si="2"/>
        <v>Yes</v>
      </c>
      <c r="J58" s="10" t="str">
        <f t="shared" si="3"/>
        <v>No</v>
      </c>
      <c r="K58" s="9">
        <f t="shared" si="4"/>
        <v>0.15</v>
      </c>
    </row>
    <row r="59" spans="1:11" x14ac:dyDescent="0.25">
      <c r="A59">
        <v>1116</v>
      </c>
      <c r="B59" s="4">
        <v>40714</v>
      </c>
      <c r="C59" s="5">
        <v>0.98562628336755642</v>
      </c>
      <c r="D59">
        <v>14</v>
      </c>
      <c r="E59" s="6">
        <v>249249</v>
      </c>
      <c r="F59" s="1">
        <v>10.99</v>
      </c>
      <c r="G59" s="7">
        <f t="shared" si="0"/>
        <v>2739246.5100000002</v>
      </c>
      <c r="H59" s="10" t="str">
        <f t="shared" si="1"/>
        <v>Yes</v>
      </c>
      <c r="I59" s="10" t="str">
        <f t="shared" si="2"/>
        <v>Yes</v>
      </c>
      <c r="J59" s="10" t="str">
        <f t="shared" si="3"/>
        <v>No</v>
      </c>
      <c r="K59" s="9">
        <f t="shared" si="4"/>
        <v>0.15</v>
      </c>
    </row>
    <row r="60" spans="1:11" x14ac:dyDescent="0.25">
      <c r="A60">
        <v>1124</v>
      </c>
      <c r="B60" s="4">
        <v>39208</v>
      </c>
      <c r="C60" s="5">
        <v>5.1088295687885008</v>
      </c>
      <c r="D60">
        <v>7</v>
      </c>
      <c r="E60" s="6">
        <v>253704</v>
      </c>
      <c r="F60" s="1">
        <v>2.99</v>
      </c>
      <c r="G60" s="7">
        <f t="shared" si="0"/>
        <v>758574.96000000008</v>
      </c>
      <c r="H60" s="10" t="str">
        <f t="shared" si="1"/>
        <v>No</v>
      </c>
      <c r="I60" s="10" t="str">
        <f t="shared" si="2"/>
        <v>Yes</v>
      </c>
      <c r="J60" s="10" t="str">
        <f t="shared" si="3"/>
        <v>No</v>
      </c>
      <c r="K60" s="9">
        <f t="shared" si="4"/>
        <v>0.09</v>
      </c>
    </row>
    <row r="61" spans="1:11" x14ac:dyDescent="0.25">
      <c r="A61">
        <v>1127</v>
      </c>
      <c r="B61" s="4">
        <v>40720</v>
      </c>
      <c r="C61" s="5">
        <v>0.9691991786447639</v>
      </c>
      <c r="D61">
        <v>1</v>
      </c>
      <c r="E61" s="6">
        <v>34730</v>
      </c>
      <c r="F61" s="1">
        <v>15.99</v>
      </c>
      <c r="G61" s="7">
        <f t="shared" si="0"/>
        <v>555332.69999999995</v>
      </c>
      <c r="H61" s="10" t="str">
        <f t="shared" si="1"/>
        <v>No</v>
      </c>
      <c r="I61" s="10" t="str">
        <f t="shared" si="2"/>
        <v>No</v>
      </c>
      <c r="J61" s="10" t="str">
        <f t="shared" si="3"/>
        <v>No</v>
      </c>
      <c r="K61" s="9">
        <f t="shared" si="4"/>
        <v>0.09</v>
      </c>
    </row>
    <row r="62" spans="1:11" x14ac:dyDescent="0.25">
      <c r="A62">
        <v>1128</v>
      </c>
      <c r="B62" s="4">
        <v>38736</v>
      </c>
      <c r="C62" s="5">
        <v>6.4010951403148528</v>
      </c>
      <c r="D62">
        <v>13</v>
      </c>
      <c r="E62" s="6">
        <v>455584</v>
      </c>
      <c r="F62" s="1">
        <v>10.99</v>
      </c>
      <c r="G62" s="7">
        <f t="shared" si="0"/>
        <v>5006868.16</v>
      </c>
      <c r="H62" s="10" t="str">
        <f t="shared" si="1"/>
        <v>No</v>
      </c>
      <c r="I62" s="10" t="str">
        <f t="shared" si="2"/>
        <v>Yes</v>
      </c>
      <c r="J62" s="10" t="str">
        <f t="shared" si="3"/>
        <v>Yes</v>
      </c>
      <c r="K62" s="9">
        <f t="shared" si="4"/>
        <v>0.2</v>
      </c>
    </row>
    <row r="63" spans="1:11" x14ac:dyDescent="0.25">
      <c r="A63">
        <v>1129</v>
      </c>
      <c r="B63" s="4">
        <v>40771</v>
      </c>
      <c r="C63" s="5">
        <v>0.82956878850102667</v>
      </c>
      <c r="D63">
        <v>1</v>
      </c>
      <c r="E63" s="6">
        <v>292202</v>
      </c>
      <c r="F63" s="1">
        <v>15.99</v>
      </c>
      <c r="G63" s="7">
        <f t="shared" si="0"/>
        <v>4672309.9800000004</v>
      </c>
      <c r="H63" s="10" t="str">
        <f t="shared" si="1"/>
        <v>No</v>
      </c>
      <c r="I63" s="10" t="str">
        <f t="shared" si="2"/>
        <v>No</v>
      </c>
      <c r="J63" s="10" t="str">
        <f t="shared" si="3"/>
        <v>No</v>
      </c>
      <c r="K63" s="9">
        <f t="shared" si="4"/>
        <v>0.09</v>
      </c>
    </row>
    <row r="64" spans="1:11" x14ac:dyDescent="0.25">
      <c r="A64">
        <v>1132</v>
      </c>
      <c r="B64" s="4">
        <v>39830</v>
      </c>
      <c r="C64" s="5">
        <v>3.4058863791923342</v>
      </c>
      <c r="D64">
        <v>20</v>
      </c>
      <c r="E64" s="6">
        <v>522747</v>
      </c>
      <c r="F64" s="1">
        <v>2.99</v>
      </c>
      <c r="G64" s="7">
        <f t="shared" si="0"/>
        <v>1563013.53</v>
      </c>
      <c r="H64" s="10" t="str">
        <f t="shared" si="1"/>
        <v>No</v>
      </c>
      <c r="I64" s="10" t="str">
        <f t="shared" si="2"/>
        <v>Yes</v>
      </c>
      <c r="J64" s="10" t="str">
        <f t="shared" si="3"/>
        <v>No</v>
      </c>
      <c r="K64" s="9">
        <f t="shared" si="4"/>
        <v>0.15</v>
      </c>
    </row>
    <row r="65" spans="1:11" x14ac:dyDescent="0.25">
      <c r="A65">
        <v>1133</v>
      </c>
      <c r="B65" s="4">
        <v>38015</v>
      </c>
      <c r="C65" s="5">
        <v>8.3750855578370977</v>
      </c>
      <c r="D65">
        <v>23</v>
      </c>
      <c r="E65" s="6">
        <v>434586</v>
      </c>
      <c r="F65" s="1">
        <v>12.99</v>
      </c>
      <c r="G65" s="7">
        <f t="shared" si="0"/>
        <v>5645272.1399999997</v>
      </c>
      <c r="H65" s="10" t="str">
        <f t="shared" si="1"/>
        <v>No</v>
      </c>
      <c r="I65" s="10" t="str">
        <f t="shared" si="2"/>
        <v>Yes</v>
      </c>
      <c r="J65" s="10" t="str">
        <f t="shared" si="3"/>
        <v>Yes</v>
      </c>
      <c r="K65" s="9">
        <f t="shared" si="4"/>
        <v>0.2</v>
      </c>
    </row>
    <row r="66" spans="1:11" x14ac:dyDescent="0.25">
      <c r="A66">
        <v>1135</v>
      </c>
      <c r="B66" s="4">
        <v>39979</v>
      </c>
      <c r="C66" s="5">
        <v>2.9979466119096507</v>
      </c>
      <c r="D66">
        <v>10</v>
      </c>
      <c r="E66" s="6">
        <v>5247</v>
      </c>
      <c r="F66" s="1">
        <v>9.99</v>
      </c>
      <c r="G66" s="7">
        <f t="shared" ref="G66:G129" si="5">Number_of_Books_Sold*Sell_Price</f>
        <v>52417.53</v>
      </c>
      <c r="H66" s="10" t="str">
        <f t="shared" ref="H66:H129" si="6">IF(AND(Years_Under_Contract&lt;2,Number_of_Books_in_Print&gt;4)=TRUE,"Yes","No")</f>
        <v>No</v>
      </c>
      <c r="I66" s="10" t="str">
        <f t="shared" ref="I66:I129" si="7">IF(OR(Years_Under_Contract&gt;5,Number_of_Books_in_Print&gt;=10)=TRUE,"Yes","No")</f>
        <v>Yes</v>
      </c>
      <c r="J66" s="10" t="str">
        <f t="shared" ref="J66:J129" si="8">IF(AND(Years_Under_Contract&gt;5,OR(Number_of_Books_in_Print&gt;350000,Income_Earned&gt;=1000000))=TRUE,"Yes","No")</f>
        <v>No</v>
      </c>
      <c r="K66" s="9">
        <f t="shared" ref="K66:K129" si="9">IF(AND(Years_Under_Contract&gt;5,OR(Number_of_Books_in_Print&gt;10,Income_Earned&gt;1000000)),0.2,IF(Number_of_Books_in_Print&gt;10,0.15,0.09))</f>
        <v>0.09</v>
      </c>
    </row>
    <row r="67" spans="1:11" x14ac:dyDescent="0.25">
      <c r="A67">
        <v>1140</v>
      </c>
      <c r="B67" s="4">
        <v>36641</v>
      </c>
      <c r="C67" s="5">
        <v>12.136892539356605</v>
      </c>
      <c r="D67">
        <v>19</v>
      </c>
      <c r="E67" s="6">
        <v>590042</v>
      </c>
      <c r="F67" s="1">
        <v>5.99</v>
      </c>
      <c r="G67" s="7">
        <f t="shared" si="5"/>
        <v>3534351.58</v>
      </c>
      <c r="H67" s="10" t="str">
        <f t="shared" si="6"/>
        <v>No</v>
      </c>
      <c r="I67" s="10" t="str">
        <f t="shared" si="7"/>
        <v>Yes</v>
      </c>
      <c r="J67" s="10" t="str">
        <f t="shared" si="8"/>
        <v>Yes</v>
      </c>
      <c r="K67" s="9">
        <f t="shared" si="9"/>
        <v>0.2</v>
      </c>
    </row>
    <row r="68" spans="1:11" x14ac:dyDescent="0.25">
      <c r="A68">
        <v>1146</v>
      </c>
      <c r="B68" s="4">
        <v>39815</v>
      </c>
      <c r="C68" s="5">
        <v>3.4469541409993156</v>
      </c>
      <c r="D68">
        <v>15</v>
      </c>
      <c r="E68" s="6">
        <v>510292</v>
      </c>
      <c r="F68" s="1">
        <v>10.99</v>
      </c>
      <c r="G68" s="7">
        <f t="shared" si="5"/>
        <v>5608109.0800000001</v>
      </c>
      <c r="H68" s="10" t="str">
        <f t="shared" si="6"/>
        <v>No</v>
      </c>
      <c r="I68" s="10" t="str">
        <f t="shared" si="7"/>
        <v>Yes</v>
      </c>
      <c r="J68" s="10" t="str">
        <f t="shared" si="8"/>
        <v>No</v>
      </c>
      <c r="K68" s="9">
        <f t="shared" si="9"/>
        <v>0.15</v>
      </c>
    </row>
    <row r="69" spans="1:11" x14ac:dyDescent="0.25">
      <c r="A69">
        <v>1147</v>
      </c>
      <c r="B69" s="4">
        <v>40116</v>
      </c>
      <c r="C69" s="5">
        <v>2.622861054072553</v>
      </c>
      <c r="D69">
        <v>13</v>
      </c>
      <c r="E69" s="6">
        <v>275336</v>
      </c>
      <c r="F69" s="1">
        <v>12.99</v>
      </c>
      <c r="G69" s="7">
        <f t="shared" si="5"/>
        <v>3576614.64</v>
      </c>
      <c r="H69" s="10" t="str">
        <f t="shared" si="6"/>
        <v>No</v>
      </c>
      <c r="I69" s="10" t="str">
        <f t="shared" si="7"/>
        <v>Yes</v>
      </c>
      <c r="J69" s="10" t="str">
        <f t="shared" si="8"/>
        <v>No</v>
      </c>
      <c r="K69" s="9">
        <f t="shared" si="9"/>
        <v>0.15</v>
      </c>
    </row>
    <row r="70" spans="1:11" x14ac:dyDescent="0.25">
      <c r="A70">
        <v>1149</v>
      </c>
      <c r="B70" s="4">
        <v>38244</v>
      </c>
      <c r="C70" s="5">
        <v>7.7481177275838471</v>
      </c>
      <c r="D70">
        <v>15</v>
      </c>
      <c r="E70" s="6">
        <v>128092</v>
      </c>
      <c r="F70" s="1">
        <v>9.99</v>
      </c>
      <c r="G70" s="7">
        <f t="shared" si="5"/>
        <v>1279639.08</v>
      </c>
      <c r="H70" s="10" t="str">
        <f t="shared" si="6"/>
        <v>No</v>
      </c>
      <c r="I70" s="10" t="str">
        <f t="shared" si="7"/>
        <v>Yes</v>
      </c>
      <c r="J70" s="10" t="str">
        <f t="shared" si="8"/>
        <v>Yes</v>
      </c>
      <c r="K70" s="9">
        <f t="shared" si="9"/>
        <v>0.2</v>
      </c>
    </row>
    <row r="71" spans="1:11" x14ac:dyDescent="0.25">
      <c r="A71">
        <v>1155</v>
      </c>
      <c r="B71" s="4">
        <v>38167</v>
      </c>
      <c r="C71" s="5">
        <v>7.9589322381930181</v>
      </c>
      <c r="D71">
        <v>4</v>
      </c>
      <c r="E71" s="6">
        <v>326167</v>
      </c>
      <c r="F71" s="1">
        <v>15.99</v>
      </c>
      <c r="G71" s="7">
        <f t="shared" si="5"/>
        <v>5215410.33</v>
      </c>
      <c r="H71" s="10" t="str">
        <f t="shared" si="6"/>
        <v>No</v>
      </c>
      <c r="I71" s="10" t="str">
        <f t="shared" si="7"/>
        <v>Yes</v>
      </c>
      <c r="J71" s="10" t="str">
        <f t="shared" si="8"/>
        <v>Yes</v>
      </c>
      <c r="K71" s="9">
        <f t="shared" si="9"/>
        <v>0.2</v>
      </c>
    </row>
    <row r="72" spans="1:11" x14ac:dyDescent="0.25">
      <c r="A72">
        <v>1156</v>
      </c>
      <c r="B72" s="4">
        <v>36554</v>
      </c>
      <c r="C72" s="5">
        <v>12.375085557837098</v>
      </c>
      <c r="D72">
        <v>21</v>
      </c>
      <c r="E72" s="6">
        <v>333542</v>
      </c>
      <c r="F72" s="1">
        <v>23.99</v>
      </c>
      <c r="G72" s="7">
        <f t="shared" si="5"/>
        <v>8001672.5799999991</v>
      </c>
      <c r="H72" s="10" t="str">
        <f t="shared" si="6"/>
        <v>No</v>
      </c>
      <c r="I72" s="10" t="str">
        <f t="shared" si="7"/>
        <v>Yes</v>
      </c>
      <c r="J72" s="10" t="str">
        <f t="shared" si="8"/>
        <v>Yes</v>
      </c>
      <c r="K72" s="9">
        <f t="shared" si="9"/>
        <v>0.2</v>
      </c>
    </row>
    <row r="73" spans="1:11" x14ac:dyDescent="0.25">
      <c r="A73">
        <v>1158</v>
      </c>
      <c r="B73" s="4">
        <v>39461</v>
      </c>
      <c r="C73" s="5">
        <v>4.4161533196440796</v>
      </c>
      <c r="D73">
        <v>5</v>
      </c>
      <c r="E73" s="6">
        <v>298230</v>
      </c>
      <c r="F73" s="1">
        <v>5.99</v>
      </c>
      <c r="G73" s="7">
        <f t="shared" si="5"/>
        <v>1786397.7</v>
      </c>
      <c r="H73" s="10" t="str">
        <f t="shared" si="6"/>
        <v>No</v>
      </c>
      <c r="I73" s="10" t="str">
        <f t="shared" si="7"/>
        <v>No</v>
      </c>
      <c r="J73" s="10" t="str">
        <f t="shared" si="8"/>
        <v>No</v>
      </c>
      <c r="K73" s="9">
        <f t="shared" si="9"/>
        <v>0.09</v>
      </c>
    </row>
    <row r="74" spans="1:11" x14ac:dyDescent="0.25">
      <c r="A74">
        <v>1158</v>
      </c>
      <c r="B74" s="4">
        <v>38169</v>
      </c>
      <c r="C74" s="5">
        <v>7.953456536618754</v>
      </c>
      <c r="D74">
        <v>3</v>
      </c>
      <c r="E74" s="6">
        <v>265284</v>
      </c>
      <c r="F74" s="1">
        <v>10.99</v>
      </c>
      <c r="G74" s="7">
        <f t="shared" si="5"/>
        <v>2915471.16</v>
      </c>
      <c r="H74" s="10" t="str">
        <f t="shared" si="6"/>
        <v>No</v>
      </c>
      <c r="I74" s="10" t="str">
        <f t="shared" si="7"/>
        <v>Yes</v>
      </c>
      <c r="J74" s="10" t="str">
        <f t="shared" si="8"/>
        <v>Yes</v>
      </c>
      <c r="K74" s="9">
        <f t="shared" si="9"/>
        <v>0.2</v>
      </c>
    </row>
    <row r="75" spans="1:11" x14ac:dyDescent="0.25">
      <c r="A75">
        <v>1162</v>
      </c>
      <c r="B75" s="4">
        <v>36863</v>
      </c>
      <c r="C75" s="5">
        <v>11.529089664613279</v>
      </c>
      <c r="D75">
        <v>11</v>
      </c>
      <c r="E75" s="6">
        <v>534370</v>
      </c>
      <c r="F75" s="1">
        <v>3.99</v>
      </c>
      <c r="G75" s="7">
        <f t="shared" si="5"/>
        <v>2132136.3000000003</v>
      </c>
      <c r="H75" s="10" t="str">
        <f t="shared" si="6"/>
        <v>No</v>
      </c>
      <c r="I75" s="10" t="str">
        <f t="shared" si="7"/>
        <v>Yes</v>
      </c>
      <c r="J75" s="10" t="str">
        <f t="shared" si="8"/>
        <v>Yes</v>
      </c>
      <c r="K75" s="9">
        <f t="shared" si="9"/>
        <v>0.2</v>
      </c>
    </row>
    <row r="76" spans="1:11" x14ac:dyDescent="0.25">
      <c r="A76">
        <v>1164</v>
      </c>
      <c r="B76" s="4">
        <v>37786</v>
      </c>
      <c r="C76" s="5">
        <v>9.0020533880903493</v>
      </c>
      <c r="D76">
        <v>21</v>
      </c>
      <c r="E76" s="6">
        <v>347737</v>
      </c>
      <c r="F76" s="1">
        <v>9.99</v>
      </c>
      <c r="G76" s="7">
        <f t="shared" si="5"/>
        <v>3473892.63</v>
      </c>
      <c r="H76" s="10" t="str">
        <f t="shared" si="6"/>
        <v>No</v>
      </c>
      <c r="I76" s="10" t="str">
        <f t="shared" si="7"/>
        <v>Yes</v>
      </c>
      <c r="J76" s="10" t="str">
        <f t="shared" si="8"/>
        <v>Yes</v>
      </c>
      <c r="K76" s="9">
        <f t="shared" si="9"/>
        <v>0.2</v>
      </c>
    </row>
    <row r="77" spans="1:11" x14ac:dyDescent="0.25">
      <c r="A77">
        <v>1164</v>
      </c>
      <c r="B77" s="4">
        <v>39214</v>
      </c>
      <c r="C77" s="5">
        <v>5.0924024640657084</v>
      </c>
      <c r="D77">
        <v>1</v>
      </c>
      <c r="E77" s="6">
        <v>227933</v>
      </c>
      <c r="F77" s="1">
        <v>10.99</v>
      </c>
      <c r="G77" s="7">
        <f t="shared" si="5"/>
        <v>2504983.67</v>
      </c>
      <c r="H77" s="10" t="str">
        <f t="shared" si="6"/>
        <v>No</v>
      </c>
      <c r="I77" s="10" t="str">
        <f t="shared" si="7"/>
        <v>Yes</v>
      </c>
      <c r="J77" s="10" t="str">
        <f t="shared" si="8"/>
        <v>Yes</v>
      </c>
      <c r="K77" s="9">
        <f t="shared" si="9"/>
        <v>0.2</v>
      </c>
    </row>
    <row r="78" spans="1:11" x14ac:dyDescent="0.25">
      <c r="A78">
        <v>1168</v>
      </c>
      <c r="B78" s="4">
        <v>40301</v>
      </c>
      <c r="C78" s="5">
        <v>2.1163586584531142</v>
      </c>
      <c r="D78">
        <v>23</v>
      </c>
      <c r="E78" s="6">
        <v>112108</v>
      </c>
      <c r="F78" s="1">
        <v>2.99</v>
      </c>
      <c r="G78" s="7">
        <f t="shared" si="5"/>
        <v>335202.92000000004</v>
      </c>
      <c r="H78" s="10" t="str">
        <f t="shared" si="6"/>
        <v>No</v>
      </c>
      <c r="I78" s="10" t="str">
        <f t="shared" si="7"/>
        <v>Yes</v>
      </c>
      <c r="J78" s="10" t="str">
        <f t="shared" si="8"/>
        <v>No</v>
      </c>
      <c r="K78" s="9">
        <f t="shared" si="9"/>
        <v>0.15</v>
      </c>
    </row>
    <row r="79" spans="1:11" x14ac:dyDescent="0.25">
      <c r="A79">
        <v>1170</v>
      </c>
      <c r="B79" s="4">
        <v>37548</v>
      </c>
      <c r="C79" s="5">
        <v>9.6536618754277885</v>
      </c>
      <c r="D79">
        <v>9</v>
      </c>
      <c r="E79" s="6">
        <v>286562</v>
      </c>
      <c r="F79" s="1">
        <v>7.99</v>
      </c>
      <c r="G79" s="7">
        <f t="shared" si="5"/>
        <v>2289630.38</v>
      </c>
      <c r="H79" s="10" t="str">
        <f t="shared" si="6"/>
        <v>No</v>
      </c>
      <c r="I79" s="10" t="str">
        <f t="shared" si="7"/>
        <v>Yes</v>
      </c>
      <c r="J79" s="10" t="str">
        <f t="shared" si="8"/>
        <v>Yes</v>
      </c>
      <c r="K79" s="9">
        <f t="shared" si="9"/>
        <v>0.2</v>
      </c>
    </row>
    <row r="80" spans="1:11" x14ac:dyDescent="0.25">
      <c r="A80">
        <v>1171</v>
      </c>
      <c r="B80" s="4">
        <v>41066</v>
      </c>
      <c r="C80" s="5">
        <v>2.190280629705681E-2</v>
      </c>
      <c r="D80">
        <v>13</v>
      </c>
      <c r="E80" s="6">
        <v>532758</v>
      </c>
      <c r="F80" s="1">
        <v>7.99</v>
      </c>
      <c r="G80" s="7">
        <f t="shared" si="5"/>
        <v>4256736.42</v>
      </c>
      <c r="H80" s="10" t="str">
        <f t="shared" si="6"/>
        <v>Yes</v>
      </c>
      <c r="I80" s="10" t="str">
        <f t="shared" si="7"/>
        <v>Yes</v>
      </c>
      <c r="J80" s="10" t="str">
        <f t="shared" si="8"/>
        <v>No</v>
      </c>
      <c r="K80" s="9">
        <f t="shared" si="9"/>
        <v>0.15</v>
      </c>
    </row>
    <row r="81" spans="1:11" x14ac:dyDescent="0.25">
      <c r="A81">
        <v>1171</v>
      </c>
      <c r="B81" s="4">
        <v>37228</v>
      </c>
      <c r="C81" s="5">
        <v>10.529774127310061</v>
      </c>
      <c r="D81">
        <v>12</v>
      </c>
      <c r="E81" s="6">
        <v>345313</v>
      </c>
      <c r="F81" s="1">
        <v>12.99</v>
      </c>
      <c r="G81" s="7">
        <f t="shared" si="5"/>
        <v>4485615.87</v>
      </c>
      <c r="H81" s="10" t="str">
        <f t="shared" si="6"/>
        <v>No</v>
      </c>
      <c r="I81" s="10" t="str">
        <f t="shared" si="7"/>
        <v>Yes</v>
      </c>
      <c r="J81" s="10" t="str">
        <f t="shared" si="8"/>
        <v>Yes</v>
      </c>
      <c r="K81" s="9">
        <f t="shared" si="9"/>
        <v>0.2</v>
      </c>
    </row>
    <row r="82" spans="1:11" x14ac:dyDescent="0.25">
      <c r="A82">
        <v>1174</v>
      </c>
      <c r="B82" s="4">
        <v>38773</v>
      </c>
      <c r="C82" s="5">
        <v>6.2997946611909654</v>
      </c>
      <c r="D82">
        <v>15</v>
      </c>
      <c r="E82" s="6">
        <v>517922</v>
      </c>
      <c r="F82" s="1">
        <v>7.99</v>
      </c>
      <c r="G82" s="7">
        <f t="shared" si="5"/>
        <v>4138196.7800000003</v>
      </c>
      <c r="H82" s="10" t="str">
        <f t="shared" si="6"/>
        <v>No</v>
      </c>
      <c r="I82" s="10" t="str">
        <f t="shared" si="7"/>
        <v>Yes</v>
      </c>
      <c r="J82" s="10" t="str">
        <f t="shared" si="8"/>
        <v>Yes</v>
      </c>
      <c r="K82" s="9">
        <f t="shared" si="9"/>
        <v>0.2</v>
      </c>
    </row>
    <row r="83" spans="1:11" x14ac:dyDescent="0.25">
      <c r="A83">
        <v>1175</v>
      </c>
      <c r="B83" s="4">
        <v>37401</v>
      </c>
      <c r="C83" s="5">
        <v>10.056125941136209</v>
      </c>
      <c r="D83">
        <v>18</v>
      </c>
      <c r="E83" s="6">
        <v>102223</v>
      </c>
      <c r="F83" s="1">
        <v>15.99</v>
      </c>
      <c r="G83" s="7">
        <f t="shared" si="5"/>
        <v>1634545.77</v>
      </c>
      <c r="H83" s="10" t="str">
        <f t="shared" si="6"/>
        <v>No</v>
      </c>
      <c r="I83" s="10" t="str">
        <f t="shared" si="7"/>
        <v>Yes</v>
      </c>
      <c r="J83" s="10" t="str">
        <f t="shared" si="8"/>
        <v>Yes</v>
      </c>
      <c r="K83" s="9">
        <f t="shared" si="9"/>
        <v>0.2</v>
      </c>
    </row>
    <row r="84" spans="1:11" x14ac:dyDescent="0.25">
      <c r="A84">
        <v>1177</v>
      </c>
      <c r="B84" s="4">
        <v>38377</v>
      </c>
      <c r="C84" s="5">
        <v>7.3839835728952776</v>
      </c>
      <c r="D84">
        <v>7</v>
      </c>
      <c r="E84" s="6">
        <v>140897</v>
      </c>
      <c r="F84" s="1">
        <v>12.99</v>
      </c>
      <c r="G84" s="7">
        <f t="shared" si="5"/>
        <v>1830252.03</v>
      </c>
      <c r="H84" s="10" t="str">
        <f t="shared" si="6"/>
        <v>No</v>
      </c>
      <c r="I84" s="10" t="str">
        <f t="shared" si="7"/>
        <v>Yes</v>
      </c>
      <c r="J84" s="10" t="str">
        <f t="shared" si="8"/>
        <v>Yes</v>
      </c>
      <c r="K84" s="9">
        <f t="shared" si="9"/>
        <v>0.2</v>
      </c>
    </row>
    <row r="85" spans="1:11" x14ac:dyDescent="0.25">
      <c r="A85">
        <v>1178</v>
      </c>
      <c r="B85" s="4">
        <v>39627</v>
      </c>
      <c r="C85" s="5">
        <v>3.9616700889801506</v>
      </c>
      <c r="D85">
        <v>8</v>
      </c>
      <c r="E85" s="6">
        <v>296154</v>
      </c>
      <c r="F85" s="1">
        <v>2.99</v>
      </c>
      <c r="G85" s="7">
        <f t="shared" si="5"/>
        <v>885500.46000000008</v>
      </c>
      <c r="H85" s="10" t="str">
        <f t="shared" si="6"/>
        <v>No</v>
      </c>
      <c r="I85" s="10" t="str">
        <f t="shared" si="7"/>
        <v>No</v>
      </c>
      <c r="J85" s="10" t="str">
        <f t="shared" si="8"/>
        <v>No</v>
      </c>
      <c r="K85" s="9">
        <f t="shared" si="9"/>
        <v>0.09</v>
      </c>
    </row>
    <row r="86" spans="1:11" x14ac:dyDescent="0.25">
      <c r="A86">
        <v>1180</v>
      </c>
      <c r="B86" s="4">
        <v>40786</v>
      </c>
      <c r="C86" s="5">
        <v>0.7885010266940452</v>
      </c>
      <c r="D86">
        <v>24</v>
      </c>
      <c r="E86" s="6">
        <v>545464</v>
      </c>
      <c r="F86" s="1">
        <v>15.99</v>
      </c>
      <c r="G86" s="7">
        <f t="shared" si="5"/>
        <v>8721969.3599999994</v>
      </c>
      <c r="H86" s="10" t="str">
        <f t="shared" si="6"/>
        <v>Yes</v>
      </c>
      <c r="I86" s="10" t="str">
        <f t="shared" si="7"/>
        <v>Yes</v>
      </c>
      <c r="J86" s="10" t="str">
        <f t="shared" si="8"/>
        <v>No</v>
      </c>
      <c r="K86" s="9">
        <f t="shared" si="9"/>
        <v>0.15</v>
      </c>
    </row>
    <row r="87" spans="1:11" x14ac:dyDescent="0.25">
      <c r="A87">
        <v>1180</v>
      </c>
      <c r="B87" s="4">
        <v>38818</v>
      </c>
      <c r="C87" s="5">
        <v>6.1765913757700206</v>
      </c>
      <c r="D87">
        <v>10</v>
      </c>
      <c r="E87" s="6">
        <v>411812</v>
      </c>
      <c r="F87" s="1">
        <v>7.99</v>
      </c>
      <c r="G87" s="7">
        <f t="shared" si="5"/>
        <v>3290377.88</v>
      </c>
      <c r="H87" s="10" t="str">
        <f t="shared" si="6"/>
        <v>No</v>
      </c>
      <c r="I87" s="10" t="str">
        <f t="shared" si="7"/>
        <v>Yes</v>
      </c>
      <c r="J87" s="10" t="str">
        <f t="shared" si="8"/>
        <v>Yes</v>
      </c>
      <c r="K87" s="9">
        <f t="shared" si="9"/>
        <v>0.2</v>
      </c>
    </row>
    <row r="88" spans="1:11" x14ac:dyDescent="0.25">
      <c r="A88">
        <v>1181</v>
      </c>
      <c r="B88" s="4">
        <v>37359</v>
      </c>
      <c r="C88" s="5">
        <v>10.171115674195756</v>
      </c>
      <c r="D88">
        <v>1</v>
      </c>
      <c r="E88" s="6">
        <v>93331</v>
      </c>
      <c r="F88" s="1">
        <v>9.99</v>
      </c>
      <c r="G88" s="7">
        <f t="shared" si="5"/>
        <v>932376.69000000006</v>
      </c>
      <c r="H88" s="10" t="str">
        <f t="shared" si="6"/>
        <v>No</v>
      </c>
      <c r="I88" s="10" t="str">
        <f t="shared" si="7"/>
        <v>Yes</v>
      </c>
      <c r="J88" s="10" t="str">
        <f t="shared" si="8"/>
        <v>No</v>
      </c>
      <c r="K88" s="9">
        <f t="shared" si="9"/>
        <v>0.09</v>
      </c>
    </row>
    <row r="89" spans="1:11" x14ac:dyDescent="0.25">
      <c r="A89">
        <v>1186</v>
      </c>
      <c r="B89" s="4">
        <v>40253</v>
      </c>
      <c r="C89" s="5">
        <v>2.2477754962354553</v>
      </c>
      <c r="D89">
        <v>8</v>
      </c>
      <c r="E89" s="6">
        <v>12753</v>
      </c>
      <c r="F89" s="1">
        <v>5.99</v>
      </c>
      <c r="G89" s="7">
        <f t="shared" si="5"/>
        <v>76390.47</v>
      </c>
      <c r="H89" s="10" t="str">
        <f t="shared" si="6"/>
        <v>No</v>
      </c>
      <c r="I89" s="10" t="str">
        <f t="shared" si="7"/>
        <v>No</v>
      </c>
      <c r="J89" s="10" t="str">
        <f t="shared" si="8"/>
        <v>No</v>
      </c>
      <c r="K89" s="9">
        <f t="shared" si="9"/>
        <v>0.09</v>
      </c>
    </row>
    <row r="90" spans="1:11" x14ac:dyDescent="0.25">
      <c r="A90">
        <v>1187</v>
      </c>
      <c r="B90" s="4">
        <v>37975</v>
      </c>
      <c r="C90" s="5">
        <v>8.4845995893223822</v>
      </c>
      <c r="D90">
        <v>19</v>
      </c>
      <c r="E90" s="6">
        <v>464156</v>
      </c>
      <c r="F90" s="1">
        <v>7.99</v>
      </c>
      <c r="G90" s="7">
        <f t="shared" si="5"/>
        <v>3708606.44</v>
      </c>
      <c r="H90" s="10" t="str">
        <f t="shared" si="6"/>
        <v>No</v>
      </c>
      <c r="I90" s="10" t="str">
        <f t="shared" si="7"/>
        <v>Yes</v>
      </c>
      <c r="J90" s="10" t="str">
        <f t="shared" si="8"/>
        <v>Yes</v>
      </c>
      <c r="K90" s="9">
        <f t="shared" si="9"/>
        <v>0.2</v>
      </c>
    </row>
    <row r="91" spans="1:11" x14ac:dyDescent="0.25">
      <c r="A91">
        <v>1188</v>
      </c>
      <c r="B91" s="4">
        <v>37355</v>
      </c>
      <c r="C91" s="5">
        <v>10.182067077344286</v>
      </c>
      <c r="D91">
        <v>6</v>
      </c>
      <c r="E91" s="6">
        <v>659893</v>
      </c>
      <c r="F91" s="1">
        <v>5.99</v>
      </c>
      <c r="G91" s="7">
        <f t="shared" si="5"/>
        <v>3952759.0700000003</v>
      </c>
      <c r="H91" s="10" t="str">
        <f t="shared" si="6"/>
        <v>No</v>
      </c>
      <c r="I91" s="10" t="str">
        <f t="shared" si="7"/>
        <v>Yes</v>
      </c>
      <c r="J91" s="10" t="str">
        <f t="shared" si="8"/>
        <v>Yes</v>
      </c>
      <c r="K91" s="9">
        <f t="shared" si="9"/>
        <v>0.2</v>
      </c>
    </row>
    <row r="92" spans="1:11" x14ac:dyDescent="0.25">
      <c r="A92">
        <v>1189</v>
      </c>
      <c r="B92" s="4">
        <v>37181</v>
      </c>
      <c r="C92" s="5">
        <v>10.658453114305271</v>
      </c>
      <c r="D92">
        <v>6</v>
      </c>
      <c r="E92" s="6">
        <v>289753</v>
      </c>
      <c r="F92" s="1">
        <v>3.99</v>
      </c>
      <c r="G92" s="7">
        <f t="shared" si="5"/>
        <v>1156114.47</v>
      </c>
      <c r="H92" s="10" t="str">
        <f t="shared" si="6"/>
        <v>No</v>
      </c>
      <c r="I92" s="10" t="str">
        <f t="shared" si="7"/>
        <v>Yes</v>
      </c>
      <c r="J92" s="10" t="str">
        <f t="shared" si="8"/>
        <v>Yes</v>
      </c>
      <c r="K92" s="9">
        <f t="shared" si="9"/>
        <v>0.2</v>
      </c>
    </row>
    <row r="93" spans="1:11" x14ac:dyDescent="0.25">
      <c r="A93">
        <v>1190</v>
      </c>
      <c r="B93" s="4">
        <v>37962</v>
      </c>
      <c r="C93" s="5">
        <v>8.5201916495551</v>
      </c>
      <c r="D93">
        <v>5</v>
      </c>
      <c r="E93" s="6">
        <v>201152</v>
      </c>
      <c r="F93" s="1">
        <v>2.99</v>
      </c>
      <c r="G93" s="7">
        <f t="shared" si="5"/>
        <v>601444.4800000001</v>
      </c>
      <c r="H93" s="10" t="str">
        <f t="shared" si="6"/>
        <v>No</v>
      </c>
      <c r="I93" s="10" t="str">
        <f t="shared" si="7"/>
        <v>Yes</v>
      </c>
      <c r="J93" s="10" t="str">
        <f t="shared" si="8"/>
        <v>No</v>
      </c>
      <c r="K93" s="9">
        <f t="shared" si="9"/>
        <v>0.09</v>
      </c>
    </row>
    <row r="94" spans="1:11" x14ac:dyDescent="0.25">
      <c r="A94">
        <v>1193</v>
      </c>
      <c r="B94" s="4">
        <v>40706</v>
      </c>
      <c r="C94" s="5">
        <v>1.0075290896646132</v>
      </c>
      <c r="D94">
        <v>24</v>
      </c>
      <c r="E94" s="6">
        <v>237114</v>
      </c>
      <c r="F94" s="1">
        <v>2.99</v>
      </c>
      <c r="G94" s="7">
        <f t="shared" si="5"/>
        <v>708970.8600000001</v>
      </c>
      <c r="H94" s="10" t="str">
        <f t="shared" si="6"/>
        <v>Yes</v>
      </c>
      <c r="I94" s="10" t="str">
        <f t="shared" si="7"/>
        <v>Yes</v>
      </c>
      <c r="J94" s="10" t="str">
        <f t="shared" si="8"/>
        <v>No</v>
      </c>
      <c r="K94" s="9">
        <f t="shared" si="9"/>
        <v>0.15</v>
      </c>
    </row>
    <row r="95" spans="1:11" x14ac:dyDescent="0.25">
      <c r="A95">
        <v>1194</v>
      </c>
      <c r="B95" s="4">
        <v>38892</v>
      </c>
      <c r="C95" s="5">
        <v>5.9739904175222449</v>
      </c>
      <c r="D95">
        <v>12</v>
      </c>
      <c r="E95" s="6">
        <v>39296</v>
      </c>
      <c r="F95" s="1">
        <v>10.99</v>
      </c>
      <c r="G95" s="7">
        <f t="shared" si="5"/>
        <v>431863.04000000004</v>
      </c>
      <c r="H95" s="10" t="str">
        <f t="shared" si="6"/>
        <v>No</v>
      </c>
      <c r="I95" s="10" t="str">
        <f t="shared" si="7"/>
        <v>Yes</v>
      </c>
      <c r="J95" s="10" t="str">
        <f t="shared" si="8"/>
        <v>No</v>
      </c>
      <c r="K95" s="9">
        <f t="shared" si="9"/>
        <v>0.2</v>
      </c>
    </row>
    <row r="96" spans="1:11" x14ac:dyDescent="0.25">
      <c r="A96">
        <v>1195</v>
      </c>
      <c r="B96" s="4">
        <v>39263</v>
      </c>
      <c r="C96" s="5">
        <v>4.9582477754962353</v>
      </c>
      <c r="D96">
        <v>14</v>
      </c>
      <c r="E96" s="6">
        <v>420731</v>
      </c>
      <c r="F96" s="1">
        <v>15.99</v>
      </c>
      <c r="G96" s="7">
        <f t="shared" si="5"/>
        <v>6727488.6900000004</v>
      </c>
      <c r="H96" s="10" t="str">
        <f t="shared" si="6"/>
        <v>No</v>
      </c>
      <c r="I96" s="10" t="str">
        <f t="shared" si="7"/>
        <v>Yes</v>
      </c>
      <c r="J96" s="10" t="str">
        <f t="shared" si="8"/>
        <v>No</v>
      </c>
      <c r="K96" s="9">
        <f t="shared" si="9"/>
        <v>0.15</v>
      </c>
    </row>
    <row r="97" spans="1:11" x14ac:dyDescent="0.25">
      <c r="A97">
        <v>1196</v>
      </c>
      <c r="B97" s="4">
        <v>40301</v>
      </c>
      <c r="C97" s="5">
        <v>2.1163586584531142</v>
      </c>
      <c r="D97">
        <v>11</v>
      </c>
      <c r="E97" s="6">
        <v>337317</v>
      </c>
      <c r="F97" s="1">
        <v>12.99</v>
      </c>
      <c r="G97" s="7">
        <f t="shared" si="5"/>
        <v>4381747.83</v>
      </c>
      <c r="H97" s="10" t="str">
        <f t="shared" si="6"/>
        <v>No</v>
      </c>
      <c r="I97" s="10" t="str">
        <f t="shared" si="7"/>
        <v>Yes</v>
      </c>
      <c r="J97" s="10" t="str">
        <f t="shared" si="8"/>
        <v>No</v>
      </c>
      <c r="K97" s="9">
        <f t="shared" si="9"/>
        <v>0.15</v>
      </c>
    </row>
    <row r="98" spans="1:11" x14ac:dyDescent="0.25">
      <c r="A98">
        <v>1198</v>
      </c>
      <c r="B98" s="4">
        <v>37095</v>
      </c>
      <c r="C98" s="5">
        <v>10.89390828199863</v>
      </c>
      <c r="D98">
        <v>15</v>
      </c>
      <c r="E98" s="6">
        <v>291960</v>
      </c>
      <c r="F98" s="1">
        <v>7.99</v>
      </c>
      <c r="G98" s="7">
        <f t="shared" si="5"/>
        <v>2332760.4</v>
      </c>
      <c r="H98" s="10" t="str">
        <f t="shared" si="6"/>
        <v>No</v>
      </c>
      <c r="I98" s="10" t="str">
        <f t="shared" si="7"/>
        <v>Yes</v>
      </c>
      <c r="J98" s="10" t="str">
        <f t="shared" si="8"/>
        <v>Yes</v>
      </c>
      <c r="K98" s="9">
        <f t="shared" si="9"/>
        <v>0.2</v>
      </c>
    </row>
    <row r="99" spans="1:11" x14ac:dyDescent="0.25">
      <c r="A99">
        <v>1199</v>
      </c>
      <c r="B99" s="4">
        <v>38234</v>
      </c>
      <c r="C99" s="5">
        <v>7.7754962354551678</v>
      </c>
      <c r="D99">
        <v>19</v>
      </c>
      <c r="E99" s="6">
        <v>417856</v>
      </c>
      <c r="F99" s="1">
        <v>12.99</v>
      </c>
      <c r="G99" s="7">
        <f t="shared" si="5"/>
        <v>5427949.4400000004</v>
      </c>
      <c r="H99" s="10" t="str">
        <f t="shared" si="6"/>
        <v>No</v>
      </c>
      <c r="I99" s="10" t="str">
        <f t="shared" si="7"/>
        <v>Yes</v>
      </c>
      <c r="J99" s="10" t="str">
        <f t="shared" si="8"/>
        <v>Yes</v>
      </c>
      <c r="K99" s="9">
        <f t="shared" si="9"/>
        <v>0.2</v>
      </c>
    </row>
    <row r="100" spans="1:11" x14ac:dyDescent="0.25">
      <c r="A100">
        <v>1202</v>
      </c>
      <c r="B100" s="4">
        <v>39713</v>
      </c>
      <c r="C100" s="5">
        <v>3.7262149212867897</v>
      </c>
      <c r="D100">
        <v>20</v>
      </c>
      <c r="E100" s="6">
        <v>15768</v>
      </c>
      <c r="F100" s="1">
        <v>2.99</v>
      </c>
      <c r="G100" s="7">
        <f t="shared" si="5"/>
        <v>47146.320000000007</v>
      </c>
      <c r="H100" s="10" t="str">
        <f t="shared" si="6"/>
        <v>No</v>
      </c>
      <c r="I100" s="10" t="str">
        <f t="shared" si="7"/>
        <v>Yes</v>
      </c>
      <c r="J100" s="10" t="str">
        <f t="shared" si="8"/>
        <v>No</v>
      </c>
      <c r="K100" s="9">
        <f t="shared" si="9"/>
        <v>0.15</v>
      </c>
    </row>
    <row r="101" spans="1:11" x14ac:dyDescent="0.25">
      <c r="A101">
        <v>1202</v>
      </c>
      <c r="B101" s="4">
        <v>38008</v>
      </c>
      <c r="C101" s="5">
        <v>8.3942505133470231</v>
      </c>
      <c r="D101">
        <v>19</v>
      </c>
      <c r="E101" s="6">
        <v>439551</v>
      </c>
      <c r="F101" s="1">
        <v>9.99</v>
      </c>
      <c r="G101" s="7">
        <f t="shared" si="5"/>
        <v>4391114.49</v>
      </c>
      <c r="H101" s="10" t="str">
        <f t="shared" si="6"/>
        <v>No</v>
      </c>
      <c r="I101" s="10" t="str">
        <f t="shared" si="7"/>
        <v>Yes</v>
      </c>
      <c r="J101" s="10" t="str">
        <f t="shared" si="8"/>
        <v>Yes</v>
      </c>
      <c r="K101" s="9">
        <f t="shared" si="9"/>
        <v>0.2</v>
      </c>
    </row>
    <row r="102" spans="1:11" x14ac:dyDescent="0.25">
      <c r="A102">
        <v>1205</v>
      </c>
      <c r="B102" s="4">
        <v>39615</v>
      </c>
      <c r="C102" s="5">
        <v>3.9945242984257359</v>
      </c>
      <c r="D102">
        <v>2</v>
      </c>
      <c r="E102" s="6">
        <v>386692</v>
      </c>
      <c r="F102" s="1">
        <v>5.99</v>
      </c>
      <c r="G102" s="7">
        <f t="shared" si="5"/>
        <v>2316285.08</v>
      </c>
      <c r="H102" s="10" t="str">
        <f t="shared" si="6"/>
        <v>No</v>
      </c>
      <c r="I102" s="10" t="str">
        <f t="shared" si="7"/>
        <v>No</v>
      </c>
      <c r="J102" s="10" t="str">
        <f t="shared" si="8"/>
        <v>No</v>
      </c>
      <c r="K102" s="9">
        <f t="shared" si="9"/>
        <v>0.09</v>
      </c>
    </row>
    <row r="103" spans="1:11" x14ac:dyDescent="0.25">
      <c r="A103">
        <v>1209</v>
      </c>
      <c r="B103" s="4">
        <v>39637</v>
      </c>
      <c r="C103" s="5">
        <v>3.9342915811088295</v>
      </c>
      <c r="D103">
        <v>12</v>
      </c>
      <c r="E103" s="6">
        <v>492342</v>
      </c>
      <c r="F103" s="1">
        <v>10.99</v>
      </c>
      <c r="G103" s="7">
        <f t="shared" si="5"/>
        <v>5410838.5800000001</v>
      </c>
      <c r="H103" s="10" t="str">
        <f t="shared" si="6"/>
        <v>No</v>
      </c>
      <c r="I103" s="10" t="str">
        <f t="shared" si="7"/>
        <v>Yes</v>
      </c>
      <c r="J103" s="10" t="str">
        <f t="shared" si="8"/>
        <v>No</v>
      </c>
      <c r="K103" s="9">
        <f t="shared" si="9"/>
        <v>0.15</v>
      </c>
    </row>
    <row r="104" spans="1:11" x14ac:dyDescent="0.25">
      <c r="A104">
        <v>1211</v>
      </c>
      <c r="B104" s="4">
        <v>37188</v>
      </c>
      <c r="C104" s="5">
        <v>10.639288158795345</v>
      </c>
      <c r="D104">
        <v>20</v>
      </c>
      <c r="E104" s="6">
        <v>645052</v>
      </c>
      <c r="F104" s="1">
        <v>2.99</v>
      </c>
      <c r="G104" s="7">
        <f t="shared" si="5"/>
        <v>1928705.4800000002</v>
      </c>
      <c r="H104" s="10" t="str">
        <f t="shared" si="6"/>
        <v>No</v>
      </c>
      <c r="I104" s="10" t="str">
        <f t="shared" si="7"/>
        <v>Yes</v>
      </c>
      <c r="J104" s="10" t="str">
        <f t="shared" si="8"/>
        <v>Yes</v>
      </c>
      <c r="K104" s="9">
        <f t="shared" si="9"/>
        <v>0.2</v>
      </c>
    </row>
    <row r="105" spans="1:11" x14ac:dyDescent="0.25">
      <c r="A105">
        <v>1216</v>
      </c>
      <c r="B105" s="4">
        <v>39746</v>
      </c>
      <c r="C105" s="5">
        <v>3.6358658453114305</v>
      </c>
      <c r="D105">
        <v>14</v>
      </c>
      <c r="E105" s="6">
        <v>442285</v>
      </c>
      <c r="F105" s="1">
        <v>10.99</v>
      </c>
      <c r="G105" s="7">
        <f t="shared" si="5"/>
        <v>4860712.1500000004</v>
      </c>
      <c r="H105" s="10" t="str">
        <f t="shared" si="6"/>
        <v>No</v>
      </c>
      <c r="I105" s="10" t="str">
        <f t="shared" si="7"/>
        <v>Yes</v>
      </c>
      <c r="J105" s="10" t="str">
        <f t="shared" si="8"/>
        <v>No</v>
      </c>
      <c r="K105" s="9">
        <f t="shared" si="9"/>
        <v>0.15</v>
      </c>
    </row>
    <row r="106" spans="1:11" x14ac:dyDescent="0.25">
      <c r="A106">
        <v>1217</v>
      </c>
      <c r="B106" s="4">
        <v>39142</v>
      </c>
      <c r="C106" s="5">
        <v>5.28952772073922</v>
      </c>
      <c r="D106">
        <v>13</v>
      </c>
      <c r="E106" s="6">
        <v>637136</v>
      </c>
      <c r="F106" s="1">
        <v>12.99</v>
      </c>
      <c r="G106" s="7">
        <f t="shared" si="5"/>
        <v>8276396.6400000006</v>
      </c>
      <c r="H106" s="10" t="str">
        <f t="shared" si="6"/>
        <v>No</v>
      </c>
      <c r="I106" s="10" t="str">
        <f t="shared" si="7"/>
        <v>Yes</v>
      </c>
      <c r="J106" s="10" t="str">
        <f t="shared" si="8"/>
        <v>Yes</v>
      </c>
      <c r="K106" s="9">
        <f t="shared" si="9"/>
        <v>0.2</v>
      </c>
    </row>
    <row r="107" spans="1:11" x14ac:dyDescent="0.25">
      <c r="A107">
        <v>1225</v>
      </c>
      <c r="B107" s="4">
        <v>40315</v>
      </c>
      <c r="C107" s="5">
        <v>2.0780287474332648</v>
      </c>
      <c r="D107">
        <v>1</v>
      </c>
      <c r="E107" s="6">
        <v>216279</v>
      </c>
      <c r="F107" s="1">
        <v>23.99</v>
      </c>
      <c r="G107" s="7">
        <f t="shared" si="5"/>
        <v>5188533.21</v>
      </c>
      <c r="H107" s="10" t="str">
        <f t="shared" si="6"/>
        <v>No</v>
      </c>
      <c r="I107" s="10" t="str">
        <f t="shared" si="7"/>
        <v>No</v>
      </c>
      <c r="J107" s="10" t="str">
        <f t="shared" si="8"/>
        <v>No</v>
      </c>
      <c r="K107" s="9">
        <f t="shared" si="9"/>
        <v>0.09</v>
      </c>
    </row>
    <row r="108" spans="1:11" x14ac:dyDescent="0.25">
      <c r="A108">
        <v>1225</v>
      </c>
      <c r="B108" s="4">
        <v>37844</v>
      </c>
      <c r="C108" s="5">
        <v>8.8432580424366876</v>
      </c>
      <c r="D108">
        <v>19</v>
      </c>
      <c r="E108" s="6">
        <v>253674</v>
      </c>
      <c r="F108" s="1">
        <v>9.99</v>
      </c>
      <c r="G108" s="7">
        <f t="shared" si="5"/>
        <v>2534203.2600000002</v>
      </c>
      <c r="H108" s="10" t="str">
        <f t="shared" si="6"/>
        <v>No</v>
      </c>
      <c r="I108" s="10" t="str">
        <f t="shared" si="7"/>
        <v>Yes</v>
      </c>
      <c r="J108" s="10" t="str">
        <f t="shared" si="8"/>
        <v>Yes</v>
      </c>
      <c r="K108" s="9">
        <f t="shared" si="9"/>
        <v>0.2</v>
      </c>
    </row>
    <row r="109" spans="1:11" x14ac:dyDescent="0.25">
      <c r="A109">
        <v>1226</v>
      </c>
      <c r="B109" s="4">
        <v>36772</v>
      </c>
      <c r="C109" s="5">
        <v>11.7782340862423</v>
      </c>
      <c r="D109">
        <v>2</v>
      </c>
      <c r="E109" s="6">
        <v>155218</v>
      </c>
      <c r="F109" s="1">
        <v>12.99</v>
      </c>
      <c r="G109" s="7">
        <f t="shared" si="5"/>
        <v>2016281.82</v>
      </c>
      <c r="H109" s="10" t="str">
        <f t="shared" si="6"/>
        <v>No</v>
      </c>
      <c r="I109" s="10" t="str">
        <f t="shared" si="7"/>
        <v>Yes</v>
      </c>
      <c r="J109" s="10" t="str">
        <f t="shared" si="8"/>
        <v>Yes</v>
      </c>
      <c r="K109" s="9">
        <f t="shared" si="9"/>
        <v>0.2</v>
      </c>
    </row>
    <row r="110" spans="1:11" x14ac:dyDescent="0.25">
      <c r="A110">
        <v>1230</v>
      </c>
      <c r="B110" s="4">
        <v>36724</v>
      </c>
      <c r="C110" s="5">
        <v>11.909650924024641</v>
      </c>
      <c r="D110">
        <v>7</v>
      </c>
      <c r="E110" s="6">
        <v>663594</v>
      </c>
      <c r="F110" s="1">
        <v>9.99</v>
      </c>
      <c r="G110" s="7">
        <f t="shared" si="5"/>
        <v>6629304.0600000005</v>
      </c>
      <c r="H110" s="10" t="str">
        <f t="shared" si="6"/>
        <v>No</v>
      </c>
      <c r="I110" s="10" t="str">
        <f t="shared" si="7"/>
        <v>Yes</v>
      </c>
      <c r="J110" s="10" t="str">
        <f t="shared" si="8"/>
        <v>Yes</v>
      </c>
      <c r="K110" s="9">
        <f t="shared" si="9"/>
        <v>0.2</v>
      </c>
    </row>
    <row r="111" spans="1:11" x14ac:dyDescent="0.25">
      <c r="A111">
        <v>1230</v>
      </c>
      <c r="B111" s="4">
        <v>37132</v>
      </c>
      <c r="C111" s="5">
        <v>10.792607802874743</v>
      </c>
      <c r="D111">
        <v>3</v>
      </c>
      <c r="E111" s="6">
        <v>401563</v>
      </c>
      <c r="F111" s="1">
        <v>9.99</v>
      </c>
      <c r="G111" s="7">
        <f t="shared" si="5"/>
        <v>4011614.37</v>
      </c>
      <c r="H111" s="10" t="str">
        <f t="shared" si="6"/>
        <v>No</v>
      </c>
      <c r="I111" s="10" t="str">
        <f t="shared" si="7"/>
        <v>Yes</v>
      </c>
      <c r="J111" s="10" t="str">
        <f t="shared" si="8"/>
        <v>Yes</v>
      </c>
      <c r="K111" s="9">
        <f t="shared" si="9"/>
        <v>0.2</v>
      </c>
    </row>
    <row r="112" spans="1:11" x14ac:dyDescent="0.25">
      <c r="A112">
        <v>1232</v>
      </c>
      <c r="B112" s="4">
        <v>37598</v>
      </c>
      <c r="C112" s="5">
        <v>9.5167693360711834</v>
      </c>
      <c r="D112">
        <v>13</v>
      </c>
      <c r="E112" s="6">
        <v>125672</v>
      </c>
      <c r="F112" s="1">
        <v>2.99</v>
      </c>
      <c r="G112" s="7">
        <f t="shared" si="5"/>
        <v>375759.28</v>
      </c>
      <c r="H112" s="10" t="str">
        <f t="shared" si="6"/>
        <v>No</v>
      </c>
      <c r="I112" s="10" t="str">
        <f t="shared" si="7"/>
        <v>Yes</v>
      </c>
      <c r="J112" s="10" t="str">
        <f t="shared" si="8"/>
        <v>No</v>
      </c>
      <c r="K112" s="9">
        <f t="shared" si="9"/>
        <v>0.2</v>
      </c>
    </row>
    <row r="113" spans="1:11" x14ac:dyDescent="0.25">
      <c r="A113">
        <v>1234</v>
      </c>
      <c r="B113" s="4">
        <v>36604</v>
      </c>
      <c r="C113" s="5">
        <v>12.238193018480493</v>
      </c>
      <c r="D113">
        <v>7</v>
      </c>
      <c r="E113" s="6">
        <v>324523</v>
      </c>
      <c r="F113" s="1">
        <v>15.99</v>
      </c>
      <c r="G113" s="7">
        <f t="shared" si="5"/>
        <v>5189122.7700000005</v>
      </c>
      <c r="H113" s="10" t="str">
        <f t="shared" si="6"/>
        <v>No</v>
      </c>
      <c r="I113" s="10" t="str">
        <f t="shared" si="7"/>
        <v>Yes</v>
      </c>
      <c r="J113" s="10" t="str">
        <f t="shared" si="8"/>
        <v>Yes</v>
      </c>
      <c r="K113" s="9">
        <f t="shared" si="9"/>
        <v>0.2</v>
      </c>
    </row>
    <row r="114" spans="1:11" x14ac:dyDescent="0.25">
      <c r="A114">
        <v>1235</v>
      </c>
      <c r="B114" s="4">
        <v>38397</v>
      </c>
      <c r="C114" s="5">
        <v>7.3292265571526354</v>
      </c>
      <c r="D114">
        <v>16</v>
      </c>
      <c r="E114" s="6">
        <v>324362</v>
      </c>
      <c r="F114" s="1">
        <v>12.99</v>
      </c>
      <c r="G114" s="7">
        <f t="shared" si="5"/>
        <v>4213462.38</v>
      </c>
      <c r="H114" s="10" t="str">
        <f t="shared" si="6"/>
        <v>No</v>
      </c>
      <c r="I114" s="10" t="str">
        <f t="shared" si="7"/>
        <v>Yes</v>
      </c>
      <c r="J114" s="10" t="str">
        <f t="shared" si="8"/>
        <v>Yes</v>
      </c>
      <c r="K114" s="9">
        <f t="shared" si="9"/>
        <v>0.2</v>
      </c>
    </row>
    <row r="115" spans="1:11" x14ac:dyDescent="0.25">
      <c r="A115">
        <v>1236</v>
      </c>
      <c r="B115" s="4">
        <v>38018</v>
      </c>
      <c r="C115" s="5">
        <v>8.3668720054757024</v>
      </c>
      <c r="D115">
        <v>21</v>
      </c>
      <c r="E115" s="6">
        <v>50258</v>
      </c>
      <c r="F115" s="1">
        <v>2.99</v>
      </c>
      <c r="G115" s="7">
        <f t="shared" si="5"/>
        <v>150271.42000000001</v>
      </c>
      <c r="H115" s="10" t="str">
        <f t="shared" si="6"/>
        <v>No</v>
      </c>
      <c r="I115" s="10" t="str">
        <f t="shared" si="7"/>
        <v>Yes</v>
      </c>
      <c r="J115" s="10" t="str">
        <f t="shared" si="8"/>
        <v>No</v>
      </c>
      <c r="K115" s="9">
        <f t="shared" si="9"/>
        <v>0.2</v>
      </c>
    </row>
    <row r="116" spans="1:11" x14ac:dyDescent="0.25">
      <c r="A116">
        <v>1237</v>
      </c>
      <c r="B116" s="4">
        <v>40186</v>
      </c>
      <c r="C116" s="5">
        <v>2.431211498973306</v>
      </c>
      <c r="D116">
        <v>20</v>
      </c>
      <c r="E116" s="6">
        <v>150537</v>
      </c>
      <c r="F116" s="1">
        <v>12.99</v>
      </c>
      <c r="G116" s="7">
        <f t="shared" si="5"/>
        <v>1955475.6300000001</v>
      </c>
      <c r="H116" s="10" t="str">
        <f t="shared" si="6"/>
        <v>No</v>
      </c>
      <c r="I116" s="10" t="str">
        <f t="shared" si="7"/>
        <v>Yes</v>
      </c>
      <c r="J116" s="10" t="str">
        <f t="shared" si="8"/>
        <v>No</v>
      </c>
      <c r="K116" s="9">
        <f t="shared" si="9"/>
        <v>0.15</v>
      </c>
    </row>
    <row r="117" spans="1:11" x14ac:dyDescent="0.25">
      <c r="A117">
        <v>1238</v>
      </c>
      <c r="B117" s="4">
        <v>38476</v>
      </c>
      <c r="C117" s="5">
        <v>7.1129363449691994</v>
      </c>
      <c r="D117">
        <v>4</v>
      </c>
      <c r="E117" s="6">
        <v>515774</v>
      </c>
      <c r="F117" s="1">
        <v>2.99</v>
      </c>
      <c r="G117" s="7">
        <f t="shared" si="5"/>
        <v>1542164.26</v>
      </c>
      <c r="H117" s="10" t="str">
        <f t="shared" si="6"/>
        <v>No</v>
      </c>
      <c r="I117" s="10" t="str">
        <f t="shared" si="7"/>
        <v>Yes</v>
      </c>
      <c r="J117" s="10" t="str">
        <f t="shared" si="8"/>
        <v>Yes</v>
      </c>
      <c r="K117" s="9">
        <f t="shared" si="9"/>
        <v>0.2</v>
      </c>
    </row>
    <row r="118" spans="1:11" x14ac:dyDescent="0.25">
      <c r="A118">
        <v>1239</v>
      </c>
      <c r="B118" s="4">
        <v>37082</v>
      </c>
      <c r="C118" s="5">
        <v>10.929500342231348</v>
      </c>
      <c r="D118">
        <v>16</v>
      </c>
      <c r="E118" s="6">
        <v>70232</v>
      </c>
      <c r="F118" s="1">
        <v>12.99</v>
      </c>
      <c r="G118" s="7">
        <f t="shared" si="5"/>
        <v>912313.68</v>
      </c>
      <c r="H118" s="10" t="str">
        <f t="shared" si="6"/>
        <v>No</v>
      </c>
      <c r="I118" s="10" t="str">
        <f t="shared" si="7"/>
        <v>Yes</v>
      </c>
      <c r="J118" s="10" t="str">
        <f t="shared" si="8"/>
        <v>No</v>
      </c>
      <c r="K118" s="9">
        <f t="shared" si="9"/>
        <v>0.2</v>
      </c>
    </row>
    <row r="119" spans="1:11" x14ac:dyDescent="0.25">
      <c r="A119">
        <v>1241</v>
      </c>
      <c r="B119" s="4">
        <v>38345</v>
      </c>
      <c r="C119" s="5">
        <v>7.4715947980835047</v>
      </c>
      <c r="D119">
        <v>8</v>
      </c>
      <c r="E119" s="6">
        <v>471625</v>
      </c>
      <c r="F119" s="1">
        <v>10.99</v>
      </c>
      <c r="G119" s="7">
        <f t="shared" si="5"/>
        <v>5183158.75</v>
      </c>
      <c r="H119" s="10" t="str">
        <f t="shared" si="6"/>
        <v>No</v>
      </c>
      <c r="I119" s="10" t="str">
        <f t="shared" si="7"/>
        <v>Yes</v>
      </c>
      <c r="J119" s="10" t="str">
        <f t="shared" si="8"/>
        <v>Yes</v>
      </c>
      <c r="K119" s="9">
        <f t="shared" si="9"/>
        <v>0.2</v>
      </c>
    </row>
    <row r="120" spans="1:11" x14ac:dyDescent="0.25">
      <c r="A120">
        <v>1241</v>
      </c>
      <c r="B120" s="4">
        <v>36783</v>
      </c>
      <c r="C120" s="5">
        <v>11.748117727583846</v>
      </c>
      <c r="D120">
        <v>6</v>
      </c>
      <c r="E120" s="6">
        <v>354867</v>
      </c>
      <c r="F120" s="1">
        <v>12.99</v>
      </c>
      <c r="G120" s="7">
        <f t="shared" si="5"/>
        <v>4609722.33</v>
      </c>
      <c r="H120" s="10" t="str">
        <f t="shared" si="6"/>
        <v>No</v>
      </c>
      <c r="I120" s="10" t="str">
        <f t="shared" si="7"/>
        <v>Yes</v>
      </c>
      <c r="J120" s="10" t="str">
        <f t="shared" si="8"/>
        <v>Yes</v>
      </c>
      <c r="K120" s="9">
        <f t="shared" si="9"/>
        <v>0.2</v>
      </c>
    </row>
    <row r="121" spans="1:11" x14ac:dyDescent="0.25">
      <c r="A121">
        <v>1243</v>
      </c>
      <c r="B121" s="4">
        <v>38676</v>
      </c>
      <c r="C121" s="5">
        <v>6.5653661875427787</v>
      </c>
      <c r="D121">
        <v>1</v>
      </c>
      <c r="E121" s="6">
        <v>429724</v>
      </c>
      <c r="F121" s="1">
        <v>15.99</v>
      </c>
      <c r="G121" s="7">
        <f t="shared" si="5"/>
        <v>6871286.7599999998</v>
      </c>
      <c r="H121" s="10" t="str">
        <f t="shared" si="6"/>
        <v>No</v>
      </c>
      <c r="I121" s="10" t="str">
        <f t="shared" si="7"/>
        <v>Yes</v>
      </c>
      <c r="J121" s="10" t="str">
        <f t="shared" si="8"/>
        <v>Yes</v>
      </c>
      <c r="K121" s="9">
        <f t="shared" si="9"/>
        <v>0.2</v>
      </c>
    </row>
    <row r="122" spans="1:11" x14ac:dyDescent="0.25">
      <c r="A122">
        <v>1244</v>
      </c>
      <c r="B122" s="4">
        <v>40504</v>
      </c>
      <c r="C122" s="5">
        <v>1.5605749486652978</v>
      </c>
      <c r="D122">
        <v>4</v>
      </c>
      <c r="E122" s="6">
        <v>238155</v>
      </c>
      <c r="F122" s="1">
        <v>2.99</v>
      </c>
      <c r="G122" s="7">
        <f t="shared" si="5"/>
        <v>712083.45000000007</v>
      </c>
      <c r="H122" s="10" t="str">
        <f t="shared" si="6"/>
        <v>No</v>
      </c>
      <c r="I122" s="10" t="str">
        <f t="shared" si="7"/>
        <v>No</v>
      </c>
      <c r="J122" s="10" t="str">
        <f t="shared" si="8"/>
        <v>No</v>
      </c>
      <c r="K122" s="9">
        <f t="shared" si="9"/>
        <v>0.09</v>
      </c>
    </row>
    <row r="123" spans="1:11" x14ac:dyDescent="0.25">
      <c r="A123">
        <v>1245</v>
      </c>
      <c r="B123" s="4">
        <v>37375</v>
      </c>
      <c r="C123" s="5">
        <v>10.127310061601642</v>
      </c>
      <c r="D123">
        <v>10</v>
      </c>
      <c r="E123" s="6">
        <v>504049</v>
      </c>
      <c r="F123" s="1">
        <v>2.99</v>
      </c>
      <c r="G123" s="7">
        <f t="shared" si="5"/>
        <v>1507106.51</v>
      </c>
      <c r="H123" s="10" t="str">
        <f t="shared" si="6"/>
        <v>No</v>
      </c>
      <c r="I123" s="10" t="str">
        <f t="shared" si="7"/>
        <v>Yes</v>
      </c>
      <c r="J123" s="10" t="str">
        <f t="shared" si="8"/>
        <v>Yes</v>
      </c>
      <c r="K123" s="9">
        <f t="shared" si="9"/>
        <v>0.2</v>
      </c>
    </row>
    <row r="124" spans="1:11" x14ac:dyDescent="0.25">
      <c r="A124">
        <v>1246</v>
      </c>
      <c r="B124" s="4">
        <v>40123</v>
      </c>
      <c r="C124" s="5">
        <v>2.6036960985626285</v>
      </c>
      <c r="D124">
        <v>23</v>
      </c>
      <c r="E124" s="6">
        <v>632994</v>
      </c>
      <c r="F124" s="1">
        <v>2.99</v>
      </c>
      <c r="G124" s="7">
        <f t="shared" si="5"/>
        <v>1892652.06</v>
      </c>
      <c r="H124" s="10" t="str">
        <f t="shared" si="6"/>
        <v>No</v>
      </c>
      <c r="I124" s="10" t="str">
        <f t="shared" si="7"/>
        <v>Yes</v>
      </c>
      <c r="J124" s="10" t="str">
        <f t="shared" si="8"/>
        <v>No</v>
      </c>
      <c r="K124" s="9">
        <f t="shared" si="9"/>
        <v>0.15</v>
      </c>
    </row>
    <row r="125" spans="1:11" x14ac:dyDescent="0.25">
      <c r="A125">
        <v>1254</v>
      </c>
      <c r="B125" s="4">
        <v>36989</v>
      </c>
      <c r="C125" s="5">
        <v>11.184120465434633</v>
      </c>
      <c r="D125">
        <v>23</v>
      </c>
      <c r="E125" s="6">
        <v>268080</v>
      </c>
      <c r="F125" s="1">
        <v>3.99</v>
      </c>
      <c r="G125" s="7">
        <f t="shared" si="5"/>
        <v>1069639.2</v>
      </c>
      <c r="H125" s="10" t="str">
        <f t="shared" si="6"/>
        <v>No</v>
      </c>
      <c r="I125" s="10" t="str">
        <f t="shared" si="7"/>
        <v>Yes</v>
      </c>
      <c r="J125" s="10" t="str">
        <f t="shared" si="8"/>
        <v>Yes</v>
      </c>
      <c r="K125" s="9">
        <f t="shared" si="9"/>
        <v>0.2</v>
      </c>
    </row>
    <row r="126" spans="1:11" x14ac:dyDescent="0.25">
      <c r="A126">
        <v>1256</v>
      </c>
      <c r="B126" s="4">
        <v>38510</v>
      </c>
      <c r="C126" s="5">
        <v>7.0198494182067082</v>
      </c>
      <c r="D126">
        <v>3</v>
      </c>
      <c r="E126" s="6">
        <v>573735</v>
      </c>
      <c r="F126" s="1">
        <v>2.99</v>
      </c>
      <c r="G126" s="7">
        <f t="shared" si="5"/>
        <v>1715467.6500000001</v>
      </c>
      <c r="H126" s="10" t="str">
        <f t="shared" si="6"/>
        <v>No</v>
      </c>
      <c r="I126" s="10" t="str">
        <f t="shared" si="7"/>
        <v>Yes</v>
      </c>
      <c r="J126" s="10" t="str">
        <f t="shared" si="8"/>
        <v>Yes</v>
      </c>
      <c r="K126" s="9">
        <f t="shared" si="9"/>
        <v>0.2</v>
      </c>
    </row>
    <row r="127" spans="1:11" x14ac:dyDescent="0.25">
      <c r="A127">
        <v>1258</v>
      </c>
      <c r="B127" s="4">
        <v>40508</v>
      </c>
      <c r="C127" s="5">
        <v>1.5496235455167693</v>
      </c>
      <c r="D127">
        <v>1</v>
      </c>
      <c r="E127" s="6">
        <v>489499</v>
      </c>
      <c r="F127" s="1">
        <v>23.99</v>
      </c>
      <c r="G127" s="7">
        <f t="shared" si="5"/>
        <v>11743081.01</v>
      </c>
      <c r="H127" s="10" t="str">
        <f t="shared" si="6"/>
        <v>No</v>
      </c>
      <c r="I127" s="10" t="str">
        <f t="shared" si="7"/>
        <v>No</v>
      </c>
      <c r="J127" s="10" t="str">
        <f t="shared" si="8"/>
        <v>No</v>
      </c>
      <c r="K127" s="9">
        <f t="shared" si="9"/>
        <v>0.09</v>
      </c>
    </row>
    <row r="128" spans="1:11" x14ac:dyDescent="0.25">
      <c r="A128">
        <v>1262</v>
      </c>
      <c r="B128" s="4">
        <v>39669</v>
      </c>
      <c r="C128" s="5">
        <v>3.8466803559206024</v>
      </c>
      <c r="D128">
        <v>14</v>
      </c>
      <c r="E128" s="6">
        <v>265481</v>
      </c>
      <c r="F128" s="1">
        <v>2.99</v>
      </c>
      <c r="G128" s="7">
        <f t="shared" si="5"/>
        <v>793788.19000000006</v>
      </c>
      <c r="H128" s="10" t="str">
        <f t="shared" si="6"/>
        <v>No</v>
      </c>
      <c r="I128" s="10" t="str">
        <f t="shared" si="7"/>
        <v>Yes</v>
      </c>
      <c r="J128" s="10" t="str">
        <f t="shared" si="8"/>
        <v>No</v>
      </c>
      <c r="K128" s="9">
        <f t="shared" si="9"/>
        <v>0.15</v>
      </c>
    </row>
    <row r="129" spans="1:11" x14ac:dyDescent="0.25">
      <c r="A129">
        <v>1265</v>
      </c>
      <c r="B129" s="4">
        <v>39988</v>
      </c>
      <c r="C129" s="5">
        <v>2.9733059548254621</v>
      </c>
      <c r="D129">
        <v>16</v>
      </c>
      <c r="E129" s="6">
        <v>165210</v>
      </c>
      <c r="F129" s="1">
        <v>9.99</v>
      </c>
      <c r="G129" s="7">
        <f t="shared" si="5"/>
        <v>1650447.9000000001</v>
      </c>
      <c r="H129" s="10" t="str">
        <f t="shared" si="6"/>
        <v>No</v>
      </c>
      <c r="I129" s="10" t="str">
        <f t="shared" si="7"/>
        <v>Yes</v>
      </c>
      <c r="J129" s="10" t="str">
        <f t="shared" si="8"/>
        <v>No</v>
      </c>
      <c r="K129" s="9">
        <f t="shared" si="9"/>
        <v>0.15</v>
      </c>
    </row>
    <row r="130" spans="1:11" x14ac:dyDescent="0.25">
      <c r="A130">
        <v>1267</v>
      </c>
      <c r="B130" s="4">
        <v>38359</v>
      </c>
      <c r="C130" s="5">
        <v>7.4332648870636548</v>
      </c>
      <c r="D130">
        <v>18</v>
      </c>
      <c r="E130" s="6">
        <v>110821</v>
      </c>
      <c r="F130" s="1">
        <v>9.99</v>
      </c>
      <c r="G130" s="7">
        <f t="shared" ref="G130:G193" si="10">Number_of_Books_Sold*Sell_Price</f>
        <v>1107101.79</v>
      </c>
      <c r="H130" s="10" t="str">
        <f t="shared" ref="H130:H193" si="11">IF(AND(Years_Under_Contract&lt;2,Number_of_Books_in_Print&gt;4)=TRUE,"Yes","No")</f>
        <v>No</v>
      </c>
      <c r="I130" s="10" t="str">
        <f t="shared" ref="I130:I193" si="12">IF(OR(Years_Under_Contract&gt;5,Number_of_Books_in_Print&gt;=10)=TRUE,"Yes","No")</f>
        <v>Yes</v>
      </c>
      <c r="J130" s="10" t="str">
        <f t="shared" ref="J130:J193" si="13">IF(AND(Years_Under_Contract&gt;5,OR(Number_of_Books_in_Print&gt;350000,Income_Earned&gt;=1000000))=TRUE,"Yes","No")</f>
        <v>Yes</v>
      </c>
      <c r="K130" s="9">
        <f t="shared" ref="K130:K193" si="14">IF(AND(Years_Under_Contract&gt;5,OR(Number_of_Books_in_Print&gt;10,Income_Earned&gt;1000000)),0.2,IF(Number_of_Books_in_Print&gt;10,0.15,0.09))</f>
        <v>0.2</v>
      </c>
    </row>
    <row r="131" spans="1:11" x14ac:dyDescent="0.25">
      <c r="A131">
        <v>1272</v>
      </c>
      <c r="B131" s="4">
        <v>40021</v>
      </c>
      <c r="C131" s="5">
        <v>2.8829568788501025</v>
      </c>
      <c r="D131">
        <v>20</v>
      </c>
      <c r="E131" s="6">
        <v>514158</v>
      </c>
      <c r="F131" s="1">
        <v>23.99</v>
      </c>
      <c r="G131" s="7">
        <f t="shared" si="10"/>
        <v>12334650.42</v>
      </c>
      <c r="H131" s="10" t="str">
        <f t="shared" si="11"/>
        <v>No</v>
      </c>
      <c r="I131" s="10" t="str">
        <f t="shared" si="12"/>
        <v>Yes</v>
      </c>
      <c r="J131" s="10" t="str">
        <f t="shared" si="13"/>
        <v>No</v>
      </c>
      <c r="K131" s="9">
        <f t="shared" si="14"/>
        <v>0.15</v>
      </c>
    </row>
    <row r="132" spans="1:11" x14ac:dyDescent="0.25">
      <c r="A132">
        <v>1273</v>
      </c>
      <c r="B132" s="4">
        <v>36651</v>
      </c>
      <c r="C132" s="5">
        <v>12.109514031485284</v>
      </c>
      <c r="D132">
        <v>12</v>
      </c>
      <c r="E132" s="6">
        <v>461793</v>
      </c>
      <c r="F132" s="1">
        <v>7.99</v>
      </c>
      <c r="G132" s="7">
        <f t="shared" si="10"/>
        <v>3689726.0700000003</v>
      </c>
      <c r="H132" s="10" t="str">
        <f t="shared" si="11"/>
        <v>No</v>
      </c>
      <c r="I132" s="10" t="str">
        <f t="shared" si="12"/>
        <v>Yes</v>
      </c>
      <c r="J132" s="10" t="str">
        <f t="shared" si="13"/>
        <v>Yes</v>
      </c>
      <c r="K132" s="9">
        <f t="shared" si="14"/>
        <v>0.2</v>
      </c>
    </row>
    <row r="133" spans="1:11" x14ac:dyDescent="0.25">
      <c r="A133">
        <v>1275</v>
      </c>
      <c r="B133" s="4">
        <v>39547</v>
      </c>
      <c r="C133" s="5">
        <v>4.1806981519507183</v>
      </c>
      <c r="D133">
        <v>19</v>
      </c>
      <c r="E133" s="6">
        <v>305300</v>
      </c>
      <c r="F133" s="1">
        <v>2.99</v>
      </c>
      <c r="G133" s="7">
        <f t="shared" si="10"/>
        <v>912847.00000000012</v>
      </c>
      <c r="H133" s="10" t="str">
        <f t="shared" si="11"/>
        <v>No</v>
      </c>
      <c r="I133" s="10" t="str">
        <f t="shared" si="12"/>
        <v>Yes</v>
      </c>
      <c r="J133" s="10" t="str">
        <f t="shared" si="13"/>
        <v>No</v>
      </c>
      <c r="K133" s="9">
        <f t="shared" si="14"/>
        <v>0.15</v>
      </c>
    </row>
    <row r="134" spans="1:11" x14ac:dyDescent="0.25">
      <c r="A134">
        <v>1275</v>
      </c>
      <c r="B134" s="4">
        <v>40044</v>
      </c>
      <c r="C134" s="5">
        <v>2.8199863107460645</v>
      </c>
      <c r="D134">
        <v>2</v>
      </c>
      <c r="E134" s="6">
        <v>229018</v>
      </c>
      <c r="F134" s="1">
        <v>2.99</v>
      </c>
      <c r="G134" s="7">
        <f t="shared" si="10"/>
        <v>684763.82000000007</v>
      </c>
      <c r="H134" s="10" t="str">
        <f t="shared" si="11"/>
        <v>No</v>
      </c>
      <c r="I134" s="10" t="str">
        <f t="shared" si="12"/>
        <v>No</v>
      </c>
      <c r="J134" s="10" t="str">
        <f t="shared" si="13"/>
        <v>No</v>
      </c>
      <c r="K134" s="9">
        <f t="shared" si="14"/>
        <v>0.09</v>
      </c>
    </row>
    <row r="135" spans="1:11" x14ac:dyDescent="0.25">
      <c r="A135">
        <v>1276</v>
      </c>
      <c r="B135" s="4">
        <v>40663</v>
      </c>
      <c r="C135" s="5">
        <v>1.1252566735112937</v>
      </c>
      <c r="D135">
        <v>19</v>
      </c>
      <c r="E135" s="6">
        <v>30490</v>
      </c>
      <c r="F135" s="1">
        <v>15.99</v>
      </c>
      <c r="G135" s="7">
        <f t="shared" si="10"/>
        <v>487535.10000000003</v>
      </c>
      <c r="H135" s="10" t="str">
        <f t="shared" si="11"/>
        <v>Yes</v>
      </c>
      <c r="I135" s="10" t="str">
        <f t="shared" si="12"/>
        <v>Yes</v>
      </c>
      <c r="J135" s="10" t="str">
        <f t="shared" si="13"/>
        <v>No</v>
      </c>
      <c r="K135" s="9">
        <f t="shared" si="14"/>
        <v>0.15</v>
      </c>
    </row>
    <row r="136" spans="1:11" x14ac:dyDescent="0.25">
      <c r="A136">
        <v>1276</v>
      </c>
      <c r="B136" s="4">
        <v>39838</v>
      </c>
      <c r="C136" s="5">
        <v>3.3839835728952772</v>
      </c>
      <c r="D136">
        <v>14</v>
      </c>
      <c r="E136" s="6">
        <v>233741</v>
      </c>
      <c r="F136" s="1">
        <v>9.99</v>
      </c>
      <c r="G136" s="7">
        <f t="shared" si="10"/>
        <v>2335072.59</v>
      </c>
      <c r="H136" s="10" t="str">
        <f t="shared" si="11"/>
        <v>No</v>
      </c>
      <c r="I136" s="10" t="str">
        <f t="shared" si="12"/>
        <v>Yes</v>
      </c>
      <c r="J136" s="10" t="str">
        <f t="shared" si="13"/>
        <v>No</v>
      </c>
      <c r="K136" s="9">
        <f t="shared" si="14"/>
        <v>0.15</v>
      </c>
    </row>
    <row r="137" spans="1:11" x14ac:dyDescent="0.25">
      <c r="A137">
        <v>1276</v>
      </c>
      <c r="B137" s="4">
        <v>39321</v>
      </c>
      <c r="C137" s="5">
        <v>4.7994524298425736</v>
      </c>
      <c r="D137">
        <v>22</v>
      </c>
      <c r="E137" s="6">
        <v>489466</v>
      </c>
      <c r="F137" s="1">
        <v>12.99</v>
      </c>
      <c r="G137" s="7">
        <f t="shared" si="10"/>
        <v>6358163.3399999999</v>
      </c>
      <c r="H137" s="10" t="str">
        <f t="shared" si="11"/>
        <v>No</v>
      </c>
      <c r="I137" s="10" t="str">
        <f t="shared" si="12"/>
        <v>Yes</v>
      </c>
      <c r="J137" s="10" t="str">
        <f t="shared" si="13"/>
        <v>No</v>
      </c>
      <c r="K137" s="9">
        <f t="shared" si="14"/>
        <v>0.15</v>
      </c>
    </row>
    <row r="138" spans="1:11" x14ac:dyDescent="0.25">
      <c r="A138">
        <v>1277</v>
      </c>
      <c r="B138" s="4">
        <v>38327</v>
      </c>
      <c r="C138" s="5">
        <v>7.5208761122518819</v>
      </c>
      <c r="D138">
        <v>11</v>
      </c>
      <c r="E138" s="6">
        <v>97109</v>
      </c>
      <c r="F138" s="1">
        <v>7.99</v>
      </c>
      <c r="G138" s="7">
        <f t="shared" si="10"/>
        <v>775900.91</v>
      </c>
      <c r="H138" s="10" t="str">
        <f t="shared" si="11"/>
        <v>No</v>
      </c>
      <c r="I138" s="10" t="str">
        <f t="shared" si="12"/>
        <v>Yes</v>
      </c>
      <c r="J138" s="10" t="str">
        <f t="shared" si="13"/>
        <v>No</v>
      </c>
      <c r="K138" s="9">
        <f t="shared" si="14"/>
        <v>0.2</v>
      </c>
    </row>
    <row r="139" spans="1:11" x14ac:dyDescent="0.25">
      <c r="A139">
        <v>1280</v>
      </c>
      <c r="B139" s="4">
        <v>38971</v>
      </c>
      <c r="C139" s="5">
        <v>5.7577002053388089</v>
      </c>
      <c r="D139">
        <v>10</v>
      </c>
      <c r="E139" s="6">
        <v>117698</v>
      </c>
      <c r="F139" s="1">
        <v>10.99</v>
      </c>
      <c r="G139" s="7">
        <f t="shared" si="10"/>
        <v>1293501.02</v>
      </c>
      <c r="H139" s="10" t="str">
        <f t="shared" si="11"/>
        <v>No</v>
      </c>
      <c r="I139" s="10" t="str">
        <f t="shared" si="12"/>
        <v>Yes</v>
      </c>
      <c r="J139" s="10" t="str">
        <f t="shared" si="13"/>
        <v>Yes</v>
      </c>
      <c r="K139" s="9">
        <f t="shared" si="14"/>
        <v>0.2</v>
      </c>
    </row>
    <row r="140" spans="1:11" x14ac:dyDescent="0.25">
      <c r="A140">
        <v>1281</v>
      </c>
      <c r="B140" s="4">
        <v>39922</v>
      </c>
      <c r="C140" s="5">
        <v>3.1540041067761808</v>
      </c>
      <c r="D140">
        <v>9</v>
      </c>
      <c r="E140" s="6">
        <v>541856</v>
      </c>
      <c r="F140" s="1">
        <v>5.99</v>
      </c>
      <c r="G140" s="7">
        <f t="shared" si="10"/>
        <v>3245717.44</v>
      </c>
      <c r="H140" s="10" t="str">
        <f t="shared" si="11"/>
        <v>No</v>
      </c>
      <c r="I140" s="10" t="str">
        <f t="shared" si="12"/>
        <v>No</v>
      </c>
      <c r="J140" s="10" t="str">
        <f t="shared" si="13"/>
        <v>No</v>
      </c>
      <c r="K140" s="9">
        <f t="shared" si="14"/>
        <v>0.09</v>
      </c>
    </row>
    <row r="141" spans="1:11" x14ac:dyDescent="0.25">
      <c r="A141">
        <v>1284</v>
      </c>
      <c r="B141" s="4">
        <v>41069</v>
      </c>
      <c r="C141" s="5">
        <v>1.3689253935660506E-2</v>
      </c>
      <c r="D141">
        <v>18</v>
      </c>
      <c r="E141" s="6">
        <v>416726</v>
      </c>
      <c r="F141" s="1">
        <v>10.99</v>
      </c>
      <c r="G141" s="7">
        <f t="shared" si="10"/>
        <v>4579818.74</v>
      </c>
      <c r="H141" s="10" t="str">
        <f t="shared" si="11"/>
        <v>Yes</v>
      </c>
      <c r="I141" s="10" t="str">
        <f t="shared" si="12"/>
        <v>Yes</v>
      </c>
      <c r="J141" s="10" t="str">
        <f t="shared" si="13"/>
        <v>No</v>
      </c>
      <c r="K141" s="9">
        <f t="shared" si="14"/>
        <v>0.15</v>
      </c>
    </row>
    <row r="142" spans="1:11" x14ac:dyDescent="0.25">
      <c r="A142">
        <v>1288</v>
      </c>
      <c r="B142" s="4">
        <v>36830</v>
      </c>
      <c r="C142" s="5">
        <v>11.619438740588638</v>
      </c>
      <c r="D142">
        <v>12</v>
      </c>
      <c r="E142" s="6">
        <v>141949</v>
      </c>
      <c r="F142" s="1">
        <v>7.99</v>
      </c>
      <c r="G142" s="7">
        <f t="shared" si="10"/>
        <v>1134172.51</v>
      </c>
      <c r="H142" s="10" t="str">
        <f t="shared" si="11"/>
        <v>No</v>
      </c>
      <c r="I142" s="10" t="str">
        <f t="shared" si="12"/>
        <v>Yes</v>
      </c>
      <c r="J142" s="10" t="str">
        <f t="shared" si="13"/>
        <v>Yes</v>
      </c>
      <c r="K142" s="9">
        <f t="shared" si="14"/>
        <v>0.2</v>
      </c>
    </row>
    <row r="143" spans="1:11" x14ac:dyDescent="0.25">
      <c r="A143">
        <v>1288</v>
      </c>
      <c r="B143" s="4">
        <v>38531</v>
      </c>
      <c r="C143" s="5">
        <v>6.9623545516769338</v>
      </c>
      <c r="D143">
        <v>10</v>
      </c>
      <c r="E143" s="6">
        <v>286613</v>
      </c>
      <c r="F143" s="1">
        <v>3.99</v>
      </c>
      <c r="G143" s="7">
        <f t="shared" si="10"/>
        <v>1143585.8700000001</v>
      </c>
      <c r="H143" s="10" t="str">
        <f t="shared" si="11"/>
        <v>No</v>
      </c>
      <c r="I143" s="10" t="str">
        <f t="shared" si="12"/>
        <v>Yes</v>
      </c>
      <c r="J143" s="10" t="str">
        <f t="shared" si="13"/>
        <v>Yes</v>
      </c>
      <c r="K143" s="9">
        <f t="shared" si="14"/>
        <v>0.2</v>
      </c>
    </row>
    <row r="144" spans="1:11" x14ac:dyDescent="0.25">
      <c r="A144">
        <v>1288</v>
      </c>
      <c r="B144" s="4">
        <v>39763</v>
      </c>
      <c r="C144" s="5">
        <v>3.5893223819301849</v>
      </c>
      <c r="D144">
        <v>10</v>
      </c>
      <c r="E144" s="6">
        <v>376904</v>
      </c>
      <c r="F144" s="1">
        <v>7.99</v>
      </c>
      <c r="G144" s="7">
        <f t="shared" si="10"/>
        <v>3011462.96</v>
      </c>
      <c r="H144" s="10" t="str">
        <f t="shared" si="11"/>
        <v>No</v>
      </c>
      <c r="I144" s="10" t="str">
        <f t="shared" si="12"/>
        <v>Yes</v>
      </c>
      <c r="J144" s="10" t="str">
        <f t="shared" si="13"/>
        <v>No</v>
      </c>
      <c r="K144" s="9">
        <f t="shared" si="14"/>
        <v>0.09</v>
      </c>
    </row>
    <row r="145" spans="1:11" x14ac:dyDescent="0.25">
      <c r="A145">
        <v>1290</v>
      </c>
      <c r="B145" s="4">
        <v>37975</v>
      </c>
      <c r="C145" s="5">
        <v>8.4845995893223822</v>
      </c>
      <c r="D145">
        <v>7</v>
      </c>
      <c r="E145" s="6">
        <v>536516</v>
      </c>
      <c r="F145" s="1">
        <v>12.99</v>
      </c>
      <c r="G145" s="7">
        <f t="shared" si="10"/>
        <v>6969342.8399999999</v>
      </c>
      <c r="H145" s="10" t="str">
        <f t="shared" si="11"/>
        <v>No</v>
      </c>
      <c r="I145" s="10" t="str">
        <f t="shared" si="12"/>
        <v>Yes</v>
      </c>
      <c r="J145" s="10" t="str">
        <f t="shared" si="13"/>
        <v>Yes</v>
      </c>
      <c r="K145" s="9">
        <f t="shared" si="14"/>
        <v>0.2</v>
      </c>
    </row>
    <row r="146" spans="1:11" x14ac:dyDescent="0.25">
      <c r="A146">
        <v>1291</v>
      </c>
      <c r="B146" s="4">
        <v>39773</v>
      </c>
      <c r="C146" s="5">
        <v>3.5619438740588638</v>
      </c>
      <c r="D146">
        <v>25</v>
      </c>
      <c r="E146" s="6">
        <v>588657</v>
      </c>
      <c r="F146" s="1">
        <v>2.99</v>
      </c>
      <c r="G146" s="7">
        <f t="shared" si="10"/>
        <v>1760084.4300000002</v>
      </c>
      <c r="H146" s="10" t="str">
        <f t="shared" si="11"/>
        <v>No</v>
      </c>
      <c r="I146" s="10" t="str">
        <f t="shared" si="12"/>
        <v>Yes</v>
      </c>
      <c r="J146" s="10" t="str">
        <f t="shared" si="13"/>
        <v>No</v>
      </c>
      <c r="K146" s="9">
        <f t="shared" si="14"/>
        <v>0.15</v>
      </c>
    </row>
    <row r="147" spans="1:11" x14ac:dyDescent="0.25">
      <c r="A147">
        <v>1300</v>
      </c>
      <c r="B147" s="4">
        <v>37149</v>
      </c>
      <c r="C147" s="5">
        <v>10.746064339493497</v>
      </c>
      <c r="D147">
        <v>22</v>
      </c>
      <c r="E147" s="6">
        <v>554316</v>
      </c>
      <c r="F147" s="1">
        <v>5.99</v>
      </c>
      <c r="G147" s="7">
        <f t="shared" si="10"/>
        <v>3320352.8400000003</v>
      </c>
      <c r="H147" s="10" t="str">
        <f t="shared" si="11"/>
        <v>No</v>
      </c>
      <c r="I147" s="10" t="str">
        <f t="shared" si="12"/>
        <v>Yes</v>
      </c>
      <c r="J147" s="10" t="str">
        <f t="shared" si="13"/>
        <v>Yes</v>
      </c>
      <c r="K147" s="9">
        <f t="shared" si="14"/>
        <v>0.2</v>
      </c>
    </row>
    <row r="148" spans="1:11" x14ac:dyDescent="0.25">
      <c r="A148">
        <v>1301</v>
      </c>
      <c r="B148" s="4">
        <v>37238</v>
      </c>
      <c r="C148" s="5">
        <v>10.50239561943874</v>
      </c>
      <c r="D148">
        <v>9</v>
      </c>
      <c r="E148" s="6">
        <v>557976</v>
      </c>
      <c r="F148" s="1">
        <v>10.99</v>
      </c>
      <c r="G148" s="7">
        <f t="shared" si="10"/>
        <v>6132156.2400000002</v>
      </c>
      <c r="H148" s="10" t="str">
        <f t="shared" si="11"/>
        <v>No</v>
      </c>
      <c r="I148" s="10" t="str">
        <f t="shared" si="12"/>
        <v>Yes</v>
      </c>
      <c r="J148" s="10" t="str">
        <f t="shared" si="13"/>
        <v>Yes</v>
      </c>
      <c r="K148" s="9">
        <f t="shared" si="14"/>
        <v>0.2</v>
      </c>
    </row>
    <row r="149" spans="1:11" x14ac:dyDescent="0.25">
      <c r="A149">
        <v>1304</v>
      </c>
      <c r="B149" s="4">
        <v>37705</v>
      </c>
      <c r="C149" s="5">
        <v>9.2238193018480494</v>
      </c>
      <c r="D149">
        <v>9</v>
      </c>
      <c r="E149" s="6">
        <v>529837</v>
      </c>
      <c r="F149" s="1">
        <v>2.99</v>
      </c>
      <c r="G149" s="7">
        <f t="shared" si="10"/>
        <v>1584212.6300000001</v>
      </c>
      <c r="H149" s="10" t="str">
        <f t="shared" si="11"/>
        <v>No</v>
      </c>
      <c r="I149" s="10" t="str">
        <f t="shared" si="12"/>
        <v>Yes</v>
      </c>
      <c r="J149" s="10" t="str">
        <f t="shared" si="13"/>
        <v>Yes</v>
      </c>
      <c r="K149" s="9">
        <f t="shared" si="14"/>
        <v>0.2</v>
      </c>
    </row>
    <row r="150" spans="1:11" x14ac:dyDescent="0.25">
      <c r="A150">
        <v>1310</v>
      </c>
      <c r="B150" s="4">
        <v>39219</v>
      </c>
      <c r="C150" s="5">
        <v>5.0787132101300481</v>
      </c>
      <c r="D150">
        <v>11</v>
      </c>
      <c r="E150" s="6">
        <v>496885</v>
      </c>
      <c r="F150" s="1">
        <v>7.99</v>
      </c>
      <c r="G150" s="7">
        <f t="shared" si="10"/>
        <v>3970111.15</v>
      </c>
      <c r="H150" s="10" t="str">
        <f t="shared" si="11"/>
        <v>No</v>
      </c>
      <c r="I150" s="10" t="str">
        <f t="shared" si="12"/>
        <v>Yes</v>
      </c>
      <c r="J150" s="10" t="str">
        <f t="shared" si="13"/>
        <v>Yes</v>
      </c>
      <c r="K150" s="9">
        <f t="shared" si="14"/>
        <v>0.2</v>
      </c>
    </row>
    <row r="151" spans="1:11" x14ac:dyDescent="0.25">
      <c r="A151">
        <v>1314</v>
      </c>
      <c r="B151" s="4">
        <v>37481</v>
      </c>
      <c r="C151" s="5">
        <v>9.8370978781656397</v>
      </c>
      <c r="D151">
        <v>2</v>
      </c>
      <c r="E151" s="6">
        <v>24857</v>
      </c>
      <c r="F151" s="1">
        <v>12.99</v>
      </c>
      <c r="G151" s="7">
        <f t="shared" si="10"/>
        <v>322892.43</v>
      </c>
      <c r="H151" s="10" t="str">
        <f t="shared" si="11"/>
        <v>No</v>
      </c>
      <c r="I151" s="10" t="str">
        <f t="shared" si="12"/>
        <v>Yes</v>
      </c>
      <c r="J151" s="10" t="str">
        <f t="shared" si="13"/>
        <v>No</v>
      </c>
      <c r="K151" s="9">
        <f t="shared" si="14"/>
        <v>0.09</v>
      </c>
    </row>
    <row r="152" spans="1:11" x14ac:dyDescent="0.25">
      <c r="A152">
        <v>1315</v>
      </c>
      <c r="B152" s="4">
        <v>40906</v>
      </c>
      <c r="C152" s="5">
        <v>0.45995893223819301</v>
      </c>
      <c r="D152">
        <v>20</v>
      </c>
      <c r="E152" s="6">
        <v>4255</v>
      </c>
      <c r="F152" s="1">
        <v>9.99</v>
      </c>
      <c r="G152" s="7">
        <f t="shared" si="10"/>
        <v>42507.450000000004</v>
      </c>
      <c r="H152" s="10" t="str">
        <f t="shared" si="11"/>
        <v>Yes</v>
      </c>
      <c r="I152" s="10" t="str">
        <f t="shared" si="12"/>
        <v>Yes</v>
      </c>
      <c r="J152" s="10" t="str">
        <f t="shared" si="13"/>
        <v>No</v>
      </c>
      <c r="K152" s="9">
        <f t="shared" si="14"/>
        <v>0.15</v>
      </c>
    </row>
    <row r="153" spans="1:11" x14ac:dyDescent="0.25">
      <c r="A153">
        <v>1316</v>
      </c>
      <c r="B153" s="4">
        <v>40762</v>
      </c>
      <c r="C153" s="5">
        <v>0.85420944558521561</v>
      </c>
      <c r="D153">
        <v>6</v>
      </c>
      <c r="E153" s="6">
        <v>567466</v>
      </c>
      <c r="F153" s="1">
        <v>3.99</v>
      </c>
      <c r="G153" s="7">
        <f t="shared" si="10"/>
        <v>2264189.3400000003</v>
      </c>
      <c r="H153" s="10" t="str">
        <f t="shared" si="11"/>
        <v>Yes</v>
      </c>
      <c r="I153" s="10" t="str">
        <f t="shared" si="12"/>
        <v>No</v>
      </c>
      <c r="J153" s="10" t="str">
        <f t="shared" si="13"/>
        <v>No</v>
      </c>
      <c r="K153" s="9">
        <f t="shared" si="14"/>
        <v>0.09</v>
      </c>
    </row>
    <row r="154" spans="1:11" x14ac:dyDescent="0.25">
      <c r="A154">
        <v>1318</v>
      </c>
      <c r="B154" s="4">
        <v>38557</v>
      </c>
      <c r="C154" s="5">
        <v>6.8911704312114992</v>
      </c>
      <c r="D154">
        <v>10</v>
      </c>
      <c r="E154" s="6">
        <v>454193</v>
      </c>
      <c r="F154" s="1">
        <v>2.99</v>
      </c>
      <c r="G154" s="7">
        <f t="shared" si="10"/>
        <v>1358037.07</v>
      </c>
      <c r="H154" s="10" t="str">
        <f t="shared" si="11"/>
        <v>No</v>
      </c>
      <c r="I154" s="10" t="str">
        <f t="shared" si="12"/>
        <v>Yes</v>
      </c>
      <c r="J154" s="10" t="str">
        <f t="shared" si="13"/>
        <v>Yes</v>
      </c>
      <c r="K154" s="9">
        <f t="shared" si="14"/>
        <v>0.2</v>
      </c>
    </row>
    <row r="155" spans="1:11" x14ac:dyDescent="0.25">
      <c r="A155">
        <v>1318</v>
      </c>
      <c r="B155" s="4">
        <v>40580</v>
      </c>
      <c r="C155" s="5">
        <v>1.352498288843258</v>
      </c>
      <c r="D155">
        <v>1</v>
      </c>
      <c r="E155" s="6">
        <v>291612</v>
      </c>
      <c r="F155" s="1">
        <v>2.99</v>
      </c>
      <c r="G155" s="7">
        <f t="shared" si="10"/>
        <v>871919.88</v>
      </c>
      <c r="H155" s="10" t="str">
        <f t="shared" si="11"/>
        <v>No</v>
      </c>
      <c r="I155" s="10" t="str">
        <f t="shared" si="12"/>
        <v>No</v>
      </c>
      <c r="J155" s="10" t="str">
        <f t="shared" si="13"/>
        <v>No</v>
      </c>
      <c r="K155" s="9">
        <f t="shared" si="14"/>
        <v>0.09</v>
      </c>
    </row>
    <row r="156" spans="1:11" x14ac:dyDescent="0.25">
      <c r="A156">
        <v>1319</v>
      </c>
      <c r="B156" s="4">
        <v>40455</v>
      </c>
      <c r="C156" s="5">
        <v>1.6947296372347707</v>
      </c>
      <c r="D156">
        <v>16</v>
      </c>
      <c r="E156" s="6">
        <v>434312</v>
      </c>
      <c r="F156" s="1">
        <v>12.99</v>
      </c>
      <c r="G156" s="7">
        <f t="shared" si="10"/>
        <v>5641712.8799999999</v>
      </c>
      <c r="H156" s="10" t="str">
        <f t="shared" si="11"/>
        <v>Yes</v>
      </c>
      <c r="I156" s="10" t="str">
        <f t="shared" si="12"/>
        <v>Yes</v>
      </c>
      <c r="J156" s="10" t="str">
        <f t="shared" si="13"/>
        <v>No</v>
      </c>
      <c r="K156" s="9">
        <f t="shared" si="14"/>
        <v>0.15</v>
      </c>
    </row>
    <row r="157" spans="1:11" x14ac:dyDescent="0.25">
      <c r="A157">
        <v>1319</v>
      </c>
      <c r="B157" s="4">
        <v>38703</v>
      </c>
      <c r="C157" s="5">
        <v>6.491444216290212</v>
      </c>
      <c r="D157">
        <v>4</v>
      </c>
      <c r="E157" s="6">
        <v>577207</v>
      </c>
      <c r="F157" s="1">
        <v>3.99</v>
      </c>
      <c r="G157" s="7">
        <f t="shared" si="10"/>
        <v>2303055.9300000002</v>
      </c>
      <c r="H157" s="10" t="str">
        <f t="shared" si="11"/>
        <v>No</v>
      </c>
      <c r="I157" s="10" t="str">
        <f t="shared" si="12"/>
        <v>Yes</v>
      </c>
      <c r="J157" s="10" t="str">
        <f t="shared" si="13"/>
        <v>Yes</v>
      </c>
      <c r="K157" s="9">
        <f t="shared" si="14"/>
        <v>0.2</v>
      </c>
    </row>
    <row r="158" spans="1:11" x14ac:dyDescent="0.25">
      <c r="A158">
        <v>1320</v>
      </c>
      <c r="B158" s="4">
        <v>40703</v>
      </c>
      <c r="C158" s="5">
        <v>1.0157426420260096</v>
      </c>
      <c r="D158">
        <v>10</v>
      </c>
      <c r="E158" s="6">
        <v>401992</v>
      </c>
      <c r="F158" s="1">
        <v>3.99</v>
      </c>
      <c r="G158" s="7">
        <f t="shared" si="10"/>
        <v>1603948.08</v>
      </c>
      <c r="H158" s="10" t="str">
        <f t="shared" si="11"/>
        <v>Yes</v>
      </c>
      <c r="I158" s="10" t="str">
        <f t="shared" si="12"/>
        <v>Yes</v>
      </c>
      <c r="J158" s="10" t="str">
        <f t="shared" si="13"/>
        <v>No</v>
      </c>
      <c r="K158" s="9">
        <f t="shared" si="14"/>
        <v>0.09</v>
      </c>
    </row>
    <row r="159" spans="1:11" x14ac:dyDescent="0.25">
      <c r="A159">
        <v>1322</v>
      </c>
      <c r="B159" s="4">
        <v>38915</v>
      </c>
      <c r="C159" s="5">
        <v>5.9110198494182065</v>
      </c>
      <c r="D159">
        <v>2</v>
      </c>
      <c r="E159" s="6">
        <v>589764</v>
      </c>
      <c r="F159" s="1">
        <v>5.99</v>
      </c>
      <c r="G159" s="7">
        <f t="shared" si="10"/>
        <v>3532686.3600000003</v>
      </c>
      <c r="H159" s="10" t="str">
        <f t="shared" si="11"/>
        <v>No</v>
      </c>
      <c r="I159" s="10" t="str">
        <f t="shared" si="12"/>
        <v>Yes</v>
      </c>
      <c r="J159" s="10" t="str">
        <f t="shared" si="13"/>
        <v>Yes</v>
      </c>
      <c r="K159" s="9">
        <f t="shared" si="14"/>
        <v>0.2</v>
      </c>
    </row>
    <row r="160" spans="1:11" x14ac:dyDescent="0.25">
      <c r="A160">
        <v>1323</v>
      </c>
      <c r="B160" s="4">
        <v>39783</v>
      </c>
      <c r="C160" s="5">
        <v>3.5345653661875427</v>
      </c>
      <c r="D160">
        <v>22</v>
      </c>
      <c r="E160" s="6">
        <v>681022</v>
      </c>
      <c r="F160" s="1">
        <v>7.99</v>
      </c>
      <c r="G160" s="7">
        <f t="shared" si="10"/>
        <v>5441365.7800000003</v>
      </c>
      <c r="H160" s="10" t="str">
        <f t="shared" si="11"/>
        <v>No</v>
      </c>
      <c r="I160" s="10" t="str">
        <f t="shared" si="12"/>
        <v>Yes</v>
      </c>
      <c r="J160" s="10" t="str">
        <f t="shared" si="13"/>
        <v>No</v>
      </c>
      <c r="K160" s="9">
        <f t="shared" si="14"/>
        <v>0.15</v>
      </c>
    </row>
    <row r="161" spans="1:11" x14ac:dyDescent="0.25">
      <c r="A161">
        <v>1324</v>
      </c>
      <c r="B161" s="4">
        <v>39433</v>
      </c>
      <c r="C161" s="5">
        <v>4.4928131416837784</v>
      </c>
      <c r="D161">
        <v>23</v>
      </c>
      <c r="E161" s="6">
        <v>465514</v>
      </c>
      <c r="F161" s="1">
        <v>3.99</v>
      </c>
      <c r="G161" s="7">
        <f t="shared" si="10"/>
        <v>1857400.86</v>
      </c>
      <c r="H161" s="10" t="str">
        <f t="shared" si="11"/>
        <v>No</v>
      </c>
      <c r="I161" s="10" t="str">
        <f t="shared" si="12"/>
        <v>Yes</v>
      </c>
      <c r="J161" s="10" t="str">
        <f t="shared" si="13"/>
        <v>No</v>
      </c>
      <c r="K161" s="9">
        <f t="shared" si="14"/>
        <v>0.15</v>
      </c>
    </row>
    <row r="162" spans="1:11" x14ac:dyDescent="0.25">
      <c r="A162">
        <v>1325</v>
      </c>
      <c r="B162" s="4">
        <v>40524</v>
      </c>
      <c r="C162" s="5">
        <v>1.5058179329226558</v>
      </c>
      <c r="D162">
        <v>11</v>
      </c>
      <c r="E162" s="6">
        <v>286408</v>
      </c>
      <c r="F162" s="1">
        <v>2.99</v>
      </c>
      <c r="G162" s="7">
        <f t="shared" si="10"/>
        <v>856359.92</v>
      </c>
      <c r="H162" s="10" t="str">
        <f t="shared" si="11"/>
        <v>Yes</v>
      </c>
      <c r="I162" s="10" t="str">
        <f t="shared" si="12"/>
        <v>Yes</v>
      </c>
      <c r="J162" s="10" t="str">
        <f t="shared" si="13"/>
        <v>No</v>
      </c>
      <c r="K162" s="9">
        <f t="shared" si="14"/>
        <v>0.15</v>
      </c>
    </row>
    <row r="163" spans="1:11" x14ac:dyDescent="0.25">
      <c r="A163">
        <v>1326</v>
      </c>
      <c r="B163" s="4">
        <v>40239</v>
      </c>
      <c r="C163" s="5">
        <v>2.2861054072553046</v>
      </c>
      <c r="D163">
        <v>15</v>
      </c>
      <c r="E163" s="6">
        <v>124618</v>
      </c>
      <c r="F163" s="1">
        <v>7.99</v>
      </c>
      <c r="G163" s="7">
        <f t="shared" si="10"/>
        <v>995697.82000000007</v>
      </c>
      <c r="H163" s="10" t="str">
        <f t="shared" si="11"/>
        <v>No</v>
      </c>
      <c r="I163" s="10" t="str">
        <f t="shared" si="12"/>
        <v>Yes</v>
      </c>
      <c r="J163" s="10" t="str">
        <f t="shared" si="13"/>
        <v>No</v>
      </c>
      <c r="K163" s="9">
        <f t="shared" si="14"/>
        <v>0.15</v>
      </c>
    </row>
    <row r="164" spans="1:11" x14ac:dyDescent="0.25">
      <c r="A164">
        <v>1326</v>
      </c>
      <c r="B164" s="4">
        <v>38920</v>
      </c>
      <c r="C164" s="5">
        <v>5.8973305954825461</v>
      </c>
      <c r="D164">
        <v>19</v>
      </c>
      <c r="E164" s="6">
        <v>52308</v>
      </c>
      <c r="F164" s="1">
        <v>2.99</v>
      </c>
      <c r="G164" s="7">
        <f t="shared" si="10"/>
        <v>156400.92000000001</v>
      </c>
      <c r="H164" s="10" t="str">
        <f t="shared" si="11"/>
        <v>No</v>
      </c>
      <c r="I164" s="10" t="str">
        <f t="shared" si="12"/>
        <v>Yes</v>
      </c>
      <c r="J164" s="10" t="str">
        <f t="shared" si="13"/>
        <v>No</v>
      </c>
      <c r="K164" s="9">
        <f t="shared" si="14"/>
        <v>0.2</v>
      </c>
    </row>
    <row r="165" spans="1:11" x14ac:dyDescent="0.25">
      <c r="A165">
        <v>1329</v>
      </c>
      <c r="B165" s="4">
        <v>37999</v>
      </c>
      <c r="C165" s="5">
        <v>8.4188911704312108</v>
      </c>
      <c r="D165">
        <v>25</v>
      </c>
      <c r="E165" s="6">
        <v>270438</v>
      </c>
      <c r="F165" s="1">
        <v>3.99</v>
      </c>
      <c r="G165" s="7">
        <f t="shared" si="10"/>
        <v>1079047.6200000001</v>
      </c>
      <c r="H165" s="10" t="str">
        <f t="shared" si="11"/>
        <v>No</v>
      </c>
      <c r="I165" s="10" t="str">
        <f t="shared" si="12"/>
        <v>Yes</v>
      </c>
      <c r="J165" s="10" t="str">
        <f t="shared" si="13"/>
        <v>Yes</v>
      </c>
      <c r="K165" s="9">
        <f t="shared" si="14"/>
        <v>0.2</v>
      </c>
    </row>
    <row r="166" spans="1:11" x14ac:dyDescent="0.25">
      <c r="A166">
        <v>1330</v>
      </c>
      <c r="B166" s="4">
        <v>38780</v>
      </c>
      <c r="C166" s="5">
        <v>6.2806297056810401</v>
      </c>
      <c r="D166">
        <v>6</v>
      </c>
      <c r="E166" s="6">
        <v>34355</v>
      </c>
      <c r="F166" s="1">
        <v>7.99</v>
      </c>
      <c r="G166" s="7">
        <f t="shared" si="10"/>
        <v>274496.45</v>
      </c>
      <c r="H166" s="10" t="str">
        <f t="shared" si="11"/>
        <v>No</v>
      </c>
      <c r="I166" s="10" t="str">
        <f t="shared" si="12"/>
        <v>Yes</v>
      </c>
      <c r="J166" s="10" t="str">
        <f t="shared" si="13"/>
        <v>No</v>
      </c>
      <c r="K166" s="9">
        <f t="shared" si="14"/>
        <v>0.09</v>
      </c>
    </row>
    <row r="167" spans="1:11" x14ac:dyDescent="0.25">
      <c r="A167">
        <v>1331</v>
      </c>
      <c r="B167" s="4">
        <v>37373</v>
      </c>
      <c r="C167" s="5">
        <v>10.132785763175907</v>
      </c>
      <c r="D167">
        <v>17</v>
      </c>
      <c r="E167" s="6">
        <v>690169</v>
      </c>
      <c r="F167" s="1">
        <v>9.99</v>
      </c>
      <c r="G167" s="7">
        <f t="shared" si="10"/>
        <v>6894788.3100000005</v>
      </c>
      <c r="H167" s="10" t="str">
        <f t="shared" si="11"/>
        <v>No</v>
      </c>
      <c r="I167" s="10" t="str">
        <f t="shared" si="12"/>
        <v>Yes</v>
      </c>
      <c r="J167" s="10" t="str">
        <f t="shared" si="13"/>
        <v>Yes</v>
      </c>
      <c r="K167" s="9">
        <f t="shared" si="14"/>
        <v>0.2</v>
      </c>
    </row>
    <row r="168" spans="1:11" x14ac:dyDescent="0.25">
      <c r="A168">
        <v>1334</v>
      </c>
      <c r="B168" s="4">
        <v>38742</v>
      </c>
      <c r="C168" s="5">
        <v>6.3846680355920604</v>
      </c>
      <c r="D168">
        <v>19</v>
      </c>
      <c r="E168" s="6">
        <v>490136</v>
      </c>
      <c r="F168" s="1">
        <v>12.99</v>
      </c>
      <c r="G168" s="7">
        <f t="shared" si="10"/>
        <v>6366866.6399999997</v>
      </c>
      <c r="H168" s="10" t="str">
        <f t="shared" si="11"/>
        <v>No</v>
      </c>
      <c r="I168" s="10" t="str">
        <f t="shared" si="12"/>
        <v>Yes</v>
      </c>
      <c r="J168" s="10" t="str">
        <f t="shared" si="13"/>
        <v>Yes</v>
      </c>
      <c r="K168" s="9">
        <f t="shared" si="14"/>
        <v>0.2</v>
      </c>
    </row>
    <row r="169" spans="1:11" x14ac:dyDescent="0.25">
      <c r="A169">
        <v>1340</v>
      </c>
      <c r="B169" s="4">
        <v>40021</v>
      </c>
      <c r="C169" s="5">
        <v>2.8829568788501025</v>
      </c>
      <c r="D169">
        <v>10</v>
      </c>
      <c r="E169" s="6">
        <v>257087</v>
      </c>
      <c r="F169" s="1">
        <v>7.99</v>
      </c>
      <c r="G169" s="7">
        <f t="shared" si="10"/>
        <v>2054125.1300000001</v>
      </c>
      <c r="H169" s="10" t="str">
        <f t="shared" si="11"/>
        <v>No</v>
      </c>
      <c r="I169" s="10" t="str">
        <f t="shared" si="12"/>
        <v>Yes</v>
      </c>
      <c r="J169" s="10" t="str">
        <f t="shared" si="13"/>
        <v>No</v>
      </c>
      <c r="K169" s="9">
        <f t="shared" si="14"/>
        <v>0.09</v>
      </c>
    </row>
    <row r="170" spans="1:11" x14ac:dyDescent="0.25">
      <c r="A170">
        <v>1340</v>
      </c>
      <c r="B170" s="4">
        <v>37528</v>
      </c>
      <c r="C170" s="5">
        <v>9.7084188911704317</v>
      </c>
      <c r="D170">
        <v>7</v>
      </c>
      <c r="E170" s="6">
        <v>623532</v>
      </c>
      <c r="F170" s="1">
        <v>7.99</v>
      </c>
      <c r="G170" s="7">
        <f t="shared" si="10"/>
        <v>4982020.68</v>
      </c>
      <c r="H170" s="10" t="str">
        <f t="shared" si="11"/>
        <v>No</v>
      </c>
      <c r="I170" s="10" t="str">
        <f t="shared" si="12"/>
        <v>Yes</v>
      </c>
      <c r="J170" s="10" t="str">
        <f t="shared" si="13"/>
        <v>Yes</v>
      </c>
      <c r="K170" s="9">
        <f t="shared" si="14"/>
        <v>0.2</v>
      </c>
    </row>
    <row r="171" spans="1:11" x14ac:dyDescent="0.25">
      <c r="A171">
        <v>1341</v>
      </c>
      <c r="B171" s="4">
        <v>38927</v>
      </c>
      <c r="C171" s="5">
        <v>5.8781656399726216</v>
      </c>
      <c r="D171">
        <v>20</v>
      </c>
      <c r="E171" s="6">
        <v>540059</v>
      </c>
      <c r="F171" s="1">
        <v>2.99</v>
      </c>
      <c r="G171" s="7">
        <f t="shared" si="10"/>
        <v>1614776.4100000001</v>
      </c>
      <c r="H171" s="10" t="str">
        <f t="shared" si="11"/>
        <v>No</v>
      </c>
      <c r="I171" s="10" t="str">
        <f t="shared" si="12"/>
        <v>Yes</v>
      </c>
      <c r="J171" s="10" t="str">
        <f t="shared" si="13"/>
        <v>Yes</v>
      </c>
      <c r="K171" s="9">
        <f t="shared" si="14"/>
        <v>0.2</v>
      </c>
    </row>
    <row r="172" spans="1:11" x14ac:dyDescent="0.25">
      <c r="A172">
        <v>1342</v>
      </c>
      <c r="B172" s="4">
        <v>36575</v>
      </c>
      <c r="C172" s="5">
        <v>12.317590691307323</v>
      </c>
      <c r="D172">
        <v>18</v>
      </c>
      <c r="E172" s="6">
        <v>74509</v>
      </c>
      <c r="F172" s="1">
        <v>3.99</v>
      </c>
      <c r="G172" s="7">
        <f t="shared" si="10"/>
        <v>297290.91000000003</v>
      </c>
      <c r="H172" s="10" t="str">
        <f t="shared" si="11"/>
        <v>No</v>
      </c>
      <c r="I172" s="10" t="str">
        <f t="shared" si="12"/>
        <v>Yes</v>
      </c>
      <c r="J172" s="10" t="str">
        <f t="shared" si="13"/>
        <v>No</v>
      </c>
      <c r="K172" s="9">
        <f t="shared" si="14"/>
        <v>0.2</v>
      </c>
    </row>
    <row r="173" spans="1:11" x14ac:dyDescent="0.25">
      <c r="A173">
        <v>1342</v>
      </c>
      <c r="B173" s="4">
        <v>39503</v>
      </c>
      <c r="C173" s="5">
        <v>4.301163586584531</v>
      </c>
      <c r="D173">
        <v>12</v>
      </c>
      <c r="E173" s="6">
        <v>229728</v>
      </c>
      <c r="F173" s="1">
        <v>2.99</v>
      </c>
      <c r="G173" s="7">
        <f t="shared" si="10"/>
        <v>686886.72000000009</v>
      </c>
      <c r="H173" s="10" t="str">
        <f t="shared" si="11"/>
        <v>No</v>
      </c>
      <c r="I173" s="10" t="str">
        <f t="shared" si="12"/>
        <v>Yes</v>
      </c>
      <c r="J173" s="10" t="str">
        <f t="shared" si="13"/>
        <v>No</v>
      </c>
      <c r="K173" s="9">
        <f t="shared" si="14"/>
        <v>0.15</v>
      </c>
    </row>
    <row r="174" spans="1:11" x14ac:dyDescent="0.25">
      <c r="A174">
        <v>1344</v>
      </c>
      <c r="B174" s="4">
        <v>38945</v>
      </c>
      <c r="C174" s="5">
        <v>5.8288843258042435</v>
      </c>
      <c r="D174">
        <v>9</v>
      </c>
      <c r="E174" s="6">
        <v>220720</v>
      </c>
      <c r="F174" s="1">
        <v>3.99</v>
      </c>
      <c r="G174" s="7">
        <f t="shared" si="10"/>
        <v>880672.8</v>
      </c>
      <c r="H174" s="10" t="str">
        <f t="shared" si="11"/>
        <v>No</v>
      </c>
      <c r="I174" s="10" t="str">
        <f t="shared" si="12"/>
        <v>Yes</v>
      </c>
      <c r="J174" s="10" t="str">
        <f t="shared" si="13"/>
        <v>No</v>
      </c>
      <c r="K174" s="9">
        <f t="shared" si="14"/>
        <v>0.09</v>
      </c>
    </row>
    <row r="175" spans="1:11" x14ac:dyDescent="0.25">
      <c r="A175">
        <v>1346</v>
      </c>
      <c r="B175" s="4">
        <v>39268</v>
      </c>
      <c r="C175" s="5">
        <v>4.944558521560575</v>
      </c>
      <c r="D175">
        <v>6</v>
      </c>
      <c r="E175" s="6">
        <v>17314</v>
      </c>
      <c r="F175" s="1">
        <v>10.99</v>
      </c>
      <c r="G175" s="7">
        <f t="shared" si="10"/>
        <v>190280.86000000002</v>
      </c>
      <c r="H175" s="10" t="str">
        <f t="shared" si="11"/>
        <v>No</v>
      </c>
      <c r="I175" s="10" t="str">
        <f t="shared" si="12"/>
        <v>No</v>
      </c>
      <c r="J175" s="10" t="str">
        <f t="shared" si="13"/>
        <v>No</v>
      </c>
      <c r="K175" s="9">
        <f t="shared" si="14"/>
        <v>0.09</v>
      </c>
    </row>
    <row r="176" spans="1:11" x14ac:dyDescent="0.25">
      <c r="A176">
        <v>1348</v>
      </c>
      <c r="B176" s="4">
        <v>40376</v>
      </c>
      <c r="C176" s="5">
        <v>1.9110198494182067</v>
      </c>
      <c r="D176">
        <v>19</v>
      </c>
      <c r="E176" s="6">
        <v>254150</v>
      </c>
      <c r="F176" s="1">
        <v>3.99</v>
      </c>
      <c r="G176" s="7">
        <f t="shared" si="10"/>
        <v>1014058.5</v>
      </c>
      <c r="H176" s="10" t="str">
        <f t="shared" si="11"/>
        <v>Yes</v>
      </c>
      <c r="I176" s="10" t="str">
        <f t="shared" si="12"/>
        <v>Yes</v>
      </c>
      <c r="J176" s="10" t="str">
        <f t="shared" si="13"/>
        <v>No</v>
      </c>
      <c r="K176" s="9">
        <f t="shared" si="14"/>
        <v>0.15</v>
      </c>
    </row>
    <row r="177" spans="1:11" x14ac:dyDescent="0.25">
      <c r="A177">
        <v>1351</v>
      </c>
      <c r="B177" s="4">
        <v>40663</v>
      </c>
      <c r="C177" s="5">
        <v>1.1252566735112937</v>
      </c>
      <c r="D177">
        <v>23</v>
      </c>
      <c r="E177" s="6">
        <v>212408</v>
      </c>
      <c r="F177" s="1">
        <v>3.99</v>
      </c>
      <c r="G177" s="7">
        <f t="shared" si="10"/>
        <v>847507.92</v>
      </c>
      <c r="H177" s="10" t="str">
        <f t="shared" si="11"/>
        <v>Yes</v>
      </c>
      <c r="I177" s="10" t="str">
        <f t="shared" si="12"/>
        <v>Yes</v>
      </c>
      <c r="J177" s="10" t="str">
        <f t="shared" si="13"/>
        <v>No</v>
      </c>
      <c r="K177" s="9">
        <f t="shared" si="14"/>
        <v>0.15</v>
      </c>
    </row>
    <row r="178" spans="1:11" x14ac:dyDescent="0.25">
      <c r="A178">
        <v>1352</v>
      </c>
      <c r="B178" s="4">
        <v>36847</v>
      </c>
      <c r="C178" s="5">
        <v>11.572895277207392</v>
      </c>
      <c r="D178">
        <v>23</v>
      </c>
      <c r="E178" s="6">
        <v>138970</v>
      </c>
      <c r="F178" s="1">
        <v>2.99</v>
      </c>
      <c r="G178" s="7">
        <f t="shared" si="10"/>
        <v>415520.30000000005</v>
      </c>
      <c r="H178" s="10" t="str">
        <f t="shared" si="11"/>
        <v>No</v>
      </c>
      <c r="I178" s="10" t="str">
        <f t="shared" si="12"/>
        <v>Yes</v>
      </c>
      <c r="J178" s="10" t="str">
        <f t="shared" si="13"/>
        <v>No</v>
      </c>
      <c r="K178" s="9">
        <f t="shared" si="14"/>
        <v>0.2</v>
      </c>
    </row>
    <row r="179" spans="1:11" x14ac:dyDescent="0.25">
      <c r="A179">
        <v>1355</v>
      </c>
      <c r="B179" s="4">
        <v>39959</v>
      </c>
      <c r="C179" s="5">
        <v>3.052703627652293</v>
      </c>
      <c r="D179">
        <v>6</v>
      </c>
      <c r="E179" s="6">
        <v>479278</v>
      </c>
      <c r="F179" s="1">
        <v>10.99</v>
      </c>
      <c r="G179" s="7">
        <f t="shared" si="10"/>
        <v>5267265.22</v>
      </c>
      <c r="H179" s="10" t="str">
        <f t="shared" si="11"/>
        <v>No</v>
      </c>
      <c r="I179" s="10" t="str">
        <f t="shared" si="12"/>
        <v>No</v>
      </c>
      <c r="J179" s="10" t="str">
        <f t="shared" si="13"/>
        <v>No</v>
      </c>
      <c r="K179" s="9">
        <f t="shared" si="14"/>
        <v>0.09</v>
      </c>
    </row>
    <row r="180" spans="1:11" x14ac:dyDescent="0.25">
      <c r="A180">
        <v>1356</v>
      </c>
      <c r="B180" s="4">
        <v>37795</v>
      </c>
      <c r="C180" s="5">
        <v>8.9774127310061598</v>
      </c>
      <c r="D180">
        <v>23</v>
      </c>
      <c r="E180" s="6">
        <v>273007</v>
      </c>
      <c r="F180" s="1">
        <v>9.99</v>
      </c>
      <c r="G180" s="7">
        <f t="shared" si="10"/>
        <v>2727339.93</v>
      </c>
      <c r="H180" s="10" t="str">
        <f t="shared" si="11"/>
        <v>No</v>
      </c>
      <c r="I180" s="10" t="str">
        <f t="shared" si="12"/>
        <v>Yes</v>
      </c>
      <c r="J180" s="10" t="str">
        <f t="shared" si="13"/>
        <v>Yes</v>
      </c>
      <c r="K180" s="9">
        <f t="shared" si="14"/>
        <v>0.2</v>
      </c>
    </row>
    <row r="181" spans="1:11" x14ac:dyDescent="0.25">
      <c r="A181">
        <v>1357</v>
      </c>
      <c r="B181" s="4">
        <v>37564</v>
      </c>
      <c r="C181" s="5">
        <v>9.6098562628336754</v>
      </c>
      <c r="D181">
        <v>1</v>
      </c>
      <c r="E181" s="6">
        <v>78094</v>
      </c>
      <c r="F181" s="1">
        <v>7.99</v>
      </c>
      <c r="G181" s="7">
        <f t="shared" si="10"/>
        <v>623971.06000000006</v>
      </c>
      <c r="H181" s="10" t="str">
        <f t="shared" si="11"/>
        <v>No</v>
      </c>
      <c r="I181" s="10" t="str">
        <f t="shared" si="12"/>
        <v>Yes</v>
      </c>
      <c r="J181" s="10" t="str">
        <f t="shared" si="13"/>
        <v>No</v>
      </c>
      <c r="K181" s="9">
        <f t="shared" si="14"/>
        <v>0.09</v>
      </c>
    </row>
    <row r="182" spans="1:11" x14ac:dyDescent="0.25">
      <c r="A182">
        <v>1359</v>
      </c>
      <c r="B182" s="4">
        <v>38671</v>
      </c>
      <c r="C182" s="5">
        <v>6.579055441478439</v>
      </c>
      <c r="D182">
        <v>20</v>
      </c>
      <c r="E182" s="6">
        <v>542953</v>
      </c>
      <c r="F182" s="1">
        <v>9.99</v>
      </c>
      <c r="G182" s="7">
        <f t="shared" si="10"/>
        <v>5424100.4699999997</v>
      </c>
      <c r="H182" s="10" t="str">
        <f t="shared" si="11"/>
        <v>No</v>
      </c>
      <c r="I182" s="10" t="str">
        <f t="shared" si="12"/>
        <v>Yes</v>
      </c>
      <c r="J182" s="10" t="str">
        <f t="shared" si="13"/>
        <v>Yes</v>
      </c>
      <c r="K182" s="9">
        <f t="shared" si="14"/>
        <v>0.2</v>
      </c>
    </row>
    <row r="183" spans="1:11" x14ac:dyDescent="0.25">
      <c r="A183">
        <v>1360</v>
      </c>
      <c r="B183" s="4">
        <v>41234</v>
      </c>
      <c r="C183" s="5">
        <v>-0.43805612594113619</v>
      </c>
      <c r="D183">
        <v>4</v>
      </c>
      <c r="E183" s="6">
        <v>117093</v>
      </c>
      <c r="F183" s="1">
        <v>12.99</v>
      </c>
      <c r="G183" s="7">
        <f t="shared" si="10"/>
        <v>1521038.07</v>
      </c>
      <c r="H183" s="10" t="str">
        <f t="shared" si="11"/>
        <v>No</v>
      </c>
      <c r="I183" s="10" t="str">
        <f t="shared" si="12"/>
        <v>No</v>
      </c>
      <c r="J183" s="10" t="str">
        <f t="shared" si="13"/>
        <v>No</v>
      </c>
      <c r="K183" s="9">
        <f t="shared" si="14"/>
        <v>0.09</v>
      </c>
    </row>
    <row r="184" spans="1:11" x14ac:dyDescent="0.25">
      <c r="A184">
        <v>1361</v>
      </c>
      <c r="B184" s="4">
        <v>40621</v>
      </c>
      <c r="C184" s="5">
        <v>1.2402464065708418</v>
      </c>
      <c r="D184">
        <v>17</v>
      </c>
      <c r="E184" s="6">
        <v>79360</v>
      </c>
      <c r="F184" s="1">
        <v>2.99</v>
      </c>
      <c r="G184" s="7">
        <f t="shared" si="10"/>
        <v>237286.40000000002</v>
      </c>
      <c r="H184" s="10" t="str">
        <f t="shared" si="11"/>
        <v>Yes</v>
      </c>
      <c r="I184" s="10" t="str">
        <f t="shared" si="12"/>
        <v>Yes</v>
      </c>
      <c r="J184" s="10" t="str">
        <f t="shared" si="13"/>
        <v>No</v>
      </c>
      <c r="K184" s="9">
        <f t="shared" si="14"/>
        <v>0.15</v>
      </c>
    </row>
    <row r="185" spans="1:11" x14ac:dyDescent="0.25">
      <c r="A185">
        <v>1364</v>
      </c>
      <c r="B185" s="4">
        <v>39265</v>
      </c>
      <c r="C185" s="5">
        <v>4.9527720739219712</v>
      </c>
      <c r="D185">
        <v>3</v>
      </c>
      <c r="E185" s="6">
        <v>7423</v>
      </c>
      <c r="F185" s="1">
        <v>10.99</v>
      </c>
      <c r="G185" s="7">
        <f t="shared" si="10"/>
        <v>81578.77</v>
      </c>
      <c r="H185" s="10" t="str">
        <f t="shared" si="11"/>
        <v>No</v>
      </c>
      <c r="I185" s="10" t="str">
        <f t="shared" si="12"/>
        <v>No</v>
      </c>
      <c r="J185" s="10" t="str">
        <f t="shared" si="13"/>
        <v>No</v>
      </c>
      <c r="K185" s="9">
        <f t="shared" si="14"/>
        <v>0.09</v>
      </c>
    </row>
    <row r="186" spans="1:11" x14ac:dyDescent="0.25">
      <c r="A186">
        <v>1364</v>
      </c>
      <c r="B186" s="4">
        <v>36782</v>
      </c>
      <c r="C186" s="5">
        <v>11.750855578370979</v>
      </c>
      <c r="D186">
        <v>16</v>
      </c>
      <c r="E186" s="6">
        <v>516313</v>
      </c>
      <c r="F186" s="1">
        <v>2.99</v>
      </c>
      <c r="G186" s="7">
        <f t="shared" si="10"/>
        <v>1543775.87</v>
      </c>
      <c r="H186" s="10" t="str">
        <f t="shared" si="11"/>
        <v>No</v>
      </c>
      <c r="I186" s="10" t="str">
        <f t="shared" si="12"/>
        <v>Yes</v>
      </c>
      <c r="J186" s="10" t="str">
        <f t="shared" si="13"/>
        <v>Yes</v>
      </c>
      <c r="K186" s="9">
        <f t="shared" si="14"/>
        <v>0.2</v>
      </c>
    </row>
    <row r="187" spans="1:11" x14ac:dyDescent="0.25">
      <c r="A187">
        <v>1366</v>
      </c>
      <c r="B187" s="4">
        <v>38052</v>
      </c>
      <c r="C187" s="5">
        <v>8.2737850787132103</v>
      </c>
      <c r="D187">
        <v>19</v>
      </c>
      <c r="E187" s="6">
        <v>132118</v>
      </c>
      <c r="F187" s="1">
        <v>12.99</v>
      </c>
      <c r="G187" s="7">
        <f t="shared" si="10"/>
        <v>1716212.82</v>
      </c>
      <c r="H187" s="10" t="str">
        <f t="shared" si="11"/>
        <v>No</v>
      </c>
      <c r="I187" s="10" t="str">
        <f t="shared" si="12"/>
        <v>Yes</v>
      </c>
      <c r="J187" s="10" t="str">
        <f t="shared" si="13"/>
        <v>Yes</v>
      </c>
      <c r="K187" s="9">
        <f t="shared" si="14"/>
        <v>0.2</v>
      </c>
    </row>
    <row r="188" spans="1:11" x14ac:dyDescent="0.25">
      <c r="A188">
        <v>1370</v>
      </c>
      <c r="B188" s="4">
        <v>37706</v>
      </c>
      <c r="C188" s="5">
        <v>9.2210814510609165</v>
      </c>
      <c r="D188">
        <v>3</v>
      </c>
      <c r="E188" s="6">
        <v>674022</v>
      </c>
      <c r="F188" s="1">
        <v>5.99</v>
      </c>
      <c r="G188" s="7">
        <f t="shared" si="10"/>
        <v>4037391.7800000003</v>
      </c>
      <c r="H188" s="10" t="str">
        <f t="shared" si="11"/>
        <v>No</v>
      </c>
      <c r="I188" s="10" t="str">
        <f t="shared" si="12"/>
        <v>Yes</v>
      </c>
      <c r="J188" s="10" t="str">
        <f t="shared" si="13"/>
        <v>Yes</v>
      </c>
      <c r="K188" s="9">
        <f t="shared" si="14"/>
        <v>0.2</v>
      </c>
    </row>
    <row r="189" spans="1:11" x14ac:dyDescent="0.25">
      <c r="A189">
        <v>1372</v>
      </c>
      <c r="B189" s="4">
        <v>37703</v>
      </c>
      <c r="C189" s="5">
        <v>9.2292950034223136</v>
      </c>
      <c r="D189">
        <v>10</v>
      </c>
      <c r="E189" s="6">
        <v>479715</v>
      </c>
      <c r="F189" s="1">
        <v>3.99</v>
      </c>
      <c r="G189" s="7">
        <f t="shared" si="10"/>
        <v>1914062.85</v>
      </c>
      <c r="H189" s="10" t="str">
        <f t="shared" si="11"/>
        <v>No</v>
      </c>
      <c r="I189" s="10" t="str">
        <f t="shared" si="12"/>
        <v>Yes</v>
      </c>
      <c r="J189" s="10" t="str">
        <f t="shared" si="13"/>
        <v>Yes</v>
      </c>
      <c r="K189" s="9">
        <f t="shared" si="14"/>
        <v>0.2</v>
      </c>
    </row>
    <row r="190" spans="1:11" x14ac:dyDescent="0.25">
      <c r="A190">
        <v>1373</v>
      </c>
      <c r="B190" s="4">
        <v>40732</v>
      </c>
      <c r="C190" s="5">
        <v>0.93634496919917864</v>
      </c>
      <c r="D190">
        <v>1</v>
      </c>
      <c r="E190" s="6">
        <v>618159</v>
      </c>
      <c r="F190" s="1">
        <v>7.99</v>
      </c>
      <c r="G190" s="7">
        <f t="shared" si="10"/>
        <v>4939090.41</v>
      </c>
      <c r="H190" s="10" t="str">
        <f t="shared" si="11"/>
        <v>No</v>
      </c>
      <c r="I190" s="10" t="str">
        <f t="shared" si="12"/>
        <v>No</v>
      </c>
      <c r="J190" s="10" t="str">
        <f t="shared" si="13"/>
        <v>No</v>
      </c>
      <c r="K190" s="9">
        <f t="shared" si="14"/>
        <v>0.09</v>
      </c>
    </row>
    <row r="191" spans="1:11" x14ac:dyDescent="0.25">
      <c r="A191">
        <v>1374</v>
      </c>
      <c r="B191" s="4">
        <v>38842</v>
      </c>
      <c r="C191" s="5">
        <v>6.1108829568788501</v>
      </c>
      <c r="D191">
        <v>23</v>
      </c>
      <c r="E191" s="6">
        <v>482732</v>
      </c>
      <c r="F191" s="1">
        <v>5.99</v>
      </c>
      <c r="G191" s="7">
        <f t="shared" si="10"/>
        <v>2891564.68</v>
      </c>
      <c r="H191" s="10" t="str">
        <f t="shared" si="11"/>
        <v>No</v>
      </c>
      <c r="I191" s="10" t="str">
        <f t="shared" si="12"/>
        <v>Yes</v>
      </c>
      <c r="J191" s="10" t="str">
        <f t="shared" si="13"/>
        <v>Yes</v>
      </c>
      <c r="K191" s="9">
        <f t="shared" si="14"/>
        <v>0.2</v>
      </c>
    </row>
    <row r="192" spans="1:11" x14ac:dyDescent="0.25">
      <c r="A192">
        <v>1375</v>
      </c>
      <c r="B192" s="4">
        <v>39502</v>
      </c>
      <c r="C192" s="5">
        <v>4.3039014373716631</v>
      </c>
      <c r="D192">
        <v>24</v>
      </c>
      <c r="E192" s="6">
        <v>328940</v>
      </c>
      <c r="F192" s="1">
        <v>10.99</v>
      </c>
      <c r="G192" s="7">
        <f t="shared" si="10"/>
        <v>3615050.6</v>
      </c>
      <c r="H192" s="10" t="str">
        <f t="shared" si="11"/>
        <v>No</v>
      </c>
      <c r="I192" s="10" t="str">
        <f t="shared" si="12"/>
        <v>Yes</v>
      </c>
      <c r="J192" s="10" t="str">
        <f t="shared" si="13"/>
        <v>No</v>
      </c>
      <c r="K192" s="9">
        <f t="shared" si="14"/>
        <v>0.15</v>
      </c>
    </row>
    <row r="193" spans="1:11" x14ac:dyDescent="0.25">
      <c r="A193">
        <v>1376</v>
      </c>
      <c r="B193" s="4">
        <v>40112</v>
      </c>
      <c r="C193" s="5">
        <v>2.6338124572210813</v>
      </c>
      <c r="D193">
        <v>12</v>
      </c>
      <c r="E193" s="6">
        <v>233961</v>
      </c>
      <c r="F193" s="1">
        <v>7.99</v>
      </c>
      <c r="G193" s="7">
        <f t="shared" si="10"/>
        <v>1869348.3900000001</v>
      </c>
      <c r="H193" s="10" t="str">
        <f t="shared" si="11"/>
        <v>No</v>
      </c>
      <c r="I193" s="10" t="str">
        <f t="shared" si="12"/>
        <v>Yes</v>
      </c>
      <c r="J193" s="10" t="str">
        <f t="shared" si="13"/>
        <v>No</v>
      </c>
      <c r="K193" s="9">
        <f t="shared" si="14"/>
        <v>0.15</v>
      </c>
    </row>
    <row r="194" spans="1:11" x14ac:dyDescent="0.25">
      <c r="A194">
        <v>1376</v>
      </c>
      <c r="B194" s="4">
        <v>36669</v>
      </c>
      <c r="C194" s="5">
        <v>12.060232717316905</v>
      </c>
      <c r="D194">
        <v>3</v>
      </c>
      <c r="E194" s="6">
        <v>592169</v>
      </c>
      <c r="F194" s="1">
        <v>10.99</v>
      </c>
      <c r="G194" s="7">
        <f t="shared" ref="G194:G257" si="15">Number_of_Books_Sold*Sell_Price</f>
        <v>6507937.3100000005</v>
      </c>
      <c r="H194" s="10" t="str">
        <f t="shared" ref="H194:H257" si="16">IF(AND(Years_Under_Contract&lt;2,Number_of_Books_in_Print&gt;4)=TRUE,"Yes","No")</f>
        <v>No</v>
      </c>
      <c r="I194" s="10" t="str">
        <f t="shared" ref="I194:I257" si="17">IF(OR(Years_Under_Contract&gt;5,Number_of_Books_in_Print&gt;=10)=TRUE,"Yes","No")</f>
        <v>Yes</v>
      </c>
      <c r="J194" s="10" t="str">
        <f t="shared" ref="J194:J257" si="18">IF(AND(Years_Under_Contract&gt;5,OR(Number_of_Books_in_Print&gt;350000,Income_Earned&gt;=1000000))=TRUE,"Yes","No")</f>
        <v>Yes</v>
      </c>
      <c r="K194" s="9">
        <f t="shared" ref="K194:K257" si="19">IF(AND(Years_Under_Contract&gt;5,OR(Number_of_Books_in_Print&gt;10,Income_Earned&gt;1000000)),0.2,IF(Number_of_Books_in_Print&gt;10,0.15,0.09))</f>
        <v>0.2</v>
      </c>
    </row>
    <row r="195" spans="1:11" x14ac:dyDescent="0.25">
      <c r="A195">
        <v>1377</v>
      </c>
      <c r="B195" s="4">
        <v>36912</v>
      </c>
      <c r="C195" s="5">
        <v>11.394934976043805</v>
      </c>
      <c r="D195">
        <v>4</v>
      </c>
      <c r="E195" s="6">
        <v>687237</v>
      </c>
      <c r="F195" s="1">
        <v>9.99</v>
      </c>
      <c r="G195" s="7">
        <f t="shared" si="15"/>
        <v>6865497.6299999999</v>
      </c>
      <c r="H195" s="10" t="str">
        <f t="shared" si="16"/>
        <v>No</v>
      </c>
      <c r="I195" s="10" t="str">
        <f t="shared" si="17"/>
        <v>Yes</v>
      </c>
      <c r="J195" s="10" t="str">
        <f t="shared" si="18"/>
        <v>Yes</v>
      </c>
      <c r="K195" s="9">
        <f t="shared" si="19"/>
        <v>0.2</v>
      </c>
    </row>
    <row r="196" spans="1:11" x14ac:dyDescent="0.25">
      <c r="A196">
        <v>1378</v>
      </c>
      <c r="B196" s="4">
        <v>37953</v>
      </c>
      <c r="C196" s="5">
        <v>8.5448323066392877</v>
      </c>
      <c r="D196">
        <v>6</v>
      </c>
      <c r="E196" s="6">
        <v>434114</v>
      </c>
      <c r="F196" s="1">
        <v>2.99</v>
      </c>
      <c r="G196" s="7">
        <f t="shared" si="15"/>
        <v>1298000.8600000001</v>
      </c>
      <c r="H196" s="10" t="str">
        <f t="shared" si="16"/>
        <v>No</v>
      </c>
      <c r="I196" s="10" t="str">
        <f t="shared" si="17"/>
        <v>Yes</v>
      </c>
      <c r="J196" s="10" t="str">
        <f t="shared" si="18"/>
        <v>Yes</v>
      </c>
      <c r="K196" s="9">
        <f t="shared" si="19"/>
        <v>0.2</v>
      </c>
    </row>
    <row r="197" spans="1:11" x14ac:dyDescent="0.25">
      <c r="A197">
        <v>1382</v>
      </c>
      <c r="B197" s="4">
        <v>38844</v>
      </c>
      <c r="C197" s="5">
        <v>6.1054072553045859</v>
      </c>
      <c r="D197">
        <v>22</v>
      </c>
      <c r="E197" s="6">
        <v>147289</v>
      </c>
      <c r="F197" s="1">
        <v>2.99</v>
      </c>
      <c r="G197" s="7">
        <f t="shared" si="15"/>
        <v>440394.11000000004</v>
      </c>
      <c r="H197" s="10" t="str">
        <f t="shared" si="16"/>
        <v>No</v>
      </c>
      <c r="I197" s="10" t="str">
        <f t="shared" si="17"/>
        <v>Yes</v>
      </c>
      <c r="J197" s="10" t="str">
        <f t="shared" si="18"/>
        <v>No</v>
      </c>
      <c r="K197" s="9">
        <f t="shared" si="19"/>
        <v>0.2</v>
      </c>
    </row>
    <row r="198" spans="1:11" x14ac:dyDescent="0.25">
      <c r="A198">
        <v>1382</v>
      </c>
      <c r="B198" s="4">
        <v>38601</v>
      </c>
      <c r="C198" s="5">
        <v>6.7707049965776864</v>
      </c>
      <c r="D198">
        <v>14</v>
      </c>
      <c r="E198" s="6">
        <v>71012</v>
      </c>
      <c r="F198" s="1">
        <v>2.99</v>
      </c>
      <c r="G198" s="7">
        <f t="shared" si="15"/>
        <v>212325.88</v>
      </c>
      <c r="H198" s="10" t="str">
        <f t="shared" si="16"/>
        <v>No</v>
      </c>
      <c r="I198" s="10" t="str">
        <f t="shared" si="17"/>
        <v>Yes</v>
      </c>
      <c r="J198" s="10" t="str">
        <f t="shared" si="18"/>
        <v>No</v>
      </c>
      <c r="K198" s="9">
        <f t="shared" si="19"/>
        <v>0.2</v>
      </c>
    </row>
    <row r="199" spans="1:11" x14ac:dyDescent="0.25">
      <c r="A199">
        <v>1384</v>
      </c>
      <c r="B199" s="4">
        <v>41136</v>
      </c>
      <c r="C199" s="5">
        <v>-0.16974674880219029</v>
      </c>
      <c r="D199">
        <v>11</v>
      </c>
      <c r="E199" s="6">
        <v>590216</v>
      </c>
      <c r="F199" s="1">
        <v>12.99</v>
      </c>
      <c r="G199" s="7">
        <f t="shared" si="15"/>
        <v>7666905.8399999999</v>
      </c>
      <c r="H199" s="10" t="str">
        <f t="shared" si="16"/>
        <v>Yes</v>
      </c>
      <c r="I199" s="10" t="str">
        <f t="shared" si="17"/>
        <v>Yes</v>
      </c>
      <c r="J199" s="10" t="str">
        <f t="shared" si="18"/>
        <v>No</v>
      </c>
      <c r="K199" s="9">
        <f t="shared" si="19"/>
        <v>0.15</v>
      </c>
    </row>
    <row r="200" spans="1:11" x14ac:dyDescent="0.25">
      <c r="A200">
        <v>1385</v>
      </c>
      <c r="B200" s="4">
        <v>40813</v>
      </c>
      <c r="C200" s="5">
        <v>0.71457905544147848</v>
      </c>
      <c r="D200">
        <v>20</v>
      </c>
      <c r="E200" s="6">
        <v>374015</v>
      </c>
      <c r="F200" s="1">
        <v>7.99</v>
      </c>
      <c r="G200" s="7">
        <f t="shared" si="15"/>
        <v>2988379.85</v>
      </c>
      <c r="H200" s="10" t="str">
        <f t="shared" si="16"/>
        <v>Yes</v>
      </c>
      <c r="I200" s="10" t="str">
        <f t="shared" si="17"/>
        <v>Yes</v>
      </c>
      <c r="J200" s="10" t="str">
        <f t="shared" si="18"/>
        <v>No</v>
      </c>
      <c r="K200" s="9">
        <f t="shared" si="19"/>
        <v>0.15</v>
      </c>
    </row>
    <row r="201" spans="1:11" x14ac:dyDescent="0.25">
      <c r="A201">
        <v>1389</v>
      </c>
      <c r="B201" s="4">
        <v>36810</v>
      </c>
      <c r="C201" s="5">
        <v>11.674195756331279</v>
      </c>
      <c r="D201">
        <v>5</v>
      </c>
      <c r="E201" s="6">
        <v>170907</v>
      </c>
      <c r="F201" s="1">
        <v>3.99</v>
      </c>
      <c r="G201" s="7">
        <f t="shared" si="15"/>
        <v>681918.93</v>
      </c>
      <c r="H201" s="10" t="str">
        <f t="shared" si="16"/>
        <v>No</v>
      </c>
      <c r="I201" s="10" t="str">
        <f t="shared" si="17"/>
        <v>Yes</v>
      </c>
      <c r="J201" s="10" t="str">
        <f t="shared" si="18"/>
        <v>No</v>
      </c>
      <c r="K201" s="9">
        <f t="shared" si="19"/>
        <v>0.09</v>
      </c>
    </row>
    <row r="202" spans="1:11" x14ac:dyDescent="0.25">
      <c r="A202">
        <v>1398</v>
      </c>
      <c r="B202" s="4">
        <v>39488</v>
      </c>
      <c r="C202" s="5">
        <v>4.3422313483915129</v>
      </c>
      <c r="D202">
        <v>3</v>
      </c>
      <c r="E202" s="6">
        <v>646560</v>
      </c>
      <c r="F202" s="1">
        <v>10.99</v>
      </c>
      <c r="G202" s="7">
        <f t="shared" si="15"/>
        <v>7105694.4000000004</v>
      </c>
      <c r="H202" s="10" t="str">
        <f t="shared" si="16"/>
        <v>No</v>
      </c>
      <c r="I202" s="10" t="str">
        <f t="shared" si="17"/>
        <v>No</v>
      </c>
      <c r="J202" s="10" t="str">
        <f t="shared" si="18"/>
        <v>No</v>
      </c>
      <c r="K202" s="9">
        <f t="shared" si="19"/>
        <v>0.09</v>
      </c>
    </row>
    <row r="203" spans="1:11" x14ac:dyDescent="0.25">
      <c r="A203">
        <v>1399</v>
      </c>
      <c r="B203" s="4">
        <v>39393</v>
      </c>
      <c r="C203" s="5">
        <v>4.602327173169062</v>
      </c>
      <c r="D203">
        <v>9</v>
      </c>
      <c r="E203" s="6">
        <v>118156</v>
      </c>
      <c r="F203" s="1">
        <v>2.99</v>
      </c>
      <c r="G203" s="7">
        <f t="shared" si="15"/>
        <v>353286.44</v>
      </c>
      <c r="H203" s="10" t="str">
        <f t="shared" si="16"/>
        <v>No</v>
      </c>
      <c r="I203" s="10" t="str">
        <f t="shared" si="17"/>
        <v>No</v>
      </c>
      <c r="J203" s="10" t="str">
        <f t="shared" si="18"/>
        <v>No</v>
      </c>
      <c r="K203" s="9">
        <f t="shared" si="19"/>
        <v>0.09</v>
      </c>
    </row>
    <row r="204" spans="1:11" x14ac:dyDescent="0.25">
      <c r="A204">
        <v>1400</v>
      </c>
      <c r="B204" s="4">
        <v>37742</v>
      </c>
      <c r="C204" s="5">
        <v>9.122518822724162</v>
      </c>
      <c r="D204">
        <v>17</v>
      </c>
      <c r="E204" s="6">
        <v>626519</v>
      </c>
      <c r="F204" s="1">
        <v>7.99</v>
      </c>
      <c r="G204" s="7">
        <f t="shared" si="15"/>
        <v>5005886.8100000005</v>
      </c>
      <c r="H204" s="10" t="str">
        <f t="shared" si="16"/>
        <v>No</v>
      </c>
      <c r="I204" s="10" t="str">
        <f t="shared" si="17"/>
        <v>Yes</v>
      </c>
      <c r="J204" s="10" t="str">
        <f t="shared" si="18"/>
        <v>Yes</v>
      </c>
      <c r="K204" s="9">
        <f t="shared" si="19"/>
        <v>0.2</v>
      </c>
    </row>
    <row r="205" spans="1:11" x14ac:dyDescent="0.25">
      <c r="A205">
        <v>1405</v>
      </c>
      <c r="B205" s="4">
        <v>36847</v>
      </c>
      <c r="C205" s="5">
        <v>11.572895277207392</v>
      </c>
      <c r="D205">
        <v>1</v>
      </c>
      <c r="E205" s="6">
        <v>546064</v>
      </c>
      <c r="F205" s="1">
        <v>9.99</v>
      </c>
      <c r="G205" s="7">
        <f t="shared" si="15"/>
        <v>5455179.3600000003</v>
      </c>
      <c r="H205" s="10" t="str">
        <f t="shared" si="16"/>
        <v>No</v>
      </c>
      <c r="I205" s="10" t="str">
        <f t="shared" si="17"/>
        <v>Yes</v>
      </c>
      <c r="J205" s="10" t="str">
        <f t="shared" si="18"/>
        <v>Yes</v>
      </c>
      <c r="K205" s="9">
        <f t="shared" si="19"/>
        <v>0.2</v>
      </c>
    </row>
    <row r="206" spans="1:11" x14ac:dyDescent="0.25">
      <c r="A206">
        <v>1406</v>
      </c>
      <c r="B206" s="4">
        <v>39156</v>
      </c>
      <c r="C206" s="5">
        <v>5.2511978097193701</v>
      </c>
      <c r="D206">
        <v>17</v>
      </c>
      <c r="E206" s="6">
        <v>564671</v>
      </c>
      <c r="F206" s="1">
        <v>10.99</v>
      </c>
      <c r="G206" s="7">
        <f t="shared" si="15"/>
        <v>6205734.29</v>
      </c>
      <c r="H206" s="10" t="str">
        <f t="shared" si="16"/>
        <v>No</v>
      </c>
      <c r="I206" s="10" t="str">
        <f t="shared" si="17"/>
        <v>Yes</v>
      </c>
      <c r="J206" s="10" t="str">
        <f t="shared" si="18"/>
        <v>Yes</v>
      </c>
      <c r="K206" s="9">
        <f t="shared" si="19"/>
        <v>0.2</v>
      </c>
    </row>
    <row r="207" spans="1:11" x14ac:dyDescent="0.25">
      <c r="A207">
        <v>1407</v>
      </c>
      <c r="B207" s="4">
        <v>37905</v>
      </c>
      <c r="C207" s="5">
        <v>8.6762491444216288</v>
      </c>
      <c r="D207">
        <v>20</v>
      </c>
      <c r="E207" s="6">
        <v>629100</v>
      </c>
      <c r="F207" s="1">
        <v>2.99</v>
      </c>
      <c r="G207" s="7">
        <f t="shared" si="15"/>
        <v>1881009.0000000002</v>
      </c>
      <c r="H207" s="10" t="str">
        <f t="shared" si="16"/>
        <v>No</v>
      </c>
      <c r="I207" s="10" t="str">
        <f t="shared" si="17"/>
        <v>Yes</v>
      </c>
      <c r="J207" s="10" t="str">
        <f t="shared" si="18"/>
        <v>Yes</v>
      </c>
      <c r="K207" s="9">
        <f t="shared" si="19"/>
        <v>0.2</v>
      </c>
    </row>
    <row r="208" spans="1:11" x14ac:dyDescent="0.25">
      <c r="A208">
        <v>1407</v>
      </c>
      <c r="B208" s="4">
        <v>39509</v>
      </c>
      <c r="C208" s="5">
        <v>4.2847364818617386</v>
      </c>
      <c r="D208">
        <v>17</v>
      </c>
      <c r="E208" s="6">
        <v>616897</v>
      </c>
      <c r="F208" s="1">
        <v>3.99</v>
      </c>
      <c r="G208" s="7">
        <f t="shared" si="15"/>
        <v>2461419.0300000003</v>
      </c>
      <c r="H208" s="10" t="str">
        <f t="shared" si="16"/>
        <v>No</v>
      </c>
      <c r="I208" s="10" t="str">
        <f t="shared" si="17"/>
        <v>Yes</v>
      </c>
      <c r="J208" s="10" t="str">
        <f t="shared" si="18"/>
        <v>No</v>
      </c>
      <c r="K208" s="9">
        <f t="shared" si="19"/>
        <v>0.15</v>
      </c>
    </row>
    <row r="209" spans="1:11" x14ac:dyDescent="0.25">
      <c r="A209">
        <v>1408</v>
      </c>
      <c r="B209" s="4">
        <v>38863</v>
      </c>
      <c r="C209" s="5">
        <v>6.0533880903490758</v>
      </c>
      <c r="D209">
        <v>2</v>
      </c>
      <c r="E209" s="6">
        <v>392854</v>
      </c>
      <c r="F209" s="1">
        <v>2.99</v>
      </c>
      <c r="G209" s="7">
        <f t="shared" si="15"/>
        <v>1174633.4600000002</v>
      </c>
      <c r="H209" s="10" t="str">
        <f t="shared" si="16"/>
        <v>No</v>
      </c>
      <c r="I209" s="10" t="str">
        <f t="shared" si="17"/>
        <v>Yes</v>
      </c>
      <c r="J209" s="10" t="str">
        <f t="shared" si="18"/>
        <v>Yes</v>
      </c>
      <c r="K209" s="9">
        <f t="shared" si="19"/>
        <v>0.2</v>
      </c>
    </row>
    <row r="210" spans="1:11" x14ac:dyDescent="0.25">
      <c r="A210">
        <v>1410</v>
      </c>
      <c r="B210" s="4">
        <v>37745</v>
      </c>
      <c r="C210" s="5">
        <v>9.1143052703627649</v>
      </c>
      <c r="D210">
        <v>8</v>
      </c>
      <c r="E210" s="6">
        <v>155952</v>
      </c>
      <c r="F210" s="1">
        <v>12.99</v>
      </c>
      <c r="G210" s="7">
        <f t="shared" si="15"/>
        <v>2025816.48</v>
      </c>
      <c r="H210" s="10" t="str">
        <f t="shared" si="16"/>
        <v>No</v>
      </c>
      <c r="I210" s="10" t="str">
        <f t="shared" si="17"/>
        <v>Yes</v>
      </c>
      <c r="J210" s="10" t="str">
        <f t="shared" si="18"/>
        <v>Yes</v>
      </c>
      <c r="K210" s="9">
        <f t="shared" si="19"/>
        <v>0.2</v>
      </c>
    </row>
    <row r="211" spans="1:11" x14ac:dyDescent="0.25">
      <c r="A211">
        <v>1411</v>
      </c>
      <c r="B211" s="4">
        <v>39428</v>
      </c>
      <c r="C211" s="5">
        <v>4.5065023956194388</v>
      </c>
      <c r="D211">
        <v>22</v>
      </c>
      <c r="E211" s="6">
        <v>73461</v>
      </c>
      <c r="F211" s="1">
        <v>2.99</v>
      </c>
      <c r="G211" s="7">
        <f t="shared" si="15"/>
        <v>219648.39</v>
      </c>
      <c r="H211" s="10" t="str">
        <f t="shared" si="16"/>
        <v>No</v>
      </c>
      <c r="I211" s="10" t="str">
        <f t="shared" si="17"/>
        <v>Yes</v>
      </c>
      <c r="J211" s="10" t="str">
        <f t="shared" si="18"/>
        <v>No</v>
      </c>
      <c r="K211" s="9">
        <f t="shared" si="19"/>
        <v>0.15</v>
      </c>
    </row>
    <row r="212" spans="1:11" x14ac:dyDescent="0.25">
      <c r="A212">
        <v>1413</v>
      </c>
      <c r="B212" s="4">
        <v>38406</v>
      </c>
      <c r="C212" s="5">
        <v>7.3045859000684459</v>
      </c>
      <c r="D212">
        <v>3</v>
      </c>
      <c r="E212" s="6">
        <v>96742</v>
      </c>
      <c r="F212" s="1">
        <v>3.99</v>
      </c>
      <c r="G212" s="7">
        <f t="shared" si="15"/>
        <v>386000.58</v>
      </c>
      <c r="H212" s="10" t="str">
        <f t="shared" si="16"/>
        <v>No</v>
      </c>
      <c r="I212" s="10" t="str">
        <f t="shared" si="17"/>
        <v>Yes</v>
      </c>
      <c r="J212" s="10" t="str">
        <f t="shared" si="18"/>
        <v>No</v>
      </c>
      <c r="K212" s="9">
        <f t="shared" si="19"/>
        <v>0.09</v>
      </c>
    </row>
    <row r="213" spans="1:11" x14ac:dyDescent="0.25">
      <c r="A213">
        <v>1413</v>
      </c>
      <c r="B213" s="4">
        <v>41213</v>
      </c>
      <c r="C213" s="5">
        <v>-0.3805612594113621</v>
      </c>
      <c r="D213">
        <v>21</v>
      </c>
      <c r="E213" s="6">
        <v>573764</v>
      </c>
      <c r="F213" s="1">
        <v>2.99</v>
      </c>
      <c r="G213" s="7">
        <f t="shared" si="15"/>
        <v>1715554.36</v>
      </c>
      <c r="H213" s="10" t="str">
        <f t="shared" si="16"/>
        <v>Yes</v>
      </c>
      <c r="I213" s="10" t="str">
        <f t="shared" si="17"/>
        <v>Yes</v>
      </c>
      <c r="J213" s="10" t="str">
        <f t="shared" si="18"/>
        <v>No</v>
      </c>
      <c r="K213" s="9">
        <f t="shared" si="19"/>
        <v>0.15</v>
      </c>
    </row>
    <row r="214" spans="1:11" x14ac:dyDescent="0.25">
      <c r="A214">
        <v>1416</v>
      </c>
      <c r="B214" s="4">
        <v>41142</v>
      </c>
      <c r="C214" s="5">
        <v>-0.18617385352498289</v>
      </c>
      <c r="D214">
        <v>19</v>
      </c>
      <c r="E214" s="6">
        <v>596092</v>
      </c>
      <c r="F214" s="1">
        <v>9.99</v>
      </c>
      <c r="G214" s="7">
        <f t="shared" si="15"/>
        <v>5954959.0800000001</v>
      </c>
      <c r="H214" s="10" t="str">
        <f t="shared" si="16"/>
        <v>Yes</v>
      </c>
      <c r="I214" s="10" t="str">
        <f t="shared" si="17"/>
        <v>Yes</v>
      </c>
      <c r="J214" s="10" t="str">
        <f t="shared" si="18"/>
        <v>No</v>
      </c>
      <c r="K214" s="9">
        <f t="shared" si="19"/>
        <v>0.15</v>
      </c>
    </row>
    <row r="215" spans="1:11" x14ac:dyDescent="0.25">
      <c r="A215">
        <v>1418</v>
      </c>
      <c r="B215" s="4">
        <v>41146</v>
      </c>
      <c r="C215" s="5">
        <v>-0.1971252566735113</v>
      </c>
      <c r="D215">
        <v>13</v>
      </c>
      <c r="E215" s="6">
        <v>65951</v>
      </c>
      <c r="F215" s="1">
        <v>12.99</v>
      </c>
      <c r="G215" s="7">
        <f t="shared" si="15"/>
        <v>856703.49</v>
      </c>
      <c r="H215" s="10" t="str">
        <f t="shared" si="16"/>
        <v>Yes</v>
      </c>
      <c r="I215" s="10" t="str">
        <f t="shared" si="17"/>
        <v>Yes</v>
      </c>
      <c r="J215" s="10" t="str">
        <f t="shared" si="18"/>
        <v>No</v>
      </c>
      <c r="K215" s="9">
        <f t="shared" si="19"/>
        <v>0.15</v>
      </c>
    </row>
    <row r="216" spans="1:11" x14ac:dyDescent="0.25">
      <c r="A216">
        <v>1420</v>
      </c>
      <c r="B216" s="4">
        <v>36582</v>
      </c>
      <c r="C216" s="5">
        <v>12.2984257357974</v>
      </c>
      <c r="D216">
        <v>13</v>
      </c>
      <c r="E216" s="6">
        <v>71649</v>
      </c>
      <c r="F216" s="1">
        <v>7.99</v>
      </c>
      <c r="G216" s="7">
        <f t="shared" si="15"/>
        <v>572475.51</v>
      </c>
      <c r="H216" s="10" t="str">
        <f t="shared" si="16"/>
        <v>No</v>
      </c>
      <c r="I216" s="10" t="str">
        <f t="shared" si="17"/>
        <v>Yes</v>
      </c>
      <c r="J216" s="10" t="str">
        <f t="shared" si="18"/>
        <v>No</v>
      </c>
      <c r="K216" s="9">
        <f t="shared" si="19"/>
        <v>0.2</v>
      </c>
    </row>
    <row r="217" spans="1:11" x14ac:dyDescent="0.25">
      <c r="A217">
        <v>1421</v>
      </c>
      <c r="B217" s="4">
        <v>38297</v>
      </c>
      <c r="C217" s="5">
        <v>7.6030116358658457</v>
      </c>
      <c r="D217">
        <v>25</v>
      </c>
      <c r="E217" s="6">
        <v>56564</v>
      </c>
      <c r="F217" s="1">
        <v>5.99</v>
      </c>
      <c r="G217" s="7">
        <f t="shared" si="15"/>
        <v>338818.36</v>
      </c>
      <c r="H217" s="10" t="str">
        <f t="shared" si="16"/>
        <v>No</v>
      </c>
      <c r="I217" s="10" t="str">
        <f t="shared" si="17"/>
        <v>Yes</v>
      </c>
      <c r="J217" s="10" t="str">
        <f t="shared" si="18"/>
        <v>No</v>
      </c>
      <c r="K217" s="9">
        <f t="shared" si="19"/>
        <v>0.2</v>
      </c>
    </row>
    <row r="218" spans="1:11" x14ac:dyDescent="0.25">
      <c r="A218">
        <v>1421</v>
      </c>
      <c r="B218" s="4">
        <v>39698</v>
      </c>
      <c r="C218" s="5">
        <v>3.7672826830937716</v>
      </c>
      <c r="D218">
        <v>7</v>
      </c>
      <c r="E218" s="6">
        <v>211397</v>
      </c>
      <c r="F218" s="1">
        <v>9.99</v>
      </c>
      <c r="G218" s="7">
        <f t="shared" si="15"/>
        <v>2111856.0300000003</v>
      </c>
      <c r="H218" s="10" t="str">
        <f t="shared" si="16"/>
        <v>No</v>
      </c>
      <c r="I218" s="10" t="str">
        <f t="shared" si="17"/>
        <v>No</v>
      </c>
      <c r="J218" s="10" t="str">
        <f t="shared" si="18"/>
        <v>No</v>
      </c>
      <c r="K218" s="9">
        <f t="shared" si="19"/>
        <v>0.09</v>
      </c>
    </row>
    <row r="219" spans="1:11" x14ac:dyDescent="0.25">
      <c r="A219">
        <v>1421</v>
      </c>
      <c r="B219" s="4">
        <v>38256</v>
      </c>
      <c r="C219" s="5">
        <v>7.7152635181382614</v>
      </c>
      <c r="D219">
        <v>18</v>
      </c>
      <c r="E219" s="6">
        <v>549683</v>
      </c>
      <c r="F219" s="1">
        <v>2.99</v>
      </c>
      <c r="G219" s="7">
        <f t="shared" si="15"/>
        <v>1643552.1700000002</v>
      </c>
      <c r="H219" s="10" t="str">
        <f t="shared" si="16"/>
        <v>No</v>
      </c>
      <c r="I219" s="10" t="str">
        <f t="shared" si="17"/>
        <v>Yes</v>
      </c>
      <c r="J219" s="10" t="str">
        <f t="shared" si="18"/>
        <v>Yes</v>
      </c>
      <c r="K219" s="9">
        <f t="shared" si="19"/>
        <v>0.2</v>
      </c>
    </row>
    <row r="220" spans="1:11" x14ac:dyDescent="0.25">
      <c r="A220">
        <v>1422</v>
      </c>
      <c r="B220" s="4">
        <v>40283</v>
      </c>
      <c r="C220" s="5">
        <v>2.1656399726214923</v>
      </c>
      <c r="D220">
        <v>22</v>
      </c>
      <c r="E220" s="6">
        <v>325148</v>
      </c>
      <c r="F220" s="1">
        <v>9.99</v>
      </c>
      <c r="G220" s="7">
        <f t="shared" si="15"/>
        <v>3248228.52</v>
      </c>
      <c r="H220" s="10" t="str">
        <f t="shared" si="16"/>
        <v>No</v>
      </c>
      <c r="I220" s="10" t="str">
        <f t="shared" si="17"/>
        <v>Yes</v>
      </c>
      <c r="J220" s="10" t="str">
        <f t="shared" si="18"/>
        <v>No</v>
      </c>
      <c r="K220" s="9">
        <f t="shared" si="19"/>
        <v>0.15</v>
      </c>
    </row>
    <row r="221" spans="1:11" x14ac:dyDescent="0.25">
      <c r="A221">
        <v>1422</v>
      </c>
      <c r="B221" s="4">
        <v>40752</v>
      </c>
      <c r="C221" s="5">
        <v>0.88158795345653662</v>
      </c>
      <c r="D221">
        <v>13</v>
      </c>
      <c r="E221" s="6">
        <v>25502</v>
      </c>
      <c r="F221" s="1">
        <v>12.99</v>
      </c>
      <c r="G221" s="7">
        <f t="shared" si="15"/>
        <v>331270.98</v>
      </c>
      <c r="H221" s="10" t="str">
        <f t="shared" si="16"/>
        <v>Yes</v>
      </c>
      <c r="I221" s="10" t="str">
        <f t="shared" si="17"/>
        <v>Yes</v>
      </c>
      <c r="J221" s="10" t="str">
        <f t="shared" si="18"/>
        <v>No</v>
      </c>
      <c r="K221" s="9">
        <f t="shared" si="19"/>
        <v>0.15</v>
      </c>
    </row>
    <row r="222" spans="1:11" x14ac:dyDescent="0.25">
      <c r="A222">
        <v>1423</v>
      </c>
      <c r="B222" s="4">
        <v>39301</v>
      </c>
      <c r="C222" s="5">
        <v>4.8542094455852158</v>
      </c>
      <c r="D222">
        <v>25</v>
      </c>
      <c r="E222" s="6">
        <v>669390</v>
      </c>
      <c r="F222" s="1">
        <v>2.99</v>
      </c>
      <c r="G222" s="7">
        <f t="shared" si="15"/>
        <v>2001476.1</v>
      </c>
      <c r="H222" s="10" t="str">
        <f t="shared" si="16"/>
        <v>No</v>
      </c>
      <c r="I222" s="10" t="str">
        <f t="shared" si="17"/>
        <v>Yes</v>
      </c>
      <c r="J222" s="10" t="str">
        <f t="shared" si="18"/>
        <v>No</v>
      </c>
      <c r="K222" s="9">
        <f t="shared" si="19"/>
        <v>0.15</v>
      </c>
    </row>
    <row r="223" spans="1:11" x14ac:dyDescent="0.25">
      <c r="A223">
        <v>1424</v>
      </c>
      <c r="B223" s="4">
        <v>40565</v>
      </c>
      <c r="C223" s="5">
        <v>1.3935660506502396</v>
      </c>
      <c r="D223">
        <v>9</v>
      </c>
      <c r="E223" s="6">
        <v>594362</v>
      </c>
      <c r="F223" s="1">
        <v>15.99</v>
      </c>
      <c r="G223" s="7">
        <f t="shared" si="15"/>
        <v>9503848.3800000008</v>
      </c>
      <c r="H223" s="10" t="str">
        <f t="shared" si="16"/>
        <v>Yes</v>
      </c>
      <c r="I223" s="10" t="str">
        <f t="shared" si="17"/>
        <v>No</v>
      </c>
      <c r="J223" s="10" t="str">
        <f t="shared" si="18"/>
        <v>No</v>
      </c>
      <c r="K223" s="9">
        <f t="shared" si="19"/>
        <v>0.09</v>
      </c>
    </row>
    <row r="224" spans="1:11" x14ac:dyDescent="0.25">
      <c r="A224">
        <v>1429</v>
      </c>
      <c r="B224" s="4">
        <v>38942</v>
      </c>
      <c r="C224" s="5">
        <v>5.8370978781656397</v>
      </c>
      <c r="D224">
        <v>22</v>
      </c>
      <c r="E224" s="6">
        <v>402202</v>
      </c>
      <c r="F224" s="1">
        <v>3.99</v>
      </c>
      <c r="G224" s="7">
        <f t="shared" si="15"/>
        <v>1604785.98</v>
      </c>
      <c r="H224" s="10" t="str">
        <f t="shared" si="16"/>
        <v>No</v>
      </c>
      <c r="I224" s="10" t="str">
        <f t="shared" si="17"/>
        <v>Yes</v>
      </c>
      <c r="J224" s="10" t="str">
        <f t="shared" si="18"/>
        <v>Yes</v>
      </c>
      <c r="K224" s="9">
        <f t="shared" si="19"/>
        <v>0.2</v>
      </c>
    </row>
    <row r="225" spans="1:11" x14ac:dyDescent="0.25">
      <c r="A225">
        <v>1429</v>
      </c>
      <c r="B225" s="4">
        <v>39564</v>
      </c>
      <c r="C225" s="5">
        <v>4.1341546885694731</v>
      </c>
      <c r="D225">
        <v>3</v>
      </c>
      <c r="E225" s="6">
        <v>478187</v>
      </c>
      <c r="F225" s="1">
        <v>2.99</v>
      </c>
      <c r="G225" s="7">
        <f t="shared" si="15"/>
        <v>1429779.1300000001</v>
      </c>
      <c r="H225" s="10" t="str">
        <f t="shared" si="16"/>
        <v>No</v>
      </c>
      <c r="I225" s="10" t="str">
        <f t="shared" si="17"/>
        <v>No</v>
      </c>
      <c r="J225" s="10" t="str">
        <f t="shared" si="18"/>
        <v>No</v>
      </c>
      <c r="K225" s="9">
        <f t="shared" si="19"/>
        <v>0.09</v>
      </c>
    </row>
    <row r="226" spans="1:11" x14ac:dyDescent="0.25">
      <c r="A226">
        <v>1430</v>
      </c>
      <c r="B226" s="4">
        <v>37761</v>
      </c>
      <c r="C226" s="5">
        <v>9.0704996577686519</v>
      </c>
      <c r="D226">
        <v>4</v>
      </c>
      <c r="E226" s="6">
        <v>582092</v>
      </c>
      <c r="F226" s="1">
        <v>9.99</v>
      </c>
      <c r="G226" s="7">
        <f t="shared" si="15"/>
        <v>5815099.0800000001</v>
      </c>
      <c r="H226" s="10" t="str">
        <f t="shared" si="16"/>
        <v>No</v>
      </c>
      <c r="I226" s="10" t="str">
        <f t="shared" si="17"/>
        <v>Yes</v>
      </c>
      <c r="J226" s="10" t="str">
        <f t="shared" si="18"/>
        <v>Yes</v>
      </c>
      <c r="K226" s="9">
        <f t="shared" si="19"/>
        <v>0.2</v>
      </c>
    </row>
    <row r="227" spans="1:11" x14ac:dyDescent="0.25">
      <c r="A227">
        <v>1431</v>
      </c>
      <c r="B227" s="4">
        <v>37295</v>
      </c>
      <c r="C227" s="5">
        <v>10.346338124572211</v>
      </c>
      <c r="D227">
        <v>7</v>
      </c>
      <c r="E227" s="6">
        <v>628504</v>
      </c>
      <c r="F227" s="1">
        <v>3.99</v>
      </c>
      <c r="G227" s="7">
        <f t="shared" si="15"/>
        <v>2507730.96</v>
      </c>
      <c r="H227" s="10" t="str">
        <f t="shared" si="16"/>
        <v>No</v>
      </c>
      <c r="I227" s="10" t="str">
        <f t="shared" si="17"/>
        <v>Yes</v>
      </c>
      <c r="J227" s="10" t="str">
        <f t="shared" si="18"/>
        <v>Yes</v>
      </c>
      <c r="K227" s="9">
        <f t="shared" si="19"/>
        <v>0.2</v>
      </c>
    </row>
    <row r="228" spans="1:11" x14ac:dyDescent="0.25">
      <c r="A228">
        <v>1432</v>
      </c>
      <c r="B228" s="4">
        <v>40700</v>
      </c>
      <c r="C228" s="5">
        <v>1.0239561943874058</v>
      </c>
      <c r="D228">
        <v>6</v>
      </c>
      <c r="E228" s="6">
        <v>289167</v>
      </c>
      <c r="F228" s="1">
        <v>3.99</v>
      </c>
      <c r="G228" s="7">
        <f t="shared" si="15"/>
        <v>1153776.33</v>
      </c>
      <c r="H228" s="10" t="str">
        <f t="shared" si="16"/>
        <v>Yes</v>
      </c>
      <c r="I228" s="10" t="str">
        <f t="shared" si="17"/>
        <v>No</v>
      </c>
      <c r="J228" s="10" t="str">
        <f t="shared" si="18"/>
        <v>No</v>
      </c>
      <c r="K228" s="9">
        <f t="shared" si="19"/>
        <v>0.09</v>
      </c>
    </row>
    <row r="229" spans="1:11" x14ac:dyDescent="0.25">
      <c r="A229">
        <v>1434</v>
      </c>
      <c r="B229" s="4">
        <v>37949</v>
      </c>
      <c r="C229" s="5">
        <v>8.555783709787816</v>
      </c>
      <c r="D229">
        <v>24</v>
      </c>
      <c r="E229" s="6">
        <v>540340</v>
      </c>
      <c r="F229" s="1">
        <v>9.99</v>
      </c>
      <c r="G229" s="7">
        <f t="shared" si="15"/>
        <v>5397996.6000000006</v>
      </c>
      <c r="H229" s="10" t="str">
        <f t="shared" si="16"/>
        <v>No</v>
      </c>
      <c r="I229" s="10" t="str">
        <f t="shared" si="17"/>
        <v>Yes</v>
      </c>
      <c r="J229" s="10" t="str">
        <f t="shared" si="18"/>
        <v>Yes</v>
      </c>
      <c r="K229" s="9">
        <f t="shared" si="19"/>
        <v>0.2</v>
      </c>
    </row>
    <row r="230" spans="1:11" x14ac:dyDescent="0.25">
      <c r="A230">
        <v>1440</v>
      </c>
      <c r="B230" s="4">
        <v>40426</v>
      </c>
      <c r="C230" s="5">
        <v>1.7741273100616017</v>
      </c>
      <c r="D230">
        <v>16</v>
      </c>
      <c r="E230" s="6">
        <v>453627</v>
      </c>
      <c r="F230" s="1">
        <v>9.99</v>
      </c>
      <c r="G230" s="7">
        <f t="shared" si="15"/>
        <v>4531733.7300000004</v>
      </c>
      <c r="H230" s="10" t="str">
        <f t="shared" si="16"/>
        <v>Yes</v>
      </c>
      <c r="I230" s="10" t="str">
        <f t="shared" si="17"/>
        <v>Yes</v>
      </c>
      <c r="J230" s="10" t="str">
        <f t="shared" si="18"/>
        <v>No</v>
      </c>
      <c r="K230" s="9">
        <f t="shared" si="19"/>
        <v>0.15</v>
      </c>
    </row>
    <row r="231" spans="1:11" x14ac:dyDescent="0.25">
      <c r="A231">
        <v>1440</v>
      </c>
      <c r="B231" s="4">
        <v>39498</v>
      </c>
      <c r="C231" s="5">
        <v>4.3148528405201914</v>
      </c>
      <c r="D231">
        <v>4</v>
      </c>
      <c r="E231" s="6">
        <v>425573</v>
      </c>
      <c r="F231" s="1">
        <v>5.99</v>
      </c>
      <c r="G231" s="7">
        <f t="shared" si="15"/>
        <v>2549182.27</v>
      </c>
      <c r="H231" s="10" t="str">
        <f t="shared" si="16"/>
        <v>No</v>
      </c>
      <c r="I231" s="10" t="str">
        <f t="shared" si="17"/>
        <v>No</v>
      </c>
      <c r="J231" s="10" t="str">
        <f t="shared" si="18"/>
        <v>No</v>
      </c>
      <c r="K231" s="9">
        <f t="shared" si="19"/>
        <v>0.09</v>
      </c>
    </row>
    <row r="232" spans="1:11" x14ac:dyDescent="0.25">
      <c r="A232">
        <v>1441</v>
      </c>
      <c r="B232" s="4">
        <v>38058</v>
      </c>
      <c r="C232" s="5">
        <v>8.2573579739904179</v>
      </c>
      <c r="D232">
        <v>15</v>
      </c>
      <c r="E232" s="6">
        <v>435232</v>
      </c>
      <c r="F232" s="1">
        <v>15.99</v>
      </c>
      <c r="G232" s="7">
        <f t="shared" si="15"/>
        <v>6959359.6799999997</v>
      </c>
      <c r="H232" s="10" t="str">
        <f t="shared" si="16"/>
        <v>No</v>
      </c>
      <c r="I232" s="10" t="str">
        <f t="shared" si="17"/>
        <v>Yes</v>
      </c>
      <c r="J232" s="10" t="str">
        <f t="shared" si="18"/>
        <v>Yes</v>
      </c>
      <c r="K232" s="9">
        <f t="shared" si="19"/>
        <v>0.2</v>
      </c>
    </row>
    <row r="233" spans="1:11" x14ac:dyDescent="0.25">
      <c r="A233">
        <v>1442</v>
      </c>
      <c r="B233" s="4">
        <v>40498</v>
      </c>
      <c r="C233" s="5">
        <v>1.5770020533880904</v>
      </c>
      <c r="D233">
        <v>22</v>
      </c>
      <c r="E233" s="6">
        <v>117265</v>
      </c>
      <c r="F233" s="1">
        <v>9.99</v>
      </c>
      <c r="G233" s="7">
        <f t="shared" si="15"/>
        <v>1171477.3500000001</v>
      </c>
      <c r="H233" s="10" t="str">
        <f t="shared" si="16"/>
        <v>Yes</v>
      </c>
      <c r="I233" s="10" t="str">
        <f t="shared" si="17"/>
        <v>Yes</v>
      </c>
      <c r="J233" s="10" t="str">
        <f t="shared" si="18"/>
        <v>No</v>
      </c>
      <c r="K233" s="9">
        <f t="shared" si="19"/>
        <v>0.15</v>
      </c>
    </row>
    <row r="234" spans="1:11" x14ac:dyDescent="0.25">
      <c r="A234">
        <v>1446</v>
      </c>
      <c r="B234" s="4">
        <v>37738</v>
      </c>
      <c r="C234" s="5">
        <v>9.1334702258726903</v>
      </c>
      <c r="D234">
        <v>5</v>
      </c>
      <c r="E234" s="6">
        <v>296475</v>
      </c>
      <c r="F234" s="1">
        <v>15.99</v>
      </c>
      <c r="G234" s="7">
        <f t="shared" si="15"/>
        <v>4740635.25</v>
      </c>
      <c r="H234" s="10" t="str">
        <f t="shared" si="16"/>
        <v>No</v>
      </c>
      <c r="I234" s="10" t="str">
        <f t="shared" si="17"/>
        <v>Yes</v>
      </c>
      <c r="J234" s="10" t="str">
        <f t="shared" si="18"/>
        <v>Yes</v>
      </c>
      <c r="K234" s="9">
        <f t="shared" si="19"/>
        <v>0.2</v>
      </c>
    </row>
    <row r="235" spans="1:11" x14ac:dyDescent="0.25">
      <c r="A235">
        <v>1446</v>
      </c>
      <c r="B235" s="4">
        <v>39400</v>
      </c>
      <c r="C235" s="5">
        <v>4.5831622176591376</v>
      </c>
      <c r="D235">
        <v>20</v>
      </c>
      <c r="E235" s="6">
        <v>573337</v>
      </c>
      <c r="F235" s="1">
        <v>5.99</v>
      </c>
      <c r="G235" s="7">
        <f t="shared" si="15"/>
        <v>3434288.6300000004</v>
      </c>
      <c r="H235" s="10" t="str">
        <f t="shared" si="16"/>
        <v>No</v>
      </c>
      <c r="I235" s="10" t="str">
        <f t="shared" si="17"/>
        <v>Yes</v>
      </c>
      <c r="J235" s="10" t="str">
        <f t="shared" si="18"/>
        <v>No</v>
      </c>
      <c r="K235" s="9">
        <f t="shared" si="19"/>
        <v>0.15</v>
      </c>
    </row>
    <row r="236" spans="1:11" x14ac:dyDescent="0.25">
      <c r="A236">
        <v>1447</v>
      </c>
      <c r="B236" s="4">
        <v>40240</v>
      </c>
      <c r="C236" s="5">
        <v>2.2833675564681726</v>
      </c>
      <c r="D236">
        <v>16</v>
      </c>
      <c r="E236" s="6">
        <v>437311</v>
      </c>
      <c r="F236" s="1">
        <v>10.99</v>
      </c>
      <c r="G236" s="7">
        <f t="shared" si="15"/>
        <v>4806047.8899999997</v>
      </c>
      <c r="H236" s="10" t="str">
        <f t="shared" si="16"/>
        <v>No</v>
      </c>
      <c r="I236" s="10" t="str">
        <f t="shared" si="17"/>
        <v>Yes</v>
      </c>
      <c r="J236" s="10" t="str">
        <f t="shared" si="18"/>
        <v>No</v>
      </c>
      <c r="K236" s="9">
        <f t="shared" si="19"/>
        <v>0.15</v>
      </c>
    </row>
    <row r="237" spans="1:11" x14ac:dyDescent="0.25">
      <c r="A237">
        <v>1448</v>
      </c>
      <c r="B237" s="4">
        <v>37549</v>
      </c>
      <c r="C237" s="5">
        <v>9.6509240246406574</v>
      </c>
      <c r="D237">
        <v>24</v>
      </c>
      <c r="E237" s="6">
        <v>370944</v>
      </c>
      <c r="F237" s="1">
        <v>2.99</v>
      </c>
      <c r="G237" s="7">
        <f t="shared" si="15"/>
        <v>1109122.5600000001</v>
      </c>
      <c r="H237" s="10" t="str">
        <f t="shared" si="16"/>
        <v>No</v>
      </c>
      <c r="I237" s="10" t="str">
        <f t="shared" si="17"/>
        <v>Yes</v>
      </c>
      <c r="J237" s="10" t="str">
        <f t="shared" si="18"/>
        <v>Yes</v>
      </c>
      <c r="K237" s="9">
        <f t="shared" si="19"/>
        <v>0.2</v>
      </c>
    </row>
    <row r="238" spans="1:11" x14ac:dyDescent="0.25">
      <c r="A238">
        <v>1457</v>
      </c>
      <c r="B238" s="4">
        <v>38178</v>
      </c>
      <c r="C238" s="5">
        <v>7.9288158795345653</v>
      </c>
      <c r="D238">
        <v>14</v>
      </c>
      <c r="E238" s="6">
        <v>568422</v>
      </c>
      <c r="F238" s="1">
        <v>2.99</v>
      </c>
      <c r="G238" s="7">
        <f t="shared" si="15"/>
        <v>1699581.78</v>
      </c>
      <c r="H238" s="10" t="str">
        <f t="shared" si="16"/>
        <v>No</v>
      </c>
      <c r="I238" s="10" t="str">
        <f t="shared" si="17"/>
        <v>Yes</v>
      </c>
      <c r="J238" s="10" t="str">
        <f t="shared" si="18"/>
        <v>Yes</v>
      </c>
      <c r="K238" s="9">
        <f t="shared" si="19"/>
        <v>0.2</v>
      </c>
    </row>
    <row r="239" spans="1:11" x14ac:dyDescent="0.25">
      <c r="A239">
        <v>1457</v>
      </c>
      <c r="B239" s="4">
        <v>38423</v>
      </c>
      <c r="C239" s="5">
        <v>7.2580424366872007</v>
      </c>
      <c r="D239">
        <v>16</v>
      </c>
      <c r="E239" s="6">
        <v>673783</v>
      </c>
      <c r="F239" s="1">
        <v>9.99</v>
      </c>
      <c r="G239" s="7">
        <f t="shared" si="15"/>
        <v>6731092.1699999999</v>
      </c>
      <c r="H239" s="10" t="str">
        <f t="shared" si="16"/>
        <v>No</v>
      </c>
      <c r="I239" s="10" t="str">
        <f t="shared" si="17"/>
        <v>Yes</v>
      </c>
      <c r="J239" s="10" t="str">
        <f t="shared" si="18"/>
        <v>Yes</v>
      </c>
      <c r="K239" s="9">
        <f t="shared" si="19"/>
        <v>0.2</v>
      </c>
    </row>
    <row r="240" spans="1:11" x14ac:dyDescent="0.25">
      <c r="A240">
        <v>1458</v>
      </c>
      <c r="B240" s="4">
        <v>40782</v>
      </c>
      <c r="C240" s="5">
        <v>0.79945242984257359</v>
      </c>
      <c r="D240">
        <v>16</v>
      </c>
      <c r="E240" s="6">
        <v>408748</v>
      </c>
      <c r="F240" s="1">
        <v>7.99</v>
      </c>
      <c r="G240" s="7">
        <f t="shared" si="15"/>
        <v>3265896.52</v>
      </c>
      <c r="H240" s="10" t="str">
        <f t="shared" si="16"/>
        <v>Yes</v>
      </c>
      <c r="I240" s="10" t="str">
        <f t="shared" si="17"/>
        <v>Yes</v>
      </c>
      <c r="J240" s="10" t="str">
        <f t="shared" si="18"/>
        <v>No</v>
      </c>
      <c r="K240" s="9">
        <f t="shared" si="19"/>
        <v>0.15</v>
      </c>
    </row>
    <row r="241" spans="1:11" x14ac:dyDescent="0.25">
      <c r="A241">
        <v>1459</v>
      </c>
      <c r="B241" s="4">
        <v>38462</v>
      </c>
      <c r="C241" s="5">
        <v>7.1512662559890483</v>
      </c>
      <c r="D241">
        <v>9</v>
      </c>
      <c r="E241" s="6">
        <v>286475</v>
      </c>
      <c r="F241" s="1">
        <v>9.99</v>
      </c>
      <c r="G241" s="7">
        <f t="shared" si="15"/>
        <v>2861885.25</v>
      </c>
      <c r="H241" s="10" t="str">
        <f t="shared" si="16"/>
        <v>No</v>
      </c>
      <c r="I241" s="10" t="str">
        <f t="shared" si="17"/>
        <v>Yes</v>
      </c>
      <c r="J241" s="10" t="str">
        <f t="shared" si="18"/>
        <v>Yes</v>
      </c>
      <c r="K241" s="9">
        <f t="shared" si="19"/>
        <v>0.2</v>
      </c>
    </row>
    <row r="242" spans="1:11" x14ac:dyDescent="0.25">
      <c r="A242">
        <v>1460</v>
      </c>
      <c r="B242" s="4">
        <v>41204</v>
      </c>
      <c r="C242" s="5">
        <v>-0.35592060232717315</v>
      </c>
      <c r="D242">
        <v>3</v>
      </c>
      <c r="E242" s="6">
        <v>179640</v>
      </c>
      <c r="F242" s="1">
        <v>2.99</v>
      </c>
      <c r="G242" s="7">
        <f t="shared" si="15"/>
        <v>537123.60000000009</v>
      </c>
      <c r="H242" s="10" t="str">
        <f t="shared" si="16"/>
        <v>No</v>
      </c>
      <c r="I242" s="10" t="str">
        <f t="shared" si="17"/>
        <v>No</v>
      </c>
      <c r="J242" s="10" t="str">
        <f t="shared" si="18"/>
        <v>No</v>
      </c>
      <c r="K242" s="9">
        <f t="shared" si="19"/>
        <v>0.09</v>
      </c>
    </row>
    <row r="243" spans="1:11" x14ac:dyDescent="0.25">
      <c r="A243">
        <v>1461</v>
      </c>
      <c r="B243" s="4">
        <v>37037</v>
      </c>
      <c r="C243" s="5">
        <v>11.052703627652292</v>
      </c>
      <c r="D243">
        <v>16</v>
      </c>
      <c r="E243" s="6">
        <v>169168</v>
      </c>
      <c r="F243" s="1">
        <v>2.99</v>
      </c>
      <c r="G243" s="7">
        <f t="shared" si="15"/>
        <v>505812.32</v>
      </c>
      <c r="H243" s="10" t="str">
        <f t="shared" si="16"/>
        <v>No</v>
      </c>
      <c r="I243" s="10" t="str">
        <f t="shared" si="17"/>
        <v>Yes</v>
      </c>
      <c r="J243" s="10" t="str">
        <f t="shared" si="18"/>
        <v>No</v>
      </c>
      <c r="K243" s="9">
        <f t="shared" si="19"/>
        <v>0.2</v>
      </c>
    </row>
    <row r="244" spans="1:11" x14ac:dyDescent="0.25">
      <c r="A244">
        <v>1461</v>
      </c>
      <c r="B244" s="4">
        <v>39444</v>
      </c>
      <c r="C244" s="5">
        <v>4.4626967830253248</v>
      </c>
      <c r="D244">
        <v>7</v>
      </c>
      <c r="E244" s="6">
        <v>654115</v>
      </c>
      <c r="F244" s="1">
        <v>9.99</v>
      </c>
      <c r="G244" s="7">
        <f t="shared" si="15"/>
        <v>6534608.8500000006</v>
      </c>
      <c r="H244" s="10" t="str">
        <f t="shared" si="16"/>
        <v>No</v>
      </c>
      <c r="I244" s="10" t="str">
        <f t="shared" si="17"/>
        <v>No</v>
      </c>
      <c r="J244" s="10" t="str">
        <f t="shared" si="18"/>
        <v>No</v>
      </c>
      <c r="K244" s="9">
        <f t="shared" si="19"/>
        <v>0.09</v>
      </c>
    </row>
    <row r="245" spans="1:11" x14ac:dyDescent="0.25">
      <c r="A245">
        <v>1468</v>
      </c>
      <c r="B245" s="4">
        <v>39547</v>
      </c>
      <c r="C245" s="5">
        <v>4.1806981519507183</v>
      </c>
      <c r="D245">
        <v>7</v>
      </c>
      <c r="E245" s="6">
        <v>429273</v>
      </c>
      <c r="F245" s="1">
        <v>5.99</v>
      </c>
      <c r="G245" s="7">
        <f t="shared" si="15"/>
        <v>2571345.27</v>
      </c>
      <c r="H245" s="10" t="str">
        <f t="shared" si="16"/>
        <v>No</v>
      </c>
      <c r="I245" s="10" t="str">
        <f t="shared" si="17"/>
        <v>No</v>
      </c>
      <c r="J245" s="10" t="str">
        <f t="shared" si="18"/>
        <v>No</v>
      </c>
      <c r="K245" s="9">
        <f t="shared" si="19"/>
        <v>0.09</v>
      </c>
    </row>
    <row r="246" spans="1:11" x14ac:dyDescent="0.25">
      <c r="A246">
        <v>1470</v>
      </c>
      <c r="B246" s="4">
        <v>37231</v>
      </c>
      <c r="C246" s="5">
        <v>10.521560574948666</v>
      </c>
      <c r="D246">
        <v>13</v>
      </c>
      <c r="E246" s="6">
        <v>343399</v>
      </c>
      <c r="F246" s="1">
        <v>7.99</v>
      </c>
      <c r="G246" s="7">
        <f t="shared" si="15"/>
        <v>2743758.0100000002</v>
      </c>
      <c r="H246" s="10" t="str">
        <f t="shared" si="16"/>
        <v>No</v>
      </c>
      <c r="I246" s="10" t="str">
        <f t="shared" si="17"/>
        <v>Yes</v>
      </c>
      <c r="J246" s="10" t="str">
        <f t="shared" si="18"/>
        <v>Yes</v>
      </c>
      <c r="K246" s="9">
        <f t="shared" si="19"/>
        <v>0.2</v>
      </c>
    </row>
    <row r="247" spans="1:11" x14ac:dyDescent="0.25">
      <c r="A247">
        <v>1470</v>
      </c>
      <c r="B247" s="4">
        <v>39789</v>
      </c>
      <c r="C247" s="5">
        <v>3.5181382614647503</v>
      </c>
      <c r="D247">
        <v>5</v>
      </c>
      <c r="E247" s="6">
        <v>459618</v>
      </c>
      <c r="F247" s="1">
        <v>23.99</v>
      </c>
      <c r="G247" s="7">
        <f t="shared" si="15"/>
        <v>11026235.819999998</v>
      </c>
      <c r="H247" s="10" t="str">
        <f t="shared" si="16"/>
        <v>No</v>
      </c>
      <c r="I247" s="10" t="str">
        <f t="shared" si="17"/>
        <v>No</v>
      </c>
      <c r="J247" s="10" t="str">
        <f t="shared" si="18"/>
        <v>No</v>
      </c>
      <c r="K247" s="9">
        <f t="shared" si="19"/>
        <v>0.09</v>
      </c>
    </row>
    <row r="248" spans="1:11" x14ac:dyDescent="0.25">
      <c r="A248">
        <v>1473</v>
      </c>
      <c r="B248" s="4">
        <v>41117</v>
      </c>
      <c r="C248" s="5">
        <v>-0.11772758384668036</v>
      </c>
      <c r="D248">
        <v>5</v>
      </c>
      <c r="E248" s="6">
        <v>9510</v>
      </c>
      <c r="F248" s="1">
        <v>9.99</v>
      </c>
      <c r="G248" s="7">
        <f t="shared" si="15"/>
        <v>95004.900000000009</v>
      </c>
      <c r="H248" s="10" t="str">
        <f t="shared" si="16"/>
        <v>Yes</v>
      </c>
      <c r="I248" s="10" t="str">
        <f t="shared" si="17"/>
        <v>No</v>
      </c>
      <c r="J248" s="10" t="str">
        <f t="shared" si="18"/>
        <v>No</v>
      </c>
      <c r="K248" s="9">
        <f t="shared" si="19"/>
        <v>0.09</v>
      </c>
    </row>
    <row r="249" spans="1:11" x14ac:dyDescent="0.25">
      <c r="A249">
        <v>1474</v>
      </c>
      <c r="B249" s="4">
        <v>40865</v>
      </c>
      <c r="C249" s="5">
        <v>0.57221081451060918</v>
      </c>
      <c r="D249">
        <v>3</v>
      </c>
      <c r="E249" s="6">
        <v>310052</v>
      </c>
      <c r="F249" s="1">
        <v>10.99</v>
      </c>
      <c r="G249" s="7">
        <f t="shared" si="15"/>
        <v>3407471.48</v>
      </c>
      <c r="H249" s="10" t="str">
        <f t="shared" si="16"/>
        <v>No</v>
      </c>
      <c r="I249" s="10" t="str">
        <f t="shared" si="17"/>
        <v>No</v>
      </c>
      <c r="J249" s="10" t="str">
        <f t="shared" si="18"/>
        <v>No</v>
      </c>
      <c r="K249" s="9">
        <f t="shared" si="19"/>
        <v>0.09</v>
      </c>
    </row>
    <row r="250" spans="1:11" x14ac:dyDescent="0.25">
      <c r="A250">
        <v>1476</v>
      </c>
      <c r="B250" s="4">
        <v>38111</v>
      </c>
      <c r="C250" s="5">
        <v>8.1122518822724157</v>
      </c>
      <c r="D250">
        <v>23</v>
      </c>
      <c r="E250" s="6">
        <v>295901</v>
      </c>
      <c r="F250" s="1">
        <v>12.99</v>
      </c>
      <c r="G250" s="7">
        <f t="shared" si="15"/>
        <v>3843753.99</v>
      </c>
      <c r="H250" s="10" t="str">
        <f t="shared" si="16"/>
        <v>No</v>
      </c>
      <c r="I250" s="10" t="str">
        <f t="shared" si="17"/>
        <v>Yes</v>
      </c>
      <c r="J250" s="10" t="str">
        <f t="shared" si="18"/>
        <v>Yes</v>
      </c>
      <c r="K250" s="9">
        <f t="shared" si="19"/>
        <v>0.2</v>
      </c>
    </row>
    <row r="251" spans="1:11" x14ac:dyDescent="0.25">
      <c r="A251">
        <v>1478</v>
      </c>
      <c r="B251" s="4">
        <v>36973</v>
      </c>
      <c r="C251" s="5">
        <v>11.227926078028748</v>
      </c>
      <c r="D251">
        <v>15</v>
      </c>
      <c r="E251" s="6">
        <v>264610</v>
      </c>
      <c r="F251" s="1">
        <v>10.99</v>
      </c>
      <c r="G251" s="7">
        <f t="shared" si="15"/>
        <v>2908063.9</v>
      </c>
      <c r="H251" s="10" t="str">
        <f t="shared" si="16"/>
        <v>No</v>
      </c>
      <c r="I251" s="10" t="str">
        <f t="shared" si="17"/>
        <v>Yes</v>
      </c>
      <c r="J251" s="10" t="str">
        <f t="shared" si="18"/>
        <v>Yes</v>
      </c>
      <c r="K251" s="9">
        <f t="shared" si="19"/>
        <v>0.2</v>
      </c>
    </row>
    <row r="252" spans="1:11" x14ac:dyDescent="0.25">
      <c r="A252">
        <v>1480</v>
      </c>
      <c r="B252" s="4">
        <v>38474</v>
      </c>
      <c r="C252" s="5">
        <v>7.1184120465434635</v>
      </c>
      <c r="D252">
        <v>19</v>
      </c>
      <c r="E252" s="6">
        <v>548370</v>
      </c>
      <c r="F252" s="1">
        <v>23.99</v>
      </c>
      <c r="G252" s="7">
        <f t="shared" si="15"/>
        <v>13155396.299999999</v>
      </c>
      <c r="H252" s="10" t="str">
        <f t="shared" si="16"/>
        <v>No</v>
      </c>
      <c r="I252" s="10" t="str">
        <f t="shared" si="17"/>
        <v>Yes</v>
      </c>
      <c r="J252" s="10" t="str">
        <f t="shared" si="18"/>
        <v>Yes</v>
      </c>
      <c r="K252" s="9">
        <f t="shared" si="19"/>
        <v>0.2</v>
      </c>
    </row>
    <row r="253" spans="1:11" x14ac:dyDescent="0.25">
      <c r="A253">
        <v>1483</v>
      </c>
      <c r="B253" s="4">
        <v>38083</v>
      </c>
      <c r="C253" s="5">
        <v>8.1889117043121153</v>
      </c>
      <c r="D253">
        <v>25</v>
      </c>
      <c r="E253" s="6">
        <v>247766</v>
      </c>
      <c r="F253" s="1">
        <v>10.99</v>
      </c>
      <c r="G253" s="7">
        <f t="shared" si="15"/>
        <v>2722948.34</v>
      </c>
      <c r="H253" s="10" t="str">
        <f t="shared" si="16"/>
        <v>No</v>
      </c>
      <c r="I253" s="10" t="str">
        <f t="shared" si="17"/>
        <v>Yes</v>
      </c>
      <c r="J253" s="10" t="str">
        <f t="shared" si="18"/>
        <v>Yes</v>
      </c>
      <c r="K253" s="9">
        <f t="shared" si="19"/>
        <v>0.2</v>
      </c>
    </row>
    <row r="254" spans="1:11" x14ac:dyDescent="0.25">
      <c r="A254">
        <v>1485</v>
      </c>
      <c r="B254" s="4">
        <v>38217</v>
      </c>
      <c r="C254" s="5">
        <v>7.8220396988364138</v>
      </c>
      <c r="D254">
        <v>9</v>
      </c>
      <c r="E254" s="6">
        <v>414857</v>
      </c>
      <c r="F254" s="1">
        <v>12.99</v>
      </c>
      <c r="G254" s="7">
        <f t="shared" si="15"/>
        <v>5388992.4299999997</v>
      </c>
      <c r="H254" s="10" t="str">
        <f t="shared" si="16"/>
        <v>No</v>
      </c>
      <c r="I254" s="10" t="str">
        <f t="shared" si="17"/>
        <v>Yes</v>
      </c>
      <c r="J254" s="10" t="str">
        <f t="shared" si="18"/>
        <v>Yes</v>
      </c>
      <c r="K254" s="9">
        <f t="shared" si="19"/>
        <v>0.2</v>
      </c>
    </row>
    <row r="255" spans="1:11" x14ac:dyDescent="0.25">
      <c r="A255">
        <v>1485</v>
      </c>
      <c r="B255" s="4">
        <v>39709</v>
      </c>
      <c r="C255" s="5">
        <v>3.7371663244353184</v>
      </c>
      <c r="D255">
        <v>9</v>
      </c>
      <c r="E255" s="6">
        <v>163765</v>
      </c>
      <c r="F255" s="1">
        <v>5.99</v>
      </c>
      <c r="G255" s="7">
        <f t="shared" si="15"/>
        <v>980952.35000000009</v>
      </c>
      <c r="H255" s="10" t="str">
        <f t="shared" si="16"/>
        <v>No</v>
      </c>
      <c r="I255" s="10" t="str">
        <f t="shared" si="17"/>
        <v>No</v>
      </c>
      <c r="J255" s="10" t="str">
        <f t="shared" si="18"/>
        <v>No</v>
      </c>
      <c r="K255" s="9">
        <f t="shared" si="19"/>
        <v>0.09</v>
      </c>
    </row>
    <row r="256" spans="1:11" x14ac:dyDescent="0.25">
      <c r="A256">
        <v>1491</v>
      </c>
      <c r="B256" s="4">
        <v>37903</v>
      </c>
      <c r="C256" s="5">
        <v>8.6817248459958929</v>
      </c>
      <c r="D256">
        <v>9</v>
      </c>
      <c r="E256" s="6">
        <v>73321</v>
      </c>
      <c r="F256" s="1">
        <v>9.99</v>
      </c>
      <c r="G256" s="7">
        <f t="shared" si="15"/>
        <v>732476.79</v>
      </c>
      <c r="H256" s="10" t="str">
        <f t="shared" si="16"/>
        <v>No</v>
      </c>
      <c r="I256" s="10" t="str">
        <f t="shared" si="17"/>
        <v>Yes</v>
      </c>
      <c r="J256" s="10" t="str">
        <f t="shared" si="18"/>
        <v>No</v>
      </c>
      <c r="K256" s="9">
        <f t="shared" si="19"/>
        <v>0.09</v>
      </c>
    </row>
    <row r="257" spans="1:11" x14ac:dyDescent="0.25">
      <c r="A257">
        <v>1496</v>
      </c>
      <c r="B257" s="4">
        <v>40720</v>
      </c>
      <c r="C257" s="5">
        <v>0.9691991786447639</v>
      </c>
      <c r="D257">
        <v>7</v>
      </c>
      <c r="E257" s="6">
        <v>474896</v>
      </c>
      <c r="F257" s="1">
        <v>7.99</v>
      </c>
      <c r="G257" s="7">
        <f t="shared" si="15"/>
        <v>3794419.04</v>
      </c>
      <c r="H257" s="10" t="str">
        <f t="shared" si="16"/>
        <v>Yes</v>
      </c>
      <c r="I257" s="10" t="str">
        <f t="shared" si="17"/>
        <v>No</v>
      </c>
      <c r="J257" s="10" t="str">
        <f t="shared" si="18"/>
        <v>No</v>
      </c>
      <c r="K257" s="9">
        <f t="shared" si="19"/>
        <v>0.09</v>
      </c>
    </row>
    <row r="258" spans="1:11" x14ac:dyDescent="0.25">
      <c r="A258">
        <v>1497</v>
      </c>
      <c r="B258" s="4">
        <v>37517</v>
      </c>
      <c r="C258" s="5">
        <v>9.7385352498288835</v>
      </c>
      <c r="D258">
        <v>3</v>
      </c>
      <c r="E258" s="6">
        <v>675662</v>
      </c>
      <c r="F258" s="1">
        <v>5.99</v>
      </c>
      <c r="G258" s="7">
        <f t="shared" ref="G258:G321" si="20">Number_of_Books_Sold*Sell_Price</f>
        <v>4047215.3800000004</v>
      </c>
      <c r="H258" s="10" t="str">
        <f t="shared" ref="H258:H321" si="21">IF(AND(Years_Under_Contract&lt;2,Number_of_Books_in_Print&gt;4)=TRUE,"Yes","No")</f>
        <v>No</v>
      </c>
      <c r="I258" s="10" t="str">
        <f t="shared" ref="I258:I321" si="22">IF(OR(Years_Under_Contract&gt;5,Number_of_Books_in_Print&gt;=10)=TRUE,"Yes","No")</f>
        <v>Yes</v>
      </c>
      <c r="J258" s="10" t="str">
        <f t="shared" ref="J258:J321" si="23">IF(AND(Years_Under_Contract&gt;5,OR(Number_of_Books_in_Print&gt;350000,Income_Earned&gt;=1000000))=TRUE,"Yes","No")</f>
        <v>Yes</v>
      </c>
      <c r="K258" s="9">
        <f t="shared" ref="K258:K321" si="24">IF(AND(Years_Under_Contract&gt;5,OR(Number_of_Books_in_Print&gt;10,Income_Earned&gt;1000000)),0.2,IF(Number_of_Books_in_Print&gt;10,0.15,0.09))</f>
        <v>0.2</v>
      </c>
    </row>
    <row r="259" spans="1:11" x14ac:dyDescent="0.25">
      <c r="A259">
        <v>1498</v>
      </c>
      <c r="B259" s="4">
        <v>39619</v>
      </c>
      <c r="C259" s="5">
        <v>3.9835728952772076</v>
      </c>
      <c r="D259">
        <v>6</v>
      </c>
      <c r="E259" s="6">
        <v>367895</v>
      </c>
      <c r="F259" s="1">
        <v>3.99</v>
      </c>
      <c r="G259" s="7">
        <f t="shared" si="20"/>
        <v>1467901.05</v>
      </c>
      <c r="H259" s="10" t="str">
        <f t="shared" si="21"/>
        <v>No</v>
      </c>
      <c r="I259" s="10" t="str">
        <f t="shared" si="22"/>
        <v>No</v>
      </c>
      <c r="J259" s="10" t="str">
        <f t="shared" si="23"/>
        <v>No</v>
      </c>
      <c r="K259" s="9">
        <f t="shared" si="24"/>
        <v>0.09</v>
      </c>
    </row>
    <row r="260" spans="1:11" x14ac:dyDescent="0.25">
      <c r="A260">
        <v>1498</v>
      </c>
      <c r="B260" s="4">
        <v>38194</v>
      </c>
      <c r="C260" s="5">
        <v>7.8850102669404514</v>
      </c>
      <c r="D260">
        <v>10</v>
      </c>
      <c r="E260" s="6">
        <v>536320</v>
      </c>
      <c r="F260" s="1">
        <v>2.99</v>
      </c>
      <c r="G260" s="7">
        <f t="shared" si="20"/>
        <v>1603596.8</v>
      </c>
      <c r="H260" s="10" t="str">
        <f t="shared" si="21"/>
        <v>No</v>
      </c>
      <c r="I260" s="10" t="str">
        <f t="shared" si="22"/>
        <v>Yes</v>
      </c>
      <c r="J260" s="10" t="str">
        <f t="shared" si="23"/>
        <v>Yes</v>
      </c>
      <c r="K260" s="9">
        <f t="shared" si="24"/>
        <v>0.2</v>
      </c>
    </row>
    <row r="261" spans="1:11" x14ac:dyDescent="0.25">
      <c r="A261">
        <v>1499</v>
      </c>
      <c r="B261" s="4">
        <v>38036</v>
      </c>
      <c r="C261" s="5">
        <v>8.3175906913073234</v>
      </c>
      <c r="D261">
        <v>12</v>
      </c>
      <c r="E261" s="6">
        <v>502126</v>
      </c>
      <c r="F261" s="1">
        <v>10.99</v>
      </c>
      <c r="G261" s="7">
        <f t="shared" si="20"/>
        <v>5518364.7400000002</v>
      </c>
      <c r="H261" s="10" t="str">
        <f t="shared" si="21"/>
        <v>No</v>
      </c>
      <c r="I261" s="10" t="str">
        <f t="shared" si="22"/>
        <v>Yes</v>
      </c>
      <c r="J261" s="10" t="str">
        <f t="shared" si="23"/>
        <v>Yes</v>
      </c>
      <c r="K261" s="9">
        <f t="shared" si="24"/>
        <v>0.2</v>
      </c>
    </row>
    <row r="262" spans="1:11" x14ac:dyDescent="0.25">
      <c r="A262">
        <v>1502</v>
      </c>
      <c r="B262" s="4">
        <v>36615</v>
      </c>
      <c r="C262" s="5">
        <v>12.208076659822039</v>
      </c>
      <c r="D262">
        <v>16</v>
      </c>
      <c r="E262" s="6">
        <v>576023</v>
      </c>
      <c r="F262" s="1">
        <v>9.99</v>
      </c>
      <c r="G262" s="7">
        <f t="shared" si="20"/>
        <v>5754469.7700000005</v>
      </c>
      <c r="H262" s="10" t="str">
        <f t="shared" si="21"/>
        <v>No</v>
      </c>
      <c r="I262" s="10" t="str">
        <f t="shared" si="22"/>
        <v>Yes</v>
      </c>
      <c r="J262" s="10" t="str">
        <f t="shared" si="23"/>
        <v>Yes</v>
      </c>
      <c r="K262" s="9">
        <f t="shared" si="24"/>
        <v>0.2</v>
      </c>
    </row>
    <row r="263" spans="1:11" x14ac:dyDescent="0.25">
      <c r="A263">
        <v>1502</v>
      </c>
      <c r="B263" s="4">
        <v>40847</v>
      </c>
      <c r="C263" s="5">
        <v>0.62149212867898695</v>
      </c>
      <c r="D263">
        <v>6</v>
      </c>
      <c r="E263" s="6">
        <v>298760</v>
      </c>
      <c r="F263" s="1">
        <v>2.99</v>
      </c>
      <c r="G263" s="7">
        <f t="shared" si="20"/>
        <v>893292.4</v>
      </c>
      <c r="H263" s="10" t="str">
        <f t="shared" si="21"/>
        <v>Yes</v>
      </c>
      <c r="I263" s="10" t="str">
        <f t="shared" si="22"/>
        <v>No</v>
      </c>
      <c r="J263" s="10" t="str">
        <f t="shared" si="23"/>
        <v>No</v>
      </c>
      <c r="K263" s="9">
        <f t="shared" si="24"/>
        <v>0.09</v>
      </c>
    </row>
    <row r="264" spans="1:11" x14ac:dyDescent="0.25">
      <c r="A264">
        <v>1506</v>
      </c>
      <c r="B264" s="4">
        <v>37209</v>
      </c>
      <c r="C264" s="5">
        <v>10.581793292265571</v>
      </c>
      <c r="D264">
        <v>11</v>
      </c>
      <c r="E264" s="6">
        <v>612369</v>
      </c>
      <c r="F264" s="1">
        <v>2.99</v>
      </c>
      <c r="G264" s="7">
        <f t="shared" si="20"/>
        <v>1830983.31</v>
      </c>
      <c r="H264" s="10" t="str">
        <f t="shared" si="21"/>
        <v>No</v>
      </c>
      <c r="I264" s="10" t="str">
        <f t="shared" si="22"/>
        <v>Yes</v>
      </c>
      <c r="J264" s="10" t="str">
        <f t="shared" si="23"/>
        <v>Yes</v>
      </c>
      <c r="K264" s="9">
        <f t="shared" si="24"/>
        <v>0.2</v>
      </c>
    </row>
    <row r="265" spans="1:11" x14ac:dyDescent="0.25">
      <c r="A265">
        <v>1506</v>
      </c>
      <c r="B265" s="4">
        <v>41007</v>
      </c>
      <c r="C265" s="5">
        <v>0.1834360027378508</v>
      </c>
      <c r="D265">
        <v>18</v>
      </c>
      <c r="E265" s="6">
        <v>496634</v>
      </c>
      <c r="F265" s="1">
        <v>3.99</v>
      </c>
      <c r="G265" s="7">
        <f t="shared" si="20"/>
        <v>1981569.6600000001</v>
      </c>
      <c r="H265" s="10" t="str">
        <f t="shared" si="21"/>
        <v>Yes</v>
      </c>
      <c r="I265" s="10" t="str">
        <f t="shared" si="22"/>
        <v>Yes</v>
      </c>
      <c r="J265" s="10" t="str">
        <f t="shared" si="23"/>
        <v>No</v>
      </c>
      <c r="K265" s="9">
        <f t="shared" si="24"/>
        <v>0.15</v>
      </c>
    </row>
    <row r="266" spans="1:11" x14ac:dyDescent="0.25">
      <c r="A266">
        <v>1509</v>
      </c>
      <c r="B266" s="4">
        <v>39571</v>
      </c>
      <c r="C266" s="5">
        <v>4.1149897330595486</v>
      </c>
      <c r="D266">
        <v>23</v>
      </c>
      <c r="E266" s="6">
        <v>471553</v>
      </c>
      <c r="F266" s="1">
        <v>3.99</v>
      </c>
      <c r="G266" s="7">
        <f t="shared" si="20"/>
        <v>1881496.4700000002</v>
      </c>
      <c r="H266" s="10" t="str">
        <f t="shared" si="21"/>
        <v>No</v>
      </c>
      <c r="I266" s="10" t="str">
        <f t="shared" si="22"/>
        <v>Yes</v>
      </c>
      <c r="J266" s="10" t="str">
        <f t="shared" si="23"/>
        <v>No</v>
      </c>
      <c r="K266" s="9">
        <f t="shared" si="24"/>
        <v>0.15</v>
      </c>
    </row>
    <row r="267" spans="1:11" x14ac:dyDescent="0.25">
      <c r="A267">
        <v>1512</v>
      </c>
      <c r="B267" s="4">
        <v>37863</v>
      </c>
      <c r="C267" s="5">
        <v>8.7912388774811774</v>
      </c>
      <c r="D267">
        <v>24</v>
      </c>
      <c r="E267" s="6">
        <v>580033</v>
      </c>
      <c r="F267" s="1">
        <v>3.99</v>
      </c>
      <c r="G267" s="7">
        <f t="shared" si="20"/>
        <v>2314331.67</v>
      </c>
      <c r="H267" s="10" t="str">
        <f t="shared" si="21"/>
        <v>No</v>
      </c>
      <c r="I267" s="10" t="str">
        <f t="shared" si="22"/>
        <v>Yes</v>
      </c>
      <c r="J267" s="10" t="str">
        <f t="shared" si="23"/>
        <v>Yes</v>
      </c>
      <c r="K267" s="9">
        <f t="shared" si="24"/>
        <v>0.2</v>
      </c>
    </row>
    <row r="268" spans="1:11" x14ac:dyDescent="0.25">
      <c r="A268">
        <v>1514</v>
      </c>
      <c r="B268" s="4">
        <v>38200</v>
      </c>
      <c r="C268" s="5">
        <v>7.868583162217659</v>
      </c>
      <c r="D268">
        <v>22</v>
      </c>
      <c r="E268" s="6">
        <v>436361</v>
      </c>
      <c r="F268" s="1">
        <v>2.99</v>
      </c>
      <c r="G268" s="7">
        <f t="shared" si="20"/>
        <v>1304719.3900000001</v>
      </c>
      <c r="H268" s="10" t="str">
        <f t="shared" si="21"/>
        <v>No</v>
      </c>
      <c r="I268" s="10" t="str">
        <f t="shared" si="22"/>
        <v>Yes</v>
      </c>
      <c r="J268" s="10" t="str">
        <f t="shared" si="23"/>
        <v>Yes</v>
      </c>
      <c r="K268" s="9">
        <f t="shared" si="24"/>
        <v>0.2</v>
      </c>
    </row>
    <row r="269" spans="1:11" x14ac:dyDescent="0.25">
      <c r="A269">
        <v>1515</v>
      </c>
      <c r="B269" s="4">
        <v>40069</v>
      </c>
      <c r="C269" s="5">
        <v>2.751540041067762</v>
      </c>
      <c r="D269">
        <v>9</v>
      </c>
      <c r="E269" s="6">
        <v>563823</v>
      </c>
      <c r="F269" s="1">
        <v>9.99</v>
      </c>
      <c r="G269" s="7">
        <f t="shared" si="20"/>
        <v>5632591.7700000005</v>
      </c>
      <c r="H269" s="10" t="str">
        <f t="shared" si="21"/>
        <v>No</v>
      </c>
      <c r="I269" s="10" t="str">
        <f t="shared" si="22"/>
        <v>No</v>
      </c>
      <c r="J269" s="10" t="str">
        <f t="shared" si="23"/>
        <v>No</v>
      </c>
      <c r="K269" s="9">
        <f t="shared" si="24"/>
        <v>0.09</v>
      </c>
    </row>
    <row r="270" spans="1:11" x14ac:dyDescent="0.25">
      <c r="A270">
        <v>1516</v>
      </c>
      <c r="B270" s="4">
        <v>39169</v>
      </c>
      <c r="C270" s="5">
        <v>5.2156057494866532</v>
      </c>
      <c r="D270">
        <v>23</v>
      </c>
      <c r="E270" s="6">
        <v>4811</v>
      </c>
      <c r="F270" s="1">
        <v>15.99</v>
      </c>
      <c r="G270" s="7">
        <f t="shared" si="20"/>
        <v>76927.89</v>
      </c>
      <c r="H270" s="10" t="str">
        <f t="shared" si="21"/>
        <v>No</v>
      </c>
      <c r="I270" s="10" t="str">
        <f t="shared" si="22"/>
        <v>Yes</v>
      </c>
      <c r="J270" s="10" t="str">
        <f t="shared" si="23"/>
        <v>No</v>
      </c>
      <c r="K270" s="9">
        <f t="shared" si="24"/>
        <v>0.2</v>
      </c>
    </row>
    <row r="271" spans="1:11" x14ac:dyDescent="0.25">
      <c r="A271">
        <v>1516</v>
      </c>
      <c r="B271" s="4">
        <v>36645</v>
      </c>
      <c r="C271" s="5">
        <v>12.125941136208077</v>
      </c>
      <c r="D271">
        <v>23</v>
      </c>
      <c r="E271" s="6">
        <v>490245</v>
      </c>
      <c r="F271" s="1">
        <v>12.99</v>
      </c>
      <c r="G271" s="7">
        <f t="shared" si="20"/>
        <v>6368282.5499999998</v>
      </c>
      <c r="H271" s="10" t="str">
        <f t="shared" si="21"/>
        <v>No</v>
      </c>
      <c r="I271" s="10" t="str">
        <f t="shared" si="22"/>
        <v>Yes</v>
      </c>
      <c r="J271" s="10" t="str">
        <f t="shared" si="23"/>
        <v>Yes</v>
      </c>
      <c r="K271" s="9">
        <f t="shared" si="24"/>
        <v>0.2</v>
      </c>
    </row>
    <row r="272" spans="1:11" x14ac:dyDescent="0.25">
      <c r="A272">
        <v>1524</v>
      </c>
      <c r="B272" s="4">
        <v>41108</v>
      </c>
      <c r="C272" s="5">
        <v>-9.3086926762491445E-2</v>
      </c>
      <c r="D272">
        <v>4</v>
      </c>
      <c r="E272" s="6">
        <v>81748</v>
      </c>
      <c r="F272" s="1">
        <v>5.99</v>
      </c>
      <c r="G272" s="7">
        <f t="shared" si="20"/>
        <v>489670.52</v>
      </c>
      <c r="H272" s="10" t="str">
        <f t="shared" si="21"/>
        <v>No</v>
      </c>
      <c r="I272" s="10" t="str">
        <f t="shared" si="22"/>
        <v>No</v>
      </c>
      <c r="J272" s="10" t="str">
        <f t="shared" si="23"/>
        <v>No</v>
      </c>
      <c r="K272" s="9">
        <f t="shared" si="24"/>
        <v>0.09</v>
      </c>
    </row>
    <row r="273" spans="1:11" x14ac:dyDescent="0.25">
      <c r="A273">
        <v>1527</v>
      </c>
      <c r="B273" s="4">
        <v>36925</v>
      </c>
      <c r="C273" s="5">
        <v>11.359342915811089</v>
      </c>
      <c r="D273">
        <v>24</v>
      </c>
      <c r="E273" s="6">
        <v>554177</v>
      </c>
      <c r="F273" s="1">
        <v>10.99</v>
      </c>
      <c r="G273" s="7">
        <f t="shared" si="20"/>
        <v>6090405.2300000004</v>
      </c>
      <c r="H273" s="10" t="str">
        <f t="shared" si="21"/>
        <v>No</v>
      </c>
      <c r="I273" s="10" t="str">
        <f t="shared" si="22"/>
        <v>Yes</v>
      </c>
      <c r="J273" s="10" t="str">
        <f t="shared" si="23"/>
        <v>Yes</v>
      </c>
      <c r="K273" s="9">
        <f t="shared" si="24"/>
        <v>0.2</v>
      </c>
    </row>
    <row r="274" spans="1:11" x14ac:dyDescent="0.25">
      <c r="A274">
        <v>1530</v>
      </c>
      <c r="B274" s="4">
        <v>37224</v>
      </c>
      <c r="C274" s="5">
        <v>10.540725530458589</v>
      </c>
      <c r="D274">
        <v>3</v>
      </c>
      <c r="E274" s="6">
        <v>487327</v>
      </c>
      <c r="F274" s="1">
        <v>5.99</v>
      </c>
      <c r="G274" s="7">
        <f t="shared" si="20"/>
        <v>2919088.73</v>
      </c>
      <c r="H274" s="10" t="str">
        <f t="shared" si="21"/>
        <v>No</v>
      </c>
      <c r="I274" s="10" t="str">
        <f t="shared" si="22"/>
        <v>Yes</v>
      </c>
      <c r="J274" s="10" t="str">
        <f t="shared" si="23"/>
        <v>Yes</v>
      </c>
      <c r="K274" s="9">
        <f t="shared" si="24"/>
        <v>0.2</v>
      </c>
    </row>
    <row r="275" spans="1:11" x14ac:dyDescent="0.25">
      <c r="A275">
        <v>1534</v>
      </c>
      <c r="B275" s="4">
        <v>40557</v>
      </c>
      <c r="C275" s="5">
        <v>1.4154688569472964</v>
      </c>
      <c r="D275">
        <v>19</v>
      </c>
      <c r="E275" s="6">
        <v>385003</v>
      </c>
      <c r="F275" s="1">
        <v>7.99</v>
      </c>
      <c r="G275" s="7">
        <f t="shared" si="20"/>
        <v>3076173.97</v>
      </c>
      <c r="H275" s="10" t="str">
        <f t="shared" si="21"/>
        <v>Yes</v>
      </c>
      <c r="I275" s="10" t="str">
        <f t="shared" si="22"/>
        <v>Yes</v>
      </c>
      <c r="J275" s="10" t="str">
        <f t="shared" si="23"/>
        <v>No</v>
      </c>
      <c r="K275" s="9">
        <f t="shared" si="24"/>
        <v>0.15</v>
      </c>
    </row>
    <row r="276" spans="1:11" x14ac:dyDescent="0.25">
      <c r="A276">
        <v>1536</v>
      </c>
      <c r="B276" s="4">
        <v>41208</v>
      </c>
      <c r="C276" s="5">
        <v>-0.36687200547570159</v>
      </c>
      <c r="D276">
        <v>24</v>
      </c>
      <c r="E276" s="6">
        <v>263404</v>
      </c>
      <c r="F276" s="1">
        <v>5.99</v>
      </c>
      <c r="G276" s="7">
        <f t="shared" si="20"/>
        <v>1577789.96</v>
      </c>
      <c r="H276" s="10" t="str">
        <f t="shared" si="21"/>
        <v>Yes</v>
      </c>
      <c r="I276" s="10" t="str">
        <f t="shared" si="22"/>
        <v>Yes</v>
      </c>
      <c r="J276" s="10" t="str">
        <f t="shared" si="23"/>
        <v>No</v>
      </c>
      <c r="K276" s="9">
        <f t="shared" si="24"/>
        <v>0.15</v>
      </c>
    </row>
    <row r="277" spans="1:11" x14ac:dyDescent="0.25">
      <c r="A277">
        <v>1537</v>
      </c>
      <c r="B277" s="4">
        <v>41246</v>
      </c>
      <c r="C277" s="5">
        <v>-0.47091033538672145</v>
      </c>
      <c r="D277">
        <v>8</v>
      </c>
      <c r="E277" s="6">
        <v>613335</v>
      </c>
      <c r="F277" s="1">
        <v>12.99</v>
      </c>
      <c r="G277" s="7">
        <f t="shared" si="20"/>
        <v>7967221.6500000004</v>
      </c>
      <c r="H277" s="10" t="str">
        <f t="shared" si="21"/>
        <v>Yes</v>
      </c>
      <c r="I277" s="10" t="str">
        <f t="shared" si="22"/>
        <v>No</v>
      </c>
      <c r="J277" s="10" t="str">
        <f t="shared" si="23"/>
        <v>No</v>
      </c>
      <c r="K277" s="9">
        <f t="shared" si="24"/>
        <v>0.09</v>
      </c>
    </row>
    <row r="278" spans="1:11" x14ac:dyDescent="0.25">
      <c r="A278">
        <v>1538</v>
      </c>
      <c r="B278" s="4">
        <v>40794</v>
      </c>
      <c r="C278" s="5">
        <v>0.76659822039698833</v>
      </c>
      <c r="D278">
        <v>20</v>
      </c>
      <c r="E278" s="6">
        <v>464095</v>
      </c>
      <c r="F278" s="1">
        <v>23.99</v>
      </c>
      <c r="G278" s="7">
        <f t="shared" si="20"/>
        <v>11133639.049999999</v>
      </c>
      <c r="H278" s="10" t="str">
        <f t="shared" si="21"/>
        <v>Yes</v>
      </c>
      <c r="I278" s="10" t="str">
        <f t="shared" si="22"/>
        <v>Yes</v>
      </c>
      <c r="J278" s="10" t="str">
        <f t="shared" si="23"/>
        <v>No</v>
      </c>
      <c r="K278" s="9">
        <f t="shared" si="24"/>
        <v>0.15</v>
      </c>
    </row>
    <row r="279" spans="1:11" x14ac:dyDescent="0.25">
      <c r="A279">
        <v>1548</v>
      </c>
      <c r="B279" s="4">
        <v>39530</v>
      </c>
      <c r="C279" s="5">
        <v>4.2272416153319643</v>
      </c>
      <c r="D279">
        <v>25</v>
      </c>
      <c r="E279" s="6">
        <v>322223</v>
      </c>
      <c r="F279" s="1">
        <v>3.99</v>
      </c>
      <c r="G279" s="7">
        <f t="shared" si="20"/>
        <v>1285669.77</v>
      </c>
      <c r="H279" s="10" t="str">
        <f t="shared" si="21"/>
        <v>No</v>
      </c>
      <c r="I279" s="10" t="str">
        <f t="shared" si="22"/>
        <v>Yes</v>
      </c>
      <c r="J279" s="10" t="str">
        <f t="shared" si="23"/>
        <v>No</v>
      </c>
      <c r="K279" s="9">
        <f t="shared" si="24"/>
        <v>0.15</v>
      </c>
    </row>
    <row r="280" spans="1:11" x14ac:dyDescent="0.25">
      <c r="A280">
        <v>1553</v>
      </c>
      <c r="B280" s="4">
        <v>38403</v>
      </c>
      <c r="C280" s="5">
        <v>7.312799452429843</v>
      </c>
      <c r="D280">
        <v>13</v>
      </c>
      <c r="E280" s="6">
        <v>22147</v>
      </c>
      <c r="F280" s="1">
        <v>12.99</v>
      </c>
      <c r="G280" s="7">
        <f t="shared" si="20"/>
        <v>287689.53000000003</v>
      </c>
      <c r="H280" s="10" t="str">
        <f t="shared" si="21"/>
        <v>No</v>
      </c>
      <c r="I280" s="10" t="str">
        <f t="shared" si="22"/>
        <v>Yes</v>
      </c>
      <c r="J280" s="10" t="str">
        <f t="shared" si="23"/>
        <v>No</v>
      </c>
      <c r="K280" s="9">
        <f t="shared" si="24"/>
        <v>0.2</v>
      </c>
    </row>
    <row r="281" spans="1:11" x14ac:dyDescent="0.25">
      <c r="A281">
        <v>1553</v>
      </c>
      <c r="B281" s="4">
        <v>39675</v>
      </c>
      <c r="C281" s="5">
        <v>3.8302532511978096</v>
      </c>
      <c r="D281">
        <v>16</v>
      </c>
      <c r="E281" s="6">
        <v>602907</v>
      </c>
      <c r="F281" s="1">
        <v>3.99</v>
      </c>
      <c r="G281" s="7">
        <f t="shared" si="20"/>
        <v>2405598.9300000002</v>
      </c>
      <c r="H281" s="10" t="str">
        <f t="shared" si="21"/>
        <v>No</v>
      </c>
      <c r="I281" s="10" t="str">
        <f t="shared" si="22"/>
        <v>Yes</v>
      </c>
      <c r="J281" s="10" t="str">
        <f t="shared" si="23"/>
        <v>No</v>
      </c>
      <c r="K281" s="9">
        <f t="shared" si="24"/>
        <v>0.15</v>
      </c>
    </row>
    <row r="282" spans="1:11" x14ac:dyDescent="0.25">
      <c r="A282">
        <v>1558</v>
      </c>
      <c r="B282" s="4">
        <v>40188</v>
      </c>
      <c r="C282" s="5">
        <v>2.4257357973990419</v>
      </c>
      <c r="D282">
        <v>16</v>
      </c>
      <c r="E282" s="6">
        <v>500507</v>
      </c>
      <c r="F282" s="1">
        <v>2.99</v>
      </c>
      <c r="G282" s="7">
        <f t="shared" si="20"/>
        <v>1496515.9300000002</v>
      </c>
      <c r="H282" s="10" t="str">
        <f t="shared" si="21"/>
        <v>No</v>
      </c>
      <c r="I282" s="10" t="str">
        <f t="shared" si="22"/>
        <v>Yes</v>
      </c>
      <c r="J282" s="10" t="str">
        <f t="shared" si="23"/>
        <v>No</v>
      </c>
      <c r="K282" s="9">
        <f t="shared" si="24"/>
        <v>0.15</v>
      </c>
    </row>
    <row r="283" spans="1:11" x14ac:dyDescent="0.25">
      <c r="A283">
        <v>1559</v>
      </c>
      <c r="B283" s="4">
        <v>37956</v>
      </c>
      <c r="C283" s="5">
        <v>8.5366187542778924</v>
      </c>
      <c r="D283">
        <v>20</v>
      </c>
      <c r="E283" s="6">
        <v>656623</v>
      </c>
      <c r="F283" s="1">
        <v>7.99</v>
      </c>
      <c r="G283" s="7">
        <f t="shared" si="20"/>
        <v>5246417.7700000005</v>
      </c>
      <c r="H283" s="10" t="str">
        <f t="shared" si="21"/>
        <v>No</v>
      </c>
      <c r="I283" s="10" t="str">
        <f t="shared" si="22"/>
        <v>Yes</v>
      </c>
      <c r="J283" s="10" t="str">
        <f t="shared" si="23"/>
        <v>Yes</v>
      </c>
      <c r="K283" s="9">
        <f t="shared" si="24"/>
        <v>0.2</v>
      </c>
    </row>
    <row r="284" spans="1:11" x14ac:dyDescent="0.25">
      <c r="A284">
        <v>1559</v>
      </c>
      <c r="B284" s="4">
        <v>38035</v>
      </c>
      <c r="C284" s="5">
        <v>8.3203285420944564</v>
      </c>
      <c r="D284">
        <v>21</v>
      </c>
      <c r="E284" s="6">
        <v>654254</v>
      </c>
      <c r="F284" s="1">
        <v>3.99</v>
      </c>
      <c r="G284" s="7">
        <f t="shared" si="20"/>
        <v>2610473.46</v>
      </c>
      <c r="H284" s="10" t="str">
        <f t="shared" si="21"/>
        <v>No</v>
      </c>
      <c r="I284" s="10" t="str">
        <f t="shared" si="22"/>
        <v>Yes</v>
      </c>
      <c r="J284" s="10" t="str">
        <f t="shared" si="23"/>
        <v>Yes</v>
      </c>
      <c r="K284" s="9">
        <f t="shared" si="24"/>
        <v>0.2</v>
      </c>
    </row>
    <row r="285" spans="1:11" x14ac:dyDescent="0.25">
      <c r="A285">
        <v>1559</v>
      </c>
      <c r="B285" s="4">
        <v>37091</v>
      </c>
      <c r="C285" s="5">
        <v>10.904859685147159</v>
      </c>
      <c r="D285">
        <v>10</v>
      </c>
      <c r="E285" s="6">
        <v>19136</v>
      </c>
      <c r="F285" s="1">
        <v>2.99</v>
      </c>
      <c r="G285" s="7">
        <f t="shared" si="20"/>
        <v>57216.640000000007</v>
      </c>
      <c r="H285" s="10" t="str">
        <f t="shared" si="21"/>
        <v>No</v>
      </c>
      <c r="I285" s="10" t="str">
        <f t="shared" si="22"/>
        <v>Yes</v>
      </c>
      <c r="J285" s="10" t="str">
        <f t="shared" si="23"/>
        <v>No</v>
      </c>
      <c r="K285" s="9">
        <f t="shared" si="24"/>
        <v>0.09</v>
      </c>
    </row>
    <row r="286" spans="1:11" x14ac:dyDescent="0.25">
      <c r="A286">
        <v>1560</v>
      </c>
      <c r="B286" s="4">
        <v>40710</v>
      </c>
      <c r="C286" s="5">
        <v>0.99657768651608492</v>
      </c>
      <c r="D286">
        <v>10</v>
      </c>
      <c r="E286" s="6">
        <v>89932</v>
      </c>
      <c r="F286" s="1">
        <v>9.99</v>
      </c>
      <c r="G286" s="7">
        <f t="shared" si="20"/>
        <v>898420.68</v>
      </c>
      <c r="H286" s="10" t="str">
        <f t="shared" si="21"/>
        <v>Yes</v>
      </c>
      <c r="I286" s="10" t="str">
        <f t="shared" si="22"/>
        <v>Yes</v>
      </c>
      <c r="J286" s="10" t="str">
        <f t="shared" si="23"/>
        <v>No</v>
      </c>
      <c r="K286" s="9">
        <f t="shared" si="24"/>
        <v>0.09</v>
      </c>
    </row>
    <row r="287" spans="1:11" x14ac:dyDescent="0.25">
      <c r="A287">
        <v>1562</v>
      </c>
      <c r="B287" s="4">
        <v>37385</v>
      </c>
      <c r="C287" s="5">
        <v>10.099931553730322</v>
      </c>
      <c r="D287">
        <v>11</v>
      </c>
      <c r="E287" s="6">
        <v>297918</v>
      </c>
      <c r="F287" s="1">
        <v>5.99</v>
      </c>
      <c r="G287" s="7">
        <f t="shared" si="20"/>
        <v>1784528.82</v>
      </c>
      <c r="H287" s="10" t="str">
        <f t="shared" si="21"/>
        <v>No</v>
      </c>
      <c r="I287" s="10" t="str">
        <f t="shared" si="22"/>
        <v>Yes</v>
      </c>
      <c r="J287" s="10" t="str">
        <f t="shared" si="23"/>
        <v>Yes</v>
      </c>
      <c r="K287" s="9">
        <f t="shared" si="24"/>
        <v>0.2</v>
      </c>
    </row>
    <row r="288" spans="1:11" x14ac:dyDescent="0.25">
      <c r="A288">
        <v>1564</v>
      </c>
      <c r="B288" s="4">
        <v>37318</v>
      </c>
      <c r="C288" s="5">
        <v>10.283367556468173</v>
      </c>
      <c r="D288">
        <v>16</v>
      </c>
      <c r="E288" s="6">
        <v>356109</v>
      </c>
      <c r="F288" s="1">
        <v>3.99</v>
      </c>
      <c r="G288" s="7">
        <f t="shared" si="20"/>
        <v>1420874.9100000001</v>
      </c>
      <c r="H288" s="10" t="str">
        <f t="shared" si="21"/>
        <v>No</v>
      </c>
      <c r="I288" s="10" t="str">
        <f t="shared" si="22"/>
        <v>Yes</v>
      </c>
      <c r="J288" s="10" t="str">
        <f t="shared" si="23"/>
        <v>Yes</v>
      </c>
      <c r="K288" s="9">
        <f t="shared" si="24"/>
        <v>0.2</v>
      </c>
    </row>
    <row r="289" spans="1:11" x14ac:dyDescent="0.25">
      <c r="A289">
        <v>1567</v>
      </c>
      <c r="B289" s="4">
        <v>40405</v>
      </c>
      <c r="C289" s="5">
        <v>1.8316221765913758</v>
      </c>
      <c r="D289">
        <v>11</v>
      </c>
      <c r="E289" s="6">
        <v>606079</v>
      </c>
      <c r="F289" s="1">
        <v>10.99</v>
      </c>
      <c r="G289" s="7">
        <f t="shared" si="20"/>
        <v>6660808.21</v>
      </c>
      <c r="H289" s="10" t="str">
        <f t="shared" si="21"/>
        <v>Yes</v>
      </c>
      <c r="I289" s="10" t="str">
        <f t="shared" si="22"/>
        <v>Yes</v>
      </c>
      <c r="J289" s="10" t="str">
        <f t="shared" si="23"/>
        <v>No</v>
      </c>
      <c r="K289" s="9">
        <f t="shared" si="24"/>
        <v>0.15</v>
      </c>
    </row>
    <row r="290" spans="1:11" x14ac:dyDescent="0.25">
      <c r="A290">
        <v>1569</v>
      </c>
      <c r="B290" s="4">
        <v>38501</v>
      </c>
      <c r="C290" s="5">
        <v>7.0444900752908968</v>
      </c>
      <c r="D290">
        <v>3</v>
      </c>
      <c r="E290" s="6">
        <v>62694</v>
      </c>
      <c r="F290" s="1">
        <v>5.99</v>
      </c>
      <c r="G290" s="7">
        <f t="shared" si="20"/>
        <v>375537.06</v>
      </c>
      <c r="H290" s="10" t="str">
        <f t="shared" si="21"/>
        <v>No</v>
      </c>
      <c r="I290" s="10" t="str">
        <f t="shared" si="22"/>
        <v>Yes</v>
      </c>
      <c r="J290" s="10" t="str">
        <f t="shared" si="23"/>
        <v>No</v>
      </c>
      <c r="K290" s="9">
        <f t="shared" si="24"/>
        <v>0.09</v>
      </c>
    </row>
    <row r="291" spans="1:11" x14ac:dyDescent="0.25">
      <c r="A291">
        <v>1570</v>
      </c>
      <c r="B291" s="4">
        <v>38415</v>
      </c>
      <c r="C291" s="5">
        <v>7.2799452429842573</v>
      </c>
      <c r="D291">
        <v>5</v>
      </c>
      <c r="E291" s="6">
        <v>335341</v>
      </c>
      <c r="F291" s="1">
        <v>2.99</v>
      </c>
      <c r="G291" s="7">
        <f t="shared" si="20"/>
        <v>1002669.5900000001</v>
      </c>
      <c r="H291" s="10" t="str">
        <f t="shared" si="21"/>
        <v>No</v>
      </c>
      <c r="I291" s="10" t="str">
        <f t="shared" si="22"/>
        <v>Yes</v>
      </c>
      <c r="J291" s="10" t="str">
        <f t="shared" si="23"/>
        <v>Yes</v>
      </c>
      <c r="K291" s="9">
        <f t="shared" si="24"/>
        <v>0.2</v>
      </c>
    </row>
    <row r="292" spans="1:11" x14ac:dyDescent="0.25">
      <c r="A292">
        <v>1575</v>
      </c>
      <c r="B292" s="4">
        <v>38227</v>
      </c>
      <c r="C292" s="5">
        <v>7.7946611909650922</v>
      </c>
      <c r="D292">
        <v>4</v>
      </c>
      <c r="E292" s="6">
        <v>81543</v>
      </c>
      <c r="F292" s="1">
        <v>12.99</v>
      </c>
      <c r="G292" s="7">
        <f t="shared" si="20"/>
        <v>1059243.57</v>
      </c>
      <c r="H292" s="10" t="str">
        <f t="shared" si="21"/>
        <v>No</v>
      </c>
      <c r="I292" s="10" t="str">
        <f t="shared" si="22"/>
        <v>Yes</v>
      </c>
      <c r="J292" s="10" t="str">
        <f t="shared" si="23"/>
        <v>Yes</v>
      </c>
      <c r="K292" s="9">
        <f t="shared" si="24"/>
        <v>0.2</v>
      </c>
    </row>
    <row r="293" spans="1:11" x14ac:dyDescent="0.25">
      <c r="A293">
        <v>1575</v>
      </c>
      <c r="B293" s="4">
        <v>38097</v>
      </c>
      <c r="C293" s="5">
        <v>8.1505817932922664</v>
      </c>
      <c r="D293">
        <v>14</v>
      </c>
      <c r="E293" s="6">
        <v>388034</v>
      </c>
      <c r="F293" s="1">
        <v>9.99</v>
      </c>
      <c r="G293" s="7">
        <f t="shared" si="20"/>
        <v>3876459.66</v>
      </c>
      <c r="H293" s="10" t="str">
        <f t="shared" si="21"/>
        <v>No</v>
      </c>
      <c r="I293" s="10" t="str">
        <f t="shared" si="22"/>
        <v>Yes</v>
      </c>
      <c r="J293" s="10" t="str">
        <f t="shared" si="23"/>
        <v>Yes</v>
      </c>
      <c r="K293" s="9">
        <f t="shared" si="24"/>
        <v>0.2</v>
      </c>
    </row>
    <row r="294" spans="1:11" x14ac:dyDescent="0.25">
      <c r="A294">
        <v>1580</v>
      </c>
      <c r="B294" s="4">
        <v>39957</v>
      </c>
      <c r="C294" s="5">
        <v>3.0581793292265571</v>
      </c>
      <c r="D294">
        <v>12</v>
      </c>
      <c r="E294" s="6">
        <v>154890</v>
      </c>
      <c r="F294" s="1">
        <v>2.99</v>
      </c>
      <c r="G294" s="7">
        <f t="shared" si="20"/>
        <v>463121.10000000003</v>
      </c>
      <c r="H294" s="10" t="str">
        <f t="shared" si="21"/>
        <v>No</v>
      </c>
      <c r="I294" s="10" t="str">
        <f t="shared" si="22"/>
        <v>Yes</v>
      </c>
      <c r="J294" s="10" t="str">
        <f t="shared" si="23"/>
        <v>No</v>
      </c>
      <c r="K294" s="9">
        <f t="shared" si="24"/>
        <v>0.15</v>
      </c>
    </row>
    <row r="295" spans="1:11" x14ac:dyDescent="0.25">
      <c r="A295">
        <v>1580</v>
      </c>
      <c r="B295" s="4">
        <v>40572</v>
      </c>
      <c r="C295" s="5">
        <v>1.3744010951403149</v>
      </c>
      <c r="D295">
        <v>3</v>
      </c>
      <c r="E295" s="6">
        <v>315473</v>
      </c>
      <c r="F295" s="1">
        <v>3.99</v>
      </c>
      <c r="G295" s="7">
        <f t="shared" si="20"/>
        <v>1258737.27</v>
      </c>
      <c r="H295" s="10" t="str">
        <f t="shared" si="21"/>
        <v>No</v>
      </c>
      <c r="I295" s="10" t="str">
        <f t="shared" si="22"/>
        <v>No</v>
      </c>
      <c r="J295" s="10" t="str">
        <f t="shared" si="23"/>
        <v>No</v>
      </c>
      <c r="K295" s="9">
        <f t="shared" si="24"/>
        <v>0.09</v>
      </c>
    </row>
    <row r="296" spans="1:11" x14ac:dyDescent="0.25">
      <c r="A296">
        <v>1581</v>
      </c>
      <c r="B296" s="4">
        <v>40658</v>
      </c>
      <c r="C296" s="5">
        <v>1.1389459274469542</v>
      </c>
      <c r="D296">
        <v>21</v>
      </c>
      <c r="E296" s="6">
        <v>584543</v>
      </c>
      <c r="F296" s="1">
        <v>12.99</v>
      </c>
      <c r="G296" s="7">
        <f t="shared" si="20"/>
        <v>7593213.5700000003</v>
      </c>
      <c r="H296" s="10" t="str">
        <f t="shared" si="21"/>
        <v>Yes</v>
      </c>
      <c r="I296" s="10" t="str">
        <f t="shared" si="22"/>
        <v>Yes</v>
      </c>
      <c r="J296" s="10" t="str">
        <f t="shared" si="23"/>
        <v>No</v>
      </c>
      <c r="K296" s="9">
        <f t="shared" si="24"/>
        <v>0.15</v>
      </c>
    </row>
    <row r="297" spans="1:11" x14ac:dyDescent="0.25">
      <c r="A297">
        <v>1581</v>
      </c>
      <c r="B297" s="4">
        <v>38499</v>
      </c>
      <c r="C297" s="5">
        <v>7.0499657768651609</v>
      </c>
      <c r="D297">
        <v>20</v>
      </c>
      <c r="E297" s="6">
        <v>689632</v>
      </c>
      <c r="F297" s="1">
        <v>7.99</v>
      </c>
      <c r="G297" s="7">
        <f t="shared" si="20"/>
        <v>5510159.6799999997</v>
      </c>
      <c r="H297" s="10" t="str">
        <f t="shared" si="21"/>
        <v>No</v>
      </c>
      <c r="I297" s="10" t="str">
        <f t="shared" si="22"/>
        <v>Yes</v>
      </c>
      <c r="J297" s="10" t="str">
        <f t="shared" si="23"/>
        <v>Yes</v>
      </c>
      <c r="K297" s="9">
        <f t="shared" si="24"/>
        <v>0.2</v>
      </c>
    </row>
    <row r="298" spans="1:11" x14ac:dyDescent="0.25">
      <c r="A298">
        <v>1582</v>
      </c>
      <c r="B298" s="4">
        <v>40627</v>
      </c>
      <c r="C298" s="5">
        <v>1.2238193018480492</v>
      </c>
      <c r="D298">
        <v>8</v>
      </c>
      <c r="E298" s="6">
        <v>96794</v>
      </c>
      <c r="F298" s="1">
        <v>3.99</v>
      </c>
      <c r="G298" s="7">
        <f t="shared" si="20"/>
        <v>386208.06</v>
      </c>
      <c r="H298" s="10" t="str">
        <f t="shared" si="21"/>
        <v>Yes</v>
      </c>
      <c r="I298" s="10" t="str">
        <f t="shared" si="22"/>
        <v>No</v>
      </c>
      <c r="J298" s="10" t="str">
        <f t="shared" si="23"/>
        <v>No</v>
      </c>
      <c r="K298" s="9">
        <f t="shared" si="24"/>
        <v>0.09</v>
      </c>
    </row>
    <row r="299" spans="1:11" x14ac:dyDescent="0.25">
      <c r="A299">
        <v>1587</v>
      </c>
      <c r="B299" s="4">
        <v>38990</v>
      </c>
      <c r="C299" s="5">
        <v>5.7056810403832987</v>
      </c>
      <c r="D299">
        <v>13</v>
      </c>
      <c r="E299" s="6">
        <v>87939</v>
      </c>
      <c r="F299" s="1">
        <v>2.99</v>
      </c>
      <c r="G299" s="7">
        <f t="shared" si="20"/>
        <v>262937.61000000004</v>
      </c>
      <c r="H299" s="10" t="str">
        <f t="shared" si="21"/>
        <v>No</v>
      </c>
      <c r="I299" s="10" t="str">
        <f t="shared" si="22"/>
        <v>Yes</v>
      </c>
      <c r="J299" s="10" t="str">
        <f t="shared" si="23"/>
        <v>No</v>
      </c>
      <c r="K299" s="9">
        <f t="shared" si="24"/>
        <v>0.2</v>
      </c>
    </row>
    <row r="300" spans="1:11" x14ac:dyDescent="0.25">
      <c r="A300">
        <v>1589</v>
      </c>
      <c r="B300" s="4">
        <v>37997</v>
      </c>
      <c r="C300" s="5">
        <v>8.424366872005475</v>
      </c>
      <c r="D300">
        <v>20</v>
      </c>
      <c r="E300" s="6">
        <v>375778</v>
      </c>
      <c r="F300" s="1">
        <v>7.99</v>
      </c>
      <c r="G300" s="7">
        <f t="shared" si="20"/>
        <v>3002466.22</v>
      </c>
      <c r="H300" s="10" t="str">
        <f t="shared" si="21"/>
        <v>No</v>
      </c>
      <c r="I300" s="10" t="str">
        <f t="shared" si="22"/>
        <v>Yes</v>
      </c>
      <c r="J300" s="10" t="str">
        <f t="shared" si="23"/>
        <v>Yes</v>
      </c>
      <c r="K300" s="9">
        <f t="shared" si="24"/>
        <v>0.2</v>
      </c>
    </row>
    <row r="301" spans="1:11" x14ac:dyDescent="0.25">
      <c r="A301">
        <v>1590</v>
      </c>
      <c r="B301" s="4">
        <v>37736</v>
      </c>
      <c r="C301" s="5">
        <v>9.1389459274469544</v>
      </c>
      <c r="D301">
        <v>22</v>
      </c>
      <c r="E301" s="6">
        <v>389807</v>
      </c>
      <c r="F301" s="1">
        <v>5.99</v>
      </c>
      <c r="G301" s="7">
        <f t="shared" si="20"/>
        <v>2334943.9300000002</v>
      </c>
      <c r="H301" s="10" t="str">
        <f t="shared" si="21"/>
        <v>No</v>
      </c>
      <c r="I301" s="10" t="str">
        <f t="shared" si="22"/>
        <v>Yes</v>
      </c>
      <c r="J301" s="10" t="str">
        <f t="shared" si="23"/>
        <v>Yes</v>
      </c>
      <c r="K301" s="9">
        <f t="shared" si="24"/>
        <v>0.2</v>
      </c>
    </row>
    <row r="302" spans="1:11" x14ac:dyDescent="0.25">
      <c r="A302">
        <v>1593</v>
      </c>
      <c r="B302" s="4">
        <v>39294</v>
      </c>
      <c r="C302" s="5">
        <v>4.8733744010951403</v>
      </c>
      <c r="D302">
        <v>9</v>
      </c>
      <c r="E302" s="6">
        <v>252587</v>
      </c>
      <c r="F302" s="1">
        <v>5.99</v>
      </c>
      <c r="G302" s="7">
        <f t="shared" si="20"/>
        <v>1512996.1300000001</v>
      </c>
      <c r="H302" s="10" t="str">
        <f t="shared" si="21"/>
        <v>No</v>
      </c>
      <c r="I302" s="10" t="str">
        <f t="shared" si="22"/>
        <v>No</v>
      </c>
      <c r="J302" s="10" t="str">
        <f t="shared" si="23"/>
        <v>No</v>
      </c>
      <c r="K302" s="9">
        <f t="shared" si="24"/>
        <v>0.09</v>
      </c>
    </row>
    <row r="303" spans="1:11" x14ac:dyDescent="0.25">
      <c r="A303">
        <v>1601</v>
      </c>
      <c r="B303" s="4">
        <v>39296</v>
      </c>
      <c r="C303" s="5">
        <v>4.8678986995208762</v>
      </c>
      <c r="D303">
        <v>7</v>
      </c>
      <c r="E303" s="6">
        <v>231948</v>
      </c>
      <c r="F303" s="1">
        <v>9.99</v>
      </c>
      <c r="G303" s="7">
        <f t="shared" si="20"/>
        <v>2317160.52</v>
      </c>
      <c r="H303" s="10" t="str">
        <f t="shared" si="21"/>
        <v>No</v>
      </c>
      <c r="I303" s="10" t="str">
        <f t="shared" si="22"/>
        <v>No</v>
      </c>
      <c r="J303" s="10" t="str">
        <f t="shared" si="23"/>
        <v>No</v>
      </c>
      <c r="K303" s="9">
        <f t="shared" si="24"/>
        <v>0.09</v>
      </c>
    </row>
    <row r="304" spans="1:11" x14ac:dyDescent="0.25">
      <c r="A304">
        <v>1601</v>
      </c>
      <c r="B304" s="4">
        <v>39144</v>
      </c>
      <c r="C304" s="5">
        <v>5.2840520191649558</v>
      </c>
      <c r="D304">
        <v>6</v>
      </c>
      <c r="E304" s="6">
        <v>344839</v>
      </c>
      <c r="F304" s="1">
        <v>2.99</v>
      </c>
      <c r="G304" s="7">
        <f t="shared" si="20"/>
        <v>1031068.6100000001</v>
      </c>
      <c r="H304" s="10" t="str">
        <f t="shared" si="21"/>
        <v>No</v>
      </c>
      <c r="I304" s="10" t="str">
        <f t="shared" si="22"/>
        <v>Yes</v>
      </c>
      <c r="J304" s="10" t="str">
        <f t="shared" si="23"/>
        <v>Yes</v>
      </c>
      <c r="K304" s="9">
        <f t="shared" si="24"/>
        <v>0.2</v>
      </c>
    </row>
    <row r="305" spans="1:11" x14ac:dyDescent="0.25">
      <c r="A305">
        <v>1601</v>
      </c>
      <c r="B305" s="4">
        <v>37582</v>
      </c>
      <c r="C305" s="5">
        <v>9.5605749486652982</v>
      </c>
      <c r="D305">
        <v>17</v>
      </c>
      <c r="E305" s="6">
        <v>50037</v>
      </c>
      <c r="F305" s="1">
        <v>12.99</v>
      </c>
      <c r="G305" s="7">
        <f t="shared" si="20"/>
        <v>649980.63</v>
      </c>
      <c r="H305" s="10" t="str">
        <f t="shared" si="21"/>
        <v>No</v>
      </c>
      <c r="I305" s="10" t="str">
        <f t="shared" si="22"/>
        <v>Yes</v>
      </c>
      <c r="J305" s="10" t="str">
        <f t="shared" si="23"/>
        <v>No</v>
      </c>
      <c r="K305" s="9">
        <f t="shared" si="24"/>
        <v>0.2</v>
      </c>
    </row>
    <row r="306" spans="1:11" x14ac:dyDescent="0.25">
      <c r="A306">
        <v>1602</v>
      </c>
      <c r="B306" s="4">
        <v>38703</v>
      </c>
      <c r="C306" s="5">
        <v>6.491444216290212</v>
      </c>
      <c r="D306">
        <v>22</v>
      </c>
      <c r="E306" s="6">
        <v>291598</v>
      </c>
      <c r="F306" s="1">
        <v>2.99</v>
      </c>
      <c r="G306" s="7">
        <f t="shared" si="20"/>
        <v>871878.02</v>
      </c>
      <c r="H306" s="10" t="str">
        <f t="shared" si="21"/>
        <v>No</v>
      </c>
      <c r="I306" s="10" t="str">
        <f t="shared" si="22"/>
        <v>Yes</v>
      </c>
      <c r="J306" s="10" t="str">
        <f t="shared" si="23"/>
        <v>No</v>
      </c>
      <c r="K306" s="9">
        <f t="shared" si="24"/>
        <v>0.2</v>
      </c>
    </row>
    <row r="307" spans="1:11" x14ac:dyDescent="0.25">
      <c r="A307">
        <v>1602</v>
      </c>
      <c r="B307" s="4">
        <v>40241</v>
      </c>
      <c r="C307" s="5">
        <v>2.2806297056810405</v>
      </c>
      <c r="D307">
        <v>1</v>
      </c>
      <c r="E307" s="6">
        <v>184550</v>
      </c>
      <c r="F307" s="1">
        <v>5.99</v>
      </c>
      <c r="G307" s="7">
        <f t="shared" si="20"/>
        <v>1105454.5</v>
      </c>
      <c r="H307" s="10" t="str">
        <f t="shared" si="21"/>
        <v>No</v>
      </c>
      <c r="I307" s="10" t="str">
        <f t="shared" si="22"/>
        <v>No</v>
      </c>
      <c r="J307" s="10" t="str">
        <f t="shared" si="23"/>
        <v>No</v>
      </c>
      <c r="K307" s="9">
        <f t="shared" si="24"/>
        <v>0.09</v>
      </c>
    </row>
    <row r="308" spans="1:11" x14ac:dyDescent="0.25">
      <c r="A308">
        <v>1605</v>
      </c>
      <c r="B308" s="4">
        <v>36911</v>
      </c>
      <c r="C308" s="5">
        <v>11.397672826830938</v>
      </c>
      <c r="D308">
        <v>24</v>
      </c>
      <c r="E308" s="6">
        <v>581050</v>
      </c>
      <c r="F308" s="1">
        <v>2.99</v>
      </c>
      <c r="G308" s="7">
        <f t="shared" si="20"/>
        <v>1737339.5000000002</v>
      </c>
      <c r="H308" s="10" t="str">
        <f t="shared" si="21"/>
        <v>No</v>
      </c>
      <c r="I308" s="10" t="str">
        <f t="shared" si="22"/>
        <v>Yes</v>
      </c>
      <c r="J308" s="10" t="str">
        <f t="shared" si="23"/>
        <v>Yes</v>
      </c>
      <c r="K308" s="9">
        <f t="shared" si="24"/>
        <v>0.2</v>
      </c>
    </row>
    <row r="309" spans="1:11" x14ac:dyDescent="0.25">
      <c r="A309">
        <v>1607</v>
      </c>
      <c r="B309" s="4">
        <v>39663</v>
      </c>
      <c r="C309" s="5">
        <v>3.8631074606433948</v>
      </c>
      <c r="D309">
        <v>1</v>
      </c>
      <c r="E309" s="6">
        <v>465408</v>
      </c>
      <c r="F309" s="1">
        <v>9.99</v>
      </c>
      <c r="G309" s="7">
        <f t="shared" si="20"/>
        <v>4649425.92</v>
      </c>
      <c r="H309" s="10" t="str">
        <f t="shared" si="21"/>
        <v>No</v>
      </c>
      <c r="I309" s="10" t="str">
        <f t="shared" si="22"/>
        <v>No</v>
      </c>
      <c r="J309" s="10" t="str">
        <f t="shared" si="23"/>
        <v>No</v>
      </c>
      <c r="K309" s="9">
        <f t="shared" si="24"/>
        <v>0.09</v>
      </c>
    </row>
    <row r="310" spans="1:11" x14ac:dyDescent="0.25">
      <c r="A310">
        <v>1611</v>
      </c>
      <c r="B310" s="4">
        <v>37443</v>
      </c>
      <c r="C310" s="5">
        <v>9.9411362080766601</v>
      </c>
      <c r="D310">
        <v>22</v>
      </c>
      <c r="E310" s="6">
        <v>654772</v>
      </c>
      <c r="F310" s="1">
        <v>23.99</v>
      </c>
      <c r="G310" s="7">
        <f t="shared" si="20"/>
        <v>15707980.279999999</v>
      </c>
      <c r="H310" s="10" t="str">
        <f t="shared" si="21"/>
        <v>No</v>
      </c>
      <c r="I310" s="10" t="str">
        <f t="shared" si="22"/>
        <v>Yes</v>
      </c>
      <c r="J310" s="10" t="str">
        <f t="shared" si="23"/>
        <v>Yes</v>
      </c>
      <c r="K310" s="9">
        <f t="shared" si="24"/>
        <v>0.2</v>
      </c>
    </row>
    <row r="311" spans="1:11" x14ac:dyDescent="0.25">
      <c r="A311">
        <v>1611</v>
      </c>
      <c r="B311" s="4">
        <v>39004</v>
      </c>
      <c r="C311" s="5">
        <v>5.6673511293634498</v>
      </c>
      <c r="D311">
        <v>21</v>
      </c>
      <c r="E311" s="6">
        <v>311711</v>
      </c>
      <c r="F311" s="1">
        <v>23.99</v>
      </c>
      <c r="G311" s="7">
        <f t="shared" si="20"/>
        <v>7477946.8899999997</v>
      </c>
      <c r="H311" s="10" t="str">
        <f t="shared" si="21"/>
        <v>No</v>
      </c>
      <c r="I311" s="10" t="str">
        <f t="shared" si="22"/>
        <v>Yes</v>
      </c>
      <c r="J311" s="10" t="str">
        <f t="shared" si="23"/>
        <v>Yes</v>
      </c>
      <c r="K311" s="9">
        <f t="shared" si="24"/>
        <v>0.2</v>
      </c>
    </row>
    <row r="312" spans="1:11" x14ac:dyDescent="0.25">
      <c r="A312">
        <v>1613</v>
      </c>
      <c r="B312" s="4">
        <v>39583</v>
      </c>
      <c r="C312" s="5">
        <v>4.0821355236139629</v>
      </c>
      <c r="D312">
        <v>23</v>
      </c>
      <c r="E312" s="6">
        <v>386193</v>
      </c>
      <c r="F312" s="1">
        <v>10.99</v>
      </c>
      <c r="G312" s="7">
        <f t="shared" si="20"/>
        <v>4244261.07</v>
      </c>
      <c r="H312" s="10" t="str">
        <f t="shared" si="21"/>
        <v>No</v>
      </c>
      <c r="I312" s="10" t="str">
        <f t="shared" si="22"/>
        <v>Yes</v>
      </c>
      <c r="J312" s="10" t="str">
        <f t="shared" si="23"/>
        <v>No</v>
      </c>
      <c r="K312" s="9">
        <f t="shared" si="24"/>
        <v>0.15</v>
      </c>
    </row>
    <row r="313" spans="1:11" x14ac:dyDescent="0.25">
      <c r="A313">
        <v>1614</v>
      </c>
      <c r="B313" s="4">
        <v>36956</v>
      </c>
      <c r="C313" s="5">
        <v>11.274469541409994</v>
      </c>
      <c r="D313">
        <v>20</v>
      </c>
      <c r="E313" s="6">
        <v>109297</v>
      </c>
      <c r="F313" s="1">
        <v>5.99</v>
      </c>
      <c r="G313" s="7">
        <f t="shared" si="20"/>
        <v>654689.03</v>
      </c>
      <c r="H313" s="10" t="str">
        <f t="shared" si="21"/>
        <v>No</v>
      </c>
      <c r="I313" s="10" t="str">
        <f t="shared" si="22"/>
        <v>Yes</v>
      </c>
      <c r="J313" s="10" t="str">
        <f t="shared" si="23"/>
        <v>No</v>
      </c>
      <c r="K313" s="9">
        <f t="shared" si="24"/>
        <v>0.2</v>
      </c>
    </row>
    <row r="314" spans="1:11" x14ac:dyDescent="0.25">
      <c r="A314">
        <v>1614</v>
      </c>
      <c r="B314" s="4">
        <v>40922</v>
      </c>
      <c r="C314" s="5">
        <v>0.41615331964407942</v>
      </c>
      <c r="D314">
        <v>15</v>
      </c>
      <c r="E314" s="6">
        <v>508137</v>
      </c>
      <c r="F314" s="1">
        <v>5.99</v>
      </c>
      <c r="G314" s="7">
        <f t="shared" si="20"/>
        <v>3043740.63</v>
      </c>
      <c r="H314" s="10" t="str">
        <f t="shared" si="21"/>
        <v>Yes</v>
      </c>
      <c r="I314" s="10" t="str">
        <f t="shared" si="22"/>
        <v>Yes</v>
      </c>
      <c r="J314" s="10" t="str">
        <f t="shared" si="23"/>
        <v>No</v>
      </c>
      <c r="K314" s="9">
        <f t="shared" si="24"/>
        <v>0.15</v>
      </c>
    </row>
    <row r="315" spans="1:11" x14ac:dyDescent="0.25">
      <c r="A315">
        <v>1616</v>
      </c>
      <c r="B315" s="4">
        <v>40687</v>
      </c>
      <c r="C315" s="5">
        <v>1.0595482546201231</v>
      </c>
      <c r="D315">
        <v>3</v>
      </c>
      <c r="E315" s="6">
        <v>356759</v>
      </c>
      <c r="F315" s="1">
        <v>2.99</v>
      </c>
      <c r="G315" s="7">
        <f t="shared" si="20"/>
        <v>1066709.4100000001</v>
      </c>
      <c r="H315" s="10" t="str">
        <f t="shared" si="21"/>
        <v>No</v>
      </c>
      <c r="I315" s="10" t="str">
        <f t="shared" si="22"/>
        <v>No</v>
      </c>
      <c r="J315" s="10" t="str">
        <f t="shared" si="23"/>
        <v>No</v>
      </c>
      <c r="K315" s="9">
        <f t="shared" si="24"/>
        <v>0.09</v>
      </c>
    </row>
    <row r="316" spans="1:11" x14ac:dyDescent="0.25">
      <c r="A316">
        <v>1617</v>
      </c>
      <c r="B316" s="4">
        <v>38058</v>
      </c>
      <c r="C316" s="5">
        <v>8.2573579739904179</v>
      </c>
      <c r="D316">
        <v>15</v>
      </c>
      <c r="E316" s="6">
        <v>277421</v>
      </c>
      <c r="F316" s="1">
        <v>7.99</v>
      </c>
      <c r="G316" s="7">
        <f t="shared" si="20"/>
        <v>2216593.79</v>
      </c>
      <c r="H316" s="10" t="str">
        <f t="shared" si="21"/>
        <v>No</v>
      </c>
      <c r="I316" s="10" t="str">
        <f t="shared" si="22"/>
        <v>Yes</v>
      </c>
      <c r="J316" s="10" t="str">
        <f t="shared" si="23"/>
        <v>Yes</v>
      </c>
      <c r="K316" s="9">
        <f t="shared" si="24"/>
        <v>0.2</v>
      </c>
    </row>
    <row r="317" spans="1:11" x14ac:dyDescent="0.25">
      <c r="A317">
        <v>1624</v>
      </c>
      <c r="B317" s="4">
        <v>40213</v>
      </c>
      <c r="C317" s="5">
        <v>2.3572895277207393</v>
      </c>
      <c r="D317">
        <v>5</v>
      </c>
      <c r="E317" s="6">
        <v>13045</v>
      </c>
      <c r="F317" s="1">
        <v>9.99</v>
      </c>
      <c r="G317" s="7">
        <f t="shared" si="20"/>
        <v>130319.55</v>
      </c>
      <c r="H317" s="10" t="str">
        <f t="shared" si="21"/>
        <v>No</v>
      </c>
      <c r="I317" s="10" t="str">
        <f t="shared" si="22"/>
        <v>No</v>
      </c>
      <c r="J317" s="10" t="str">
        <f t="shared" si="23"/>
        <v>No</v>
      </c>
      <c r="K317" s="9">
        <f t="shared" si="24"/>
        <v>0.09</v>
      </c>
    </row>
    <row r="318" spans="1:11" x14ac:dyDescent="0.25">
      <c r="A318">
        <v>1625</v>
      </c>
      <c r="B318" s="4">
        <v>40780</v>
      </c>
      <c r="C318" s="5">
        <v>0.80492813141683783</v>
      </c>
      <c r="D318">
        <v>5</v>
      </c>
      <c r="E318" s="6">
        <v>213385</v>
      </c>
      <c r="F318" s="1">
        <v>3.99</v>
      </c>
      <c r="G318" s="7">
        <f t="shared" si="20"/>
        <v>851406.15</v>
      </c>
      <c r="H318" s="10" t="str">
        <f t="shared" si="21"/>
        <v>Yes</v>
      </c>
      <c r="I318" s="10" t="str">
        <f t="shared" si="22"/>
        <v>No</v>
      </c>
      <c r="J318" s="10" t="str">
        <f t="shared" si="23"/>
        <v>No</v>
      </c>
      <c r="K318" s="9">
        <f t="shared" si="24"/>
        <v>0.09</v>
      </c>
    </row>
    <row r="319" spans="1:11" x14ac:dyDescent="0.25">
      <c r="A319">
        <v>1628</v>
      </c>
      <c r="B319" s="4">
        <v>39092</v>
      </c>
      <c r="C319" s="5">
        <v>5.4264202600958251</v>
      </c>
      <c r="D319">
        <v>12</v>
      </c>
      <c r="E319" s="6">
        <v>519465</v>
      </c>
      <c r="F319" s="1">
        <v>23.99</v>
      </c>
      <c r="G319" s="7">
        <f t="shared" si="20"/>
        <v>12461965.35</v>
      </c>
      <c r="H319" s="10" t="str">
        <f t="shared" si="21"/>
        <v>No</v>
      </c>
      <c r="I319" s="10" t="str">
        <f t="shared" si="22"/>
        <v>Yes</v>
      </c>
      <c r="J319" s="10" t="str">
        <f t="shared" si="23"/>
        <v>Yes</v>
      </c>
      <c r="K319" s="9">
        <f t="shared" si="24"/>
        <v>0.2</v>
      </c>
    </row>
    <row r="320" spans="1:11" x14ac:dyDescent="0.25">
      <c r="A320">
        <v>1629</v>
      </c>
      <c r="B320" s="4">
        <v>37251</v>
      </c>
      <c r="C320" s="5">
        <v>10.466803559206022</v>
      </c>
      <c r="D320">
        <v>5</v>
      </c>
      <c r="E320" s="6">
        <v>153868</v>
      </c>
      <c r="F320" s="1">
        <v>5.99</v>
      </c>
      <c r="G320" s="7">
        <f t="shared" si="20"/>
        <v>921669.32000000007</v>
      </c>
      <c r="H320" s="10" t="str">
        <f t="shared" si="21"/>
        <v>No</v>
      </c>
      <c r="I320" s="10" t="str">
        <f t="shared" si="22"/>
        <v>Yes</v>
      </c>
      <c r="J320" s="10" t="str">
        <f t="shared" si="23"/>
        <v>No</v>
      </c>
      <c r="K320" s="9">
        <f t="shared" si="24"/>
        <v>0.09</v>
      </c>
    </row>
    <row r="321" spans="1:11" x14ac:dyDescent="0.25">
      <c r="A321">
        <v>1629</v>
      </c>
      <c r="B321" s="4">
        <v>39646</v>
      </c>
      <c r="C321" s="5">
        <v>3.9096509240246409</v>
      </c>
      <c r="D321">
        <v>2</v>
      </c>
      <c r="E321" s="6">
        <v>396133</v>
      </c>
      <c r="F321" s="1">
        <v>5.99</v>
      </c>
      <c r="G321" s="7">
        <f t="shared" si="20"/>
        <v>2372836.67</v>
      </c>
      <c r="H321" s="10" t="str">
        <f t="shared" si="21"/>
        <v>No</v>
      </c>
      <c r="I321" s="10" t="str">
        <f t="shared" si="22"/>
        <v>No</v>
      </c>
      <c r="J321" s="10" t="str">
        <f t="shared" si="23"/>
        <v>No</v>
      </c>
      <c r="K321" s="9">
        <f t="shared" si="24"/>
        <v>0.09</v>
      </c>
    </row>
    <row r="322" spans="1:11" x14ac:dyDescent="0.25">
      <c r="A322">
        <v>1630</v>
      </c>
      <c r="B322" s="4">
        <v>39024</v>
      </c>
      <c r="C322" s="5">
        <v>5.6125941136208075</v>
      </c>
      <c r="D322">
        <v>13</v>
      </c>
      <c r="E322" s="6">
        <v>305932</v>
      </c>
      <c r="F322" s="1">
        <v>10.99</v>
      </c>
      <c r="G322" s="7">
        <f t="shared" ref="G322:G385" si="25">Number_of_Books_Sold*Sell_Price</f>
        <v>3362192.68</v>
      </c>
      <c r="H322" s="10" t="str">
        <f t="shared" ref="H322:H385" si="26">IF(AND(Years_Under_Contract&lt;2,Number_of_Books_in_Print&gt;4)=TRUE,"Yes","No")</f>
        <v>No</v>
      </c>
      <c r="I322" s="10" t="str">
        <f t="shared" ref="I322:I385" si="27">IF(OR(Years_Under_Contract&gt;5,Number_of_Books_in_Print&gt;=10)=TRUE,"Yes","No")</f>
        <v>Yes</v>
      </c>
      <c r="J322" s="10" t="str">
        <f t="shared" ref="J322:J385" si="28">IF(AND(Years_Under_Contract&gt;5,OR(Number_of_Books_in_Print&gt;350000,Income_Earned&gt;=1000000))=TRUE,"Yes","No")</f>
        <v>Yes</v>
      </c>
      <c r="K322" s="9">
        <f t="shared" ref="K322:K385" si="29">IF(AND(Years_Under_Contract&gt;5,OR(Number_of_Books_in_Print&gt;10,Income_Earned&gt;1000000)),0.2,IF(Number_of_Books_in_Print&gt;10,0.15,0.09))</f>
        <v>0.2</v>
      </c>
    </row>
    <row r="323" spans="1:11" x14ac:dyDescent="0.25">
      <c r="A323">
        <v>1631</v>
      </c>
      <c r="B323" s="4">
        <v>40781</v>
      </c>
      <c r="C323" s="5">
        <v>0.80219028062970565</v>
      </c>
      <c r="D323">
        <v>3</v>
      </c>
      <c r="E323" s="6">
        <v>52009</v>
      </c>
      <c r="F323" s="1">
        <v>10.99</v>
      </c>
      <c r="G323" s="7">
        <f t="shared" si="25"/>
        <v>571578.91</v>
      </c>
      <c r="H323" s="10" t="str">
        <f t="shared" si="26"/>
        <v>No</v>
      </c>
      <c r="I323" s="10" t="str">
        <f t="shared" si="27"/>
        <v>No</v>
      </c>
      <c r="J323" s="10" t="str">
        <f t="shared" si="28"/>
        <v>No</v>
      </c>
      <c r="K323" s="9">
        <f t="shared" si="29"/>
        <v>0.09</v>
      </c>
    </row>
    <row r="324" spans="1:11" x14ac:dyDescent="0.25">
      <c r="A324">
        <v>1632</v>
      </c>
      <c r="B324" s="4">
        <v>38200</v>
      </c>
      <c r="C324" s="5">
        <v>7.868583162217659</v>
      </c>
      <c r="D324">
        <v>12</v>
      </c>
      <c r="E324" s="6">
        <v>56968</v>
      </c>
      <c r="F324" s="1">
        <v>23.99</v>
      </c>
      <c r="G324" s="7">
        <f t="shared" si="25"/>
        <v>1366662.3199999998</v>
      </c>
      <c r="H324" s="10" t="str">
        <f t="shared" si="26"/>
        <v>No</v>
      </c>
      <c r="I324" s="10" t="str">
        <f t="shared" si="27"/>
        <v>Yes</v>
      </c>
      <c r="J324" s="10" t="str">
        <f t="shared" si="28"/>
        <v>Yes</v>
      </c>
      <c r="K324" s="9">
        <f t="shared" si="29"/>
        <v>0.2</v>
      </c>
    </row>
    <row r="325" spans="1:11" x14ac:dyDescent="0.25">
      <c r="A325">
        <v>1634</v>
      </c>
      <c r="B325" s="4">
        <v>38467</v>
      </c>
      <c r="C325" s="5">
        <v>7.137577002053388</v>
      </c>
      <c r="D325">
        <v>7</v>
      </c>
      <c r="E325" s="6">
        <v>520435</v>
      </c>
      <c r="F325" s="1">
        <v>10.99</v>
      </c>
      <c r="G325" s="7">
        <f t="shared" si="25"/>
        <v>5719580.6500000004</v>
      </c>
      <c r="H325" s="10" t="str">
        <f t="shared" si="26"/>
        <v>No</v>
      </c>
      <c r="I325" s="10" t="str">
        <f t="shared" si="27"/>
        <v>Yes</v>
      </c>
      <c r="J325" s="10" t="str">
        <f t="shared" si="28"/>
        <v>Yes</v>
      </c>
      <c r="K325" s="9">
        <f t="shared" si="29"/>
        <v>0.2</v>
      </c>
    </row>
    <row r="326" spans="1:11" x14ac:dyDescent="0.25">
      <c r="A326">
        <v>1635</v>
      </c>
      <c r="B326" s="4">
        <v>38600</v>
      </c>
      <c r="C326" s="5">
        <v>6.7734428473648185</v>
      </c>
      <c r="D326">
        <v>3</v>
      </c>
      <c r="E326" s="6">
        <v>70651</v>
      </c>
      <c r="F326" s="1">
        <v>2.99</v>
      </c>
      <c r="G326" s="7">
        <f t="shared" si="25"/>
        <v>211246.49000000002</v>
      </c>
      <c r="H326" s="10" t="str">
        <f t="shared" si="26"/>
        <v>No</v>
      </c>
      <c r="I326" s="10" t="str">
        <f t="shared" si="27"/>
        <v>Yes</v>
      </c>
      <c r="J326" s="10" t="str">
        <f t="shared" si="28"/>
        <v>No</v>
      </c>
      <c r="K326" s="9">
        <f t="shared" si="29"/>
        <v>0.09</v>
      </c>
    </row>
    <row r="327" spans="1:11" x14ac:dyDescent="0.25">
      <c r="A327">
        <v>1638</v>
      </c>
      <c r="B327" s="4">
        <v>39766</v>
      </c>
      <c r="C327" s="5">
        <v>3.5811088295687883</v>
      </c>
      <c r="D327">
        <v>23</v>
      </c>
      <c r="E327" s="6">
        <v>192112</v>
      </c>
      <c r="F327" s="1">
        <v>10.99</v>
      </c>
      <c r="G327" s="7">
        <f t="shared" si="25"/>
        <v>2111310.88</v>
      </c>
      <c r="H327" s="10" t="str">
        <f t="shared" si="26"/>
        <v>No</v>
      </c>
      <c r="I327" s="10" t="str">
        <f t="shared" si="27"/>
        <v>Yes</v>
      </c>
      <c r="J327" s="10" t="str">
        <f t="shared" si="28"/>
        <v>No</v>
      </c>
      <c r="K327" s="9">
        <f t="shared" si="29"/>
        <v>0.15</v>
      </c>
    </row>
    <row r="328" spans="1:11" x14ac:dyDescent="0.25">
      <c r="A328">
        <v>1640</v>
      </c>
      <c r="B328" s="4">
        <v>37137</v>
      </c>
      <c r="C328" s="5">
        <v>10.778918548939084</v>
      </c>
      <c r="D328">
        <v>13</v>
      </c>
      <c r="E328" s="6">
        <v>225082</v>
      </c>
      <c r="F328" s="1">
        <v>5.99</v>
      </c>
      <c r="G328" s="7">
        <f t="shared" si="25"/>
        <v>1348241.18</v>
      </c>
      <c r="H328" s="10" t="str">
        <f t="shared" si="26"/>
        <v>No</v>
      </c>
      <c r="I328" s="10" t="str">
        <f t="shared" si="27"/>
        <v>Yes</v>
      </c>
      <c r="J328" s="10" t="str">
        <f t="shared" si="28"/>
        <v>Yes</v>
      </c>
      <c r="K328" s="9">
        <f t="shared" si="29"/>
        <v>0.2</v>
      </c>
    </row>
    <row r="329" spans="1:11" x14ac:dyDescent="0.25">
      <c r="A329">
        <v>1642</v>
      </c>
      <c r="B329" s="4">
        <v>40493</v>
      </c>
      <c r="C329" s="5">
        <v>1.5906913073237507</v>
      </c>
      <c r="D329">
        <v>20</v>
      </c>
      <c r="E329" s="6">
        <v>588541</v>
      </c>
      <c r="F329" s="1">
        <v>23.99</v>
      </c>
      <c r="G329" s="7">
        <f t="shared" si="25"/>
        <v>14119098.59</v>
      </c>
      <c r="H329" s="10" t="str">
        <f t="shared" si="26"/>
        <v>Yes</v>
      </c>
      <c r="I329" s="10" t="str">
        <f t="shared" si="27"/>
        <v>Yes</v>
      </c>
      <c r="J329" s="10" t="str">
        <f t="shared" si="28"/>
        <v>No</v>
      </c>
      <c r="K329" s="9">
        <f t="shared" si="29"/>
        <v>0.15</v>
      </c>
    </row>
    <row r="330" spans="1:11" x14ac:dyDescent="0.25">
      <c r="A330">
        <v>1643</v>
      </c>
      <c r="B330" s="4">
        <v>40267</v>
      </c>
      <c r="C330" s="5">
        <v>2.2094455852156059</v>
      </c>
      <c r="D330">
        <v>22</v>
      </c>
      <c r="E330" s="6">
        <v>12746</v>
      </c>
      <c r="F330" s="1">
        <v>2.99</v>
      </c>
      <c r="G330" s="7">
        <f t="shared" si="25"/>
        <v>38110.54</v>
      </c>
      <c r="H330" s="10" t="str">
        <f t="shared" si="26"/>
        <v>No</v>
      </c>
      <c r="I330" s="10" t="str">
        <f t="shared" si="27"/>
        <v>Yes</v>
      </c>
      <c r="J330" s="10" t="str">
        <f t="shared" si="28"/>
        <v>No</v>
      </c>
      <c r="K330" s="9">
        <f t="shared" si="29"/>
        <v>0.15</v>
      </c>
    </row>
    <row r="331" spans="1:11" x14ac:dyDescent="0.25">
      <c r="A331">
        <v>1644</v>
      </c>
      <c r="B331" s="4">
        <v>37654</v>
      </c>
      <c r="C331" s="5">
        <v>9.3634496919917858</v>
      </c>
      <c r="D331">
        <v>23</v>
      </c>
      <c r="E331" s="6">
        <v>161540</v>
      </c>
      <c r="F331" s="1">
        <v>10.99</v>
      </c>
      <c r="G331" s="7">
        <f t="shared" si="25"/>
        <v>1775324.6</v>
      </c>
      <c r="H331" s="10" t="str">
        <f t="shared" si="26"/>
        <v>No</v>
      </c>
      <c r="I331" s="10" t="str">
        <f t="shared" si="27"/>
        <v>Yes</v>
      </c>
      <c r="J331" s="10" t="str">
        <f t="shared" si="28"/>
        <v>Yes</v>
      </c>
      <c r="K331" s="9">
        <f t="shared" si="29"/>
        <v>0.2</v>
      </c>
    </row>
    <row r="332" spans="1:11" x14ac:dyDescent="0.25">
      <c r="A332">
        <v>1647</v>
      </c>
      <c r="B332" s="4">
        <v>39311</v>
      </c>
      <c r="C332" s="5">
        <v>4.8268309377138943</v>
      </c>
      <c r="D332">
        <v>8</v>
      </c>
      <c r="E332" s="6">
        <v>685143</v>
      </c>
      <c r="F332" s="1">
        <v>9.99</v>
      </c>
      <c r="G332" s="7">
        <f t="shared" si="25"/>
        <v>6844578.5700000003</v>
      </c>
      <c r="H332" s="10" t="str">
        <f t="shared" si="26"/>
        <v>No</v>
      </c>
      <c r="I332" s="10" t="str">
        <f t="shared" si="27"/>
        <v>No</v>
      </c>
      <c r="J332" s="10" t="str">
        <f t="shared" si="28"/>
        <v>No</v>
      </c>
      <c r="K332" s="9">
        <f t="shared" si="29"/>
        <v>0.09</v>
      </c>
    </row>
    <row r="333" spans="1:11" x14ac:dyDescent="0.25">
      <c r="A333">
        <v>1647</v>
      </c>
      <c r="B333" s="4">
        <v>39062</v>
      </c>
      <c r="C333" s="5">
        <v>5.508555783709788</v>
      </c>
      <c r="D333">
        <v>21</v>
      </c>
      <c r="E333" s="6">
        <v>568990</v>
      </c>
      <c r="F333" s="1">
        <v>2.99</v>
      </c>
      <c r="G333" s="7">
        <f t="shared" si="25"/>
        <v>1701280.1</v>
      </c>
      <c r="H333" s="10" t="str">
        <f t="shared" si="26"/>
        <v>No</v>
      </c>
      <c r="I333" s="10" t="str">
        <f t="shared" si="27"/>
        <v>Yes</v>
      </c>
      <c r="J333" s="10" t="str">
        <f t="shared" si="28"/>
        <v>Yes</v>
      </c>
      <c r="K333" s="9">
        <f t="shared" si="29"/>
        <v>0.2</v>
      </c>
    </row>
    <row r="334" spans="1:11" x14ac:dyDescent="0.25">
      <c r="A334">
        <v>1650</v>
      </c>
      <c r="B334" s="4">
        <v>36939</v>
      </c>
      <c r="C334" s="5">
        <v>11.321013004791238</v>
      </c>
      <c r="D334">
        <v>7</v>
      </c>
      <c r="E334" s="6">
        <v>119865</v>
      </c>
      <c r="F334" s="1">
        <v>3.99</v>
      </c>
      <c r="G334" s="7">
        <f t="shared" si="25"/>
        <v>478261.35000000003</v>
      </c>
      <c r="H334" s="10" t="str">
        <f t="shared" si="26"/>
        <v>No</v>
      </c>
      <c r="I334" s="10" t="str">
        <f t="shared" si="27"/>
        <v>Yes</v>
      </c>
      <c r="J334" s="10" t="str">
        <f t="shared" si="28"/>
        <v>No</v>
      </c>
      <c r="K334" s="9">
        <f t="shared" si="29"/>
        <v>0.09</v>
      </c>
    </row>
    <row r="335" spans="1:11" x14ac:dyDescent="0.25">
      <c r="A335">
        <v>1651</v>
      </c>
      <c r="B335" s="4">
        <v>40031</v>
      </c>
      <c r="C335" s="5">
        <v>2.8555783709787819</v>
      </c>
      <c r="D335">
        <v>16</v>
      </c>
      <c r="E335" s="6">
        <v>60220</v>
      </c>
      <c r="F335" s="1">
        <v>2.99</v>
      </c>
      <c r="G335" s="7">
        <f t="shared" si="25"/>
        <v>180057.80000000002</v>
      </c>
      <c r="H335" s="10" t="str">
        <f t="shared" si="26"/>
        <v>No</v>
      </c>
      <c r="I335" s="10" t="str">
        <f t="shared" si="27"/>
        <v>Yes</v>
      </c>
      <c r="J335" s="10" t="str">
        <f t="shared" si="28"/>
        <v>No</v>
      </c>
      <c r="K335" s="9">
        <f t="shared" si="29"/>
        <v>0.15</v>
      </c>
    </row>
    <row r="336" spans="1:11" x14ac:dyDescent="0.25">
      <c r="A336">
        <v>1653</v>
      </c>
      <c r="B336" s="4">
        <v>37192</v>
      </c>
      <c r="C336" s="5">
        <v>10.628336755646817</v>
      </c>
      <c r="D336">
        <v>1</v>
      </c>
      <c r="E336" s="6">
        <v>212133</v>
      </c>
      <c r="F336" s="1">
        <v>2.99</v>
      </c>
      <c r="G336" s="7">
        <f t="shared" si="25"/>
        <v>634277.67000000004</v>
      </c>
      <c r="H336" s="10" t="str">
        <f t="shared" si="26"/>
        <v>No</v>
      </c>
      <c r="I336" s="10" t="str">
        <f t="shared" si="27"/>
        <v>Yes</v>
      </c>
      <c r="J336" s="10" t="str">
        <f t="shared" si="28"/>
        <v>No</v>
      </c>
      <c r="K336" s="9">
        <f t="shared" si="29"/>
        <v>0.09</v>
      </c>
    </row>
    <row r="337" spans="1:11" x14ac:dyDescent="0.25">
      <c r="A337">
        <v>1655</v>
      </c>
      <c r="B337" s="4">
        <v>41095</v>
      </c>
      <c r="C337" s="5">
        <v>-5.7494866529774126E-2</v>
      </c>
      <c r="D337">
        <v>12</v>
      </c>
      <c r="E337" s="6">
        <v>491475</v>
      </c>
      <c r="F337" s="1">
        <v>23.99</v>
      </c>
      <c r="G337" s="7">
        <f t="shared" si="25"/>
        <v>11790485.25</v>
      </c>
      <c r="H337" s="10" t="str">
        <f t="shared" si="26"/>
        <v>Yes</v>
      </c>
      <c r="I337" s="10" t="str">
        <f t="shared" si="27"/>
        <v>Yes</v>
      </c>
      <c r="J337" s="10" t="str">
        <f t="shared" si="28"/>
        <v>No</v>
      </c>
      <c r="K337" s="9">
        <f t="shared" si="29"/>
        <v>0.15</v>
      </c>
    </row>
    <row r="338" spans="1:11" x14ac:dyDescent="0.25">
      <c r="A338">
        <v>1655</v>
      </c>
      <c r="B338" s="4">
        <v>41187</v>
      </c>
      <c r="C338" s="5">
        <v>-0.30937713894592744</v>
      </c>
      <c r="D338">
        <v>25</v>
      </c>
      <c r="E338" s="6">
        <v>689608</v>
      </c>
      <c r="F338" s="1">
        <v>15.99</v>
      </c>
      <c r="G338" s="7">
        <f t="shared" si="25"/>
        <v>11026831.92</v>
      </c>
      <c r="H338" s="10" t="str">
        <f t="shared" si="26"/>
        <v>Yes</v>
      </c>
      <c r="I338" s="10" t="str">
        <f t="shared" si="27"/>
        <v>Yes</v>
      </c>
      <c r="J338" s="10" t="str">
        <f t="shared" si="28"/>
        <v>No</v>
      </c>
      <c r="K338" s="9">
        <f t="shared" si="29"/>
        <v>0.15</v>
      </c>
    </row>
    <row r="339" spans="1:11" x14ac:dyDescent="0.25">
      <c r="A339">
        <v>1656</v>
      </c>
      <c r="B339" s="4">
        <v>39035</v>
      </c>
      <c r="C339" s="5">
        <v>5.5824777549623548</v>
      </c>
      <c r="D339">
        <v>11</v>
      </c>
      <c r="E339" s="6">
        <v>307990</v>
      </c>
      <c r="F339" s="1">
        <v>2.99</v>
      </c>
      <c r="G339" s="7">
        <f t="shared" si="25"/>
        <v>920890.10000000009</v>
      </c>
      <c r="H339" s="10" t="str">
        <f t="shared" si="26"/>
        <v>No</v>
      </c>
      <c r="I339" s="10" t="str">
        <f t="shared" si="27"/>
        <v>Yes</v>
      </c>
      <c r="J339" s="10" t="str">
        <f t="shared" si="28"/>
        <v>No</v>
      </c>
      <c r="K339" s="9">
        <f t="shared" si="29"/>
        <v>0.2</v>
      </c>
    </row>
    <row r="340" spans="1:11" x14ac:dyDescent="0.25">
      <c r="A340">
        <v>1656</v>
      </c>
      <c r="B340" s="4">
        <v>41274</v>
      </c>
      <c r="C340" s="5">
        <v>-0.54757015742642023</v>
      </c>
      <c r="D340">
        <v>23</v>
      </c>
      <c r="E340" s="6">
        <v>237523</v>
      </c>
      <c r="F340" s="1">
        <v>23.99</v>
      </c>
      <c r="G340" s="7">
        <f t="shared" si="25"/>
        <v>5698176.7699999996</v>
      </c>
      <c r="H340" s="10" t="str">
        <f t="shared" si="26"/>
        <v>Yes</v>
      </c>
      <c r="I340" s="10" t="str">
        <f t="shared" si="27"/>
        <v>Yes</v>
      </c>
      <c r="J340" s="10" t="str">
        <f t="shared" si="28"/>
        <v>No</v>
      </c>
      <c r="K340" s="9">
        <f t="shared" si="29"/>
        <v>0.15</v>
      </c>
    </row>
    <row r="341" spans="1:11" x14ac:dyDescent="0.25">
      <c r="A341">
        <v>1657</v>
      </c>
      <c r="B341" s="4">
        <v>38270</v>
      </c>
      <c r="C341" s="5">
        <v>7.6769336071184124</v>
      </c>
      <c r="D341">
        <v>8</v>
      </c>
      <c r="E341" s="6">
        <v>533303</v>
      </c>
      <c r="F341" s="1">
        <v>5.99</v>
      </c>
      <c r="G341" s="7">
        <f t="shared" si="25"/>
        <v>3194484.97</v>
      </c>
      <c r="H341" s="10" t="str">
        <f t="shared" si="26"/>
        <v>No</v>
      </c>
      <c r="I341" s="10" t="str">
        <f t="shared" si="27"/>
        <v>Yes</v>
      </c>
      <c r="J341" s="10" t="str">
        <f t="shared" si="28"/>
        <v>Yes</v>
      </c>
      <c r="K341" s="9">
        <f t="shared" si="29"/>
        <v>0.2</v>
      </c>
    </row>
    <row r="342" spans="1:11" x14ac:dyDescent="0.25">
      <c r="A342">
        <v>1661</v>
      </c>
      <c r="B342" s="4">
        <v>40068</v>
      </c>
      <c r="C342" s="5">
        <v>2.754277891854894</v>
      </c>
      <c r="D342">
        <v>16</v>
      </c>
      <c r="E342" s="6">
        <v>75840</v>
      </c>
      <c r="F342" s="1">
        <v>12.99</v>
      </c>
      <c r="G342" s="7">
        <f t="shared" si="25"/>
        <v>985161.6</v>
      </c>
      <c r="H342" s="10" t="str">
        <f t="shared" si="26"/>
        <v>No</v>
      </c>
      <c r="I342" s="10" t="str">
        <f t="shared" si="27"/>
        <v>Yes</v>
      </c>
      <c r="J342" s="10" t="str">
        <f t="shared" si="28"/>
        <v>No</v>
      </c>
      <c r="K342" s="9">
        <f t="shared" si="29"/>
        <v>0.15</v>
      </c>
    </row>
    <row r="343" spans="1:11" x14ac:dyDescent="0.25">
      <c r="A343">
        <v>1662</v>
      </c>
      <c r="B343" s="4">
        <v>40799</v>
      </c>
      <c r="C343" s="5">
        <v>0.75290896646132788</v>
      </c>
      <c r="D343">
        <v>21</v>
      </c>
      <c r="E343" s="6">
        <v>688791</v>
      </c>
      <c r="F343" s="1">
        <v>2.99</v>
      </c>
      <c r="G343" s="7">
        <f t="shared" si="25"/>
        <v>2059485.09</v>
      </c>
      <c r="H343" s="10" t="str">
        <f t="shared" si="26"/>
        <v>Yes</v>
      </c>
      <c r="I343" s="10" t="str">
        <f t="shared" si="27"/>
        <v>Yes</v>
      </c>
      <c r="J343" s="10" t="str">
        <f t="shared" si="28"/>
        <v>No</v>
      </c>
      <c r="K343" s="9">
        <f t="shared" si="29"/>
        <v>0.15</v>
      </c>
    </row>
    <row r="344" spans="1:11" x14ac:dyDescent="0.25">
      <c r="A344">
        <v>1666</v>
      </c>
      <c r="B344" s="4">
        <v>39392</v>
      </c>
      <c r="C344" s="5">
        <v>4.6050650239561941</v>
      </c>
      <c r="D344">
        <v>10</v>
      </c>
      <c r="E344" s="6">
        <v>177902</v>
      </c>
      <c r="F344" s="1">
        <v>5.99</v>
      </c>
      <c r="G344" s="7">
        <f t="shared" si="25"/>
        <v>1065632.98</v>
      </c>
      <c r="H344" s="10" t="str">
        <f t="shared" si="26"/>
        <v>No</v>
      </c>
      <c r="I344" s="10" t="str">
        <f t="shared" si="27"/>
        <v>Yes</v>
      </c>
      <c r="J344" s="10" t="str">
        <f t="shared" si="28"/>
        <v>No</v>
      </c>
      <c r="K344" s="9">
        <f t="shared" si="29"/>
        <v>0.09</v>
      </c>
    </row>
    <row r="345" spans="1:11" x14ac:dyDescent="0.25">
      <c r="A345">
        <v>1668</v>
      </c>
      <c r="B345" s="4">
        <v>41094</v>
      </c>
      <c r="C345" s="5">
        <v>-5.4757015742642023E-2</v>
      </c>
      <c r="D345">
        <v>18</v>
      </c>
      <c r="E345" s="6">
        <v>404050</v>
      </c>
      <c r="F345" s="1">
        <v>10.99</v>
      </c>
      <c r="G345" s="7">
        <f t="shared" si="25"/>
        <v>4440509.5</v>
      </c>
      <c r="H345" s="10" t="str">
        <f t="shared" si="26"/>
        <v>Yes</v>
      </c>
      <c r="I345" s="10" t="str">
        <f t="shared" si="27"/>
        <v>Yes</v>
      </c>
      <c r="J345" s="10" t="str">
        <f t="shared" si="28"/>
        <v>No</v>
      </c>
      <c r="K345" s="9">
        <f t="shared" si="29"/>
        <v>0.15</v>
      </c>
    </row>
    <row r="346" spans="1:11" x14ac:dyDescent="0.25">
      <c r="A346">
        <v>1669</v>
      </c>
      <c r="B346" s="4">
        <v>39167</v>
      </c>
      <c r="C346" s="5">
        <v>5.2210814510609174</v>
      </c>
      <c r="D346">
        <v>10</v>
      </c>
      <c r="E346" s="6">
        <v>369351</v>
      </c>
      <c r="F346" s="1">
        <v>9.99</v>
      </c>
      <c r="G346" s="7">
        <f t="shared" si="25"/>
        <v>3689816.49</v>
      </c>
      <c r="H346" s="10" t="str">
        <f t="shared" si="26"/>
        <v>No</v>
      </c>
      <c r="I346" s="10" t="str">
        <f t="shared" si="27"/>
        <v>Yes</v>
      </c>
      <c r="J346" s="10" t="str">
        <f t="shared" si="28"/>
        <v>Yes</v>
      </c>
      <c r="K346" s="9">
        <f t="shared" si="29"/>
        <v>0.2</v>
      </c>
    </row>
    <row r="347" spans="1:11" x14ac:dyDescent="0.25">
      <c r="A347">
        <v>1670</v>
      </c>
      <c r="B347" s="4">
        <v>41100</v>
      </c>
      <c r="C347" s="5">
        <v>-7.1184120465434639E-2</v>
      </c>
      <c r="D347">
        <v>23</v>
      </c>
      <c r="E347" s="6">
        <v>494160</v>
      </c>
      <c r="F347" s="1">
        <v>9.99</v>
      </c>
      <c r="G347" s="7">
        <f t="shared" si="25"/>
        <v>4936658.4000000004</v>
      </c>
      <c r="H347" s="10" t="str">
        <f t="shared" si="26"/>
        <v>Yes</v>
      </c>
      <c r="I347" s="10" t="str">
        <f t="shared" si="27"/>
        <v>Yes</v>
      </c>
      <c r="J347" s="10" t="str">
        <f t="shared" si="28"/>
        <v>No</v>
      </c>
      <c r="K347" s="9">
        <f t="shared" si="29"/>
        <v>0.15</v>
      </c>
    </row>
    <row r="348" spans="1:11" x14ac:dyDescent="0.25">
      <c r="A348">
        <v>1670</v>
      </c>
      <c r="B348" s="4">
        <v>38491</v>
      </c>
      <c r="C348" s="5">
        <v>7.0718685831622174</v>
      </c>
      <c r="D348">
        <v>11</v>
      </c>
      <c r="E348" s="6">
        <v>166284</v>
      </c>
      <c r="F348" s="1">
        <v>12.99</v>
      </c>
      <c r="G348" s="7">
        <f t="shared" si="25"/>
        <v>2160029.16</v>
      </c>
      <c r="H348" s="10" t="str">
        <f t="shared" si="26"/>
        <v>No</v>
      </c>
      <c r="I348" s="10" t="str">
        <f t="shared" si="27"/>
        <v>Yes</v>
      </c>
      <c r="J348" s="10" t="str">
        <f t="shared" si="28"/>
        <v>Yes</v>
      </c>
      <c r="K348" s="9">
        <f t="shared" si="29"/>
        <v>0.2</v>
      </c>
    </row>
    <row r="349" spans="1:11" x14ac:dyDescent="0.25">
      <c r="A349">
        <v>1670</v>
      </c>
      <c r="B349" s="4">
        <v>38650</v>
      </c>
      <c r="C349" s="5">
        <v>6.6365503080082133</v>
      </c>
      <c r="D349">
        <v>9</v>
      </c>
      <c r="E349" s="6">
        <v>380056</v>
      </c>
      <c r="F349" s="1">
        <v>9.99</v>
      </c>
      <c r="G349" s="7">
        <f t="shared" si="25"/>
        <v>3796759.44</v>
      </c>
      <c r="H349" s="10" t="str">
        <f t="shared" si="26"/>
        <v>No</v>
      </c>
      <c r="I349" s="10" t="str">
        <f t="shared" si="27"/>
        <v>Yes</v>
      </c>
      <c r="J349" s="10" t="str">
        <f t="shared" si="28"/>
        <v>Yes</v>
      </c>
      <c r="K349" s="9">
        <f t="shared" si="29"/>
        <v>0.2</v>
      </c>
    </row>
    <row r="350" spans="1:11" x14ac:dyDescent="0.25">
      <c r="A350">
        <v>1670</v>
      </c>
      <c r="B350" s="4">
        <v>38782</v>
      </c>
      <c r="C350" s="5">
        <v>6.2751540041067759</v>
      </c>
      <c r="D350">
        <v>2</v>
      </c>
      <c r="E350" s="6">
        <v>170002</v>
      </c>
      <c r="F350" s="1">
        <v>3.99</v>
      </c>
      <c r="G350" s="7">
        <f t="shared" si="25"/>
        <v>678307.98</v>
      </c>
      <c r="H350" s="10" t="str">
        <f t="shared" si="26"/>
        <v>No</v>
      </c>
      <c r="I350" s="10" t="str">
        <f t="shared" si="27"/>
        <v>Yes</v>
      </c>
      <c r="J350" s="10" t="str">
        <f t="shared" si="28"/>
        <v>No</v>
      </c>
      <c r="K350" s="9">
        <f t="shared" si="29"/>
        <v>0.09</v>
      </c>
    </row>
    <row r="351" spans="1:11" x14ac:dyDescent="0.25">
      <c r="A351">
        <v>1671</v>
      </c>
      <c r="B351" s="4">
        <v>37462</v>
      </c>
      <c r="C351" s="5">
        <v>9.8891170431211499</v>
      </c>
      <c r="D351">
        <v>20</v>
      </c>
      <c r="E351" s="6">
        <v>269863</v>
      </c>
      <c r="F351" s="1">
        <v>10.99</v>
      </c>
      <c r="G351" s="7">
        <f t="shared" si="25"/>
        <v>2965794.37</v>
      </c>
      <c r="H351" s="10" t="str">
        <f t="shared" si="26"/>
        <v>No</v>
      </c>
      <c r="I351" s="10" t="str">
        <f t="shared" si="27"/>
        <v>Yes</v>
      </c>
      <c r="J351" s="10" t="str">
        <f t="shared" si="28"/>
        <v>Yes</v>
      </c>
      <c r="K351" s="9">
        <f t="shared" si="29"/>
        <v>0.2</v>
      </c>
    </row>
    <row r="352" spans="1:11" x14ac:dyDescent="0.25">
      <c r="A352">
        <v>1671</v>
      </c>
      <c r="B352" s="4">
        <v>40637</v>
      </c>
      <c r="C352" s="5">
        <v>1.1964407939767283</v>
      </c>
      <c r="D352">
        <v>20</v>
      </c>
      <c r="E352" s="6">
        <v>526281</v>
      </c>
      <c r="F352" s="1">
        <v>5.99</v>
      </c>
      <c r="G352" s="7">
        <f t="shared" si="25"/>
        <v>3152423.19</v>
      </c>
      <c r="H352" s="10" t="str">
        <f t="shared" si="26"/>
        <v>Yes</v>
      </c>
      <c r="I352" s="10" t="str">
        <f t="shared" si="27"/>
        <v>Yes</v>
      </c>
      <c r="J352" s="10" t="str">
        <f t="shared" si="28"/>
        <v>No</v>
      </c>
      <c r="K352" s="9">
        <f t="shared" si="29"/>
        <v>0.15</v>
      </c>
    </row>
    <row r="353" spans="1:11" x14ac:dyDescent="0.25">
      <c r="A353">
        <v>1677</v>
      </c>
      <c r="B353" s="4">
        <v>39086</v>
      </c>
      <c r="C353" s="5">
        <v>5.4428473648186175</v>
      </c>
      <c r="D353">
        <v>7</v>
      </c>
      <c r="E353" s="6">
        <v>247380</v>
      </c>
      <c r="F353" s="1">
        <v>12.99</v>
      </c>
      <c r="G353" s="7">
        <f t="shared" si="25"/>
        <v>3213466.2</v>
      </c>
      <c r="H353" s="10" t="str">
        <f t="shared" si="26"/>
        <v>No</v>
      </c>
      <c r="I353" s="10" t="str">
        <f t="shared" si="27"/>
        <v>Yes</v>
      </c>
      <c r="J353" s="10" t="str">
        <f t="shared" si="28"/>
        <v>Yes</v>
      </c>
      <c r="K353" s="9">
        <f t="shared" si="29"/>
        <v>0.2</v>
      </c>
    </row>
    <row r="354" spans="1:11" x14ac:dyDescent="0.25">
      <c r="A354">
        <v>1678</v>
      </c>
      <c r="B354" s="4">
        <v>37431</v>
      </c>
      <c r="C354" s="5">
        <v>9.9739904175222449</v>
      </c>
      <c r="D354">
        <v>15</v>
      </c>
      <c r="E354" s="6">
        <v>276875</v>
      </c>
      <c r="F354" s="1">
        <v>7.99</v>
      </c>
      <c r="G354" s="7">
        <f t="shared" si="25"/>
        <v>2212231.25</v>
      </c>
      <c r="H354" s="10" t="str">
        <f t="shared" si="26"/>
        <v>No</v>
      </c>
      <c r="I354" s="10" t="str">
        <f t="shared" si="27"/>
        <v>Yes</v>
      </c>
      <c r="J354" s="10" t="str">
        <f t="shared" si="28"/>
        <v>Yes</v>
      </c>
      <c r="K354" s="9">
        <f t="shared" si="29"/>
        <v>0.2</v>
      </c>
    </row>
    <row r="355" spans="1:11" x14ac:dyDescent="0.25">
      <c r="A355">
        <v>1680</v>
      </c>
      <c r="B355" s="4">
        <v>40831</v>
      </c>
      <c r="C355" s="5">
        <v>0.6652977412731006</v>
      </c>
      <c r="D355">
        <v>24</v>
      </c>
      <c r="E355" s="6">
        <v>662806</v>
      </c>
      <c r="F355" s="1">
        <v>12.99</v>
      </c>
      <c r="G355" s="7">
        <f t="shared" si="25"/>
        <v>8609849.9399999995</v>
      </c>
      <c r="H355" s="10" t="str">
        <f t="shared" si="26"/>
        <v>Yes</v>
      </c>
      <c r="I355" s="10" t="str">
        <f t="shared" si="27"/>
        <v>Yes</v>
      </c>
      <c r="J355" s="10" t="str">
        <f t="shared" si="28"/>
        <v>No</v>
      </c>
      <c r="K355" s="9">
        <f t="shared" si="29"/>
        <v>0.15</v>
      </c>
    </row>
    <row r="356" spans="1:11" x14ac:dyDescent="0.25">
      <c r="A356">
        <v>1680</v>
      </c>
      <c r="B356" s="4">
        <v>37073</v>
      </c>
      <c r="C356" s="5">
        <v>10.954140999315538</v>
      </c>
      <c r="D356">
        <v>8</v>
      </c>
      <c r="E356" s="6">
        <v>38152</v>
      </c>
      <c r="F356" s="1">
        <v>2.99</v>
      </c>
      <c r="G356" s="7">
        <f t="shared" si="25"/>
        <v>114074.48000000001</v>
      </c>
      <c r="H356" s="10" t="str">
        <f t="shared" si="26"/>
        <v>No</v>
      </c>
      <c r="I356" s="10" t="str">
        <f t="shared" si="27"/>
        <v>Yes</v>
      </c>
      <c r="J356" s="10" t="str">
        <f t="shared" si="28"/>
        <v>No</v>
      </c>
      <c r="K356" s="9">
        <f t="shared" si="29"/>
        <v>0.09</v>
      </c>
    </row>
    <row r="357" spans="1:11" x14ac:dyDescent="0.25">
      <c r="A357">
        <v>1680</v>
      </c>
      <c r="B357" s="4">
        <v>37377</v>
      </c>
      <c r="C357" s="5">
        <v>10.121834360027378</v>
      </c>
      <c r="D357">
        <v>4</v>
      </c>
      <c r="E357" s="6">
        <v>183696</v>
      </c>
      <c r="F357" s="1">
        <v>2.99</v>
      </c>
      <c r="G357" s="7">
        <f t="shared" si="25"/>
        <v>549251.04</v>
      </c>
      <c r="H357" s="10" t="str">
        <f t="shared" si="26"/>
        <v>No</v>
      </c>
      <c r="I357" s="10" t="str">
        <f t="shared" si="27"/>
        <v>Yes</v>
      </c>
      <c r="J357" s="10" t="str">
        <f t="shared" si="28"/>
        <v>No</v>
      </c>
      <c r="K357" s="9">
        <f t="shared" si="29"/>
        <v>0.09</v>
      </c>
    </row>
    <row r="358" spans="1:11" x14ac:dyDescent="0.25">
      <c r="A358">
        <v>1681</v>
      </c>
      <c r="B358" s="4">
        <v>40459</v>
      </c>
      <c r="C358" s="5">
        <v>1.6837782340862424</v>
      </c>
      <c r="D358">
        <v>15</v>
      </c>
      <c r="E358" s="6">
        <v>149008</v>
      </c>
      <c r="F358" s="1">
        <v>2.99</v>
      </c>
      <c r="G358" s="7">
        <f t="shared" si="25"/>
        <v>445533.92000000004</v>
      </c>
      <c r="H358" s="10" t="str">
        <f t="shared" si="26"/>
        <v>Yes</v>
      </c>
      <c r="I358" s="10" t="str">
        <f t="shared" si="27"/>
        <v>Yes</v>
      </c>
      <c r="J358" s="10" t="str">
        <f t="shared" si="28"/>
        <v>No</v>
      </c>
      <c r="K358" s="9">
        <f t="shared" si="29"/>
        <v>0.15</v>
      </c>
    </row>
    <row r="359" spans="1:11" x14ac:dyDescent="0.25">
      <c r="A359">
        <v>1685</v>
      </c>
      <c r="B359" s="4">
        <v>37493</v>
      </c>
      <c r="C359" s="5">
        <v>9.8042436687200549</v>
      </c>
      <c r="D359">
        <v>7</v>
      </c>
      <c r="E359" s="6">
        <v>414282</v>
      </c>
      <c r="F359" s="1">
        <v>2.99</v>
      </c>
      <c r="G359" s="7">
        <f t="shared" si="25"/>
        <v>1238703.1800000002</v>
      </c>
      <c r="H359" s="10" t="str">
        <f t="shared" si="26"/>
        <v>No</v>
      </c>
      <c r="I359" s="10" t="str">
        <f t="shared" si="27"/>
        <v>Yes</v>
      </c>
      <c r="J359" s="10" t="str">
        <f t="shared" si="28"/>
        <v>Yes</v>
      </c>
      <c r="K359" s="9">
        <f t="shared" si="29"/>
        <v>0.2</v>
      </c>
    </row>
    <row r="360" spans="1:11" x14ac:dyDescent="0.25">
      <c r="A360">
        <v>1688</v>
      </c>
      <c r="B360" s="4">
        <v>39975</v>
      </c>
      <c r="C360" s="5">
        <v>3.0088980150581794</v>
      </c>
      <c r="D360">
        <v>3</v>
      </c>
      <c r="E360" s="6">
        <v>500361</v>
      </c>
      <c r="F360" s="1">
        <v>2.99</v>
      </c>
      <c r="G360" s="7">
        <f t="shared" si="25"/>
        <v>1496079.3900000001</v>
      </c>
      <c r="H360" s="10" t="str">
        <f t="shared" si="26"/>
        <v>No</v>
      </c>
      <c r="I360" s="10" t="str">
        <f t="shared" si="27"/>
        <v>No</v>
      </c>
      <c r="J360" s="10" t="str">
        <f t="shared" si="28"/>
        <v>No</v>
      </c>
      <c r="K360" s="9">
        <f t="shared" si="29"/>
        <v>0.09</v>
      </c>
    </row>
    <row r="361" spans="1:11" x14ac:dyDescent="0.25">
      <c r="A361">
        <v>1689</v>
      </c>
      <c r="B361" s="4">
        <v>41251</v>
      </c>
      <c r="C361" s="5">
        <v>-0.48459958932238195</v>
      </c>
      <c r="D361">
        <v>2</v>
      </c>
      <c r="E361" s="6">
        <v>197094</v>
      </c>
      <c r="F361" s="1">
        <v>5.99</v>
      </c>
      <c r="G361" s="7">
        <f t="shared" si="25"/>
        <v>1180593.06</v>
      </c>
      <c r="H361" s="10" t="str">
        <f t="shared" si="26"/>
        <v>No</v>
      </c>
      <c r="I361" s="10" t="str">
        <f t="shared" si="27"/>
        <v>No</v>
      </c>
      <c r="J361" s="10" t="str">
        <f t="shared" si="28"/>
        <v>No</v>
      </c>
      <c r="K361" s="9">
        <f t="shared" si="29"/>
        <v>0.09</v>
      </c>
    </row>
    <row r="362" spans="1:11" x14ac:dyDescent="0.25">
      <c r="A362">
        <v>1690</v>
      </c>
      <c r="B362" s="4">
        <v>39136</v>
      </c>
      <c r="C362" s="5">
        <v>5.3059548254620124</v>
      </c>
      <c r="D362">
        <v>11</v>
      </c>
      <c r="E362" s="6">
        <v>29000</v>
      </c>
      <c r="F362" s="1">
        <v>3.99</v>
      </c>
      <c r="G362" s="7">
        <f t="shared" si="25"/>
        <v>115710</v>
      </c>
      <c r="H362" s="10" t="str">
        <f t="shared" si="26"/>
        <v>No</v>
      </c>
      <c r="I362" s="10" t="str">
        <f t="shared" si="27"/>
        <v>Yes</v>
      </c>
      <c r="J362" s="10" t="str">
        <f t="shared" si="28"/>
        <v>No</v>
      </c>
      <c r="K362" s="9">
        <f t="shared" si="29"/>
        <v>0.2</v>
      </c>
    </row>
    <row r="363" spans="1:11" x14ac:dyDescent="0.25">
      <c r="A363">
        <v>1695</v>
      </c>
      <c r="B363" s="4">
        <v>37326</v>
      </c>
      <c r="C363" s="5">
        <v>10.261464750171116</v>
      </c>
      <c r="D363">
        <v>25</v>
      </c>
      <c r="E363" s="6">
        <v>190319</v>
      </c>
      <c r="F363" s="1">
        <v>2.99</v>
      </c>
      <c r="G363" s="7">
        <f t="shared" si="25"/>
        <v>569053.81000000006</v>
      </c>
      <c r="H363" s="10" t="str">
        <f t="shared" si="26"/>
        <v>No</v>
      </c>
      <c r="I363" s="10" t="str">
        <f t="shared" si="27"/>
        <v>Yes</v>
      </c>
      <c r="J363" s="10" t="str">
        <f t="shared" si="28"/>
        <v>No</v>
      </c>
      <c r="K363" s="9">
        <f t="shared" si="29"/>
        <v>0.2</v>
      </c>
    </row>
    <row r="364" spans="1:11" x14ac:dyDescent="0.25">
      <c r="A364">
        <v>1695</v>
      </c>
      <c r="B364" s="4">
        <v>36878</v>
      </c>
      <c r="C364" s="5">
        <v>11.488021902806297</v>
      </c>
      <c r="D364">
        <v>13</v>
      </c>
      <c r="E364" s="6">
        <v>698535</v>
      </c>
      <c r="F364" s="1">
        <v>2.99</v>
      </c>
      <c r="G364" s="7">
        <f t="shared" si="25"/>
        <v>2088619.6500000001</v>
      </c>
      <c r="H364" s="10" t="str">
        <f t="shared" si="26"/>
        <v>No</v>
      </c>
      <c r="I364" s="10" t="str">
        <f t="shared" si="27"/>
        <v>Yes</v>
      </c>
      <c r="J364" s="10" t="str">
        <f t="shared" si="28"/>
        <v>Yes</v>
      </c>
      <c r="K364" s="9">
        <f t="shared" si="29"/>
        <v>0.2</v>
      </c>
    </row>
    <row r="365" spans="1:11" x14ac:dyDescent="0.25">
      <c r="A365">
        <v>1695</v>
      </c>
      <c r="B365" s="4">
        <v>37084</v>
      </c>
      <c r="C365" s="5">
        <v>10.924024640657084</v>
      </c>
      <c r="D365">
        <v>13</v>
      </c>
      <c r="E365" s="6">
        <v>314083</v>
      </c>
      <c r="F365" s="1">
        <v>9.99</v>
      </c>
      <c r="G365" s="7">
        <f t="shared" si="25"/>
        <v>3137689.17</v>
      </c>
      <c r="H365" s="10" t="str">
        <f t="shared" si="26"/>
        <v>No</v>
      </c>
      <c r="I365" s="10" t="str">
        <f t="shared" si="27"/>
        <v>Yes</v>
      </c>
      <c r="J365" s="10" t="str">
        <f t="shared" si="28"/>
        <v>Yes</v>
      </c>
      <c r="K365" s="9">
        <f t="shared" si="29"/>
        <v>0.2</v>
      </c>
    </row>
    <row r="366" spans="1:11" x14ac:dyDescent="0.25">
      <c r="A366">
        <v>1700</v>
      </c>
      <c r="B366" s="4">
        <v>36718</v>
      </c>
      <c r="C366" s="5">
        <v>11.926078028747433</v>
      </c>
      <c r="D366">
        <v>24</v>
      </c>
      <c r="E366" s="6">
        <v>278495</v>
      </c>
      <c r="F366" s="1">
        <v>2.99</v>
      </c>
      <c r="G366" s="7">
        <f t="shared" si="25"/>
        <v>832700.05</v>
      </c>
      <c r="H366" s="10" t="str">
        <f t="shared" si="26"/>
        <v>No</v>
      </c>
      <c r="I366" s="10" t="str">
        <f t="shared" si="27"/>
        <v>Yes</v>
      </c>
      <c r="J366" s="10" t="str">
        <f t="shared" si="28"/>
        <v>No</v>
      </c>
      <c r="K366" s="9">
        <f t="shared" si="29"/>
        <v>0.2</v>
      </c>
    </row>
    <row r="367" spans="1:11" x14ac:dyDescent="0.25">
      <c r="A367">
        <v>1700</v>
      </c>
      <c r="B367" s="4">
        <v>36898</v>
      </c>
      <c r="C367" s="5">
        <v>11.433264887063656</v>
      </c>
      <c r="D367">
        <v>12</v>
      </c>
      <c r="E367" s="6">
        <v>62389</v>
      </c>
      <c r="F367" s="1">
        <v>12.99</v>
      </c>
      <c r="G367" s="7">
        <f t="shared" si="25"/>
        <v>810433.11</v>
      </c>
      <c r="H367" s="10" t="str">
        <f t="shared" si="26"/>
        <v>No</v>
      </c>
      <c r="I367" s="10" t="str">
        <f t="shared" si="27"/>
        <v>Yes</v>
      </c>
      <c r="J367" s="10" t="str">
        <f t="shared" si="28"/>
        <v>No</v>
      </c>
      <c r="K367" s="9">
        <f t="shared" si="29"/>
        <v>0.2</v>
      </c>
    </row>
    <row r="368" spans="1:11" x14ac:dyDescent="0.25">
      <c r="A368">
        <v>1702</v>
      </c>
      <c r="B368" s="4">
        <v>40387</v>
      </c>
      <c r="C368" s="5">
        <v>1.8809034907597535</v>
      </c>
      <c r="D368">
        <v>12</v>
      </c>
      <c r="E368" s="6">
        <v>259575</v>
      </c>
      <c r="F368" s="1">
        <v>5.99</v>
      </c>
      <c r="G368" s="7">
        <f t="shared" si="25"/>
        <v>1554854.25</v>
      </c>
      <c r="H368" s="10" t="str">
        <f t="shared" si="26"/>
        <v>Yes</v>
      </c>
      <c r="I368" s="10" t="str">
        <f t="shared" si="27"/>
        <v>Yes</v>
      </c>
      <c r="J368" s="10" t="str">
        <f t="shared" si="28"/>
        <v>No</v>
      </c>
      <c r="K368" s="9">
        <f t="shared" si="29"/>
        <v>0.15</v>
      </c>
    </row>
    <row r="369" spans="1:11" x14ac:dyDescent="0.25">
      <c r="A369">
        <v>1702</v>
      </c>
      <c r="B369" s="4">
        <v>37583</v>
      </c>
      <c r="C369" s="5">
        <v>9.5578370978781653</v>
      </c>
      <c r="D369">
        <v>18</v>
      </c>
      <c r="E369" s="6">
        <v>678891</v>
      </c>
      <c r="F369" s="1">
        <v>9.99</v>
      </c>
      <c r="G369" s="7">
        <f t="shared" si="25"/>
        <v>6782121.0899999999</v>
      </c>
      <c r="H369" s="10" t="str">
        <f t="shared" si="26"/>
        <v>No</v>
      </c>
      <c r="I369" s="10" t="str">
        <f t="shared" si="27"/>
        <v>Yes</v>
      </c>
      <c r="J369" s="10" t="str">
        <f t="shared" si="28"/>
        <v>Yes</v>
      </c>
      <c r="K369" s="9">
        <f t="shared" si="29"/>
        <v>0.2</v>
      </c>
    </row>
    <row r="370" spans="1:11" x14ac:dyDescent="0.25">
      <c r="A370">
        <v>1704</v>
      </c>
      <c r="B370" s="4">
        <v>38882</v>
      </c>
      <c r="C370" s="5">
        <v>6.0013689253935665</v>
      </c>
      <c r="D370">
        <v>13</v>
      </c>
      <c r="E370" s="6">
        <v>211092</v>
      </c>
      <c r="F370" s="1">
        <v>12.99</v>
      </c>
      <c r="G370" s="7">
        <f t="shared" si="25"/>
        <v>2742085.08</v>
      </c>
      <c r="H370" s="10" t="str">
        <f t="shared" si="26"/>
        <v>No</v>
      </c>
      <c r="I370" s="10" t="str">
        <f t="shared" si="27"/>
        <v>Yes</v>
      </c>
      <c r="J370" s="10" t="str">
        <f t="shared" si="28"/>
        <v>Yes</v>
      </c>
      <c r="K370" s="9">
        <f t="shared" si="29"/>
        <v>0.2</v>
      </c>
    </row>
    <row r="371" spans="1:11" x14ac:dyDescent="0.25">
      <c r="A371">
        <v>1706</v>
      </c>
      <c r="B371" s="4">
        <v>40592</v>
      </c>
      <c r="C371" s="5">
        <v>1.3196440793976729</v>
      </c>
      <c r="D371">
        <v>11</v>
      </c>
      <c r="E371" s="6">
        <v>267016</v>
      </c>
      <c r="F371" s="1">
        <v>7.99</v>
      </c>
      <c r="G371" s="7">
        <f t="shared" si="25"/>
        <v>2133457.84</v>
      </c>
      <c r="H371" s="10" t="str">
        <f t="shared" si="26"/>
        <v>Yes</v>
      </c>
      <c r="I371" s="10" t="str">
        <f t="shared" si="27"/>
        <v>Yes</v>
      </c>
      <c r="J371" s="10" t="str">
        <f t="shared" si="28"/>
        <v>No</v>
      </c>
      <c r="K371" s="9">
        <f t="shared" si="29"/>
        <v>0.15</v>
      </c>
    </row>
    <row r="372" spans="1:11" x14ac:dyDescent="0.25">
      <c r="A372">
        <v>1708</v>
      </c>
      <c r="B372" s="4">
        <v>38328</v>
      </c>
      <c r="C372" s="5">
        <v>7.5181382614647498</v>
      </c>
      <c r="D372">
        <v>22</v>
      </c>
      <c r="E372" s="6">
        <v>419561</v>
      </c>
      <c r="F372" s="1">
        <v>10.99</v>
      </c>
      <c r="G372" s="7">
        <f t="shared" si="25"/>
        <v>4610975.3899999997</v>
      </c>
      <c r="H372" s="10" t="str">
        <f t="shared" si="26"/>
        <v>No</v>
      </c>
      <c r="I372" s="10" t="str">
        <f t="shared" si="27"/>
        <v>Yes</v>
      </c>
      <c r="J372" s="10" t="str">
        <f t="shared" si="28"/>
        <v>Yes</v>
      </c>
      <c r="K372" s="9">
        <f t="shared" si="29"/>
        <v>0.2</v>
      </c>
    </row>
    <row r="373" spans="1:11" x14ac:dyDescent="0.25">
      <c r="A373">
        <v>1712</v>
      </c>
      <c r="B373" s="4">
        <v>39857</v>
      </c>
      <c r="C373" s="5">
        <v>3.3319644079397674</v>
      </c>
      <c r="D373">
        <v>18</v>
      </c>
      <c r="E373" s="6">
        <v>468339</v>
      </c>
      <c r="F373" s="1">
        <v>2.99</v>
      </c>
      <c r="G373" s="7">
        <f t="shared" si="25"/>
        <v>1400333.61</v>
      </c>
      <c r="H373" s="10" t="str">
        <f t="shared" si="26"/>
        <v>No</v>
      </c>
      <c r="I373" s="10" t="str">
        <f t="shared" si="27"/>
        <v>Yes</v>
      </c>
      <c r="J373" s="10" t="str">
        <f t="shared" si="28"/>
        <v>No</v>
      </c>
      <c r="K373" s="9">
        <f t="shared" si="29"/>
        <v>0.15</v>
      </c>
    </row>
    <row r="374" spans="1:11" x14ac:dyDescent="0.25">
      <c r="A374">
        <v>1713</v>
      </c>
      <c r="B374" s="4">
        <v>39952</v>
      </c>
      <c r="C374" s="5">
        <v>3.0718685831622174</v>
      </c>
      <c r="D374">
        <v>5</v>
      </c>
      <c r="E374" s="6">
        <v>607825</v>
      </c>
      <c r="F374" s="1">
        <v>15.99</v>
      </c>
      <c r="G374" s="7">
        <f t="shared" si="25"/>
        <v>9719121.75</v>
      </c>
      <c r="H374" s="10" t="str">
        <f t="shared" si="26"/>
        <v>No</v>
      </c>
      <c r="I374" s="10" t="str">
        <f t="shared" si="27"/>
        <v>No</v>
      </c>
      <c r="J374" s="10" t="str">
        <f t="shared" si="28"/>
        <v>No</v>
      </c>
      <c r="K374" s="9">
        <f t="shared" si="29"/>
        <v>0.09</v>
      </c>
    </row>
    <row r="375" spans="1:11" x14ac:dyDescent="0.25">
      <c r="A375">
        <v>1716</v>
      </c>
      <c r="B375" s="4">
        <v>39344</v>
      </c>
      <c r="C375" s="5">
        <v>4.7364818617385351</v>
      </c>
      <c r="D375">
        <v>5</v>
      </c>
      <c r="E375" s="6">
        <v>691467</v>
      </c>
      <c r="F375" s="1">
        <v>2.99</v>
      </c>
      <c r="G375" s="7">
        <f t="shared" si="25"/>
        <v>2067486.33</v>
      </c>
      <c r="H375" s="10" t="str">
        <f t="shared" si="26"/>
        <v>No</v>
      </c>
      <c r="I375" s="10" t="str">
        <f t="shared" si="27"/>
        <v>No</v>
      </c>
      <c r="J375" s="10" t="str">
        <f t="shared" si="28"/>
        <v>No</v>
      </c>
      <c r="K375" s="9">
        <f t="shared" si="29"/>
        <v>0.09</v>
      </c>
    </row>
    <row r="376" spans="1:11" x14ac:dyDescent="0.25">
      <c r="A376">
        <v>1716</v>
      </c>
      <c r="B376" s="4">
        <v>37542</v>
      </c>
      <c r="C376" s="5">
        <v>9.6700889801505809</v>
      </c>
      <c r="D376">
        <v>9</v>
      </c>
      <c r="E376" s="6">
        <v>578108</v>
      </c>
      <c r="F376" s="1">
        <v>2.99</v>
      </c>
      <c r="G376" s="7">
        <f t="shared" si="25"/>
        <v>1728542.9200000002</v>
      </c>
      <c r="H376" s="10" t="str">
        <f t="shared" si="26"/>
        <v>No</v>
      </c>
      <c r="I376" s="10" t="str">
        <f t="shared" si="27"/>
        <v>Yes</v>
      </c>
      <c r="J376" s="10" t="str">
        <f t="shared" si="28"/>
        <v>Yes</v>
      </c>
      <c r="K376" s="9">
        <f t="shared" si="29"/>
        <v>0.2</v>
      </c>
    </row>
    <row r="377" spans="1:11" x14ac:dyDescent="0.25">
      <c r="A377">
        <v>1717</v>
      </c>
      <c r="B377" s="4">
        <v>37804</v>
      </c>
      <c r="C377" s="5">
        <v>8.9527720739219721</v>
      </c>
      <c r="D377">
        <v>18</v>
      </c>
      <c r="E377" s="6">
        <v>663070</v>
      </c>
      <c r="F377" s="1">
        <v>10.99</v>
      </c>
      <c r="G377" s="7">
        <f t="shared" si="25"/>
        <v>7287139.2999999998</v>
      </c>
      <c r="H377" s="10" t="str">
        <f t="shared" si="26"/>
        <v>No</v>
      </c>
      <c r="I377" s="10" t="str">
        <f t="shared" si="27"/>
        <v>Yes</v>
      </c>
      <c r="J377" s="10" t="str">
        <f t="shared" si="28"/>
        <v>Yes</v>
      </c>
      <c r="K377" s="9">
        <f t="shared" si="29"/>
        <v>0.2</v>
      </c>
    </row>
    <row r="378" spans="1:11" x14ac:dyDescent="0.25">
      <c r="A378">
        <v>1718</v>
      </c>
      <c r="B378" s="4">
        <v>39708</v>
      </c>
      <c r="C378" s="5">
        <v>3.7399041752224504</v>
      </c>
      <c r="D378">
        <v>8</v>
      </c>
      <c r="E378" s="6">
        <v>166310</v>
      </c>
      <c r="F378" s="1">
        <v>10.99</v>
      </c>
      <c r="G378" s="7">
        <f t="shared" si="25"/>
        <v>1827746.9000000001</v>
      </c>
      <c r="H378" s="10" t="str">
        <f t="shared" si="26"/>
        <v>No</v>
      </c>
      <c r="I378" s="10" t="str">
        <f t="shared" si="27"/>
        <v>No</v>
      </c>
      <c r="J378" s="10" t="str">
        <f t="shared" si="28"/>
        <v>No</v>
      </c>
      <c r="K378" s="9">
        <f t="shared" si="29"/>
        <v>0.09</v>
      </c>
    </row>
    <row r="379" spans="1:11" x14ac:dyDescent="0.25">
      <c r="A379">
        <v>1718</v>
      </c>
      <c r="B379" s="4">
        <v>40853</v>
      </c>
      <c r="C379" s="5">
        <v>0.60506502395619444</v>
      </c>
      <c r="D379">
        <v>13</v>
      </c>
      <c r="E379" s="6">
        <v>378745</v>
      </c>
      <c r="F379" s="1">
        <v>2.99</v>
      </c>
      <c r="G379" s="7">
        <f t="shared" si="25"/>
        <v>1132447.55</v>
      </c>
      <c r="H379" s="10" t="str">
        <f t="shared" si="26"/>
        <v>Yes</v>
      </c>
      <c r="I379" s="10" t="str">
        <f t="shared" si="27"/>
        <v>Yes</v>
      </c>
      <c r="J379" s="10" t="str">
        <f t="shared" si="28"/>
        <v>No</v>
      </c>
      <c r="K379" s="9">
        <f t="shared" si="29"/>
        <v>0.15</v>
      </c>
    </row>
    <row r="380" spans="1:11" x14ac:dyDescent="0.25">
      <c r="A380">
        <v>1719</v>
      </c>
      <c r="B380" s="4">
        <v>38852</v>
      </c>
      <c r="C380" s="5">
        <v>6.0835044490075294</v>
      </c>
      <c r="D380">
        <v>22</v>
      </c>
      <c r="E380" s="6">
        <v>30237</v>
      </c>
      <c r="F380" s="1">
        <v>7.99</v>
      </c>
      <c r="G380" s="7">
        <f t="shared" si="25"/>
        <v>241593.63</v>
      </c>
      <c r="H380" s="10" t="str">
        <f t="shared" si="26"/>
        <v>No</v>
      </c>
      <c r="I380" s="10" t="str">
        <f t="shared" si="27"/>
        <v>Yes</v>
      </c>
      <c r="J380" s="10" t="str">
        <f t="shared" si="28"/>
        <v>No</v>
      </c>
      <c r="K380" s="9">
        <f t="shared" si="29"/>
        <v>0.2</v>
      </c>
    </row>
    <row r="381" spans="1:11" x14ac:dyDescent="0.25">
      <c r="A381">
        <v>1719</v>
      </c>
      <c r="B381" s="4">
        <v>37458</v>
      </c>
      <c r="C381" s="5">
        <v>9.9000684462696782</v>
      </c>
      <c r="D381">
        <v>18</v>
      </c>
      <c r="E381" s="6">
        <v>316946</v>
      </c>
      <c r="F381" s="1">
        <v>10.99</v>
      </c>
      <c r="G381" s="7">
        <f t="shared" si="25"/>
        <v>3483236.54</v>
      </c>
      <c r="H381" s="10" t="str">
        <f t="shared" si="26"/>
        <v>No</v>
      </c>
      <c r="I381" s="10" t="str">
        <f t="shared" si="27"/>
        <v>Yes</v>
      </c>
      <c r="J381" s="10" t="str">
        <f t="shared" si="28"/>
        <v>Yes</v>
      </c>
      <c r="K381" s="9">
        <f t="shared" si="29"/>
        <v>0.2</v>
      </c>
    </row>
    <row r="382" spans="1:11" x14ac:dyDescent="0.25">
      <c r="A382">
        <v>1719</v>
      </c>
      <c r="B382" s="4">
        <v>40621</v>
      </c>
      <c r="C382" s="5">
        <v>1.2402464065708418</v>
      </c>
      <c r="D382">
        <v>21</v>
      </c>
      <c r="E382" s="6">
        <v>667965</v>
      </c>
      <c r="F382" s="1">
        <v>10.99</v>
      </c>
      <c r="G382" s="7">
        <f t="shared" si="25"/>
        <v>7340935.3500000006</v>
      </c>
      <c r="H382" s="10" t="str">
        <f t="shared" si="26"/>
        <v>Yes</v>
      </c>
      <c r="I382" s="10" t="str">
        <f t="shared" si="27"/>
        <v>Yes</v>
      </c>
      <c r="J382" s="10" t="str">
        <f t="shared" si="28"/>
        <v>No</v>
      </c>
      <c r="K382" s="9">
        <f t="shared" si="29"/>
        <v>0.15</v>
      </c>
    </row>
    <row r="383" spans="1:11" x14ac:dyDescent="0.25">
      <c r="A383">
        <v>1722</v>
      </c>
      <c r="B383" s="4">
        <v>40579</v>
      </c>
      <c r="C383" s="5">
        <v>1.3552361396303902</v>
      </c>
      <c r="D383">
        <v>14</v>
      </c>
      <c r="E383" s="6">
        <v>593410</v>
      </c>
      <c r="F383" s="1">
        <v>23.99</v>
      </c>
      <c r="G383" s="7">
        <f t="shared" si="25"/>
        <v>14235905.899999999</v>
      </c>
      <c r="H383" s="10" t="str">
        <f t="shared" si="26"/>
        <v>Yes</v>
      </c>
      <c r="I383" s="10" t="str">
        <f t="shared" si="27"/>
        <v>Yes</v>
      </c>
      <c r="J383" s="10" t="str">
        <f t="shared" si="28"/>
        <v>No</v>
      </c>
      <c r="K383" s="9">
        <f t="shared" si="29"/>
        <v>0.15</v>
      </c>
    </row>
    <row r="384" spans="1:11" x14ac:dyDescent="0.25">
      <c r="A384">
        <v>1723</v>
      </c>
      <c r="B384" s="4">
        <v>38261</v>
      </c>
      <c r="C384" s="5">
        <v>7.7015742642026011</v>
      </c>
      <c r="D384">
        <v>4</v>
      </c>
      <c r="E384" s="6">
        <v>188722</v>
      </c>
      <c r="F384" s="1">
        <v>10.99</v>
      </c>
      <c r="G384" s="7">
        <f t="shared" si="25"/>
        <v>2074054.78</v>
      </c>
      <c r="H384" s="10" t="str">
        <f t="shared" si="26"/>
        <v>No</v>
      </c>
      <c r="I384" s="10" t="str">
        <f t="shared" si="27"/>
        <v>Yes</v>
      </c>
      <c r="J384" s="10" t="str">
        <f t="shared" si="28"/>
        <v>Yes</v>
      </c>
      <c r="K384" s="9">
        <f t="shared" si="29"/>
        <v>0.2</v>
      </c>
    </row>
    <row r="385" spans="1:11" x14ac:dyDescent="0.25">
      <c r="A385">
        <v>1724</v>
      </c>
      <c r="B385" s="4">
        <v>39528</v>
      </c>
      <c r="C385" s="5">
        <v>4.2327173169062284</v>
      </c>
      <c r="D385">
        <v>25</v>
      </c>
      <c r="E385" s="6">
        <v>567133</v>
      </c>
      <c r="F385" s="1">
        <v>3.99</v>
      </c>
      <c r="G385" s="7">
        <f t="shared" si="25"/>
        <v>2262860.67</v>
      </c>
      <c r="H385" s="10" t="str">
        <f t="shared" si="26"/>
        <v>No</v>
      </c>
      <c r="I385" s="10" t="str">
        <f t="shared" si="27"/>
        <v>Yes</v>
      </c>
      <c r="J385" s="10" t="str">
        <f t="shared" si="28"/>
        <v>No</v>
      </c>
      <c r="K385" s="9">
        <f t="shared" si="29"/>
        <v>0.15</v>
      </c>
    </row>
    <row r="386" spans="1:11" x14ac:dyDescent="0.25">
      <c r="A386">
        <v>1724</v>
      </c>
      <c r="B386" s="4">
        <v>37606</v>
      </c>
      <c r="C386" s="5">
        <v>9.4948665297741268</v>
      </c>
      <c r="D386">
        <v>14</v>
      </c>
      <c r="E386" s="6">
        <v>652466</v>
      </c>
      <c r="F386" s="1">
        <v>2.99</v>
      </c>
      <c r="G386" s="7">
        <f t="shared" ref="G386:G449" si="30">Number_of_Books_Sold*Sell_Price</f>
        <v>1950873.34</v>
      </c>
      <c r="H386" s="10" t="str">
        <f t="shared" ref="H386:H449" si="31">IF(AND(Years_Under_Contract&lt;2,Number_of_Books_in_Print&gt;4)=TRUE,"Yes","No")</f>
        <v>No</v>
      </c>
      <c r="I386" s="10" t="str">
        <f t="shared" ref="I386:I449" si="32">IF(OR(Years_Under_Contract&gt;5,Number_of_Books_in_Print&gt;=10)=TRUE,"Yes","No")</f>
        <v>Yes</v>
      </c>
      <c r="J386" s="10" t="str">
        <f t="shared" ref="J386:J449" si="33">IF(AND(Years_Under_Contract&gt;5,OR(Number_of_Books_in_Print&gt;350000,Income_Earned&gt;=1000000))=TRUE,"Yes","No")</f>
        <v>Yes</v>
      </c>
      <c r="K386" s="9">
        <f t="shared" ref="K386:K449" si="34">IF(AND(Years_Under_Contract&gt;5,OR(Number_of_Books_in_Print&gt;10,Income_Earned&gt;1000000)),0.2,IF(Number_of_Books_in_Print&gt;10,0.15,0.09))</f>
        <v>0.2</v>
      </c>
    </row>
    <row r="387" spans="1:11" x14ac:dyDescent="0.25">
      <c r="A387">
        <v>1725</v>
      </c>
      <c r="B387" s="4">
        <v>36615</v>
      </c>
      <c r="C387" s="5">
        <v>12.208076659822039</v>
      </c>
      <c r="D387">
        <v>8</v>
      </c>
      <c r="E387" s="6">
        <v>280576</v>
      </c>
      <c r="F387" s="1">
        <v>2.99</v>
      </c>
      <c r="G387" s="7">
        <f t="shared" si="30"/>
        <v>838922.24000000011</v>
      </c>
      <c r="H387" s="10" t="str">
        <f t="shared" si="31"/>
        <v>No</v>
      </c>
      <c r="I387" s="10" t="str">
        <f t="shared" si="32"/>
        <v>Yes</v>
      </c>
      <c r="J387" s="10" t="str">
        <f t="shared" si="33"/>
        <v>No</v>
      </c>
      <c r="K387" s="9">
        <f t="shared" si="34"/>
        <v>0.09</v>
      </c>
    </row>
    <row r="388" spans="1:11" x14ac:dyDescent="0.25">
      <c r="A388">
        <v>1728</v>
      </c>
      <c r="B388" s="4">
        <v>37490</v>
      </c>
      <c r="C388" s="5">
        <v>9.8124572210814502</v>
      </c>
      <c r="D388">
        <v>10</v>
      </c>
      <c r="E388" s="6">
        <v>220721</v>
      </c>
      <c r="F388" s="1">
        <v>3.99</v>
      </c>
      <c r="G388" s="7">
        <f t="shared" si="30"/>
        <v>880676.79</v>
      </c>
      <c r="H388" s="10" t="str">
        <f t="shared" si="31"/>
        <v>No</v>
      </c>
      <c r="I388" s="10" t="str">
        <f t="shared" si="32"/>
        <v>Yes</v>
      </c>
      <c r="J388" s="10" t="str">
        <f t="shared" si="33"/>
        <v>No</v>
      </c>
      <c r="K388" s="9">
        <f t="shared" si="34"/>
        <v>0.09</v>
      </c>
    </row>
    <row r="389" spans="1:11" x14ac:dyDescent="0.25">
      <c r="A389">
        <v>1729</v>
      </c>
      <c r="B389" s="4">
        <v>39118</v>
      </c>
      <c r="C389" s="5">
        <v>5.3552361396303905</v>
      </c>
      <c r="D389">
        <v>16</v>
      </c>
      <c r="E389" s="6">
        <v>181597</v>
      </c>
      <c r="F389" s="1">
        <v>9.99</v>
      </c>
      <c r="G389" s="7">
        <f t="shared" si="30"/>
        <v>1814154.03</v>
      </c>
      <c r="H389" s="10" t="str">
        <f t="shared" si="31"/>
        <v>No</v>
      </c>
      <c r="I389" s="10" t="str">
        <f t="shared" si="32"/>
        <v>Yes</v>
      </c>
      <c r="J389" s="10" t="str">
        <f t="shared" si="33"/>
        <v>Yes</v>
      </c>
      <c r="K389" s="9">
        <f t="shared" si="34"/>
        <v>0.2</v>
      </c>
    </row>
    <row r="390" spans="1:11" x14ac:dyDescent="0.25">
      <c r="A390">
        <v>1732</v>
      </c>
      <c r="B390" s="4">
        <v>39410</v>
      </c>
      <c r="C390" s="5">
        <v>4.5557837097878169</v>
      </c>
      <c r="D390">
        <v>10</v>
      </c>
      <c r="E390" s="6">
        <v>190116</v>
      </c>
      <c r="F390" s="1">
        <v>2.99</v>
      </c>
      <c r="G390" s="7">
        <f t="shared" si="30"/>
        <v>568446.84000000008</v>
      </c>
      <c r="H390" s="10" t="str">
        <f t="shared" si="31"/>
        <v>No</v>
      </c>
      <c r="I390" s="10" t="str">
        <f t="shared" si="32"/>
        <v>Yes</v>
      </c>
      <c r="J390" s="10" t="str">
        <f t="shared" si="33"/>
        <v>No</v>
      </c>
      <c r="K390" s="9">
        <f t="shared" si="34"/>
        <v>0.09</v>
      </c>
    </row>
    <row r="391" spans="1:11" x14ac:dyDescent="0.25">
      <c r="A391">
        <v>1732</v>
      </c>
      <c r="B391" s="4">
        <v>38266</v>
      </c>
      <c r="C391" s="5">
        <v>7.6878850102669407</v>
      </c>
      <c r="D391">
        <v>23</v>
      </c>
      <c r="E391" s="6">
        <v>113964</v>
      </c>
      <c r="F391" s="1">
        <v>7.99</v>
      </c>
      <c r="G391" s="7">
        <f t="shared" si="30"/>
        <v>910572.36</v>
      </c>
      <c r="H391" s="10" t="str">
        <f t="shared" si="31"/>
        <v>No</v>
      </c>
      <c r="I391" s="10" t="str">
        <f t="shared" si="32"/>
        <v>Yes</v>
      </c>
      <c r="J391" s="10" t="str">
        <f t="shared" si="33"/>
        <v>No</v>
      </c>
      <c r="K391" s="9">
        <f t="shared" si="34"/>
        <v>0.2</v>
      </c>
    </row>
    <row r="392" spans="1:11" x14ac:dyDescent="0.25">
      <c r="A392">
        <v>1734</v>
      </c>
      <c r="B392" s="4">
        <v>39821</v>
      </c>
      <c r="C392" s="5">
        <v>3.4305270362765228</v>
      </c>
      <c r="D392">
        <v>25</v>
      </c>
      <c r="E392" s="6">
        <v>473761</v>
      </c>
      <c r="F392" s="1">
        <v>9.99</v>
      </c>
      <c r="G392" s="7">
        <f t="shared" si="30"/>
        <v>4732872.3899999997</v>
      </c>
      <c r="H392" s="10" t="str">
        <f t="shared" si="31"/>
        <v>No</v>
      </c>
      <c r="I392" s="10" t="str">
        <f t="shared" si="32"/>
        <v>Yes</v>
      </c>
      <c r="J392" s="10" t="str">
        <f t="shared" si="33"/>
        <v>No</v>
      </c>
      <c r="K392" s="9">
        <f t="shared" si="34"/>
        <v>0.15</v>
      </c>
    </row>
    <row r="393" spans="1:11" x14ac:dyDescent="0.25">
      <c r="A393">
        <v>1734</v>
      </c>
      <c r="B393" s="4">
        <v>37920</v>
      </c>
      <c r="C393" s="5">
        <v>8.6351813826146469</v>
      </c>
      <c r="D393">
        <v>9</v>
      </c>
      <c r="E393" s="6">
        <v>536932</v>
      </c>
      <c r="F393" s="1">
        <v>23.99</v>
      </c>
      <c r="G393" s="7">
        <f t="shared" si="30"/>
        <v>12880998.68</v>
      </c>
      <c r="H393" s="10" t="str">
        <f t="shared" si="31"/>
        <v>No</v>
      </c>
      <c r="I393" s="10" t="str">
        <f t="shared" si="32"/>
        <v>Yes</v>
      </c>
      <c r="J393" s="10" t="str">
        <f t="shared" si="33"/>
        <v>Yes</v>
      </c>
      <c r="K393" s="9">
        <f t="shared" si="34"/>
        <v>0.2</v>
      </c>
    </row>
    <row r="394" spans="1:11" x14ac:dyDescent="0.25">
      <c r="A394">
        <v>1736</v>
      </c>
      <c r="B394" s="4">
        <v>37420</v>
      </c>
      <c r="C394" s="5">
        <v>10.004106776180699</v>
      </c>
      <c r="D394">
        <v>22</v>
      </c>
      <c r="E394" s="6">
        <v>441139</v>
      </c>
      <c r="F394" s="1">
        <v>2.99</v>
      </c>
      <c r="G394" s="7">
        <f t="shared" si="30"/>
        <v>1319005.6100000001</v>
      </c>
      <c r="H394" s="10" t="str">
        <f t="shared" si="31"/>
        <v>No</v>
      </c>
      <c r="I394" s="10" t="str">
        <f t="shared" si="32"/>
        <v>Yes</v>
      </c>
      <c r="J394" s="10" t="str">
        <f t="shared" si="33"/>
        <v>Yes</v>
      </c>
      <c r="K394" s="9">
        <f t="shared" si="34"/>
        <v>0.2</v>
      </c>
    </row>
    <row r="395" spans="1:11" x14ac:dyDescent="0.25">
      <c r="A395">
        <v>1737</v>
      </c>
      <c r="B395" s="4">
        <v>38786</v>
      </c>
      <c r="C395" s="5">
        <v>6.2642026009582477</v>
      </c>
      <c r="D395">
        <v>14</v>
      </c>
      <c r="E395" s="6">
        <v>634098</v>
      </c>
      <c r="F395" s="1">
        <v>9.99</v>
      </c>
      <c r="G395" s="7">
        <f t="shared" si="30"/>
        <v>6334639.0200000005</v>
      </c>
      <c r="H395" s="10" t="str">
        <f t="shared" si="31"/>
        <v>No</v>
      </c>
      <c r="I395" s="10" t="str">
        <f t="shared" si="32"/>
        <v>Yes</v>
      </c>
      <c r="J395" s="10" t="str">
        <f t="shared" si="33"/>
        <v>Yes</v>
      </c>
      <c r="K395" s="9">
        <f t="shared" si="34"/>
        <v>0.2</v>
      </c>
    </row>
    <row r="396" spans="1:11" x14ac:dyDescent="0.25">
      <c r="A396">
        <v>1739</v>
      </c>
      <c r="B396" s="4">
        <v>38468</v>
      </c>
      <c r="C396" s="5">
        <v>7.1348391512662559</v>
      </c>
      <c r="D396">
        <v>23</v>
      </c>
      <c r="E396" s="6">
        <v>178110</v>
      </c>
      <c r="F396" s="1">
        <v>2.99</v>
      </c>
      <c r="G396" s="7">
        <f t="shared" si="30"/>
        <v>532548.9</v>
      </c>
      <c r="H396" s="10" t="str">
        <f t="shared" si="31"/>
        <v>No</v>
      </c>
      <c r="I396" s="10" t="str">
        <f t="shared" si="32"/>
        <v>Yes</v>
      </c>
      <c r="J396" s="10" t="str">
        <f t="shared" si="33"/>
        <v>No</v>
      </c>
      <c r="K396" s="9">
        <f t="shared" si="34"/>
        <v>0.2</v>
      </c>
    </row>
    <row r="397" spans="1:11" x14ac:dyDescent="0.25">
      <c r="A397">
        <v>1741</v>
      </c>
      <c r="B397" s="4">
        <v>40072</v>
      </c>
      <c r="C397" s="5">
        <v>2.7433264887063653</v>
      </c>
      <c r="D397">
        <v>1</v>
      </c>
      <c r="E397" s="6">
        <v>497154</v>
      </c>
      <c r="F397" s="1">
        <v>5.99</v>
      </c>
      <c r="G397" s="7">
        <f t="shared" si="30"/>
        <v>2977952.46</v>
      </c>
      <c r="H397" s="10" t="str">
        <f t="shared" si="31"/>
        <v>No</v>
      </c>
      <c r="I397" s="10" t="str">
        <f t="shared" si="32"/>
        <v>No</v>
      </c>
      <c r="J397" s="10" t="str">
        <f t="shared" si="33"/>
        <v>No</v>
      </c>
      <c r="K397" s="9">
        <f t="shared" si="34"/>
        <v>0.09</v>
      </c>
    </row>
    <row r="398" spans="1:11" x14ac:dyDescent="0.25">
      <c r="A398">
        <v>1745</v>
      </c>
      <c r="B398" s="4">
        <v>37129</v>
      </c>
      <c r="C398" s="5">
        <v>10.80082135523614</v>
      </c>
      <c r="D398">
        <v>17</v>
      </c>
      <c r="E398" s="6">
        <v>39393</v>
      </c>
      <c r="F398" s="1">
        <v>12.99</v>
      </c>
      <c r="G398" s="7">
        <f t="shared" si="30"/>
        <v>511715.07</v>
      </c>
      <c r="H398" s="10" t="str">
        <f t="shared" si="31"/>
        <v>No</v>
      </c>
      <c r="I398" s="10" t="str">
        <f t="shared" si="32"/>
        <v>Yes</v>
      </c>
      <c r="J398" s="10" t="str">
        <f t="shared" si="33"/>
        <v>No</v>
      </c>
      <c r="K398" s="9">
        <f t="shared" si="34"/>
        <v>0.2</v>
      </c>
    </row>
    <row r="399" spans="1:11" x14ac:dyDescent="0.25">
      <c r="A399">
        <v>1745</v>
      </c>
      <c r="B399" s="4">
        <v>41194</v>
      </c>
      <c r="C399" s="5">
        <v>-0.32854209445585214</v>
      </c>
      <c r="D399">
        <v>2</v>
      </c>
      <c r="E399" s="6">
        <v>71287</v>
      </c>
      <c r="F399" s="1">
        <v>7.99</v>
      </c>
      <c r="G399" s="7">
        <f t="shared" si="30"/>
        <v>569583.13</v>
      </c>
      <c r="H399" s="10" t="str">
        <f t="shared" si="31"/>
        <v>No</v>
      </c>
      <c r="I399" s="10" t="str">
        <f t="shared" si="32"/>
        <v>No</v>
      </c>
      <c r="J399" s="10" t="str">
        <f t="shared" si="33"/>
        <v>No</v>
      </c>
      <c r="K399" s="9">
        <f t="shared" si="34"/>
        <v>0.09</v>
      </c>
    </row>
    <row r="400" spans="1:11" x14ac:dyDescent="0.25">
      <c r="A400">
        <v>1749</v>
      </c>
      <c r="B400" s="4">
        <v>39513</v>
      </c>
      <c r="C400" s="5">
        <v>4.2737850787132103</v>
      </c>
      <c r="D400">
        <v>8</v>
      </c>
      <c r="E400" s="6">
        <v>221622</v>
      </c>
      <c r="F400" s="1">
        <v>7.99</v>
      </c>
      <c r="G400" s="7">
        <f t="shared" si="30"/>
        <v>1770759.78</v>
      </c>
      <c r="H400" s="10" t="str">
        <f t="shared" si="31"/>
        <v>No</v>
      </c>
      <c r="I400" s="10" t="str">
        <f t="shared" si="32"/>
        <v>No</v>
      </c>
      <c r="J400" s="10" t="str">
        <f t="shared" si="33"/>
        <v>No</v>
      </c>
      <c r="K400" s="9">
        <f t="shared" si="34"/>
        <v>0.09</v>
      </c>
    </row>
    <row r="401" spans="1:11" x14ac:dyDescent="0.25">
      <c r="A401">
        <v>1750</v>
      </c>
      <c r="B401" s="4">
        <v>37530</v>
      </c>
      <c r="C401" s="5">
        <v>9.7029431895961675</v>
      </c>
      <c r="D401">
        <v>3</v>
      </c>
      <c r="E401" s="6">
        <v>290770</v>
      </c>
      <c r="F401" s="1">
        <v>15.99</v>
      </c>
      <c r="G401" s="7">
        <f t="shared" si="30"/>
        <v>4649412.3</v>
      </c>
      <c r="H401" s="10" t="str">
        <f t="shared" si="31"/>
        <v>No</v>
      </c>
      <c r="I401" s="10" t="str">
        <f t="shared" si="32"/>
        <v>Yes</v>
      </c>
      <c r="J401" s="10" t="str">
        <f t="shared" si="33"/>
        <v>Yes</v>
      </c>
      <c r="K401" s="9">
        <f t="shared" si="34"/>
        <v>0.2</v>
      </c>
    </row>
    <row r="402" spans="1:11" x14ac:dyDescent="0.25">
      <c r="A402">
        <v>1752</v>
      </c>
      <c r="B402" s="4">
        <v>39946</v>
      </c>
      <c r="C402" s="5">
        <v>3.0882956878850103</v>
      </c>
      <c r="D402">
        <v>12</v>
      </c>
      <c r="E402" s="6">
        <v>628606</v>
      </c>
      <c r="F402" s="1">
        <v>10.99</v>
      </c>
      <c r="G402" s="7">
        <f t="shared" si="30"/>
        <v>6908379.9400000004</v>
      </c>
      <c r="H402" s="10" t="str">
        <f t="shared" si="31"/>
        <v>No</v>
      </c>
      <c r="I402" s="10" t="str">
        <f t="shared" si="32"/>
        <v>Yes</v>
      </c>
      <c r="J402" s="10" t="str">
        <f t="shared" si="33"/>
        <v>No</v>
      </c>
      <c r="K402" s="9">
        <f t="shared" si="34"/>
        <v>0.15</v>
      </c>
    </row>
    <row r="403" spans="1:11" x14ac:dyDescent="0.25">
      <c r="A403">
        <v>1754</v>
      </c>
      <c r="B403" s="4">
        <v>37204</v>
      </c>
      <c r="C403" s="5">
        <v>10.595482546201232</v>
      </c>
      <c r="D403">
        <v>4</v>
      </c>
      <c r="E403" s="6">
        <v>513827</v>
      </c>
      <c r="F403" s="1">
        <v>3.99</v>
      </c>
      <c r="G403" s="7">
        <f t="shared" si="30"/>
        <v>2050169.7300000002</v>
      </c>
      <c r="H403" s="10" t="str">
        <f t="shared" si="31"/>
        <v>No</v>
      </c>
      <c r="I403" s="10" t="str">
        <f t="shared" si="32"/>
        <v>Yes</v>
      </c>
      <c r="J403" s="10" t="str">
        <f t="shared" si="33"/>
        <v>Yes</v>
      </c>
      <c r="K403" s="9">
        <f t="shared" si="34"/>
        <v>0.2</v>
      </c>
    </row>
    <row r="404" spans="1:11" x14ac:dyDescent="0.25">
      <c r="A404">
        <v>1754</v>
      </c>
      <c r="B404" s="4">
        <v>40686</v>
      </c>
      <c r="C404" s="5">
        <v>1.0622861054072552</v>
      </c>
      <c r="D404">
        <v>25</v>
      </c>
      <c r="E404" s="6">
        <v>286142</v>
      </c>
      <c r="F404" s="1">
        <v>12.99</v>
      </c>
      <c r="G404" s="7">
        <f t="shared" si="30"/>
        <v>3716984.58</v>
      </c>
      <c r="H404" s="10" t="str">
        <f t="shared" si="31"/>
        <v>Yes</v>
      </c>
      <c r="I404" s="10" t="str">
        <f t="shared" si="32"/>
        <v>Yes</v>
      </c>
      <c r="J404" s="10" t="str">
        <f t="shared" si="33"/>
        <v>No</v>
      </c>
      <c r="K404" s="9">
        <f t="shared" si="34"/>
        <v>0.15</v>
      </c>
    </row>
    <row r="405" spans="1:11" x14ac:dyDescent="0.25">
      <c r="A405">
        <v>1755</v>
      </c>
      <c r="B405" s="4">
        <v>36526</v>
      </c>
      <c r="C405" s="5">
        <v>12.451745379876797</v>
      </c>
      <c r="D405">
        <v>14</v>
      </c>
      <c r="E405" s="6">
        <v>520554</v>
      </c>
      <c r="F405" s="1">
        <v>12.99</v>
      </c>
      <c r="G405" s="7">
        <f t="shared" si="30"/>
        <v>6761996.46</v>
      </c>
      <c r="H405" s="10" t="str">
        <f t="shared" si="31"/>
        <v>No</v>
      </c>
      <c r="I405" s="10" t="str">
        <f t="shared" si="32"/>
        <v>Yes</v>
      </c>
      <c r="J405" s="10" t="str">
        <f t="shared" si="33"/>
        <v>Yes</v>
      </c>
      <c r="K405" s="9">
        <f t="shared" si="34"/>
        <v>0.2</v>
      </c>
    </row>
    <row r="406" spans="1:11" x14ac:dyDescent="0.25">
      <c r="A406">
        <v>1755</v>
      </c>
      <c r="B406" s="4">
        <v>39518</v>
      </c>
      <c r="C406" s="5">
        <v>4.26009582477755</v>
      </c>
      <c r="D406">
        <v>25</v>
      </c>
      <c r="E406" s="6">
        <v>86360</v>
      </c>
      <c r="F406" s="1">
        <v>10.99</v>
      </c>
      <c r="G406" s="7">
        <f t="shared" si="30"/>
        <v>949096.4</v>
      </c>
      <c r="H406" s="10" t="str">
        <f t="shared" si="31"/>
        <v>No</v>
      </c>
      <c r="I406" s="10" t="str">
        <f t="shared" si="32"/>
        <v>Yes</v>
      </c>
      <c r="J406" s="10" t="str">
        <f t="shared" si="33"/>
        <v>No</v>
      </c>
      <c r="K406" s="9">
        <f t="shared" si="34"/>
        <v>0.15</v>
      </c>
    </row>
    <row r="407" spans="1:11" x14ac:dyDescent="0.25">
      <c r="A407">
        <v>1756</v>
      </c>
      <c r="B407" s="4">
        <v>39207</v>
      </c>
      <c r="C407" s="5">
        <v>5.1115674195756329</v>
      </c>
      <c r="D407">
        <v>20</v>
      </c>
      <c r="E407" s="6">
        <v>566304</v>
      </c>
      <c r="F407" s="1">
        <v>2.99</v>
      </c>
      <c r="G407" s="7">
        <f t="shared" si="30"/>
        <v>1693248.9600000002</v>
      </c>
      <c r="H407" s="10" t="str">
        <f t="shared" si="31"/>
        <v>No</v>
      </c>
      <c r="I407" s="10" t="str">
        <f t="shared" si="32"/>
        <v>Yes</v>
      </c>
      <c r="J407" s="10" t="str">
        <f t="shared" si="33"/>
        <v>Yes</v>
      </c>
      <c r="K407" s="9">
        <f t="shared" si="34"/>
        <v>0.2</v>
      </c>
    </row>
    <row r="408" spans="1:11" x14ac:dyDescent="0.25">
      <c r="A408">
        <v>1758</v>
      </c>
      <c r="B408" s="4">
        <v>39089</v>
      </c>
      <c r="C408" s="5">
        <v>5.4346338124572213</v>
      </c>
      <c r="D408">
        <v>19</v>
      </c>
      <c r="E408" s="6">
        <v>167007</v>
      </c>
      <c r="F408" s="1">
        <v>3.99</v>
      </c>
      <c r="G408" s="7">
        <f t="shared" si="30"/>
        <v>666357.93000000005</v>
      </c>
      <c r="H408" s="10" t="str">
        <f t="shared" si="31"/>
        <v>No</v>
      </c>
      <c r="I408" s="10" t="str">
        <f t="shared" si="32"/>
        <v>Yes</v>
      </c>
      <c r="J408" s="10" t="str">
        <f t="shared" si="33"/>
        <v>No</v>
      </c>
      <c r="K408" s="9">
        <f t="shared" si="34"/>
        <v>0.2</v>
      </c>
    </row>
    <row r="409" spans="1:11" x14ac:dyDescent="0.25">
      <c r="A409">
        <v>1758</v>
      </c>
      <c r="B409" s="4">
        <v>37753</v>
      </c>
      <c r="C409" s="5">
        <v>9.0924024640657084</v>
      </c>
      <c r="D409">
        <v>19</v>
      </c>
      <c r="E409" s="6">
        <v>456320</v>
      </c>
      <c r="F409" s="1">
        <v>5.99</v>
      </c>
      <c r="G409" s="7">
        <f t="shared" si="30"/>
        <v>2733356.8000000003</v>
      </c>
      <c r="H409" s="10" t="str">
        <f t="shared" si="31"/>
        <v>No</v>
      </c>
      <c r="I409" s="10" t="str">
        <f t="shared" si="32"/>
        <v>Yes</v>
      </c>
      <c r="J409" s="10" t="str">
        <f t="shared" si="33"/>
        <v>Yes</v>
      </c>
      <c r="K409" s="9">
        <f t="shared" si="34"/>
        <v>0.2</v>
      </c>
    </row>
    <row r="410" spans="1:11" x14ac:dyDescent="0.25">
      <c r="A410">
        <v>1758</v>
      </c>
      <c r="B410" s="4">
        <v>40467</v>
      </c>
      <c r="C410" s="5">
        <v>1.6618754277891854</v>
      </c>
      <c r="D410">
        <v>11</v>
      </c>
      <c r="E410" s="6">
        <v>301915</v>
      </c>
      <c r="F410" s="1">
        <v>15.99</v>
      </c>
      <c r="G410" s="7">
        <f t="shared" si="30"/>
        <v>4827620.8499999996</v>
      </c>
      <c r="H410" s="10" t="str">
        <f t="shared" si="31"/>
        <v>Yes</v>
      </c>
      <c r="I410" s="10" t="str">
        <f t="shared" si="32"/>
        <v>Yes</v>
      </c>
      <c r="J410" s="10" t="str">
        <f t="shared" si="33"/>
        <v>No</v>
      </c>
      <c r="K410" s="9">
        <f t="shared" si="34"/>
        <v>0.15</v>
      </c>
    </row>
    <row r="411" spans="1:11" x14ac:dyDescent="0.25">
      <c r="A411">
        <v>1760</v>
      </c>
      <c r="B411" s="4">
        <v>40613</v>
      </c>
      <c r="C411" s="5">
        <v>1.2621492128678986</v>
      </c>
      <c r="D411">
        <v>10</v>
      </c>
      <c r="E411" s="6">
        <v>161058</v>
      </c>
      <c r="F411" s="1">
        <v>15.99</v>
      </c>
      <c r="G411" s="7">
        <f t="shared" si="30"/>
        <v>2575317.42</v>
      </c>
      <c r="H411" s="10" t="str">
        <f t="shared" si="31"/>
        <v>Yes</v>
      </c>
      <c r="I411" s="10" t="str">
        <f t="shared" si="32"/>
        <v>Yes</v>
      </c>
      <c r="J411" s="10" t="str">
        <f t="shared" si="33"/>
        <v>No</v>
      </c>
      <c r="K411" s="9">
        <f t="shared" si="34"/>
        <v>0.09</v>
      </c>
    </row>
    <row r="412" spans="1:11" x14ac:dyDescent="0.25">
      <c r="A412">
        <v>1760</v>
      </c>
      <c r="B412" s="4">
        <v>40496</v>
      </c>
      <c r="C412" s="5">
        <v>1.5824777549623545</v>
      </c>
      <c r="D412">
        <v>15</v>
      </c>
      <c r="E412" s="6">
        <v>605598</v>
      </c>
      <c r="F412" s="1">
        <v>9.99</v>
      </c>
      <c r="G412" s="7">
        <f t="shared" si="30"/>
        <v>6049924.0200000005</v>
      </c>
      <c r="H412" s="10" t="str">
        <f t="shared" si="31"/>
        <v>Yes</v>
      </c>
      <c r="I412" s="10" t="str">
        <f t="shared" si="32"/>
        <v>Yes</v>
      </c>
      <c r="J412" s="10" t="str">
        <f t="shared" si="33"/>
        <v>No</v>
      </c>
      <c r="K412" s="9">
        <f t="shared" si="34"/>
        <v>0.15</v>
      </c>
    </row>
    <row r="413" spans="1:11" x14ac:dyDescent="0.25">
      <c r="A413">
        <v>1762</v>
      </c>
      <c r="B413" s="4">
        <v>40882</v>
      </c>
      <c r="C413" s="5">
        <v>0.52566735112936347</v>
      </c>
      <c r="D413">
        <v>14</v>
      </c>
      <c r="E413" s="6">
        <v>290277</v>
      </c>
      <c r="F413" s="1">
        <v>2.99</v>
      </c>
      <c r="G413" s="7">
        <f t="shared" si="30"/>
        <v>867928.2300000001</v>
      </c>
      <c r="H413" s="10" t="str">
        <f t="shared" si="31"/>
        <v>Yes</v>
      </c>
      <c r="I413" s="10" t="str">
        <f t="shared" si="32"/>
        <v>Yes</v>
      </c>
      <c r="J413" s="10" t="str">
        <f t="shared" si="33"/>
        <v>No</v>
      </c>
      <c r="K413" s="9">
        <f t="shared" si="34"/>
        <v>0.15</v>
      </c>
    </row>
    <row r="414" spans="1:11" x14ac:dyDescent="0.25">
      <c r="A414">
        <v>1762</v>
      </c>
      <c r="B414" s="4">
        <v>39951</v>
      </c>
      <c r="C414" s="5">
        <v>3.07460643394935</v>
      </c>
      <c r="D414">
        <v>20</v>
      </c>
      <c r="E414" s="6">
        <v>629645</v>
      </c>
      <c r="F414" s="1">
        <v>2.99</v>
      </c>
      <c r="G414" s="7">
        <f t="shared" si="30"/>
        <v>1882638.55</v>
      </c>
      <c r="H414" s="10" t="str">
        <f t="shared" si="31"/>
        <v>No</v>
      </c>
      <c r="I414" s="10" t="str">
        <f t="shared" si="32"/>
        <v>Yes</v>
      </c>
      <c r="J414" s="10" t="str">
        <f t="shared" si="33"/>
        <v>No</v>
      </c>
      <c r="K414" s="9">
        <f t="shared" si="34"/>
        <v>0.15</v>
      </c>
    </row>
    <row r="415" spans="1:11" x14ac:dyDescent="0.25">
      <c r="A415">
        <v>1762</v>
      </c>
      <c r="B415" s="4">
        <v>37972</v>
      </c>
      <c r="C415" s="5">
        <v>8.4928131416837775</v>
      </c>
      <c r="D415">
        <v>1</v>
      </c>
      <c r="E415" s="6">
        <v>686856</v>
      </c>
      <c r="F415" s="1">
        <v>12.99</v>
      </c>
      <c r="G415" s="7">
        <f t="shared" si="30"/>
        <v>8922259.4399999995</v>
      </c>
      <c r="H415" s="10" t="str">
        <f t="shared" si="31"/>
        <v>No</v>
      </c>
      <c r="I415" s="10" t="str">
        <f t="shared" si="32"/>
        <v>Yes</v>
      </c>
      <c r="J415" s="10" t="str">
        <f t="shared" si="33"/>
        <v>Yes</v>
      </c>
      <c r="K415" s="9">
        <f t="shared" si="34"/>
        <v>0.2</v>
      </c>
    </row>
    <row r="416" spans="1:11" x14ac:dyDescent="0.25">
      <c r="A416">
        <v>1767</v>
      </c>
      <c r="B416" s="4">
        <v>41197</v>
      </c>
      <c r="C416" s="5">
        <v>-0.33675564681724846</v>
      </c>
      <c r="D416">
        <v>16</v>
      </c>
      <c r="E416" s="6">
        <v>232212</v>
      </c>
      <c r="F416" s="1">
        <v>9.99</v>
      </c>
      <c r="G416" s="7">
        <f t="shared" si="30"/>
        <v>2319797.88</v>
      </c>
      <c r="H416" s="10" t="str">
        <f t="shared" si="31"/>
        <v>Yes</v>
      </c>
      <c r="I416" s="10" t="str">
        <f t="shared" si="32"/>
        <v>Yes</v>
      </c>
      <c r="J416" s="10" t="str">
        <f t="shared" si="33"/>
        <v>No</v>
      </c>
      <c r="K416" s="9">
        <f t="shared" si="34"/>
        <v>0.15</v>
      </c>
    </row>
    <row r="417" spans="1:11" x14ac:dyDescent="0.25">
      <c r="A417">
        <v>1767</v>
      </c>
      <c r="B417" s="4">
        <v>38197</v>
      </c>
      <c r="C417" s="5">
        <v>7.8767967145790552</v>
      </c>
      <c r="D417">
        <v>12</v>
      </c>
      <c r="E417" s="6">
        <v>233115</v>
      </c>
      <c r="F417" s="1">
        <v>2.99</v>
      </c>
      <c r="G417" s="7">
        <f t="shared" si="30"/>
        <v>697013.85000000009</v>
      </c>
      <c r="H417" s="10" t="str">
        <f t="shared" si="31"/>
        <v>No</v>
      </c>
      <c r="I417" s="10" t="str">
        <f t="shared" si="32"/>
        <v>Yes</v>
      </c>
      <c r="J417" s="10" t="str">
        <f t="shared" si="33"/>
        <v>No</v>
      </c>
      <c r="K417" s="9">
        <f t="shared" si="34"/>
        <v>0.2</v>
      </c>
    </row>
    <row r="418" spans="1:11" x14ac:dyDescent="0.25">
      <c r="A418">
        <v>1770</v>
      </c>
      <c r="B418" s="4">
        <v>41214</v>
      </c>
      <c r="C418" s="5">
        <v>-0.38329911019849416</v>
      </c>
      <c r="D418">
        <v>22</v>
      </c>
      <c r="E418" s="6">
        <v>696491</v>
      </c>
      <c r="F418" s="1">
        <v>3.99</v>
      </c>
      <c r="G418" s="7">
        <f t="shared" si="30"/>
        <v>2778999.0900000003</v>
      </c>
      <c r="H418" s="10" t="str">
        <f t="shared" si="31"/>
        <v>Yes</v>
      </c>
      <c r="I418" s="10" t="str">
        <f t="shared" si="32"/>
        <v>Yes</v>
      </c>
      <c r="J418" s="10" t="str">
        <f t="shared" si="33"/>
        <v>No</v>
      </c>
      <c r="K418" s="9">
        <f t="shared" si="34"/>
        <v>0.15</v>
      </c>
    </row>
    <row r="419" spans="1:11" x14ac:dyDescent="0.25">
      <c r="A419">
        <v>1772</v>
      </c>
      <c r="B419" s="4">
        <v>40980</v>
      </c>
      <c r="C419" s="5">
        <v>0.25735797399041754</v>
      </c>
      <c r="D419">
        <v>11</v>
      </c>
      <c r="E419" s="6">
        <v>242428</v>
      </c>
      <c r="F419" s="1">
        <v>2.99</v>
      </c>
      <c r="G419" s="7">
        <f t="shared" si="30"/>
        <v>724859.72000000009</v>
      </c>
      <c r="H419" s="10" t="str">
        <f t="shared" si="31"/>
        <v>Yes</v>
      </c>
      <c r="I419" s="10" t="str">
        <f t="shared" si="32"/>
        <v>Yes</v>
      </c>
      <c r="J419" s="10" t="str">
        <f t="shared" si="33"/>
        <v>No</v>
      </c>
      <c r="K419" s="9">
        <f t="shared" si="34"/>
        <v>0.15</v>
      </c>
    </row>
    <row r="420" spans="1:11" x14ac:dyDescent="0.25">
      <c r="A420">
        <v>1777</v>
      </c>
      <c r="B420" s="4">
        <v>37055</v>
      </c>
      <c r="C420" s="5">
        <v>11.003422313483915</v>
      </c>
      <c r="D420">
        <v>8</v>
      </c>
      <c r="E420" s="6">
        <v>530736</v>
      </c>
      <c r="F420" s="1">
        <v>3.99</v>
      </c>
      <c r="G420" s="7">
        <f t="shared" si="30"/>
        <v>2117636.64</v>
      </c>
      <c r="H420" s="10" t="str">
        <f t="shared" si="31"/>
        <v>No</v>
      </c>
      <c r="I420" s="10" t="str">
        <f t="shared" si="32"/>
        <v>Yes</v>
      </c>
      <c r="J420" s="10" t="str">
        <f t="shared" si="33"/>
        <v>Yes</v>
      </c>
      <c r="K420" s="9">
        <f t="shared" si="34"/>
        <v>0.2</v>
      </c>
    </row>
    <row r="421" spans="1:11" x14ac:dyDescent="0.25">
      <c r="A421">
        <v>1780</v>
      </c>
      <c r="B421" s="4">
        <v>37188</v>
      </c>
      <c r="C421" s="5">
        <v>10.639288158795345</v>
      </c>
      <c r="D421">
        <v>8</v>
      </c>
      <c r="E421" s="6">
        <v>53369</v>
      </c>
      <c r="F421" s="1">
        <v>23.99</v>
      </c>
      <c r="G421" s="7">
        <f t="shared" si="30"/>
        <v>1280322.3099999998</v>
      </c>
      <c r="H421" s="10" t="str">
        <f t="shared" si="31"/>
        <v>No</v>
      </c>
      <c r="I421" s="10" t="str">
        <f t="shared" si="32"/>
        <v>Yes</v>
      </c>
      <c r="J421" s="10" t="str">
        <f t="shared" si="33"/>
        <v>Yes</v>
      </c>
      <c r="K421" s="9">
        <f t="shared" si="34"/>
        <v>0.2</v>
      </c>
    </row>
    <row r="422" spans="1:11" x14ac:dyDescent="0.25">
      <c r="A422">
        <v>1781</v>
      </c>
      <c r="B422" s="4">
        <v>39246</v>
      </c>
      <c r="C422" s="5">
        <v>5.0047912388774813</v>
      </c>
      <c r="D422">
        <v>6</v>
      </c>
      <c r="E422" s="6">
        <v>660572</v>
      </c>
      <c r="F422" s="1">
        <v>7.99</v>
      </c>
      <c r="G422" s="7">
        <f t="shared" si="30"/>
        <v>5277970.28</v>
      </c>
      <c r="H422" s="10" t="str">
        <f t="shared" si="31"/>
        <v>No</v>
      </c>
      <c r="I422" s="10" t="str">
        <f t="shared" si="32"/>
        <v>Yes</v>
      </c>
      <c r="J422" s="10" t="str">
        <f t="shared" si="33"/>
        <v>Yes</v>
      </c>
      <c r="K422" s="9">
        <f t="shared" si="34"/>
        <v>0.2</v>
      </c>
    </row>
    <row r="423" spans="1:11" x14ac:dyDescent="0.25">
      <c r="A423">
        <v>1782</v>
      </c>
      <c r="B423" s="4">
        <v>37909</v>
      </c>
      <c r="C423" s="5">
        <v>8.6652977412731005</v>
      </c>
      <c r="D423">
        <v>13</v>
      </c>
      <c r="E423" s="6">
        <v>446958</v>
      </c>
      <c r="F423" s="1">
        <v>5.99</v>
      </c>
      <c r="G423" s="7">
        <f t="shared" si="30"/>
        <v>2677278.42</v>
      </c>
      <c r="H423" s="10" t="str">
        <f t="shared" si="31"/>
        <v>No</v>
      </c>
      <c r="I423" s="10" t="str">
        <f t="shared" si="32"/>
        <v>Yes</v>
      </c>
      <c r="J423" s="10" t="str">
        <f t="shared" si="33"/>
        <v>Yes</v>
      </c>
      <c r="K423" s="9">
        <f t="shared" si="34"/>
        <v>0.2</v>
      </c>
    </row>
    <row r="424" spans="1:11" x14ac:dyDescent="0.25">
      <c r="A424">
        <v>1783</v>
      </c>
      <c r="B424" s="4">
        <v>41244</v>
      </c>
      <c r="C424" s="5">
        <v>-0.4654346338124572</v>
      </c>
      <c r="D424">
        <v>17</v>
      </c>
      <c r="E424" s="6">
        <v>109718</v>
      </c>
      <c r="F424" s="1">
        <v>3.99</v>
      </c>
      <c r="G424" s="7">
        <f t="shared" si="30"/>
        <v>437774.82</v>
      </c>
      <c r="H424" s="10" t="str">
        <f t="shared" si="31"/>
        <v>Yes</v>
      </c>
      <c r="I424" s="10" t="str">
        <f t="shared" si="32"/>
        <v>Yes</v>
      </c>
      <c r="J424" s="10" t="str">
        <f t="shared" si="33"/>
        <v>No</v>
      </c>
      <c r="K424" s="9">
        <f t="shared" si="34"/>
        <v>0.15</v>
      </c>
    </row>
    <row r="425" spans="1:11" x14ac:dyDescent="0.25">
      <c r="A425">
        <v>1784</v>
      </c>
      <c r="B425" s="4">
        <v>38170</v>
      </c>
      <c r="C425" s="5">
        <v>7.9507186858316219</v>
      </c>
      <c r="D425">
        <v>18</v>
      </c>
      <c r="E425" s="6">
        <v>398681</v>
      </c>
      <c r="F425" s="1">
        <v>3.99</v>
      </c>
      <c r="G425" s="7">
        <f t="shared" si="30"/>
        <v>1590737.1900000002</v>
      </c>
      <c r="H425" s="10" t="str">
        <f t="shared" si="31"/>
        <v>No</v>
      </c>
      <c r="I425" s="10" t="str">
        <f t="shared" si="32"/>
        <v>Yes</v>
      </c>
      <c r="J425" s="10" t="str">
        <f t="shared" si="33"/>
        <v>Yes</v>
      </c>
      <c r="K425" s="9">
        <f t="shared" si="34"/>
        <v>0.2</v>
      </c>
    </row>
    <row r="426" spans="1:11" x14ac:dyDescent="0.25">
      <c r="A426">
        <v>1785</v>
      </c>
      <c r="B426" s="4">
        <v>40076</v>
      </c>
      <c r="C426" s="5">
        <v>2.732375085557837</v>
      </c>
      <c r="D426">
        <v>22</v>
      </c>
      <c r="E426" s="6">
        <v>351067</v>
      </c>
      <c r="F426" s="1">
        <v>2.99</v>
      </c>
      <c r="G426" s="7">
        <f t="shared" si="30"/>
        <v>1049690.33</v>
      </c>
      <c r="H426" s="10" t="str">
        <f t="shared" si="31"/>
        <v>No</v>
      </c>
      <c r="I426" s="10" t="str">
        <f t="shared" si="32"/>
        <v>Yes</v>
      </c>
      <c r="J426" s="10" t="str">
        <f t="shared" si="33"/>
        <v>No</v>
      </c>
      <c r="K426" s="9">
        <f t="shared" si="34"/>
        <v>0.15</v>
      </c>
    </row>
    <row r="427" spans="1:11" x14ac:dyDescent="0.25">
      <c r="A427">
        <v>1785</v>
      </c>
      <c r="B427" s="4">
        <v>36625</v>
      </c>
      <c r="C427" s="5">
        <v>12.180698151950718</v>
      </c>
      <c r="D427">
        <v>16</v>
      </c>
      <c r="E427" s="6">
        <v>164084</v>
      </c>
      <c r="F427" s="1">
        <v>7.99</v>
      </c>
      <c r="G427" s="7">
        <f t="shared" si="30"/>
        <v>1311031.1600000001</v>
      </c>
      <c r="H427" s="10" t="str">
        <f t="shared" si="31"/>
        <v>No</v>
      </c>
      <c r="I427" s="10" t="str">
        <f t="shared" si="32"/>
        <v>Yes</v>
      </c>
      <c r="J427" s="10" t="str">
        <f t="shared" si="33"/>
        <v>Yes</v>
      </c>
      <c r="K427" s="9">
        <f t="shared" si="34"/>
        <v>0.2</v>
      </c>
    </row>
    <row r="428" spans="1:11" x14ac:dyDescent="0.25">
      <c r="A428">
        <v>1785</v>
      </c>
      <c r="B428" s="4">
        <v>39805</v>
      </c>
      <c r="C428" s="5">
        <v>3.4743326488706368</v>
      </c>
      <c r="D428">
        <v>8</v>
      </c>
      <c r="E428" s="6">
        <v>174038</v>
      </c>
      <c r="F428" s="1">
        <v>23.99</v>
      </c>
      <c r="G428" s="7">
        <f t="shared" si="30"/>
        <v>4175171.6199999996</v>
      </c>
      <c r="H428" s="10" t="str">
        <f t="shared" si="31"/>
        <v>No</v>
      </c>
      <c r="I428" s="10" t="str">
        <f t="shared" si="32"/>
        <v>No</v>
      </c>
      <c r="J428" s="10" t="str">
        <f t="shared" si="33"/>
        <v>No</v>
      </c>
      <c r="K428" s="9">
        <f t="shared" si="34"/>
        <v>0.09</v>
      </c>
    </row>
    <row r="429" spans="1:11" x14ac:dyDescent="0.25">
      <c r="A429">
        <v>1786</v>
      </c>
      <c r="B429" s="4">
        <v>38719</v>
      </c>
      <c r="C429" s="5">
        <v>6.4476386036960989</v>
      </c>
      <c r="D429">
        <v>3</v>
      </c>
      <c r="E429" s="6">
        <v>664285</v>
      </c>
      <c r="F429" s="1">
        <v>5.99</v>
      </c>
      <c r="G429" s="7">
        <f t="shared" si="30"/>
        <v>3979067.1500000004</v>
      </c>
      <c r="H429" s="10" t="str">
        <f t="shared" si="31"/>
        <v>No</v>
      </c>
      <c r="I429" s="10" t="str">
        <f t="shared" si="32"/>
        <v>Yes</v>
      </c>
      <c r="J429" s="10" t="str">
        <f t="shared" si="33"/>
        <v>Yes</v>
      </c>
      <c r="K429" s="9">
        <f t="shared" si="34"/>
        <v>0.2</v>
      </c>
    </row>
    <row r="430" spans="1:11" x14ac:dyDescent="0.25">
      <c r="A430">
        <v>1786</v>
      </c>
      <c r="B430" s="4">
        <v>39621</v>
      </c>
      <c r="C430" s="5">
        <v>3.978097193702943</v>
      </c>
      <c r="D430">
        <v>3</v>
      </c>
      <c r="E430" s="6">
        <v>237709</v>
      </c>
      <c r="F430" s="1">
        <v>7.99</v>
      </c>
      <c r="G430" s="7">
        <f t="shared" si="30"/>
        <v>1899294.9100000001</v>
      </c>
      <c r="H430" s="10" t="str">
        <f t="shared" si="31"/>
        <v>No</v>
      </c>
      <c r="I430" s="10" t="str">
        <f t="shared" si="32"/>
        <v>No</v>
      </c>
      <c r="J430" s="10" t="str">
        <f t="shared" si="33"/>
        <v>No</v>
      </c>
      <c r="K430" s="9">
        <f t="shared" si="34"/>
        <v>0.09</v>
      </c>
    </row>
    <row r="431" spans="1:11" x14ac:dyDescent="0.25">
      <c r="A431">
        <v>1788</v>
      </c>
      <c r="B431" s="4">
        <v>40929</v>
      </c>
      <c r="C431" s="5">
        <v>0.39698836413415467</v>
      </c>
      <c r="D431">
        <v>2</v>
      </c>
      <c r="E431" s="6">
        <v>181758</v>
      </c>
      <c r="F431" s="1">
        <v>23.99</v>
      </c>
      <c r="G431" s="7">
        <f t="shared" si="30"/>
        <v>4360374.42</v>
      </c>
      <c r="H431" s="10" t="str">
        <f t="shared" si="31"/>
        <v>No</v>
      </c>
      <c r="I431" s="10" t="str">
        <f t="shared" si="32"/>
        <v>No</v>
      </c>
      <c r="J431" s="10" t="str">
        <f t="shared" si="33"/>
        <v>No</v>
      </c>
      <c r="K431" s="9">
        <f t="shared" si="34"/>
        <v>0.09</v>
      </c>
    </row>
    <row r="432" spans="1:11" x14ac:dyDescent="0.25">
      <c r="A432">
        <v>1789</v>
      </c>
      <c r="B432" s="4">
        <v>41197</v>
      </c>
      <c r="C432" s="5">
        <v>-0.33675564681724846</v>
      </c>
      <c r="D432">
        <v>7</v>
      </c>
      <c r="E432" s="6">
        <v>184552</v>
      </c>
      <c r="F432" s="1">
        <v>12.99</v>
      </c>
      <c r="G432" s="7">
        <f t="shared" si="30"/>
        <v>2397330.48</v>
      </c>
      <c r="H432" s="10" t="str">
        <f t="shared" si="31"/>
        <v>Yes</v>
      </c>
      <c r="I432" s="10" t="str">
        <f t="shared" si="32"/>
        <v>No</v>
      </c>
      <c r="J432" s="10" t="str">
        <f t="shared" si="33"/>
        <v>No</v>
      </c>
      <c r="K432" s="9">
        <f t="shared" si="34"/>
        <v>0.09</v>
      </c>
    </row>
    <row r="433" spans="1:11" x14ac:dyDescent="0.25">
      <c r="A433">
        <v>1789</v>
      </c>
      <c r="B433" s="4">
        <v>37378</v>
      </c>
      <c r="C433" s="5">
        <v>10.119096509240247</v>
      </c>
      <c r="D433">
        <v>2</v>
      </c>
      <c r="E433" s="6">
        <v>513886</v>
      </c>
      <c r="F433" s="1">
        <v>2.99</v>
      </c>
      <c r="G433" s="7">
        <f t="shared" si="30"/>
        <v>1536519.1400000001</v>
      </c>
      <c r="H433" s="10" t="str">
        <f t="shared" si="31"/>
        <v>No</v>
      </c>
      <c r="I433" s="10" t="str">
        <f t="shared" si="32"/>
        <v>Yes</v>
      </c>
      <c r="J433" s="10" t="str">
        <f t="shared" si="33"/>
        <v>Yes</v>
      </c>
      <c r="K433" s="9">
        <f t="shared" si="34"/>
        <v>0.2</v>
      </c>
    </row>
    <row r="434" spans="1:11" x14ac:dyDescent="0.25">
      <c r="A434">
        <v>1795</v>
      </c>
      <c r="B434" s="4">
        <v>38101</v>
      </c>
      <c r="C434" s="5">
        <v>8.1396303901437363</v>
      </c>
      <c r="D434">
        <v>19</v>
      </c>
      <c r="E434" s="6">
        <v>256220</v>
      </c>
      <c r="F434" s="1">
        <v>12.99</v>
      </c>
      <c r="G434" s="7">
        <f t="shared" si="30"/>
        <v>3328297.8000000003</v>
      </c>
      <c r="H434" s="10" t="str">
        <f t="shared" si="31"/>
        <v>No</v>
      </c>
      <c r="I434" s="10" t="str">
        <f t="shared" si="32"/>
        <v>Yes</v>
      </c>
      <c r="J434" s="10" t="str">
        <f t="shared" si="33"/>
        <v>Yes</v>
      </c>
      <c r="K434" s="9">
        <f t="shared" si="34"/>
        <v>0.2</v>
      </c>
    </row>
    <row r="435" spans="1:11" x14ac:dyDescent="0.25">
      <c r="A435">
        <v>1801</v>
      </c>
      <c r="B435" s="4">
        <v>40081</v>
      </c>
      <c r="C435" s="5">
        <v>2.7186858316221767</v>
      </c>
      <c r="D435">
        <v>9</v>
      </c>
      <c r="E435" s="6">
        <v>267900</v>
      </c>
      <c r="F435" s="1">
        <v>12.99</v>
      </c>
      <c r="G435" s="7">
        <f t="shared" si="30"/>
        <v>3480021</v>
      </c>
      <c r="H435" s="10" t="str">
        <f t="shared" si="31"/>
        <v>No</v>
      </c>
      <c r="I435" s="10" t="str">
        <f t="shared" si="32"/>
        <v>No</v>
      </c>
      <c r="J435" s="10" t="str">
        <f t="shared" si="33"/>
        <v>No</v>
      </c>
      <c r="K435" s="9">
        <f t="shared" si="34"/>
        <v>0.09</v>
      </c>
    </row>
    <row r="436" spans="1:11" x14ac:dyDescent="0.25">
      <c r="A436">
        <v>1805</v>
      </c>
      <c r="B436" s="4">
        <v>37929</v>
      </c>
      <c r="C436" s="5">
        <v>8.6105407255304591</v>
      </c>
      <c r="D436">
        <v>6</v>
      </c>
      <c r="E436" s="6">
        <v>355408</v>
      </c>
      <c r="F436" s="1">
        <v>9.99</v>
      </c>
      <c r="G436" s="7">
        <f t="shared" si="30"/>
        <v>3550525.92</v>
      </c>
      <c r="H436" s="10" t="str">
        <f t="shared" si="31"/>
        <v>No</v>
      </c>
      <c r="I436" s="10" t="str">
        <f t="shared" si="32"/>
        <v>Yes</v>
      </c>
      <c r="J436" s="10" t="str">
        <f t="shared" si="33"/>
        <v>Yes</v>
      </c>
      <c r="K436" s="9">
        <f t="shared" si="34"/>
        <v>0.2</v>
      </c>
    </row>
    <row r="437" spans="1:11" x14ac:dyDescent="0.25">
      <c r="A437">
        <v>1807</v>
      </c>
      <c r="B437" s="4">
        <v>39476</v>
      </c>
      <c r="C437" s="5">
        <v>4.3750855578370977</v>
      </c>
      <c r="D437">
        <v>15</v>
      </c>
      <c r="E437" s="6">
        <v>345572</v>
      </c>
      <c r="F437" s="1">
        <v>5.99</v>
      </c>
      <c r="G437" s="7">
        <f t="shared" si="30"/>
        <v>2069976.28</v>
      </c>
      <c r="H437" s="10" t="str">
        <f t="shared" si="31"/>
        <v>No</v>
      </c>
      <c r="I437" s="10" t="str">
        <f t="shared" si="32"/>
        <v>Yes</v>
      </c>
      <c r="J437" s="10" t="str">
        <f t="shared" si="33"/>
        <v>No</v>
      </c>
      <c r="K437" s="9">
        <f t="shared" si="34"/>
        <v>0.15</v>
      </c>
    </row>
    <row r="438" spans="1:11" x14ac:dyDescent="0.25">
      <c r="A438">
        <v>1807</v>
      </c>
      <c r="B438" s="4">
        <v>37696</v>
      </c>
      <c r="C438" s="5">
        <v>9.2484599589322389</v>
      </c>
      <c r="D438">
        <v>17</v>
      </c>
      <c r="E438" s="6">
        <v>654181</v>
      </c>
      <c r="F438" s="1">
        <v>10.99</v>
      </c>
      <c r="G438" s="7">
        <f t="shared" si="30"/>
        <v>7189449.1900000004</v>
      </c>
      <c r="H438" s="10" t="str">
        <f t="shared" si="31"/>
        <v>No</v>
      </c>
      <c r="I438" s="10" t="str">
        <f t="shared" si="32"/>
        <v>Yes</v>
      </c>
      <c r="J438" s="10" t="str">
        <f t="shared" si="33"/>
        <v>Yes</v>
      </c>
      <c r="K438" s="9">
        <f t="shared" si="34"/>
        <v>0.2</v>
      </c>
    </row>
    <row r="439" spans="1:11" x14ac:dyDescent="0.25">
      <c r="A439">
        <v>1809</v>
      </c>
      <c r="B439" s="4">
        <v>39808</v>
      </c>
      <c r="C439" s="5">
        <v>3.4661190965092401</v>
      </c>
      <c r="D439">
        <v>12</v>
      </c>
      <c r="E439" s="6">
        <v>541748</v>
      </c>
      <c r="F439" s="1">
        <v>3.99</v>
      </c>
      <c r="G439" s="7">
        <f t="shared" si="30"/>
        <v>2161574.52</v>
      </c>
      <c r="H439" s="10" t="str">
        <f t="shared" si="31"/>
        <v>No</v>
      </c>
      <c r="I439" s="10" t="str">
        <f t="shared" si="32"/>
        <v>Yes</v>
      </c>
      <c r="J439" s="10" t="str">
        <f t="shared" si="33"/>
        <v>No</v>
      </c>
      <c r="K439" s="9">
        <f t="shared" si="34"/>
        <v>0.15</v>
      </c>
    </row>
    <row r="440" spans="1:11" x14ac:dyDescent="0.25">
      <c r="A440">
        <v>1810</v>
      </c>
      <c r="B440" s="4">
        <v>37505</v>
      </c>
      <c r="C440" s="5">
        <v>9.7713894592744701</v>
      </c>
      <c r="D440">
        <v>3</v>
      </c>
      <c r="E440" s="6">
        <v>3597</v>
      </c>
      <c r="F440" s="1">
        <v>9.99</v>
      </c>
      <c r="G440" s="7">
        <f t="shared" si="30"/>
        <v>35934.03</v>
      </c>
      <c r="H440" s="10" t="str">
        <f t="shared" si="31"/>
        <v>No</v>
      </c>
      <c r="I440" s="10" t="str">
        <f t="shared" si="32"/>
        <v>Yes</v>
      </c>
      <c r="J440" s="10" t="str">
        <f t="shared" si="33"/>
        <v>No</v>
      </c>
      <c r="K440" s="9">
        <f t="shared" si="34"/>
        <v>0.09</v>
      </c>
    </row>
    <row r="441" spans="1:11" x14ac:dyDescent="0.25">
      <c r="A441">
        <v>1810</v>
      </c>
      <c r="B441" s="4">
        <v>41106</v>
      </c>
      <c r="C441" s="5">
        <v>-8.761122518822724E-2</v>
      </c>
      <c r="D441">
        <v>1</v>
      </c>
      <c r="E441" s="6">
        <v>691662</v>
      </c>
      <c r="F441" s="1">
        <v>2.99</v>
      </c>
      <c r="G441" s="7">
        <f t="shared" si="30"/>
        <v>2068069.3800000001</v>
      </c>
      <c r="H441" s="10" t="str">
        <f t="shared" si="31"/>
        <v>No</v>
      </c>
      <c r="I441" s="10" t="str">
        <f t="shared" si="32"/>
        <v>No</v>
      </c>
      <c r="J441" s="10" t="str">
        <f t="shared" si="33"/>
        <v>No</v>
      </c>
      <c r="K441" s="9">
        <f t="shared" si="34"/>
        <v>0.09</v>
      </c>
    </row>
    <row r="442" spans="1:11" x14ac:dyDescent="0.25">
      <c r="A442">
        <v>1812</v>
      </c>
      <c r="B442" s="4">
        <v>39897</v>
      </c>
      <c r="C442" s="5">
        <v>3.2224503764544834</v>
      </c>
      <c r="D442">
        <v>17</v>
      </c>
      <c r="E442" s="6">
        <v>130159</v>
      </c>
      <c r="F442" s="1">
        <v>10.99</v>
      </c>
      <c r="G442" s="7">
        <f t="shared" si="30"/>
        <v>1430447.41</v>
      </c>
      <c r="H442" s="10" t="str">
        <f t="shared" si="31"/>
        <v>No</v>
      </c>
      <c r="I442" s="10" t="str">
        <f t="shared" si="32"/>
        <v>Yes</v>
      </c>
      <c r="J442" s="10" t="str">
        <f t="shared" si="33"/>
        <v>No</v>
      </c>
      <c r="K442" s="9">
        <f t="shared" si="34"/>
        <v>0.15</v>
      </c>
    </row>
    <row r="443" spans="1:11" x14ac:dyDescent="0.25">
      <c r="A443">
        <v>1813</v>
      </c>
      <c r="B443" s="4">
        <v>37961</v>
      </c>
      <c r="C443" s="5">
        <v>8.5229295003422312</v>
      </c>
      <c r="D443">
        <v>3</v>
      </c>
      <c r="E443" s="6">
        <v>660404</v>
      </c>
      <c r="F443" s="1">
        <v>2.99</v>
      </c>
      <c r="G443" s="7">
        <f t="shared" si="30"/>
        <v>1974607.9600000002</v>
      </c>
      <c r="H443" s="10" t="str">
        <f t="shared" si="31"/>
        <v>No</v>
      </c>
      <c r="I443" s="10" t="str">
        <f t="shared" si="32"/>
        <v>Yes</v>
      </c>
      <c r="J443" s="10" t="str">
        <f t="shared" si="33"/>
        <v>Yes</v>
      </c>
      <c r="K443" s="9">
        <f t="shared" si="34"/>
        <v>0.2</v>
      </c>
    </row>
    <row r="444" spans="1:11" x14ac:dyDescent="0.25">
      <c r="A444">
        <v>1814</v>
      </c>
      <c r="B444" s="4">
        <v>36653</v>
      </c>
      <c r="C444" s="5">
        <v>12.10403832991102</v>
      </c>
      <c r="D444">
        <v>10</v>
      </c>
      <c r="E444" s="6">
        <v>443127</v>
      </c>
      <c r="F444" s="1">
        <v>2.99</v>
      </c>
      <c r="G444" s="7">
        <f t="shared" si="30"/>
        <v>1324949.73</v>
      </c>
      <c r="H444" s="10" t="str">
        <f t="shared" si="31"/>
        <v>No</v>
      </c>
      <c r="I444" s="10" t="str">
        <f t="shared" si="32"/>
        <v>Yes</v>
      </c>
      <c r="J444" s="10" t="str">
        <f t="shared" si="33"/>
        <v>Yes</v>
      </c>
      <c r="K444" s="9">
        <f t="shared" si="34"/>
        <v>0.2</v>
      </c>
    </row>
    <row r="445" spans="1:11" x14ac:dyDescent="0.25">
      <c r="A445">
        <v>1815</v>
      </c>
      <c r="B445" s="4">
        <v>36689</v>
      </c>
      <c r="C445" s="5">
        <v>12.005475701574264</v>
      </c>
      <c r="D445">
        <v>23</v>
      </c>
      <c r="E445" s="6">
        <v>509812</v>
      </c>
      <c r="F445" s="1">
        <v>10.99</v>
      </c>
      <c r="G445" s="7">
        <f t="shared" si="30"/>
        <v>5602833.8799999999</v>
      </c>
      <c r="H445" s="10" t="str">
        <f t="shared" si="31"/>
        <v>No</v>
      </c>
      <c r="I445" s="10" t="str">
        <f t="shared" si="32"/>
        <v>Yes</v>
      </c>
      <c r="J445" s="10" t="str">
        <f t="shared" si="33"/>
        <v>Yes</v>
      </c>
      <c r="K445" s="9">
        <f t="shared" si="34"/>
        <v>0.2</v>
      </c>
    </row>
    <row r="446" spans="1:11" x14ac:dyDescent="0.25">
      <c r="A446">
        <v>1817</v>
      </c>
      <c r="B446" s="4">
        <v>40780</v>
      </c>
      <c r="C446" s="5">
        <v>0.80492813141683783</v>
      </c>
      <c r="D446">
        <v>22</v>
      </c>
      <c r="E446" s="6">
        <v>301332</v>
      </c>
      <c r="F446" s="1">
        <v>12.99</v>
      </c>
      <c r="G446" s="7">
        <f t="shared" si="30"/>
        <v>3914302.68</v>
      </c>
      <c r="H446" s="10" t="str">
        <f t="shared" si="31"/>
        <v>Yes</v>
      </c>
      <c r="I446" s="10" t="str">
        <f t="shared" si="32"/>
        <v>Yes</v>
      </c>
      <c r="J446" s="10" t="str">
        <f t="shared" si="33"/>
        <v>No</v>
      </c>
      <c r="K446" s="9">
        <f t="shared" si="34"/>
        <v>0.15</v>
      </c>
    </row>
    <row r="447" spans="1:11" x14ac:dyDescent="0.25">
      <c r="A447">
        <v>1818</v>
      </c>
      <c r="B447" s="4">
        <v>36928</v>
      </c>
      <c r="C447" s="5">
        <v>11.351129363449692</v>
      </c>
      <c r="D447">
        <v>16</v>
      </c>
      <c r="E447" s="6">
        <v>161215</v>
      </c>
      <c r="F447" s="1">
        <v>2.99</v>
      </c>
      <c r="G447" s="7">
        <f t="shared" si="30"/>
        <v>482032.85000000003</v>
      </c>
      <c r="H447" s="10" t="str">
        <f t="shared" si="31"/>
        <v>No</v>
      </c>
      <c r="I447" s="10" t="str">
        <f t="shared" si="32"/>
        <v>Yes</v>
      </c>
      <c r="J447" s="10" t="str">
        <f t="shared" si="33"/>
        <v>No</v>
      </c>
      <c r="K447" s="9">
        <f t="shared" si="34"/>
        <v>0.2</v>
      </c>
    </row>
    <row r="448" spans="1:11" x14ac:dyDescent="0.25">
      <c r="A448">
        <v>1820</v>
      </c>
      <c r="B448" s="4">
        <v>38334</v>
      </c>
      <c r="C448" s="5">
        <v>7.5017111567419574</v>
      </c>
      <c r="D448">
        <v>19</v>
      </c>
      <c r="E448" s="6">
        <v>378081</v>
      </c>
      <c r="F448" s="1">
        <v>7.99</v>
      </c>
      <c r="G448" s="7">
        <f t="shared" si="30"/>
        <v>3020867.19</v>
      </c>
      <c r="H448" s="10" t="str">
        <f t="shared" si="31"/>
        <v>No</v>
      </c>
      <c r="I448" s="10" t="str">
        <f t="shared" si="32"/>
        <v>Yes</v>
      </c>
      <c r="J448" s="10" t="str">
        <f t="shared" si="33"/>
        <v>Yes</v>
      </c>
      <c r="K448" s="9">
        <f t="shared" si="34"/>
        <v>0.2</v>
      </c>
    </row>
    <row r="449" spans="1:11" x14ac:dyDescent="0.25">
      <c r="A449">
        <v>1820</v>
      </c>
      <c r="B449" s="4">
        <v>40272</v>
      </c>
      <c r="C449" s="5">
        <v>2.1957563312799451</v>
      </c>
      <c r="D449">
        <v>4</v>
      </c>
      <c r="E449" s="6">
        <v>35292</v>
      </c>
      <c r="F449" s="1">
        <v>9.99</v>
      </c>
      <c r="G449" s="7">
        <f t="shared" si="30"/>
        <v>352567.08</v>
      </c>
      <c r="H449" s="10" t="str">
        <f t="shared" si="31"/>
        <v>No</v>
      </c>
      <c r="I449" s="10" t="str">
        <f t="shared" si="32"/>
        <v>No</v>
      </c>
      <c r="J449" s="10" t="str">
        <f t="shared" si="33"/>
        <v>No</v>
      </c>
      <c r="K449" s="9">
        <f t="shared" si="34"/>
        <v>0.09</v>
      </c>
    </row>
    <row r="450" spans="1:11" x14ac:dyDescent="0.25">
      <c r="A450">
        <v>1823</v>
      </c>
      <c r="B450" s="4">
        <v>38765</v>
      </c>
      <c r="C450" s="5">
        <v>6.321697467488022</v>
      </c>
      <c r="D450">
        <v>24</v>
      </c>
      <c r="E450" s="6">
        <v>56163</v>
      </c>
      <c r="F450" s="1">
        <v>7.99</v>
      </c>
      <c r="G450" s="7">
        <f t="shared" ref="G450:G513" si="35">Number_of_Books_Sold*Sell_Price</f>
        <v>448742.37</v>
      </c>
      <c r="H450" s="10" t="str">
        <f t="shared" ref="H450:H513" si="36">IF(AND(Years_Under_Contract&lt;2,Number_of_Books_in_Print&gt;4)=TRUE,"Yes","No")</f>
        <v>No</v>
      </c>
      <c r="I450" s="10" t="str">
        <f t="shared" ref="I450:I513" si="37">IF(OR(Years_Under_Contract&gt;5,Number_of_Books_in_Print&gt;=10)=TRUE,"Yes","No")</f>
        <v>Yes</v>
      </c>
      <c r="J450" s="10" t="str">
        <f t="shared" ref="J450:J513" si="38">IF(AND(Years_Under_Contract&gt;5,OR(Number_of_Books_in_Print&gt;350000,Income_Earned&gt;=1000000))=TRUE,"Yes","No")</f>
        <v>No</v>
      </c>
      <c r="K450" s="9">
        <f t="shared" ref="K450:K513" si="39">IF(AND(Years_Under_Contract&gt;5,OR(Number_of_Books_in_Print&gt;10,Income_Earned&gt;1000000)),0.2,IF(Number_of_Books_in_Print&gt;10,0.15,0.09))</f>
        <v>0.2</v>
      </c>
    </row>
    <row r="451" spans="1:11" x14ac:dyDescent="0.25">
      <c r="A451">
        <v>1825</v>
      </c>
      <c r="B451" s="4">
        <v>40251</v>
      </c>
      <c r="C451" s="5">
        <v>2.2532511978097194</v>
      </c>
      <c r="D451">
        <v>8</v>
      </c>
      <c r="E451" s="6">
        <v>310717</v>
      </c>
      <c r="F451" s="1">
        <v>23.99</v>
      </c>
      <c r="G451" s="7">
        <f t="shared" si="35"/>
        <v>7454100.8299999991</v>
      </c>
      <c r="H451" s="10" t="str">
        <f t="shared" si="36"/>
        <v>No</v>
      </c>
      <c r="I451" s="10" t="str">
        <f t="shared" si="37"/>
        <v>No</v>
      </c>
      <c r="J451" s="10" t="str">
        <f t="shared" si="38"/>
        <v>No</v>
      </c>
      <c r="K451" s="9">
        <f t="shared" si="39"/>
        <v>0.09</v>
      </c>
    </row>
    <row r="452" spans="1:11" x14ac:dyDescent="0.25">
      <c r="A452">
        <v>1826</v>
      </c>
      <c r="B452" s="4">
        <v>39977</v>
      </c>
      <c r="C452" s="5">
        <v>3.0034223134839153</v>
      </c>
      <c r="D452">
        <v>12</v>
      </c>
      <c r="E452" s="6">
        <v>377070</v>
      </c>
      <c r="F452" s="1">
        <v>7.99</v>
      </c>
      <c r="G452" s="7">
        <f t="shared" si="35"/>
        <v>3012789.3000000003</v>
      </c>
      <c r="H452" s="10" t="str">
        <f t="shared" si="36"/>
        <v>No</v>
      </c>
      <c r="I452" s="10" t="str">
        <f t="shared" si="37"/>
        <v>Yes</v>
      </c>
      <c r="J452" s="10" t="str">
        <f t="shared" si="38"/>
        <v>No</v>
      </c>
      <c r="K452" s="9">
        <f t="shared" si="39"/>
        <v>0.15</v>
      </c>
    </row>
    <row r="453" spans="1:11" x14ac:dyDescent="0.25">
      <c r="A453">
        <v>1828</v>
      </c>
      <c r="B453" s="4">
        <v>39992</v>
      </c>
      <c r="C453" s="5">
        <v>2.9623545516769334</v>
      </c>
      <c r="D453">
        <v>3</v>
      </c>
      <c r="E453" s="6">
        <v>367829</v>
      </c>
      <c r="F453" s="1">
        <v>12.99</v>
      </c>
      <c r="G453" s="7">
        <f t="shared" si="35"/>
        <v>4778098.71</v>
      </c>
      <c r="H453" s="10" t="str">
        <f t="shared" si="36"/>
        <v>No</v>
      </c>
      <c r="I453" s="10" t="str">
        <f t="shared" si="37"/>
        <v>No</v>
      </c>
      <c r="J453" s="10" t="str">
        <f t="shared" si="38"/>
        <v>No</v>
      </c>
      <c r="K453" s="9">
        <f t="shared" si="39"/>
        <v>0.09</v>
      </c>
    </row>
    <row r="454" spans="1:11" x14ac:dyDescent="0.25">
      <c r="A454">
        <v>1830</v>
      </c>
      <c r="B454" s="4">
        <v>40524</v>
      </c>
      <c r="C454" s="5">
        <v>1.5058179329226558</v>
      </c>
      <c r="D454">
        <v>25</v>
      </c>
      <c r="E454" s="6">
        <v>344912</v>
      </c>
      <c r="F454" s="1">
        <v>10.99</v>
      </c>
      <c r="G454" s="7">
        <f t="shared" si="35"/>
        <v>3790582.88</v>
      </c>
      <c r="H454" s="10" t="str">
        <f t="shared" si="36"/>
        <v>Yes</v>
      </c>
      <c r="I454" s="10" t="str">
        <f t="shared" si="37"/>
        <v>Yes</v>
      </c>
      <c r="J454" s="10" t="str">
        <f t="shared" si="38"/>
        <v>No</v>
      </c>
      <c r="K454" s="9">
        <f t="shared" si="39"/>
        <v>0.15</v>
      </c>
    </row>
    <row r="455" spans="1:11" x14ac:dyDescent="0.25">
      <c r="A455">
        <v>1833</v>
      </c>
      <c r="B455" s="4">
        <v>39019</v>
      </c>
      <c r="C455" s="5">
        <v>5.6262833675564679</v>
      </c>
      <c r="D455">
        <v>20</v>
      </c>
      <c r="E455" s="6">
        <v>361367</v>
      </c>
      <c r="F455" s="1">
        <v>9.99</v>
      </c>
      <c r="G455" s="7">
        <f t="shared" si="35"/>
        <v>3610056.33</v>
      </c>
      <c r="H455" s="10" t="str">
        <f t="shared" si="36"/>
        <v>No</v>
      </c>
      <c r="I455" s="10" t="str">
        <f t="shared" si="37"/>
        <v>Yes</v>
      </c>
      <c r="J455" s="10" t="str">
        <f t="shared" si="38"/>
        <v>Yes</v>
      </c>
      <c r="K455" s="9">
        <f t="shared" si="39"/>
        <v>0.2</v>
      </c>
    </row>
    <row r="456" spans="1:11" x14ac:dyDescent="0.25">
      <c r="A456">
        <v>1833</v>
      </c>
      <c r="B456" s="4">
        <v>37811</v>
      </c>
      <c r="C456" s="5">
        <v>8.9336071184120467</v>
      </c>
      <c r="D456">
        <v>3</v>
      </c>
      <c r="E456" s="6">
        <v>476122</v>
      </c>
      <c r="F456" s="1">
        <v>10.99</v>
      </c>
      <c r="G456" s="7">
        <f t="shared" si="35"/>
        <v>5232580.78</v>
      </c>
      <c r="H456" s="10" t="str">
        <f t="shared" si="36"/>
        <v>No</v>
      </c>
      <c r="I456" s="10" t="str">
        <f t="shared" si="37"/>
        <v>Yes</v>
      </c>
      <c r="J456" s="10" t="str">
        <f t="shared" si="38"/>
        <v>Yes</v>
      </c>
      <c r="K456" s="9">
        <f t="shared" si="39"/>
        <v>0.2</v>
      </c>
    </row>
    <row r="457" spans="1:11" x14ac:dyDescent="0.25">
      <c r="A457">
        <v>1833</v>
      </c>
      <c r="B457" s="4">
        <v>40430</v>
      </c>
      <c r="C457" s="5">
        <v>1.7631759069130732</v>
      </c>
      <c r="D457">
        <v>10</v>
      </c>
      <c r="E457" s="6">
        <v>623763</v>
      </c>
      <c r="F457" s="1">
        <v>23.99</v>
      </c>
      <c r="G457" s="7">
        <f t="shared" si="35"/>
        <v>14964074.369999999</v>
      </c>
      <c r="H457" s="10" t="str">
        <f t="shared" si="36"/>
        <v>Yes</v>
      </c>
      <c r="I457" s="10" t="str">
        <f t="shared" si="37"/>
        <v>Yes</v>
      </c>
      <c r="J457" s="10" t="str">
        <f t="shared" si="38"/>
        <v>No</v>
      </c>
      <c r="K457" s="9">
        <f t="shared" si="39"/>
        <v>0.09</v>
      </c>
    </row>
    <row r="458" spans="1:11" x14ac:dyDescent="0.25">
      <c r="A458">
        <v>1833</v>
      </c>
      <c r="B458" s="4">
        <v>37889</v>
      </c>
      <c r="C458" s="5">
        <v>8.7200547570157418</v>
      </c>
      <c r="D458">
        <v>9</v>
      </c>
      <c r="E458" s="6">
        <v>326813</v>
      </c>
      <c r="F458" s="1">
        <v>7.99</v>
      </c>
      <c r="G458" s="7">
        <f t="shared" si="35"/>
        <v>2611235.87</v>
      </c>
      <c r="H458" s="10" t="str">
        <f t="shared" si="36"/>
        <v>No</v>
      </c>
      <c r="I458" s="10" t="str">
        <f t="shared" si="37"/>
        <v>Yes</v>
      </c>
      <c r="J458" s="10" t="str">
        <f t="shared" si="38"/>
        <v>Yes</v>
      </c>
      <c r="K458" s="9">
        <f t="shared" si="39"/>
        <v>0.2</v>
      </c>
    </row>
    <row r="459" spans="1:11" x14ac:dyDescent="0.25">
      <c r="A459">
        <v>1835</v>
      </c>
      <c r="B459" s="4">
        <v>37136</v>
      </c>
      <c r="C459" s="5">
        <v>10.781656399726215</v>
      </c>
      <c r="D459">
        <v>5</v>
      </c>
      <c r="E459" s="6">
        <v>454576</v>
      </c>
      <c r="F459" s="1">
        <v>9.99</v>
      </c>
      <c r="G459" s="7">
        <f t="shared" si="35"/>
        <v>4541214.24</v>
      </c>
      <c r="H459" s="10" t="str">
        <f t="shared" si="36"/>
        <v>No</v>
      </c>
      <c r="I459" s="10" t="str">
        <f t="shared" si="37"/>
        <v>Yes</v>
      </c>
      <c r="J459" s="10" t="str">
        <f t="shared" si="38"/>
        <v>Yes</v>
      </c>
      <c r="K459" s="9">
        <f t="shared" si="39"/>
        <v>0.2</v>
      </c>
    </row>
    <row r="460" spans="1:11" x14ac:dyDescent="0.25">
      <c r="A460">
        <v>1836</v>
      </c>
      <c r="B460" s="4">
        <v>38459</v>
      </c>
      <c r="C460" s="5">
        <v>7.1594798083504445</v>
      </c>
      <c r="D460">
        <v>15</v>
      </c>
      <c r="E460" s="6">
        <v>592577</v>
      </c>
      <c r="F460" s="1">
        <v>23.99</v>
      </c>
      <c r="G460" s="7">
        <f t="shared" si="35"/>
        <v>14215922.229999999</v>
      </c>
      <c r="H460" s="10" t="str">
        <f t="shared" si="36"/>
        <v>No</v>
      </c>
      <c r="I460" s="10" t="str">
        <f t="shared" si="37"/>
        <v>Yes</v>
      </c>
      <c r="J460" s="10" t="str">
        <f t="shared" si="38"/>
        <v>Yes</v>
      </c>
      <c r="K460" s="9">
        <f t="shared" si="39"/>
        <v>0.2</v>
      </c>
    </row>
    <row r="461" spans="1:11" x14ac:dyDescent="0.25">
      <c r="A461">
        <v>1838</v>
      </c>
      <c r="B461" s="4">
        <v>39817</v>
      </c>
      <c r="C461" s="5">
        <v>3.4414784394250515</v>
      </c>
      <c r="D461">
        <v>10</v>
      </c>
      <c r="E461" s="6">
        <v>516395</v>
      </c>
      <c r="F461" s="1">
        <v>12.99</v>
      </c>
      <c r="G461" s="7">
        <f t="shared" si="35"/>
        <v>6707971.0499999998</v>
      </c>
      <c r="H461" s="10" t="str">
        <f t="shared" si="36"/>
        <v>No</v>
      </c>
      <c r="I461" s="10" t="str">
        <f t="shared" si="37"/>
        <v>Yes</v>
      </c>
      <c r="J461" s="10" t="str">
        <f t="shared" si="38"/>
        <v>No</v>
      </c>
      <c r="K461" s="9">
        <f t="shared" si="39"/>
        <v>0.09</v>
      </c>
    </row>
    <row r="462" spans="1:11" x14ac:dyDescent="0.25">
      <c r="A462">
        <v>1842</v>
      </c>
      <c r="B462" s="4">
        <v>39666</v>
      </c>
      <c r="C462" s="5">
        <v>3.8548939082819986</v>
      </c>
      <c r="D462">
        <v>4</v>
      </c>
      <c r="E462" s="6">
        <v>477411</v>
      </c>
      <c r="F462" s="1">
        <v>2.99</v>
      </c>
      <c r="G462" s="7">
        <f t="shared" si="35"/>
        <v>1427458.8900000001</v>
      </c>
      <c r="H462" s="10" t="str">
        <f t="shared" si="36"/>
        <v>No</v>
      </c>
      <c r="I462" s="10" t="str">
        <f t="shared" si="37"/>
        <v>No</v>
      </c>
      <c r="J462" s="10" t="str">
        <f t="shared" si="38"/>
        <v>No</v>
      </c>
      <c r="K462" s="9">
        <f t="shared" si="39"/>
        <v>0.09</v>
      </c>
    </row>
    <row r="463" spans="1:11" x14ac:dyDescent="0.25">
      <c r="A463">
        <v>1843</v>
      </c>
      <c r="B463" s="4">
        <v>38952</v>
      </c>
      <c r="C463" s="5">
        <v>5.8097193702943191</v>
      </c>
      <c r="D463">
        <v>18</v>
      </c>
      <c r="E463" s="6">
        <v>125419</v>
      </c>
      <c r="F463" s="1">
        <v>7.99</v>
      </c>
      <c r="G463" s="7">
        <f t="shared" si="35"/>
        <v>1002097.81</v>
      </c>
      <c r="H463" s="10" t="str">
        <f t="shared" si="36"/>
        <v>No</v>
      </c>
      <c r="I463" s="10" t="str">
        <f t="shared" si="37"/>
        <v>Yes</v>
      </c>
      <c r="J463" s="10" t="str">
        <f t="shared" si="38"/>
        <v>Yes</v>
      </c>
      <c r="K463" s="9">
        <f t="shared" si="39"/>
        <v>0.2</v>
      </c>
    </row>
    <row r="464" spans="1:11" x14ac:dyDescent="0.25">
      <c r="A464">
        <v>1844</v>
      </c>
      <c r="B464" s="4">
        <v>41174</v>
      </c>
      <c r="C464" s="5">
        <v>-0.27378507871321012</v>
      </c>
      <c r="D464">
        <v>6</v>
      </c>
      <c r="E464" s="6">
        <v>380654</v>
      </c>
      <c r="F464" s="1">
        <v>23.99</v>
      </c>
      <c r="G464" s="7">
        <f t="shared" si="35"/>
        <v>9131889.459999999</v>
      </c>
      <c r="H464" s="10" t="str">
        <f t="shared" si="36"/>
        <v>Yes</v>
      </c>
      <c r="I464" s="10" t="str">
        <f t="shared" si="37"/>
        <v>No</v>
      </c>
      <c r="J464" s="10" t="str">
        <f t="shared" si="38"/>
        <v>No</v>
      </c>
      <c r="K464" s="9">
        <f t="shared" si="39"/>
        <v>0.09</v>
      </c>
    </row>
    <row r="465" spans="1:11" x14ac:dyDescent="0.25">
      <c r="A465">
        <v>1845</v>
      </c>
      <c r="B465" s="4">
        <v>38999</v>
      </c>
      <c r="C465" s="5">
        <v>5.6810403832991101</v>
      </c>
      <c r="D465">
        <v>7</v>
      </c>
      <c r="E465" s="6">
        <v>293925</v>
      </c>
      <c r="F465" s="1">
        <v>10.99</v>
      </c>
      <c r="G465" s="7">
        <f t="shared" si="35"/>
        <v>3230235.75</v>
      </c>
      <c r="H465" s="10" t="str">
        <f t="shared" si="36"/>
        <v>No</v>
      </c>
      <c r="I465" s="10" t="str">
        <f t="shared" si="37"/>
        <v>Yes</v>
      </c>
      <c r="J465" s="10" t="str">
        <f t="shared" si="38"/>
        <v>Yes</v>
      </c>
      <c r="K465" s="9">
        <f t="shared" si="39"/>
        <v>0.2</v>
      </c>
    </row>
    <row r="466" spans="1:11" x14ac:dyDescent="0.25">
      <c r="A466">
        <v>1847</v>
      </c>
      <c r="B466" s="4">
        <v>39282</v>
      </c>
      <c r="C466" s="5">
        <v>4.9062286105407251</v>
      </c>
      <c r="D466">
        <v>9</v>
      </c>
      <c r="E466" s="6">
        <v>19529</v>
      </c>
      <c r="F466" s="1">
        <v>5.99</v>
      </c>
      <c r="G466" s="7">
        <f t="shared" si="35"/>
        <v>116978.71</v>
      </c>
      <c r="H466" s="10" t="str">
        <f t="shared" si="36"/>
        <v>No</v>
      </c>
      <c r="I466" s="10" t="str">
        <f t="shared" si="37"/>
        <v>No</v>
      </c>
      <c r="J466" s="10" t="str">
        <f t="shared" si="38"/>
        <v>No</v>
      </c>
      <c r="K466" s="9">
        <f t="shared" si="39"/>
        <v>0.09</v>
      </c>
    </row>
    <row r="467" spans="1:11" x14ac:dyDescent="0.25">
      <c r="A467">
        <v>1848</v>
      </c>
      <c r="B467" s="4">
        <v>40542</v>
      </c>
      <c r="C467" s="5">
        <v>1.4565366187542779</v>
      </c>
      <c r="D467">
        <v>11</v>
      </c>
      <c r="E467" s="6">
        <v>248781</v>
      </c>
      <c r="F467" s="1">
        <v>5.99</v>
      </c>
      <c r="G467" s="7">
        <f t="shared" si="35"/>
        <v>1490198.19</v>
      </c>
      <c r="H467" s="10" t="str">
        <f t="shared" si="36"/>
        <v>Yes</v>
      </c>
      <c r="I467" s="10" t="str">
        <f t="shared" si="37"/>
        <v>Yes</v>
      </c>
      <c r="J467" s="10" t="str">
        <f t="shared" si="38"/>
        <v>No</v>
      </c>
      <c r="K467" s="9">
        <f t="shared" si="39"/>
        <v>0.15</v>
      </c>
    </row>
    <row r="468" spans="1:11" x14ac:dyDescent="0.25">
      <c r="A468">
        <v>1849</v>
      </c>
      <c r="B468" s="4">
        <v>36965</v>
      </c>
      <c r="C468" s="5">
        <v>11.249828884325805</v>
      </c>
      <c r="D468">
        <v>22</v>
      </c>
      <c r="E468" s="6">
        <v>216033</v>
      </c>
      <c r="F468" s="1">
        <v>10.99</v>
      </c>
      <c r="G468" s="7">
        <f t="shared" si="35"/>
        <v>2374202.67</v>
      </c>
      <c r="H468" s="10" t="str">
        <f t="shared" si="36"/>
        <v>No</v>
      </c>
      <c r="I468" s="10" t="str">
        <f t="shared" si="37"/>
        <v>Yes</v>
      </c>
      <c r="J468" s="10" t="str">
        <f t="shared" si="38"/>
        <v>Yes</v>
      </c>
      <c r="K468" s="9">
        <f t="shared" si="39"/>
        <v>0.2</v>
      </c>
    </row>
    <row r="469" spans="1:11" x14ac:dyDescent="0.25">
      <c r="A469">
        <v>1850</v>
      </c>
      <c r="B469" s="4">
        <v>37519</v>
      </c>
      <c r="C469" s="5">
        <v>9.7330595482546194</v>
      </c>
      <c r="D469">
        <v>25</v>
      </c>
      <c r="E469" s="6">
        <v>421824</v>
      </c>
      <c r="F469" s="1">
        <v>2.99</v>
      </c>
      <c r="G469" s="7">
        <f t="shared" si="35"/>
        <v>1261253.76</v>
      </c>
      <c r="H469" s="10" t="str">
        <f t="shared" si="36"/>
        <v>No</v>
      </c>
      <c r="I469" s="10" t="str">
        <f t="shared" si="37"/>
        <v>Yes</v>
      </c>
      <c r="J469" s="10" t="str">
        <f t="shared" si="38"/>
        <v>Yes</v>
      </c>
      <c r="K469" s="9">
        <f t="shared" si="39"/>
        <v>0.2</v>
      </c>
    </row>
    <row r="470" spans="1:11" x14ac:dyDescent="0.25">
      <c r="A470">
        <v>1857</v>
      </c>
      <c r="B470" s="4">
        <v>38445</v>
      </c>
      <c r="C470" s="5">
        <v>7.1978097193702943</v>
      </c>
      <c r="D470">
        <v>10</v>
      </c>
      <c r="E470" s="6">
        <v>119425</v>
      </c>
      <c r="F470" s="1">
        <v>2.99</v>
      </c>
      <c r="G470" s="7">
        <f t="shared" si="35"/>
        <v>357080.75</v>
      </c>
      <c r="H470" s="10" t="str">
        <f t="shared" si="36"/>
        <v>No</v>
      </c>
      <c r="I470" s="10" t="str">
        <f t="shared" si="37"/>
        <v>Yes</v>
      </c>
      <c r="J470" s="10" t="str">
        <f t="shared" si="38"/>
        <v>No</v>
      </c>
      <c r="K470" s="9">
        <f t="shared" si="39"/>
        <v>0.09</v>
      </c>
    </row>
    <row r="471" spans="1:11" x14ac:dyDescent="0.25">
      <c r="A471">
        <v>1859</v>
      </c>
      <c r="B471" s="4">
        <v>39348</v>
      </c>
      <c r="C471" s="5">
        <v>4.7255304585900069</v>
      </c>
      <c r="D471">
        <v>22</v>
      </c>
      <c r="E471" s="6">
        <v>302900</v>
      </c>
      <c r="F471" s="1">
        <v>2.99</v>
      </c>
      <c r="G471" s="7">
        <f t="shared" si="35"/>
        <v>905671.00000000012</v>
      </c>
      <c r="H471" s="10" t="str">
        <f t="shared" si="36"/>
        <v>No</v>
      </c>
      <c r="I471" s="10" t="str">
        <f t="shared" si="37"/>
        <v>Yes</v>
      </c>
      <c r="J471" s="10" t="str">
        <f t="shared" si="38"/>
        <v>No</v>
      </c>
      <c r="K471" s="9">
        <f t="shared" si="39"/>
        <v>0.15</v>
      </c>
    </row>
    <row r="472" spans="1:11" x14ac:dyDescent="0.25">
      <c r="A472">
        <v>1861</v>
      </c>
      <c r="B472" s="4">
        <v>36875</v>
      </c>
      <c r="C472" s="5">
        <v>11.496235455167694</v>
      </c>
      <c r="D472">
        <v>23</v>
      </c>
      <c r="E472" s="6">
        <v>18160</v>
      </c>
      <c r="F472" s="1">
        <v>5.99</v>
      </c>
      <c r="G472" s="7">
        <f t="shared" si="35"/>
        <v>108778.40000000001</v>
      </c>
      <c r="H472" s="10" t="str">
        <f t="shared" si="36"/>
        <v>No</v>
      </c>
      <c r="I472" s="10" t="str">
        <f t="shared" si="37"/>
        <v>Yes</v>
      </c>
      <c r="J472" s="10" t="str">
        <f t="shared" si="38"/>
        <v>No</v>
      </c>
      <c r="K472" s="9">
        <f t="shared" si="39"/>
        <v>0.2</v>
      </c>
    </row>
    <row r="473" spans="1:11" x14ac:dyDescent="0.25">
      <c r="A473">
        <v>1862</v>
      </c>
      <c r="B473" s="4">
        <v>36731</v>
      </c>
      <c r="C473" s="5">
        <v>11.890485968514716</v>
      </c>
      <c r="D473">
        <v>14</v>
      </c>
      <c r="E473" s="6">
        <v>690233</v>
      </c>
      <c r="F473" s="1">
        <v>5.99</v>
      </c>
      <c r="G473" s="7">
        <f t="shared" si="35"/>
        <v>4134495.67</v>
      </c>
      <c r="H473" s="10" t="str">
        <f t="shared" si="36"/>
        <v>No</v>
      </c>
      <c r="I473" s="10" t="str">
        <f t="shared" si="37"/>
        <v>Yes</v>
      </c>
      <c r="J473" s="10" t="str">
        <f t="shared" si="38"/>
        <v>Yes</v>
      </c>
      <c r="K473" s="9">
        <f t="shared" si="39"/>
        <v>0.2</v>
      </c>
    </row>
    <row r="474" spans="1:11" x14ac:dyDescent="0.25">
      <c r="A474">
        <v>1864</v>
      </c>
      <c r="B474" s="4">
        <v>38897</v>
      </c>
      <c r="C474" s="5">
        <v>5.9603011635865846</v>
      </c>
      <c r="D474">
        <v>25</v>
      </c>
      <c r="E474" s="6">
        <v>277431</v>
      </c>
      <c r="F474" s="1">
        <v>12.99</v>
      </c>
      <c r="G474" s="7">
        <f t="shared" si="35"/>
        <v>3603828.69</v>
      </c>
      <c r="H474" s="10" t="str">
        <f t="shared" si="36"/>
        <v>No</v>
      </c>
      <c r="I474" s="10" t="str">
        <f t="shared" si="37"/>
        <v>Yes</v>
      </c>
      <c r="J474" s="10" t="str">
        <f t="shared" si="38"/>
        <v>Yes</v>
      </c>
      <c r="K474" s="9">
        <f t="shared" si="39"/>
        <v>0.2</v>
      </c>
    </row>
    <row r="475" spans="1:11" x14ac:dyDescent="0.25">
      <c r="A475">
        <v>1865</v>
      </c>
      <c r="B475" s="4">
        <v>40489</v>
      </c>
      <c r="C475" s="5">
        <v>1.6016427104722792</v>
      </c>
      <c r="D475">
        <v>14</v>
      </c>
      <c r="E475" s="6">
        <v>600881</v>
      </c>
      <c r="F475" s="1">
        <v>9.99</v>
      </c>
      <c r="G475" s="7">
        <f t="shared" si="35"/>
        <v>6002801.1900000004</v>
      </c>
      <c r="H475" s="10" t="str">
        <f t="shared" si="36"/>
        <v>Yes</v>
      </c>
      <c r="I475" s="10" t="str">
        <f t="shared" si="37"/>
        <v>Yes</v>
      </c>
      <c r="J475" s="10" t="str">
        <f t="shared" si="38"/>
        <v>No</v>
      </c>
      <c r="K475" s="9">
        <f t="shared" si="39"/>
        <v>0.15</v>
      </c>
    </row>
    <row r="476" spans="1:11" x14ac:dyDescent="0.25">
      <c r="A476">
        <v>1865</v>
      </c>
      <c r="B476" s="4">
        <v>37755</v>
      </c>
      <c r="C476" s="5">
        <v>9.0869267624914443</v>
      </c>
      <c r="D476">
        <v>9</v>
      </c>
      <c r="E476" s="6">
        <v>63600</v>
      </c>
      <c r="F476" s="1">
        <v>2.99</v>
      </c>
      <c r="G476" s="7">
        <f t="shared" si="35"/>
        <v>190164</v>
      </c>
      <c r="H476" s="10" t="str">
        <f t="shared" si="36"/>
        <v>No</v>
      </c>
      <c r="I476" s="10" t="str">
        <f t="shared" si="37"/>
        <v>Yes</v>
      </c>
      <c r="J476" s="10" t="str">
        <f t="shared" si="38"/>
        <v>No</v>
      </c>
      <c r="K476" s="9">
        <f t="shared" si="39"/>
        <v>0.09</v>
      </c>
    </row>
    <row r="477" spans="1:11" x14ac:dyDescent="0.25">
      <c r="A477">
        <v>1865</v>
      </c>
      <c r="B477" s="4">
        <v>39847</v>
      </c>
      <c r="C477" s="5">
        <v>3.3593429158110881</v>
      </c>
      <c r="D477">
        <v>4</v>
      </c>
      <c r="E477" s="6">
        <v>372598</v>
      </c>
      <c r="F477" s="1">
        <v>12.99</v>
      </c>
      <c r="G477" s="7">
        <f t="shared" si="35"/>
        <v>4840048.0200000005</v>
      </c>
      <c r="H477" s="10" t="str">
        <f t="shared" si="36"/>
        <v>No</v>
      </c>
      <c r="I477" s="10" t="str">
        <f t="shared" si="37"/>
        <v>No</v>
      </c>
      <c r="J477" s="10" t="str">
        <f t="shared" si="38"/>
        <v>No</v>
      </c>
      <c r="K477" s="9">
        <f t="shared" si="39"/>
        <v>0.09</v>
      </c>
    </row>
    <row r="478" spans="1:11" x14ac:dyDescent="0.25">
      <c r="A478">
        <v>1870</v>
      </c>
      <c r="B478" s="4">
        <v>39438</v>
      </c>
      <c r="C478" s="5">
        <v>4.4791238877481181</v>
      </c>
      <c r="D478">
        <v>18</v>
      </c>
      <c r="E478" s="6">
        <v>491880</v>
      </c>
      <c r="F478" s="1">
        <v>12.99</v>
      </c>
      <c r="G478" s="7">
        <f t="shared" si="35"/>
        <v>6389521.2000000002</v>
      </c>
      <c r="H478" s="10" t="str">
        <f t="shared" si="36"/>
        <v>No</v>
      </c>
      <c r="I478" s="10" t="str">
        <f t="shared" si="37"/>
        <v>Yes</v>
      </c>
      <c r="J478" s="10" t="str">
        <f t="shared" si="38"/>
        <v>No</v>
      </c>
      <c r="K478" s="9">
        <f t="shared" si="39"/>
        <v>0.15</v>
      </c>
    </row>
    <row r="479" spans="1:11" x14ac:dyDescent="0.25">
      <c r="A479">
        <v>1871</v>
      </c>
      <c r="B479" s="4">
        <v>39385</v>
      </c>
      <c r="C479" s="5">
        <v>4.6242299794661195</v>
      </c>
      <c r="D479">
        <v>24</v>
      </c>
      <c r="E479" s="6">
        <v>648493</v>
      </c>
      <c r="F479" s="1">
        <v>5.99</v>
      </c>
      <c r="G479" s="7">
        <f t="shared" si="35"/>
        <v>3884473.0700000003</v>
      </c>
      <c r="H479" s="10" t="str">
        <f t="shared" si="36"/>
        <v>No</v>
      </c>
      <c r="I479" s="10" t="str">
        <f t="shared" si="37"/>
        <v>Yes</v>
      </c>
      <c r="J479" s="10" t="str">
        <f t="shared" si="38"/>
        <v>No</v>
      </c>
      <c r="K479" s="9">
        <f t="shared" si="39"/>
        <v>0.15</v>
      </c>
    </row>
    <row r="480" spans="1:11" x14ac:dyDescent="0.25">
      <c r="A480">
        <v>1871</v>
      </c>
      <c r="B480" s="4">
        <v>39948</v>
      </c>
      <c r="C480" s="5">
        <v>3.0828199863107462</v>
      </c>
      <c r="D480">
        <v>7</v>
      </c>
      <c r="E480" s="6">
        <v>349196</v>
      </c>
      <c r="F480" s="1">
        <v>3.99</v>
      </c>
      <c r="G480" s="7">
        <f t="shared" si="35"/>
        <v>1393292.04</v>
      </c>
      <c r="H480" s="10" t="str">
        <f t="shared" si="36"/>
        <v>No</v>
      </c>
      <c r="I480" s="10" t="str">
        <f t="shared" si="37"/>
        <v>No</v>
      </c>
      <c r="J480" s="10" t="str">
        <f t="shared" si="38"/>
        <v>No</v>
      </c>
      <c r="K480" s="9">
        <f t="shared" si="39"/>
        <v>0.09</v>
      </c>
    </row>
    <row r="481" spans="1:11" x14ac:dyDescent="0.25">
      <c r="A481">
        <v>1873</v>
      </c>
      <c r="B481" s="4">
        <v>37431</v>
      </c>
      <c r="C481" s="5">
        <v>9.9739904175222449</v>
      </c>
      <c r="D481">
        <v>15</v>
      </c>
      <c r="E481" s="6">
        <v>134651</v>
      </c>
      <c r="F481" s="1">
        <v>3.99</v>
      </c>
      <c r="G481" s="7">
        <f t="shared" si="35"/>
        <v>537257.49</v>
      </c>
      <c r="H481" s="10" t="str">
        <f t="shared" si="36"/>
        <v>No</v>
      </c>
      <c r="I481" s="10" t="str">
        <f t="shared" si="37"/>
        <v>Yes</v>
      </c>
      <c r="J481" s="10" t="str">
        <f t="shared" si="38"/>
        <v>No</v>
      </c>
      <c r="K481" s="9">
        <f t="shared" si="39"/>
        <v>0.2</v>
      </c>
    </row>
    <row r="482" spans="1:11" x14ac:dyDescent="0.25">
      <c r="A482">
        <v>1877</v>
      </c>
      <c r="B482" s="4">
        <v>36531</v>
      </c>
      <c r="C482" s="5">
        <v>12.438056125941136</v>
      </c>
      <c r="D482">
        <v>18</v>
      </c>
      <c r="E482" s="6">
        <v>451013</v>
      </c>
      <c r="F482" s="1">
        <v>2.99</v>
      </c>
      <c r="G482" s="7">
        <f t="shared" si="35"/>
        <v>1348528.87</v>
      </c>
      <c r="H482" s="10" t="str">
        <f t="shared" si="36"/>
        <v>No</v>
      </c>
      <c r="I482" s="10" t="str">
        <f t="shared" si="37"/>
        <v>Yes</v>
      </c>
      <c r="J482" s="10" t="str">
        <f t="shared" si="38"/>
        <v>Yes</v>
      </c>
      <c r="K482" s="9">
        <f t="shared" si="39"/>
        <v>0.2</v>
      </c>
    </row>
    <row r="483" spans="1:11" x14ac:dyDescent="0.25">
      <c r="A483">
        <v>1879</v>
      </c>
      <c r="B483" s="4">
        <v>38935</v>
      </c>
      <c r="C483" s="5">
        <v>5.8562628336755651</v>
      </c>
      <c r="D483">
        <v>8</v>
      </c>
      <c r="E483" s="6">
        <v>185515</v>
      </c>
      <c r="F483" s="1">
        <v>9.99</v>
      </c>
      <c r="G483" s="7">
        <f t="shared" si="35"/>
        <v>1853294.85</v>
      </c>
      <c r="H483" s="10" t="str">
        <f t="shared" si="36"/>
        <v>No</v>
      </c>
      <c r="I483" s="10" t="str">
        <f t="shared" si="37"/>
        <v>Yes</v>
      </c>
      <c r="J483" s="10" t="str">
        <f t="shared" si="38"/>
        <v>Yes</v>
      </c>
      <c r="K483" s="9">
        <f t="shared" si="39"/>
        <v>0.2</v>
      </c>
    </row>
    <row r="484" spans="1:11" x14ac:dyDescent="0.25">
      <c r="A484">
        <v>1880</v>
      </c>
      <c r="B484" s="4">
        <v>39052</v>
      </c>
      <c r="C484" s="5">
        <v>5.5359342915811087</v>
      </c>
      <c r="D484">
        <v>1</v>
      </c>
      <c r="E484" s="6">
        <v>205198</v>
      </c>
      <c r="F484" s="1">
        <v>9.99</v>
      </c>
      <c r="G484" s="7">
        <f t="shared" si="35"/>
        <v>2049928.02</v>
      </c>
      <c r="H484" s="10" t="str">
        <f t="shared" si="36"/>
        <v>No</v>
      </c>
      <c r="I484" s="10" t="str">
        <f t="shared" si="37"/>
        <v>Yes</v>
      </c>
      <c r="J484" s="10" t="str">
        <f t="shared" si="38"/>
        <v>Yes</v>
      </c>
      <c r="K484" s="9">
        <f t="shared" si="39"/>
        <v>0.2</v>
      </c>
    </row>
    <row r="485" spans="1:11" x14ac:dyDescent="0.25">
      <c r="A485">
        <v>1884</v>
      </c>
      <c r="B485" s="4">
        <v>38880</v>
      </c>
      <c r="C485" s="5">
        <v>6.0068446269678306</v>
      </c>
      <c r="D485">
        <v>15</v>
      </c>
      <c r="E485" s="6">
        <v>142406</v>
      </c>
      <c r="F485" s="1">
        <v>5.99</v>
      </c>
      <c r="G485" s="7">
        <f t="shared" si="35"/>
        <v>853011.94000000006</v>
      </c>
      <c r="H485" s="10" t="str">
        <f t="shared" si="36"/>
        <v>No</v>
      </c>
      <c r="I485" s="10" t="str">
        <f t="shared" si="37"/>
        <v>Yes</v>
      </c>
      <c r="J485" s="10" t="str">
        <f t="shared" si="38"/>
        <v>No</v>
      </c>
      <c r="K485" s="9">
        <f t="shared" si="39"/>
        <v>0.2</v>
      </c>
    </row>
    <row r="486" spans="1:11" x14ac:dyDescent="0.25">
      <c r="A486">
        <v>1885</v>
      </c>
      <c r="B486" s="4">
        <v>37459</v>
      </c>
      <c r="C486" s="5">
        <v>9.897330595482547</v>
      </c>
      <c r="D486">
        <v>11</v>
      </c>
      <c r="E486" s="6">
        <v>290161</v>
      </c>
      <c r="F486" s="1">
        <v>10.99</v>
      </c>
      <c r="G486" s="7">
        <f t="shared" si="35"/>
        <v>3188869.39</v>
      </c>
      <c r="H486" s="10" t="str">
        <f t="shared" si="36"/>
        <v>No</v>
      </c>
      <c r="I486" s="10" t="str">
        <f t="shared" si="37"/>
        <v>Yes</v>
      </c>
      <c r="J486" s="10" t="str">
        <f t="shared" si="38"/>
        <v>Yes</v>
      </c>
      <c r="K486" s="9">
        <f t="shared" si="39"/>
        <v>0.2</v>
      </c>
    </row>
    <row r="487" spans="1:11" x14ac:dyDescent="0.25">
      <c r="A487">
        <v>1885</v>
      </c>
      <c r="B487" s="4">
        <v>37267</v>
      </c>
      <c r="C487" s="5">
        <v>10.422997946611909</v>
      </c>
      <c r="D487">
        <v>5</v>
      </c>
      <c r="E487" s="6">
        <v>135156</v>
      </c>
      <c r="F487" s="1">
        <v>2.99</v>
      </c>
      <c r="G487" s="7">
        <f t="shared" si="35"/>
        <v>404116.44</v>
      </c>
      <c r="H487" s="10" t="str">
        <f t="shared" si="36"/>
        <v>No</v>
      </c>
      <c r="I487" s="10" t="str">
        <f t="shared" si="37"/>
        <v>Yes</v>
      </c>
      <c r="J487" s="10" t="str">
        <f t="shared" si="38"/>
        <v>No</v>
      </c>
      <c r="K487" s="9">
        <f t="shared" si="39"/>
        <v>0.09</v>
      </c>
    </row>
    <row r="488" spans="1:11" x14ac:dyDescent="0.25">
      <c r="A488">
        <v>1886</v>
      </c>
      <c r="B488" s="4">
        <v>39745</v>
      </c>
      <c r="C488" s="5">
        <v>3.6386036960985626</v>
      </c>
      <c r="D488">
        <v>10</v>
      </c>
      <c r="E488" s="6">
        <v>272017</v>
      </c>
      <c r="F488" s="1">
        <v>9.99</v>
      </c>
      <c r="G488" s="7">
        <f t="shared" si="35"/>
        <v>2717449.83</v>
      </c>
      <c r="H488" s="10" t="str">
        <f t="shared" si="36"/>
        <v>No</v>
      </c>
      <c r="I488" s="10" t="str">
        <f t="shared" si="37"/>
        <v>Yes</v>
      </c>
      <c r="J488" s="10" t="str">
        <f t="shared" si="38"/>
        <v>No</v>
      </c>
      <c r="K488" s="9">
        <f t="shared" si="39"/>
        <v>0.09</v>
      </c>
    </row>
    <row r="489" spans="1:11" x14ac:dyDescent="0.25">
      <c r="A489">
        <v>1886</v>
      </c>
      <c r="B489" s="4">
        <v>39075</v>
      </c>
      <c r="C489" s="5">
        <v>5.4729637234770703</v>
      </c>
      <c r="D489">
        <v>12</v>
      </c>
      <c r="E489" s="6">
        <v>426990</v>
      </c>
      <c r="F489" s="1">
        <v>3.99</v>
      </c>
      <c r="G489" s="7">
        <f t="shared" si="35"/>
        <v>1703690.1</v>
      </c>
      <c r="H489" s="10" t="str">
        <f t="shared" si="36"/>
        <v>No</v>
      </c>
      <c r="I489" s="10" t="str">
        <f t="shared" si="37"/>
        <v>Yes</v>
      </c>
      <c r="J489" s="10" t="str">
        <f t="shared" si="38"/>
        <v>Yes</v>
      </c>
      <c r="K489" s="9">
        <f t="shared" si="39"/>
        <v>0.2</v>
      </c>
    </row>
    <row r="490" spans="1:11" x14ac:dyDescent="0.25">
      <c r="A490">
        <v>1889</v>
      </c>
      <c r="B490" s="4">
        <v>38822</v>
      </c>
      <c r="C490" s="5">
        <v>6.1656399726214923</v>
      </c>
      <c r="D490">
        <v>4</v>
      </c>
      <c r="E490" s="6">
        <v>534539</v>
      </c>
      <c r="F490" s="1">
        <v>12.99</v>
      </c>
      <c r="G490" s="7">
        <f t="shared" si="35"/>
        <v>6943661.6100000003</v>
      </c>
      <c r="H490" s="10" t="str">
        <f t="shared" si="36"/>
        <v>No</v>
      </c>
      <c r="I490" s="10" t="str">
        <f t="shared" si="37"/>
        <v>Yes</v>
      </c>
      <c r="J490" s="10" t="str">
        <f t="shared" si="38"/>
        <v>Yes</v>
      </c>
      <c r="K490" s="9">
        <f t="shared" si="39"/>
        <v>0.2</v>
      </c>
    </row>
    <row r="491" spans="1:11" x14ac:dyDescent="0.25">
      <c r="A491">
        <v>1889</v>
      </c>
      <c r="B491" s="4">
        <v>38368</v>
      </c>
      <c r="C491" s="5">
        <v>7.4086242299794662</v>
      </c>
      <c r="D491">
        <v>22</v>
      </c>
      <c r="E491" s="6">
        <v>146216</v>
      </c>
      <c r="F491" s="1">
        <v>15.99</v>
      </c>
      <c r="G491" s="7">
        <f t="shared" si="35"/>
        <v>2337993.84</v>
      </c>
      <c r="H491" s="10" t="str">
        <f t="shared" si="36"/>
        <v>No</v>
      </c>
      <c r="I491" s="10" t="str">
        <f t="shared" si="37"/>
        <v>Yes</v>
      </c>
      <c r="J491" s="10" t="str">
        <f t="shared" si="38"/>
        <v>Yes</v>
      </c>
      <c r="K491" s="9">
        <f t="shared" si="39"/>
        <v>0.2</v>
      </c>
    </row>
    <row r="492" spans="1:11" x14ac:dyDescent="0.25">
      <c r="A492">
        <v>1891</v>
      </c>
      <c r="B492" s="4">
        <v>39042</v>
      </c>
      <c r="C492" s="5">
        <v>5.5633127994524294</v>
      </c>
      <c r="D492">
        <v>5</v>
      </c>
      <c r="E492" s="6">
        <v>583716</v>
      </c>
      <c r="F492" s="1">
        <v>2.99</v>
      </c>
      <c r="G492" s="7">
        <f t="shared" si="35"/>
        <v>1745310.84</v>
      </c>
      <c r="H492" s="10" t="str">
        <f t="shared" si="36"/>
        <v>No</v>
      </c>
      <c r="I492" s="10" t="str">
        <f t="shared" si="37"/>
        <v>Yes</v>
      </c>
      <c r="J492" s="10" t="str">
        <f t="shared" si="38"/>
        <v>Yes</v>
      </c>
      <c r="K492" s="9">
        <f t="shared" si="39"/>
        <v>0.2</v>
      </c>
    </row>
    <row r="493" spans="1:11" x14ac:dyDescent="0.25">
      <c r="A493">
        <v>1892</v>
      </c>
      <c r="B493" s="4">
        <v>38389</v>
      </c>
      <c r="C493" s="5">
        <v>7.3511293634496919</v>
      </c>
      <c r="D493">
        <v>15</v>
      </c>
      <c r="E493" s="6">
        <v>452790</v>
      </c>
      <c r="F493" s="1">
        <v>12.99</v>
      </c>
      <c r="G493" s="7">
        <f t="shared" si="35"/>
        <v>5881742.1000000006</v>
      </c>
      <c r="H493" s="10" t="str">
        <f t="shared" si="36"/>
        <v>No</v>
      </c>
      <c r="I493" s="10" t="str">
        <f t="shared" si="37"/>
        <v>Yes</v>
      </c>
      <c r="J493" s="10" t="str">
        <f t="shared" si="38"/>
        <v>Yes</v>
      </c>
      <c r="K493" s="9">
        <f t="shared" si="39"/>
        <v>0.2</v>
      </c>
    </row>
    <row r="494" spans="1:11" x14ac:dyDescent="0.25">
      <c r="A494">
        <v>1894</v>
      </c>
      <c r="B494" s="4">
        <v>37187</v>
      </c>
      <c r="C494" s="5">
        <v>10.642026009582478</v>
      </c>
      <c r="D494">
        <v>12</v>
      </c>
      <c r="E494" s="6">
        <v>675050</v>
      </c>
      <c r="F494" s="1">
        <v>23.99</v>
      </c>
      <c r="G494" s="7">
        <f t="shared" si="35"/>
        <v>16194449.499999998</v>
      </c>
      <c r="H494" s="10" t="str">
        <f t="shared" si="36"/>
        <v>No</v>
      </c>
      <c r="I494" s="10" t="str">
        <f t="shared" si="37"/>
        <v>Yes</v>
      </c>
      <c r="J494" s="10" t="str">
        <f t="shared" si="38"/>
        <v>Yes</v>
      </c>
      <c r="K494" s="9">
        <f t="shared" si="39"/>
        <v>0.2</v>
      </c>
    </row>
    <row r="495" spans="1:11" x14ac:dyDescent="0.25">
      <c r="A495">
        <v>1894</v>
      </c>
      <c r="B495" s="4">
        <v>40665</v>
      </c>
      <c r="C495" s="5">
        <v>1.1197809719370295</v>
      </c>
      <c r="D495">
        <v>4</v>
      </c>
      <c r="E495" s="6">
        <v>513681</v>
      </c>
      <c r="F495" s="1">
        <v>2.99</v>
      </c>
      <c r="G495" s="7">
        <f t="shared" si="35"/>
        <v>1535906.1900000002</v>
      </c>
      <c r="H495" s="10" t="str">
        <f t="shared" si="36"/>
        <v>No</v>
      </c>
      <c r="I495" s="10" t="str">
        <f t="shared" si="37"/>
        <v>No</v>
      </c>
      <c r="J495" s="10" t="str">
        <f t="shared" si="38"/>
        <v>No</v>
      </c>
      <c r="K495" s="9">
        <f t="shared" si="39"/>
        <v>0.09</v>
      </c>
    </row>
    <row r="496" spans="1:11" x14ac:dyDescent="0.25">
      <c r="A496">
        <v>1896</v>
      </c>
      <c r="B496" s="4">
        <v>36779</v>
      </c>
      <c r="C496" s="5">
        <v>11.759069130732374</v>
      </c>
      <c r="D496">
        <v>12</v>
      </c>
      <c r="E496" s="6">
        <v>612015</v>
      </c>
      <c r="F496" s="1">
        <v>2.99</v>
      </c>
      <c r="G496" s="7">
        <f t="shared" si="35"/>
        <v>1829924.85</v>
      </c>
      <c r="H496" s="10" t="str">
        <f t="shared" si="36"/>
        <v>No</v>
      </c>
      <c r="I496" s="10" t="str">
        <f t="shared" si="37"/>
        <v>Yes</v>
      </c>
      <c r="J496" s="10" t="str">
        <f t="shared" si="38"/>
        <v>Yes</v>
      </c>
      <c r="K496" s="9">
        <f t="shared" si="39"/>
        <v>0.2</v>
      </c>
    </row>
    <row r="497" spans="1:11" x14ac:dyDescent="0.25">
      <c r="A497">
        <v>1898</v>
      </c>
      <c r="B497" s="4">
        <v>37786</v>
      </c>
      <c r="C497" s="5">
        <v>9.0020533880903493</v>
      </c>
      <c r="D497">
        <v>22</v>
      </c>
      <c r="E497" s="6">
        <v>321008</v>
      </c>
      <c r="F497" s="1">
        <v>2.99</v>
      </c>
      <c r="G497" s="7">
        <f t="shared" si="35"/>
        <v>959813.92</v>
      </c>
      <c r="H497" s="10" t="str">
        <f t="shared" si="36"/>
        <v>No</v>
      </c>
      <c r="I497" s="10" t="str">
        <f t="shared" si="37"/>
        <v>Yes</v>
      </c>
      <c r="J497" s="10" t="str">
        <f t="shared" si="38"/>
        <v>No</v>
      </c>
      <c r="K497" s="9">
        <f t="shared" si="39"/>
        <v>0.2</v>
      </c>
    </row>
    <row r="498" spans="1:11" x14ac:dyDescent="0.25">
      <c r="A498">
        <v>1899</v>
      </c>
      <c r="B498" s="4">
        <v>38945</v>
      </c>
      <c r="C498" s="5">
        <v>5.8288843258042435</v>
      </c>
      <c r="D498">
        <v>21</v>
      </c>
      <c r="E498" s="6">
        <v>383854</v>
      </c>
      <c r="F498" s="1">
        <v>2.99</v>
      </c>
      <c r="G498" s="7">
        <f t="shared" si="35"/>
        <v>1147723.4600000002</v>
      </c>
      <c r="H498" s="10" t="str">
        <f t="shared" si="36"/>
        <v>No</v>
      </c>
      <c r="I498" s="10" t="str">
        <f t="shared" si="37"/>
        <v>Yes</v>
      </c>
      <c r="J498" s="10" t="str">
        <f t="shared" si="38"/>
        <v>Yes</v>
      </c>
      <c r="K498" s="9">
        <f t="shared" si="39"/>
        <v>0.2</v>
      </c>
    </row>
    <row r="499" spans="1:11" x14ac:dyDescent="0.25">
      <c r="A499">
        <v>1903</v>
      </c>
      <c r="B499" s="4">
        <v>36963</v>
      </c>
      <c r="C499" s="5">
        <v>11.255304585900069</v>
      </c>
      <c r="D499">
        <v>3</v>
      </c>
      <c r="E499" s="6">
        <v>677022</v>
      </c>
      <c r="F499" s="1">
        <v>5.99</v>
      </c>
      <c r="G499" s="7">
        <f t="shared" si="35"/>
        <v>4055361.7800000003</v>
      </c>
      <c r="H499" s="10" t="str">
        <f t="shared" si="36"/>
        <v>No</v>
      </c>
      <c r="I499" s="10" t="str">
        <f t="shared" si="37"/>
        <v>Yes</v>
      </c>
      <c r="J499" s="10" t="str">
        <f t="shared" si="38"/>
        <v>Yes</v>
      </c>
      <c r="K499" s="9">
        <f t="shared" si="39"/>
        <v>0.2</v>
      </c>
    </row>
    <row r="500" spans="1:11" x14ac:dyDescent="0.25">
      <c r="A500">
        <v>1912</v>
      </c>
      <c r="B500" s="4">
        <v>36577</v>
      </c>
      <c r="C500" s="5">
        <v>12.312114989733059</v>
      </c>
      <c r="D500">
        <v>25</v>
      </c>
      <c r="E500" s="6">
        <v>448983</v>
      </c>
      <c r="F500" s="1">
        <v>7.99</v>
      </c>
      <c r="G500" s="7">
        <f t="shared" si="35"/>
        <v>3587374.17</v>
      </c>
      <c r="H500" s="10" t="str">
        <f t="shared" si="36"/>
        <v>No</v>
      </c>
      <c r="I500" s="10" t="str">
        <f t="shared" si="37"/>
        <v>Yes</v>
      </c>
      <c r="J500" s="10" t="str">
        <f t="shared" si="38"/>
        <v>Yes</v>
      </c>
      <c r="K500" s="9">
        <f t="shared" si="39"/>
        <v>0.2</v>
      </c>
    </row>
    <row r="501" spans="1:11" x14ac:dyDescent="0.25">
      <c r="A501">
        <v>1914</v>
      </c>
      <c r="B501" s="4">
        <v>38979</v>
      </c>
      <c r="C501" s="5">
        <v>5.7357973990417523</v>
      </c>
      <c r="D501">
        <v>17</v>
      </c>
      <c r="E501" s="6">
        <v>137228</v>
      </c>
      <c r="F501" s="1">
        <v>10.99</v>
      </c>
      <c r="G501" s="7">
        <f t="shared" si="35"/>
        <v>1508135.72</v>
      </c>
      <c r="H501" s="10" t="str">
        <f t="shared" si="36"/>
        <v>No</v>
      </c>
      <c r="I501" s="10" t="str">
        <f t="shared" si="37"/>
        <v>Yes</v>
      </c>
      <c r="J501" s="10" t="str">
        <f t="shared" si="38"/>
        <v>Yes</v>
      </c>
      <c r="K501" s="9">
        <f t="shared" si="39"/>
        <v>0.2</v>
      </c>
    </row>
    <row r="502" spans="1:11" x14ac:dyDescent="0.25">
      <c r="A502">
        <v>1914</v>
      </c>
      <c r="B502" s="4">
        <v>37177</v>
      </c>
      <c r="C502" s="5">
        <v>10.669404517453799</v>
      </c>
      <c r="D502">
        <v>22</v>
      </c>
      <c r="E502" s="6">
        <v>285382</v>
      </c>
      <c r="F502" s="1">
        <v>5.99</v>
      </c>
      <c r="G502" s="7">
        <f t="shared" si="35"/>
        <v>1709438.1800000002</v>
      </c>
      <c r="H502" s="10" t="str">
        <f t="shared" si="36"/>
        <v>No</v>
      </c>
      <c r="I502" s="10" t="str">
        <f t="shared" si="37"/>
        <v>Yes</v>
      </c>
      <c r="J502" s="10" t="str">
        <f t="shared" si="38"/>
        <v>Yes</v>
      </c>
      <c r="K502" s="9">
        <f t="shared" si="39"/>
        <v>0.2</v>
      </c>
    </row>
    <row r="503" spans="1:11" x14ac:dyDescent="0.25">
      <c r="A503">
        <v>1920</v>
      </c>
      <c r="B503" s="4">
        <v>38558</v>
      </c>
      <c r="C503" s="5">
        <v>6.8884325804243671</v>
      </c>
      <c r="D503">
        <v>1</v>
      </c>
      <c r="E503" s="6">
        <v>374118</v>
      </c>
      <c r="F503" s="1">
        <v>5.99</v>
      </c>
      <c r="G503" s="7">
        <f t="shared" si="35"/>
        <v>2240966.8200000003</v>
      </c>
      <c r="H503" s="10" t="str">
        <f t="shared" si="36"/>
        <v>No</v>
      </c>
      <c r="I503" s="10" t="str">
        <f t="shared" si="37"/>
        <v>Yes</v>
      </c>
      <c r="J503" s="10" t="str">
        <f t="shared" si="38"/>
        <v>Yes</v>
      </c>
      <c r="K503" s="9">
        <f t="shared" si="39"/>
        <v>0.2</v>
      </c>
    </row>
    <row r="504" spans="1:11" x14ac:dyDescent="0.25">
      <c r="A504">
        <v>1925</v>
      </c>
      <c r="B504" s="4">
        <v>40542</v>
      </c>
      <c r="C504" s="5">
        <v>1.4565366187542779</v>
      </c>
      <c r="D504">
        <v>17</v>
      </c>
      <c r="E504" s="6">
        <v>529286</v>
      </c>
      <c r="F504" s="1">
        <v>7.99</v>
      </c>
      <c r="G504" s="7">
        <f t="shared" si="35"/>
        <v>4228995.1399999997</v>
      </c>
      <c r="H504" s="10" t="str">
        <f t="shared" si="36"/>
        <v>Yes</v>
      </c>
      <c r="I504" s="10" t="str">
        <f t="shared" si="37"/>
        <v>Yes</v>
      </c>
      <c r="J504" s="10" t="str">
        <f t="shared" si="38"/>
        <v>No</v>
      </c>
      <c r="K504" s="9">
        <f t="shared" si="39"/>
        <v>0.15</v>
      </c>
    </row>
    <row r="505" spans="1:11" x14ac:dyDescent="0.25">
      <c r="A505">
        <v>1932</v>
      </c>
      <c r="B505" s="4">
        <v>40827</v>
      </c>
      <c r="C505" s="5">
        <v>0.67624914442162898</v>
      </c>
      <c r="D505">
        <v>3</v>
      </c>
      <c r="E505" s="6">
        <v>157165</v>
      </c>
      <c r="F505" s="1">
        <v>2.99</v>
      </c>
      <c r="G505" s="7">
        <f t="shared" si="35"/>
        <v>469923.35000000003</v>
      </c>
      <c r="H505" s="10" t="str">
        <f t="shared" si="36"/>
        <v>No</v>
      </c>
      <c r="I505" s="10" t="str">
        <f t="shared" si="37"/>
        <v>No</v>
      </c>
      <c r="J505" s="10" t="str">
        <f t="shared" si="38"/>
        <v>No</v>
      </c>
      <c r="K505" s="9">
        <f t="shared" si="39"/>
        <v>0.09</v>
      </c>
    </row>
    <row r="506" spans="1:11" x14ac:dyDescent="0.25">
      <c r="A506">
        <v>1934</v>
      </c>
      <c r="B506" s="4">
        <v>40215</v>
      </c>
      <c r="C506" s="5">
        <v>2.3518138261464752</v>
      </c>
      <c r="D506">
        <v>19</v>
      </c>
      <c r="E506" s="6">
        <v>495276</v>
      </c>
      <c r="F506" s="1">
        <v>12.99</v>
      </c>
      <c r="G506" s="7">
        <f t="shared" si="35"/>
        <v>6433635.2400000002</v>
      </c>
      <c r="H506" s="10" t="str">
        <f t="shared" si="36"/>
        <v>No</v>
      </c>
      <c r="I506" s="10" t="str">
        <f t="shared" si="37"/>
        <v>Yes</v>
      </c>
      <c r="J506" s="10" t="str">
        <f t="shared" si="38"/>
        <v>No</v>
      </c>
      <c r="K506" s="9">
        <f t="shared" si="39"/>
        <v>0.15</v>
      </c>
    </row>
    <row r="507" spans="1:11" x14ac:dyDescent="0.25">
      <c r="A507">
        <v>1937</v>
      </c>
      <c r="B507" s="4">
        <v>36817</v>
      </c>
      <c r="C507" s="5">
        <v>11.655030800821356</v>
      </c>
      <c r="D507">
        <v>19</v>
      </c>
      <c r="E507" s="6">
        <v>564234</v>
      </c>
      <c r="F507" s="1">
        <v>12.99</v>
      </c>
      <c r="G507" s="7">
        <f t="shared" si="35"/>
        <v>7329399.6600000001</v>
      </c>
      <c r="H507" s="10" t="str">
        <f t="shared" si="36"/>
        <v>No</v>
      </c>
      <c r="I507" s="10" t="str">
        <f t="shared" si="37"/>
        <v>Yes</v>
      </c>
      <c r="J507" s="10" t="str">
        <f t="shared" si="38"/>
        <v>Yes</v>
      </c>
      <c r="K507" s="9">
        <f t="shared" si="39"/>
        <v>0.2</v>
      </c>
    </row>
    <row r="508" spans="1:11" x14ac:dyDescent="0.25">
      <c r="A508">
        <v>1941</v>
      </c>
      <c r="B508" s="4">
        <v>37129</v>
      </c>
      <c r="C508" s="5">
        <v>10.80082135523614</v>
      </c>
      <c r="D508">
        <v>16</v>
      </c>
      <c r="E508" s="6">
        <v>174666</v>
      </c>
      <c r="F508" s="1">
        <v>12.99</v>
      </c>
      <c r="G508" s="7">
        <f t="shared" si="35"/>
        <v>2268911.34</v>
      </c>
      <c r="H508" s="10" t="str">
        <f t="shared" si="36"/>
        <v>No</v>
      </c>
      <c r="I508" s="10" t="str">
        <f t="shared" si="37"/>
        <v>Yes</v>
      </c>
      <c r="J508" s="10" t="str">
        <f t="shared" si="38"/>
        <v>Yes</v>
      </c>
      <c r="K508" s="9">
        <f t="shared" si="39"/>
        <v>0.2</v>
      </c>
    </row>
    <row r="509" spans="1:11" x14ac:dyDescent="0.25">
      <c r="A509">
        <v>1942</v>
      </c>
      <c r="B509" s="4">
        <v>39791</v>
      </c>
      <c r="C509" s="5">
        <v>3.5126625598904861</v>
      </c>
      <c r="D509">
        <v>24</v>
      </c>
      <c r="E509" s="6">
        <v>510787</v>
      </c>
      <c r="F509" s="1">
        <v>2.99</v>
      </c>
      <c r="G509" s="7">
        <f t="shared" si="35"/>
        <v>1527253.1300000001</v>
      </c>
      <c r="H509" s="10" t="str">
        <f t="shared" si="36"/>
        <v>No</v>
      </c>
      <c r="I509" s="10" t="str">
        <f t="shared" si="37"/>
        <v>Yes</v>
      </c>
      <c r="J509" s="10" t="str">
        <f t="shared" si="38"/>
        <v>No</v>
      </c>
      <c r="K509" s="9">
        <f t="shared" si="39"/>
        <v>0.15</v>
      </c>
    </row>
    <row r="510" spans="1:11" x14ac:dyDescent="0.25">
      <c r="A510">
        <v>1946</v>
      </c>
      <c r="B510" s="4">
        <v>36876</v>
      </c>
      <c r="C510" s="5">
        <v>11.493497604380561</v>
      </c>
      <c r="D510">
        <v>25</v>
      </c>
      <c r="E510" s="6">
        <v>629621</v>
      </c>
      <c r="F510" s="1">
        <v>2.99</v>
      </c>
      <c r="G510" s="7">
        <f t="shared" si="35"/>
        <v>1882566.79</v>
      </c>
      <c r="H510" s="10" t="str">
        <f t="shared" si="36"/>
        <v>No</v>
      </c>
      <c r="I510" s="10" t="str">
        <f t="shared" si="37"/>
        <v>Yes</v>
      </c>
      <c r="J510" s="10" t="str">
        <f t="shared" si="38"/>
        <v>Yes</v>
      </c>
      <c r="K510" s="9">
        <f t="shared" si="39"/>
        <v>0.2</v>
      </c>
    </row>
    <row r="511" spans="1:11" x14ac:dyDescent="0.25">
      <c r="A511">
        <v>1947</v>
      </c>
      <c r="B511" s="4">
        <v>40510</v>
      </c>
      <c r="C511" s="5">
        <v>1.5441478439425051</v>
      </c>
      <c r="D511">
        <v>22</v>
      </c>
      <c r="E511" s="6">
        <v>278127</v>
      </c>
      <c r="F511" s="1">
        <v>23.99</v>
      </c>
      <c r="G511" s="7">
        <f t="shared" si="35"/>
        <v>6672266.7299999995</v>
      </c>
      <c r="H511" s="10" t="str">
        <f t="shared" si="36"/>
        <v>Yes</v>
      </c>
      <c r="I511" s="10" t="str">
        <f t="shared" si="37"/>
        <v>Yes</v>
      </c>
      <c r="J511" s="10" t="str">
        <f t="shared" si="38"/>
        <v>No</v>
      </c>
      <c r="K511" s="9">
        <f t="shared" si="39"/>
        <v>0.15</v>
      </c>
    </row>
    <row r="512" spans="1:11" x14ac:dyDescent="0.25">
      <c r="A512">
        <v>1952</v>
      </c>
      <c r="B512" s="4">
        <v>38608</v>
      </c>
      <c r="C512" s="5">
        <v>6.751540041067762</v>
      </c>
      <c r="D512">
        <v>16</v>
      </c>
      <c r="E512" s="6">
        <v>174059</v>
      </c>
      <c r="F512" s="1">
        <v>10.99</v>
      </c>
      <c r="G512" s="7">
        <f t="shared" si="35"/>
        <v>1912908.4100000001</v>
      </c>
      <c r="H512" s="10" t="str">
        <f t="shared" si="36"/>
        <v>No</v>
      </c>
      <c r="I512" s="10" t="str">
        <f t="shared" si="37"/>
        <v>Yes</v>
      </c>
      <c r="J512" s="10" t="str">
        <f t="shared" si="38"/>
        <v>Yes</v>
      </c>
      <c r="K512" s="9">
        <f t="shared" si="39"/>
        <v>0.2</v>
      </c>
    </row>
    <row r="513" spans="1:11" x14ac:dyDescent="0.25">
      <c r="A513">
        <v>1952</v>
      </c>
      <c r="B513" s="4">
        <v>39543</v>
      </c>
      <c r="C513" s="5">
        <v>4.1916495550992474</v>
      </c>
      <c r="D513">
        <v>15</v>
      </c>
      <c r="E513" s="6">
        <v>142084</v>
      </c>
      <c r="F513" s="1">
        <v>2.99</v>
      </c>
      <c r="G513" s="7">
        <f t="shared" si="35"/>
        <v>424831.16000000003</v>
      </c>
      <c r="H513" s="10" t="str">
        <f t="shared" si="36"/>
        <v>No</v>
      </c>
      <c r="I513" s="10" t="str">
        <f t="shared" si="37"/>
        <v>Yes</v>
      </c>
      <c r="J513" s="10" t="str">
        <f t="shared" si="38"/>
        <v>No</v>
      </c>
      <c r="K513" s="9">
        <f t="shared" si="39"/>
        <v>0.15</v>
      </c>
    </row>
    <row r="514" spans="1:11" x14ac:dyDescent="0.25">
      <c r="A514">
        <v>1957</v>
      </c>
      <c r="B514" s="4">
        <v>41008</v>
      </c>
      <c r="C514" s="5">
        <v>0.1806981519507187</v>
      </c>
      <c r="D514">
        <v>11</v>
      </c>
      <c r="E514" s="6">
        <v>573025</v>
      </c>
      <c r="F514" s="1">
        <v>9.99</v>
      </c>
      <c r="G514" s="7">
        <f t="shared" ref="G514:G577" si="40">Number_of_Books_Sold*Sell_Price</f>
        <v>5724519.75</v>
      </c>
      <c r="H514" s="10" t="str">
        <f t="shared" ref="H514:H577" si="41">IF(AND(Years_Under_Contract&lt;2,Number_of_Books_in_Print&gt;4)=TRUE,"Yes","No")</f>
        <v>Yes</v>
      </c>
      <c r="I514" s="10" t="str">
        <f t="shared" ref="I514:I577" si="42">IF(OR(Years_Under_Contract&gt;5,Number_of_Books_in_Print&gt;=10)=TRUE,"Yes","No")</f>
        <v>Yes</v>
      </c>
      <c r="J514" s="10" t="str">
        <f t="shared" ref="J514:J577" si="43">IF(AND(Years_Under_Contract&gt;5,OR(Number_of_Books_in_Print&gt;350000,Income_Earned&gt;=1000000))=TRUE,"Yes","No")</f>
        <v>No</v>
      </c>
      <c r="K514" s="9">
        <f t="shared" ref="K514:K577" si="44">IF(AND(Years_Under_Contract&gt;5,OR(Number_of_Books_in_Print&gt;10,Income_Earned&gt;1000000)),0.2,IF(Number_of_Books_in_Print&gt;10,0.15,0.09))</f>
        <v>0.15</v>
      </c>
    </row>
    <row r="515" spans="1:11" x14ac:dyDescent="0.25">
      <c r="A515">
        <v>1957</v>
      </c>
      <c r="B515" s="4">
        <v>36952</v>
      </c>
      <c r="C515" s="5">
        <v>11.285420944558522</v>
      </c>
      <c r="D515">
        <v>13</v>
      </c>
      <c r="E515" s="6">
        <v>569510</v>
      </c>
      <c r="F515" s="1">
        <v>15.99</v>
      </c>
      <c r="G515" s="7">
        <f t="shared" si="40"/>
        <v>9106464.9000000004</v>
      </c>
      <c r="H515" s="10" t="str">
        <f t="shared" si="41"/>
        <v>No</v>
      </c>
      <c r="I515" s="10" t="str">
        <f t="shared" si="42"/>
        <v>Yes</v>
      </c>
      <c r="J515" s="10" t="str">
        <f t="shared" si="43"/>
        <v>Yes</v>
      </c>
      <c r="K515" s="9">
        <f t="shared" si="44"/>
        <v>0.2</v>
      </c>
    </row>
    <row r="516" spans="1:11" x14ac:dyDescent="0.25">
      <c r="A516">
        <v>1957</v>
      </c>
      <c r="B516" s="4">
        <v>40412</v>
      </c>
      <c r="C516" s="5">
        <v>1.8124572210814511</v>
      </c>
      <c r="D516">
        <v>14</v>
      </c>
      <c r="E516" s="6">
        <v>562672</v>
      </c>
      <c r="F516" s="1">
        <v>10.99</v>
      </c>
      <c r="G516" s="7">
        <f t="shared" si="40"/>
        <v>6183765.2800000003</v>
      </c>
      <c r="H516" s="10" t="str">
        <f t="shared" si="41"/>
        <v>Yes</v>
      </c>
      <c r="I516" s="10" t="str">
        <f t="shared" si="42"/>
        <v>Yes</v>
      </c>
      <c r="J516" s="10" t="str">
        <f t="shared" si="43"/>
        <v>No</v>
      </c>
      <c r="K516" s="9">
        <f t="shared" si="44"/>
        <v>0.15</v>
      </c>
    </row>
    <row r="517" spans="1:11" x14ac:dyDescent="0.25">
      <c r="A517">
        <v>1957</v>
      </c>
      <c r="B517" s="4">
        <v>39610</v>
      </c>
      <c r="C517" s="5">
        <v>4.0082135523613962</v>
      </c>
      <c r="D517">
        <v>16</v>
      </c>
      <c r="E517" s="6">
        <v>102555</v>
      </c>
      <c r="F517" s="1">
        <v>5.99</v>
      </c>
      <c r="G517" s="7">
        <f t="shared" si="40"/>
        <v>614304.45000000007</v>
      </c>
      <c r="H517" s="10" t="str">
        <f t="shared" si="41"/>
        <v>No</v>
      </c>
      <c r="I517" s="10" t="str">
        <f t="shared" si="42"/>
        <v>Yes</v>
      </c>
      <c r="J517" s="10" t="str">
        <f t="shared" si="43"/>
        <v>No</v>
      </c>
      <c r="K517" s="9">
        <f t="shared" si="44"/>
        <v>0.15</v>
      </c>
    </row>
    <row r="518" spans="1:11" x14ac:dyDescent="0.25">
      <c r="A518">
        <v>1958</v>
      </c>
      <c r="B518" s="4">
        <v>37470</v>
      </c>
      <c r="C518" s="5">
        <v>9.8672142368240934</v>
      </c>
      <c r="D518">
        <v>1</v>
      </c>
      <c r="E518" s="6">
        <v>213839</v>
      </c>
      <c r="F518" s="1">
        <v>2.99</v>
      </c>
      <c r="G518" s="7">
        <f t="shared" si="40"/>
        <v>639378.6100000001</v>
      </c>
      <c r="H518" s="10" t="str">
        <f t="shared" si="41"/>
        <v>No</v>
      </c>
      <c r="I518" s="10" t="str">
        <f t="shared" si="42"/>
        <v>Yes</v>
      </c>
      <c r="J518" s="10" t="str">
        <f t="shared" si="43"/>
        <v>No</v>
      </c>
      <c r="K518" s="9">
        <f t="shared" si="44"/>
        <v>0.09</v>
      </c>
    </row>
    <row r="519" spans="1:11" x14ac:dyDescent="0.25">
      <c r="A519">
        <v>1959</v>
      </c>
      <c r="B519" s="4">
        <v>38814</v>
      </c>
      <c r="C519" s="5">
        <v>6.1875427789185489</v>
      </c>
      <c r="D519">
        <v>16</v>
      </c>
      <c r="E519" s="6">
        <v>446606</v>
      </c>
      <c r="F519" s="1">
        <v>2.99</v>
      </c>
      <c r="G519" s="7">
        <f t="shared" si="40"/>
        <v>1335351.9400000002</v>
      </c>
      <c r="H519" s="10" t="str">
        <f t="shared" si="41"/>
        <v>No</v>
      </c>
      <c r="I519" s="10" t="str">
        <f t="shared" si="42"/>
        <v>Yes</v>
      </c>
      <c r="J519" s="10" t="str">
        <f t="shared" si="43"/>
        <v>Yes</v>
      </c>
      <c r="K519" s="9">
        <f t="shared" si="44"/>
        <v>0.2</v>
      </c>
    </row>
    <row r="520" spans="1:11" x14ac:dyDescent="0.25">
      <c r="A520">
        <v>1960</v>
      </c>
      <c r="B520" s="4">
        <v>37447</v>
      </c>
      <c r="C520" s="5">
        <v>9.9301848049281318</v>
      </c>
      <c r="D520">
        <v>23</v>
      </c>
      <c r="E520" s="6">
        <v>570456</v>
      </c>
      <c r="F520" s="1">
        <v>12.99</v>
      </c>
      <c r="G520" s="7">
        <f t="shared" si="40"/>
        <v>7410223.4400000004</v>
      </c>
      <c r="H520" s="10" t="str">
        <f t="shared" si="41"/>
        <v>No</v>
      </c>
      <c r="I520" s="10" t="str">
        <f t="shared" si="42"/>
        <v>Yes</v>
      </c>
      <c r="J520" s="10" t="str">
        <f t="shared" si="43"/>
        <v>Yes</v>
      </c>
      <c r="K520" s="9">
        <f t="shared" si="44"/>
        <v>0.2</v>
      </c>
    </row>
    <row r="521" spans="1:11" x14ac:dyDescent="0.25">
      <c r="A521">
        <v>1960</v>
      </c>
      <c r="B521" s="4">
        <v>38838</v>
      </c>
      <c r="C521" s="5">
        <v>6.1218343600273784</v>
      </c>
      <c r="D521">
        <v>18</v>
      </c>
      <c r="E521" s="6">
        <v>191232</v>
      </c>
      <c r="F521" s="1">
        <v>5.99</v>
      </c>
      <c r="G521" s="7">
        <f t="shared" si="40"/>
        <v>1145479.6799999999</v>
      </c>
      <c r="H521" s="10" t="str">
        <f t="shared" si="41"/>
        <v>No</v>
      </c>
      <c r="I521" s="10" t="str">
        <f t="shared" si="42"/>
        <v>Yes</v>
      </c>
      <c r="J521" s="10" t="str">
        <f t="shared" si="43"/>
        <v>Yes</v>
      </c>
      <c r="K521" s="9">
        <f t="shared" si="44"/>
        <v>0.2</v>
      </c>
    </row>
    <row r="522" spans="1:11" x14ac:dyDescent="0.25">
      <c r="A522">
        <v>1961</v>
      </c>
      <c r="B522" s="4">
        <v>38133</v>
      </c>
      <c r="C522" s="5">
        <v>8.0520191649555102</v>
      </c>
      <c r="D522">
        <v>4</v>
      </c>
      <c r="E522" s="6">
        <v>39718</v>
      </c>
      <c r="F522" s="1">
        <v>3.99</v>
      </c>
      <c r="G522" s="7">
        <f t="shared" si="40"/>
        <v>158474.82</v>
      </c>
      <c r="H522" s="10" t="str">
        <f t="shared" si="41"/>
        <v>No</v>
      </c>
      <c r="I522" s="10" t="str">
        <f t="shared" si="42"/>
        <v>Yes</v>
      </c>
      <c r="J522" s="10" t="str">
        <f t="shared" si="43"/>
        <v>No</v>
      </c>
      <c r="K522" s="9">
        <f t="shared" si="44"/>
        <v>0.09</v>
      </c>
    </row>
    <row r="523" spans="1:11" x14ac:dyDescent="0.25">
      <c r="A523">
        <v>1963</v>
      </c>
      <c r="B523" s="4">
        <v>39027</v>
      </c>
      <c r="C523" s="5">
        <v>5.6043805612594113</v>
      </c>
      <c r="D523">
        <v>9</v>
      </c>
      <c r="E523" s="6">
        <v>630360</v>
      </c>
      <c r="F523" s="1">
        <v>5.99</v>
      </c>
      <c r="G523" s="7">
        <f t="shared" si="40"/>
        <v>3775856.4</v>
      </c>
      <c r="H523" s="10" t="str">
        <f t="shared" si="41"/>
        <v>No</v>
      </c>
      <c r="I523" s="10" t="str">
        <f t="shared" si="42"/>
        <v>Yes</v>
      </c>
      <c r="J523" s="10" t="str">
        <f t="shared" si="43"/>
        <v>Yes</v>
      </c>
      <c r="K523" s="9">
        <f t="shared" si="44"/>
        <v>0.2</v>
      </c>
    </row>
    <row r="524" spans="1:11" x14ac:dyDescent="0.25">
      <c r="A524">
        <v>1964</v>
      </c>
      <c r="B524" s="4">
        <v>40804</v>
      </c>
      <c r="C524" s="5">
        <v>0.73921971252566732</v>
      </c>
      <c r="D524">
        <v>17</v>
      </c>
      <c r="E524" s="6">
        <v>614149</v>
      </c>
      <c r="F524" s="1">
        <v>10.99</v>
      </c>
      <c r="G524" s="7">
        <f t="shared" si="40"/>
        <v>6749497.5099999998</v>
      </c>
      <c r="H524" s="10" t="str">
        <f t="shared" si="41"/>
        <v>Yes</v>
      </c>
      <c r="I524" s="10" t="str">
        <f t="shared" si="42"/>
        <v>Yes</v>
      </c>
      <c r="J524" s="10" t="str">
        <f t="shared" si="43"/>
        <v>No</v>
      </c>
      <c r="K524" s="9">
        <f t="shared" si="44"/>
        <v>0.15</v>
      </c>
    </row>
    <row r="525" spans="1:11" x14ac:dyDescent="0.25">
      <c r="A525">
        <v>1964</v>
      </c>
      <c r="B525" s="4">
        <v>36542</v>
      </c>
      <c r="C525" s="5">
        <v>12.407939767282683</v>
      </c>
      <c r="D525">
        <v>21</v>
      </c>
      <c r="E525" s="6">
        <v>106919</v>
      </c>
      <c r="F525" s="1">
        <v>2.99</v>
      </c>
      <c r="G525" s="7">
        <f t="shared" si="40"/>
        <v>319687.81</v>
      </c>
      <c r="H525" s="10" t="str">
        <f t="shared" si="41"/>
        <v>No</v>
      </c>
      <c r="I525" s="10" t="str">
        <f t="shared" si="42"/>
        <v>Yes</v>
      </c>
      <c r="J525" s="10" t="str">
        <f t="shared" si="43"/>
        <v>No</v>
      </c>
      <c r="K525" s="9">
        <f t="shared" si="44"/>
        <v>0.2</v>
      </c>
    </row>
    <row r="526" spans="1:11" x14ac:dyDescent="0.25">
      <c r="A526">
        <v>1966</v>
      </c>
      <c r="B526" s="4">
        <v>38577</v>
      </c>
      <c r="C526" s="5">
        <v>6.8364134154688569</v>
      </c>
      <c r="D526">
        <v>14</v>
      </c>
      <c r="E526" s="6">
        <v>7770</v>
      </c>
      <c r="F526" s="1">
        <v>7.99</v>
      </c>
      <c r="G526" s="7">
        <f t="shared" si="40"/>
        <v>62082.3</v>
      </c>
      <c r="H526" s="10" t="str">
        <f t="shared" si="41"/>
        <v>No</v>
      </c>
      <c r="I526" s="10" t="str">
        <f t="shared" si="42"/>
        <v>Yes</v>
      </c>
      <c r="J526" s="10" t="str">
        <f t="shared" si="43"/>
        <v>No</v>
      </c>
      <c r="K526" s="9">
        <f t="shared" si="44"/>
        <v>0.2</v>
      </c>
    </row>
    <row r="527" spans="1:11" x14ac:dyDescent="0.25">
      <c r="A527">
        <v>1971</v>
      </c>
      <c r="B527" s="4">
        <v>40527</v>
      </c>
      <c r="C527" s="5">
        <v>1.4976043805612593</v>
      </c>
      <c r="D527">
        <v>3</v>
      </c>
      <c r="E527" s="6">
        <v>492310</v>
      </c>
      <c r="F527" s="1">
        <v>2.99</v>
      </c>
      <c r="G527" s="7">
        <f t="shared" si="40"/>
        <v>1472006.9000000001</v>
      </c>
      <c r="H527" s="10" t="str">
        <f t="shared" si="41"/>
        <v>No</v>
      </c>
      <c r="I527" s="10" t="str">
        <f t="shared" si="42"/>
        <v>No</v>
      </c>
      <c r="J527" s="10" t="str">
        <f t="shared" si="43"/>
        <v>No</v>
      </c>
      <c r="K527" s="9">
        <f t="shared" si="44"/>
        <v>0.09</v>
      </c>
    </row>
    <row r="528" spans="1:11" x14ac:dyDescent="0.25">
      <c r="A528">
        <v>1972</v>
      </c>
      <c r="B528" s="4">
        <v>37133</v>
      </c>
      <c r="C528" s="5">
        <v>10.789869952087612</v>
      </c>
      <c r="D528">
        <v>7</v>
      </c>
      <c r="E528" s="6">
        <v>554468</v>
      </c>
      <c r="F528" s="1">
        <v>5.99</v>
      </c>
      <c r="G528" s="7">
        <f t="shared" si="40"/>
        <v>3321263.3200000003</v>
      </c>
      <c r="H528" s="10" t="str">
        <f t="shared" si="41"/>
        <v>No</v>
      </c>
      <c r="I528" s="10" t="str">
        <f t="shared" si="42"/>
        <v>Yes</v>
      </c>
      <c r="J528" s="10" t="str">
        <f t="shared" si="43"/>
        <v>Yes</v>
      </c>
      <c r="K528" s="9">
        <f t="shared" si="44"/>
        <v>0.2</v>
      </c>
    </row>
    <row r="529" spans="1:11" x14ac:dyDescent="0.25">
      <c r="A529">
        <v>1974</v>
      </c>
      <c r="B529" s="4">
        <v>39953</v>
      </c>
      <c r="C529" s="5">
        <v>3.0691307323750854</v>
      </c>
      <c r="D529">
        <v>5</v>
      </c>
      <c r="E529" s="6">
        <v>136299</v>
      </c>
      <c r="F529" s="1">
        <v>15.99</v>
      </c>
      <c r="G529" s="7">
        <f t="shared" si="40"/>
        <v>2179421.0100000002</v>
      </c>
      <c r="H529" s="10" t="str">
        <f t="shared" si="41"/>
        <v>No</v>
      </c>
      <c r="I529" s="10" t="str">
        <f t="shared" si="42"/>
        <v>No</v>
      </c>
      <c r="J529" s="10" t="str">
        <f t="shared" si="43"/>
        <v>No</v>
      </c>
      <c r="K529" s="9">
        <f t="shared" si="44"/>
        <v>0.09</v>
      </c>
    </row>
    <row r="530" spans="1:11" x14ac:dyDescent="0.25">
      <c r="A530">
        <v>1974</v>
      </c>
      <c r="B530" s="4">
        <v>39839</v>
      </c>
      <c r="C530" s="5">
        <v>3.3812457221081451</v>
      </c>
      <c r="D530">
        <v>10</v>
      </c>
      <c r="E530" s="6">
        <v>448559</v>
      </c>
      <c r="F530" s="1">
        <v>2.99</v>
      </c>
      <c r="G530" s="7">
        <f t="shared" si="40"/>
        <v>1341191.4100000001</v>
      </c>
      <c r="H530" s="10" t="str">
        <f t="shared" si="41"/>
        <v>No</v>
      </c>
      <c r="I530" s="10" t="str">
        <f t="shared" si="42"/>
        <v>Yes</v>
      </c>
      <c r="J530" s="10" t="str">
        <f t="shared" si="43"/>
        <v>No</v>
      </c>
      <c r="K530" s="9">
        <f t="shared" si="44"/>
        <v>0.09</v>
      </c>
    </row>
    <row r="531" spans="1:11" x14ac:dyDescent="0.25">
      <c r="A531">
        <v>1975</v>
      </c>
      <c r="B531" s="4">
        <v>40514</v>
      </c>
      <c r="C531" s="5">
        <v>1.5331964407939767</v>
      </c>
      <c r="D531">
        <v>18</v>
      </c>
      <c r="E531" s="6">
        <v>594713</v>
      </c>
      <c r="F531" s="1">
        <v>10.99</v>
      </c>
      <c r="G531" s="7">
        <f t="shared" si="40"/>
        <v>6535895.8700000001</v>
      </c>
      <c r="H531" s="10" t="str">
        <f t="shared" si="41"/>
        <v>Yes</v>
      </c>
      <c r="I531" s="10" t="str">
        <f t="shared" si="42"/>
        <v>Yes</v>
      </c>
      <c r="J531" s="10" t="str">
        <f t="shared" si="43"/>
        <v>No</v>
      </c>
      <c r="K531" s="9">
        <f t="shared" si="44"/>
        <v>0.15</v>
      </c>
    </row>
    <row r="532" spans="1:11" x14ac:dyDescent="0.25">
      <c r="A532">
        <v>1976</v>
      </c>
      <c r="B532" s="4">
        <v>39899</v>
      </c>
      <c r="C532" s="5">
        <v>3.2169746748802188</v>
      </c>
      <c r="D532">
        <v>17</v>
      </c>
      <c r="E532" s="6">
        <v>119386</v>
      </c>
      <c r="F532" s="1">
        <v>9.99</v>
      </c>
      <c r="G532" s="7">
        <f t="shared" si="40"/>
        <v>1192666.1400000001</v>
      </c>
      <c r="H532" s="10" t="str">
        <f t="shared" si="41"/>
        <v>No</v>
      </c>
      <c r="I532" s="10" t="str">
        <f t="shared" si="42"/>
        <v>Yes</v>
      </c>
      <c r="J532" s="10" t="str">
        <f t="shared" si="43"/>
        <v>No</v>
      </c>
      <c r="K532" s="9">
        <f t="shared" si="44"/>
        <v>0.15</v>
      </c>
    </row>
    <row r="533" spans="1:11" x14ac:dyDescent="0.25">
      <c r="A533">
        <v>1977</v>
      </c>
      <c r="B533" s="4">
        <v>37318</v>
      </c>
      <c r="C533" s="5">
        <v>10.283367556468173</v>
      </c>
      <c r="D533">
        <v>7</v>
      </c>
      <c r="E533" s="6">
        <v>407359</v>
      </c>
      <c r="F533" s="1">
        <v>2.99</v>
      </c>
      <c r="G533" s="7">
        <f t="shared" si="40"/>
        <v>1218003.4100000001</v>
      </c>
      <c r="H533" s="10" t="str">
        <f t="shared" si="41"/>
        <v>No</v>
      </c>
      <c r="I533" s="10" t="str">
        <f t="shared" si="42"/>
        <v>Yes</v>
      </c>
      <c r="J533" s="10" t="str">
        <f t="shared" si="43"/>
        <v>Yes</v>
      </c>
      <c r="K533" s="9">
        <f t="shared" si="44"/>
        <v>0.2</v>
      </c>
    </row>
    <row r="534" spans="1:11" x14ac:dyDescent="0.25">
      <c r="A534">
        <v>1978</v>
      </c>
      <c r="B534" s="4">
        <v>36975</v>
      </c>
      <c r="C534" s="5">
        <v>11.222450376454484</v>
      </c>
      <c r="D534">
        <v>8</v>
      </c>
      <c r="E534" s="6">
        <v>152203</v>
      </c>
      <c r="F534" s="1">
        <v>23.99</v>
      </c>
      <c r="G534" s="7">
        <f t="shared" si="40"/>
        <v>3651349.9699999997</v>
      </c>
      <c r="H534" s="10" t="str">
        <f t="shared" si="41"/>
        <v>No</v>
      </c>
      <c r="I534" s="10" t="str">
        <f t="shared" si="42"/>
        <v>Yes</v>
      </c>
      <c r="J534" s="10" t="str">
        <f t="shared" si="43"/>
        <v>Yes</v>
      </c>
      <c r="K534" s="9">
        <f t="shared" si="44"/>
        <v>0.2</v>
      </c>
    </row>
    <row r="535" spans="1:11" x14ac:dyDescent="0.25">
      <c r="A535">
        <v>1980</v>
      </c>
      <c r="B535" s="4">
        <v>37597</v>
      </c>
      <c r="C535" s="5">
        <v>9.5195071868583163</v>
      </c>
      <c r="D535">
        <v>22</v>
      </c>
      <c r="E535" s="6">
        <v>90849</v>
      </c>
      <c r="F535" s="1">
        <v>3.99</v>
      </c>
      <c r="G535" s="7">
        <f t="shared" si="40"/>
        <v>362487.51</v>
      </c>
      <c r="H535" s="10" t="str">
        <f t="shared" si="41"/>
        <v>No</v>
      </c>
      <c r="I535" s="10" t="str">
        <f t="shared" si="42"/>
        <v>Yes</v>
      </c>
      <c r="J535" s="10" t="str">
        <f t="shared" si="43"/>
        <v>No</v>
      </c>
      <c r="K535" s="9">
        <f t="shared" si="44"/>
        <v>0.2</v>
      </c>
    </row>
    <row r="536" spans="1:11" x14ac:dyDescent="0.25">
      <c r="A536">
        <v>1981</v>
      </c>
      <c r="B536" s="4">
        <v>40410</v>
      </c>
      <c r="C536" s="5">
        <v>1.8179329226557153</v>
      </c>
      <c r="D536">
        <v>22</v>
      </c>
      <c r="E536" s="6">
        <v>588335</v>
      </c>
      <c r="F536" s="1">
        <v>12.99</v>
      </c>
      <c r="G536" s="7">
        <f t="shared" si="40"/>
        <v>7642471.6500000004</v>
      </c>
      <c r="H536" s="10" t="str">
        <f t="shared" si="41"/>
        <v>Yes</v>
      </c>
      <c r="I536" s="10" t="str">
        <f t="shared" si="42"/>
        <v>Yes</v>
      </c>
      <c r="J536" s="10" t="str">
        <f t="shared" si="43"/>
        <v>No</v>
      </c>
      <c r="K536" s="9">
        <f t="shared" si="44"/>
        <v>0.15</v>
      </c>
    </row>
    <row r="537" spans="1:11" x14ac:dyDescent="0.25">
      <c r="A537">
        <v>1981</v>
      </c>
      <c r="B537" s="4">
        <v>40424</v>
      </c>
      <c r="C537" s="5">
        <v>1.7796030116358659</v>
      </c>
      <c r="D537">
        <v>8</v>
      </c>
      <c r="E537" s="6">
        <v>512623</v>
      </c>
      <c r="F537" s="1">
        <v>5.99</v>
      </c>
      <c r="G537" s="7">
        <f t="shared" si="40"/>
        <v>3070611.77</v>
      </c>
      <c r="H537" s="10" t="str">
        <f t="shared" si="41"/>
        <v>Yes</v>
      </c>
      <c r="I537" s="10" t="str">
        <f t="shared" si="42"/>
        <v>No</v>
      </c>
      <c r="J537" s="10" t="str">
        <f t="shared" si="43"/>
        <v>No</v>
      </c>
      <c r="K537" s="9">
        <f t="shared" si="44"/>
        <v>0.09</v>
      </c>
    </row>
    <row r="538" spans="1:11" x14ac:dyDescent="0.25">
      <c r="A538">
        <v>1981</v>
      </c>
      <c r="B538" s="4">
        <v>40524</v>
      </c>
      <c r="C538" s="5">
        <v>1.5058179329226558</v>
      </c>
      <c r="D538">
        <v>7</v>
      </c>
      <c r="E538" s="6">
        <v>74034</v>
      </c>
      <c r="F538" s="1">
        <v>12.99</v>
      </c>
      <c r="G538" s="7">
        <f t="shared" si="40"/>
        <v>961701.66</v>
      </c>
      <c r="H538" s="10" t="str">
        <f t="shared" si="41"/>
        <v>Yes</v>
      </c>
      <c r="I538" s="10" t="str">
        <f t="shared" si="42"/>
        <v>No</v>
      </c>
      <c r="J538" s="10" t="str">
        <f t="shared" si="43"/>
        <v>No</v>
      </c>
      <c r="K538" s="9">
        <f t="shared" si="44"/>
        <v>0.09</v>
      </c>
    </row>
    <row r="539" spans="1:11" x14ac:dyDescent="0.25">
      <c r="A539">
        <v>1982</v>
      </c>
      <c r="B539" s="4">
        <v>39389</v>
      </c>
      <c r="C539" s="5">
        <v>4.6132785763175903</v>
      </c>
      <c r="D539">
        <v>20</v>
      </c>
      <c r="E539" s="6">
        <v>577796</v>
      </c>
      <c r="F539" s="1">
        <v>2.99</v>
      </c>
      <c r="G539" s="7">
        <f t="shared" si="40"/>
        <v>1727610.04</v>
      </c>
      <c r="H539" s="10" t="str">
        <f t="shared" si="41"/>
        <v>No</v>
      </c>
      <c r="I539" s="10" t="str">
        <f t="shared" si="42"/>
        <v>Yes</v>
      </c>
      <c r="J539" s="10" t="str">
        <f t="shared" si="43"/>
        <v>No</v>
      </c>
      <c r="K539" s="9">
        <f t="shared" si="44"/>
        <v>0.15</v>
      </c>
    </row>
    <row r="540" spans="1:11" x14ac:dyDescent="0.25">
      <c r="A540">
        <v>1989</v>
      </c>
      <c r="B540" s="4">
        <v>41072</v>
      </c>
      <c r="C540" s="5">
        <v>5.4757015742642025E-3</v>
      </c>
      <c r="D540">
        <v>22</v>
      </c>
      <c r="E540" s="6">
        <v>118435</v>
      </c>
      <c r="F540" s="1">
        <v>2.99</v>
      </c>
      <c r="G540" s="7">
        <f t="shared" si="40"/>
        <v>354120.65</v>
      </c>
      <c r="H540" s="10" t="str">
        <f t="shared" si="41"/>
        <v>Yes</v>
      </c>
      <c r="I540" s="10" t="str">
        <f t="shared" si="42"/>
        <v>Yes</v>
      </c>
      <c r="J540" s="10" t="str">
        <f t="shared" si="43"/>
        <v>No</v>
      </c>
      <c r="K540" s="9">
        <f t="shared" si="44"/>
        <v>0.15</v>
      </c>
    </row>
    <row r="541" spans="1:11" x14ac:dyDescent="0.25">
      <c r="A541">
        <v>1991</v>
      </c>
      <c r="B541" s="4">
        <v>40295</v>
      </c>
      <c r="C541" s="5">
        <v>2.1327857631759071</v>
      </c>
      <c r="D541">
        <v>21</v>
      </c>
      <c r="E541" s="6">
        <v>148058</v>
      </c>
      <c r="F541" s="1">
        <v>5.99</v>
      </c>
      <c r="G541" s="7">
        <f t="shared" si="40"/>
        <v>886867.42</v>
      </c>
      <c r="H541" s="10" t="str">
        <f t="shared" si="41"/>
        <v>No</v>
      </c>
      <c r="I541" s="10" t="str">
        <f t="shared" si="42"/>
        <v>Yes</v>
      </c>
      <c r="J541" s="10" t="str">
        <f t="shared" si="43"/>
        <v>No</v>
      </c>
      <c r="K541" s="9">
        <f t="shared" si="44"/>
        <v>0.15</v>
      </c>
    </row>
    <row r="542" spans="1:11" x14ac:dyDescent="0.25">
      <c r="A542">
        <v>1992</v>
      </c>
      <c r="B542" s="4">
        <v>37667</v>
      </c>
      <c r="C542" s="5">
        <v>9.3278576317590698</v>
      </c>
      <c r="D542">
        <v>8</v>
      </c>
      <c r="E542" s="6">
        <v>251528</v>
      </c>
      <c r="F542" s="1">
        <v>7.99</v>
      </c>
      <c r="G542" s="7">
        <f t="shared" si="40"/>
        <v>2009708.72</v>
      </c>
      <c r="H542" s="10" t="str">
        <f t="shared" si="41"/>
        <v>No</v>
      </c>
      <c r="I542" s="10" t="str">
        <f t="shared" si="42"/>
        <v>Yes</v>
      </c>
      <c r="J542" s="10" t="str">
        <f t="shared" si="43"/>
        <v>Yes</v>
      </c>
      <c r="K542" s="9">
        <f t="shared" si="44"/>
        <v>0.2</v>
      </c>
    </row>
    <row r="543" spans="1:11" x14ac:dyDescent="0.25">
      <c r="A543">
        <v>1996</v>
      </c>
      <c r="B543" s="4">
        <v>38417</v>
      </c>
      <c r="C543" s="5">
        <v>7.2744695414099931</v>
      </c>
      <c r="D543">
        <v>9</v>
      </c>
      <c r="E543" s="6">
        <v>81391</v>
      </c>
      <c r="F543" s="1">
        <v>2.99</v>
      </c>
      <c r="G543" s="7">
        <f t="shared" si="40"/>
        <v>243359.09000000003</v>
      </c>
      <c r="H543" s="10" t="str">
        <f t="shared" si="41"/>
        <v>No</v>
      </c>
      <c r="I543" s="10" t="str">
        <f t="shared" si="42"/>
        <v>Yes</v>
      </c>
      <c r="J543" s="10" t="str">
        <f t="shared" si="43"/>
        <v>No</v>
      </c>
      <c r="K543" s="9">
        <f t="shared" si="44"/>
        <v>0.09</v>
      </c>
    </row>
    <row r="544" spans="1:11" x14ac:dyDescent="0.25">
      <c r="A544">
        <v>1997</v>
      </c>
      <c r="B544" s="4">
        <v>38100</v>
      </c>
      <c r="C544" s="5">
        <v>8.1423682409308693</v>
      </c>
      <c r="D544">
        <v>19</v>
      </c>
      <c r="E544" s="6">
        <v>327938</v>
      </c>
      <c r="F544" s="1">
        <v>9.99</v>
      </c>
      <c r="G544" s="7">
        <f t="shared" si="40"/>
        <v>3276100.62</v>
      </c>
      <c r="H544" s="10" t="str">
        <f t="shared" si="41"/>
        <v>No</v>
      </c>
      <c r="I544" s="10" t="str">
        <f t="shared" si="42"/>
        <v>Yes</v>
      </c>
      <c r="J544" s="10" t="str">
        <f t="shared" si="43"/>
        <v>Yes</v>
      </c>
      <c r="K544" s="9">
        <f t="shared" si="44"/>
        <v>0.2</v>
      </c>
    </row>
    <row r="545" spans="1:11" x14ac:dyDescent="0.25">
      <c r="A545">
        <v>1999</v>
      </c>
      <c r="B545" s="4">
        <v>40297</v>
      </c>
      <c r="C545" s="5">
        <v>2.1273100616016429</v>
      </c>
      <c r="D545">
        <v>16</v>
      </c>
      <c r="E545" s="6">
        <v>640032</v>
      </c>
      <c r="F545" s="1">
        <v>2.99</v>
      </c>
      <c r="G545" s="7">
        <f t="shared" si="40"/>
        <v>1913695.6800000002</v>
      </c>
      <c r="H545" s="10" t="str">
        <f t="shared" si="41"/>
        <v>No</v>
      </c>
      <c r="I545" s="10" t="str">
        <f t="shared" si="42"/>
        <v>Yes</v>
      </c>
      <c r="J545" s="10" t="str">
        <f t="shared" si="43"/>
        <v>No</v>
      </c>
      <c r="K545" s="9">
        <f t="shared" si="44"/>
        <v>0.15</v>
      </c>
    </row>
    <row r="546" spans="1:11" x14ac:dyDescent="0.25">
      <c r="A546">
        <v>1999</v>
      </c>
      <c r="B546" s="4">
        <v>40621</v>
      </c>
      <c r="C546" s="5">
        <v>1.2402464065708418</v>
      </c>
      <c r="D546">
        <v>20</v>
      </c>
      <c r="E546" s="6">
        <v>73099</v>
      </c>
      <c r="F546" s="1">
        <v>9.99</v>
      </c>
      <c r="G546" s="7">
        <f t="shared" si="40"/>
        <v>730259.01</v>
      </c>
      <c r="H546" s="10" t="str">
        <f t="shared" si="41"/>
        <v>Yes</v>
      </c>
      <c r="I546" s="10" t="str">
        <f t="shared" si="42"/>
        <v>Yes</v>
      </c>
      <c r="J546" s="10" t="str">
        <f t="shared" si="43"/>
        <v>No</v>
      </c>
      <c r="K546" s="9">
        <f t="shared" si="44"/>
        <v>0.15</v>
      </c>
    </row>
    <row r="547" spans="1:11" x14ac:dyDescent="0.25">
      <c r="A547">
        <v>2001</v>
      </c>
      <c r="B547" s="4">
        <v>38181</v>
      </c>
      <c r="C547" s="5">
        <v>7.9206023271731691</v>
      </c>
      <c r="D547">
        <v>15</v>
      </c>
      <c r="E547" s="6">
        <v>655624</v>
      </c>
      <c r="F547" s="1">
        <v>10.99</v>
      </c>
      <c r="G547" s="7">
        <f t="shared" si="40"/>
        <v>7205307.7599999998</v>
      </c>
      <c r="H547" s="10" t="str">
        <f t="shared" si="41"/>
        <v>No</v>
      </c>
      <c r="I547" s="10" t="str">
        <f t="shared" si="42"/>
        <v>Yes</v>
      </c>
      <c r="J547" s="10" t="str">
        <f t="shared" si="43"/>
        <v>Yes</v>
      </c>
      <c r="K547" s="9">
        <f t="shared" si="44"/>
        <v>0.2</v>
      </c>
    </row>
    <row r="548" spans="1:11" x14ac:dyDescent="0.25">
      <c r="A548">
        <v>2002</v>
      </c>
      <c r="B548" s="4">
        <v>40183</v>
      </c>
      <c r="C548" s="5">
        <v>2.4394250513347022</v>
      </c>
      <c r="D548">
        <v>9</v>
      </c>
      <c r="E548" s="6">
        <v>228185</v>
      </c>
      <c r="F548" s="1">
        <v>2.99</v>
      </c>
      <c r="G548" s="7">
        <f t="shared" si="40"/>
        <v>682273.15</v>
      </c>
      <c r="H548" s="10" t="str">
        <f t="shared" si="41"/>
        <v>No</v>
      </c>
      <c r="I548" s="10" t="str">
        <f t="shared" si="42"/>
        <v>No</v>
      </c>
      <c r="J548" s="10" t="str">
        <f t="shared" si="43"/>
        <v>No</v>
      </c>
      <c r="K548" s="9">
        <f t="shared" si="44"/>
        <v>0.09</v>
      </c>
    </row>
    <row r="549" spans="1:11" x14ac:dyDescent="0.25">
      <c r="A549">
        <v>2004</v>
      </c>
      <c r="B549" s="4">
        <v>40789</v>
      </c>
      <c r="C549" s="5">
        <v>0.78028747433264889</v>
      </c>
      <c r="D549">
        <v>11</v>
      </c>
      <c r="E549" s="6">
        <v>133418</v>
      </c>
      <c r="F549" s="1">
        <v>2.99</v>
      </c>
      <c r="G549" s="7">
        <f t="shared" si="40"/>
        <v>398919.82</v>
      </c>
      <c r="H549" s="10" t="str">
        <f t="shared" si="41"/>
        <v>Yes</v>
      </c>
      <c r="I549" s="10" t="str">
        <f t="shared" si="42"/>
        <v>Yes</v>
      </c>
      <c r="J549" s="10" t="str">
        <f t="shared" si="43"/>
        <v>No</v>
      </c>
      <c r="K549" s="9">
        <f t="shared" si="44"/>
        <v>0.15</v>
      </c>
    </row>
    <row r="550" spans="1:11" x14ac:dyDescent="0.25">
      <c r="A550">
        <v>2004</v>
      </c>
      <c r="B550" s="4">
        <v>39722</v>
      </c>
      <c r="C550" s="5">
        <v>3.7015742642026011</v>
      </c>
      <c r="D550">
        <v>25</v>
      </c>
      <c r="E550" s="6">
        <v>250115</v>
      </c>
      <c r="F550" s="1">
        <v>7.99</v>
      </c>
      <c r="G550" s="7">
        <f t="shared" si="40"/>
        <v>1998418.85</v>
      </c>
      <c r="H550" s="10" t="str">
        <f t="shared" si="41"/>
        <v>No</v>
      </c>
      <c r="I550" s="10" t="str">
        <f t="shared" si="42"/>
        <v>Yes</v>
      </c>
      <c r="J550" s="10" t="str">
        <f t="shared" si="43"/>
        <v>No</v>
      </c>
      <c r="K550" s="9">
        <f t="shared" si="44"/>
        <v>0.15</v>
      </c>
    </row>
    <row r="551" spans="1:11" x14ac:dyDescent="0.25">
      <c r="A551">
        <v>2008</v>
      </c>
      <c r="B551" s="4">
        <v>38912</v>
      </c>
      <c r="C551" s="5">
        <v>5.9192334017796027</v>
      </c>
      <c r="D551">
        <v>8</v>
      </c>
      <c r="E551" s="6">
        <v>182249</v>
      </c>
      <c r="F551" s="1">
        <v>12.99</v>
      </c>
      <c r="G551" s="7">
        <f t="shared" si="40"/>
        <v>2367414.5100000002</v>
      </c>
      <c r="H551" s="10" t="str">
        <f t="shared" si="41"/>
        <v>No</v>
      </c>
      <c r="I551" s="10" t="str">
        <f t="shared" si="42"/>
        <v>Yes</v>
      </c>
      <c r="J551" s="10" t="str">
        <f t="shared" si="43"/>
        <v>Yes</v>
      </c>
      <c r="K551" s="9">
        <f t="shared" si="44"/>
        <v>0.2</v>
      </c>
    </row>
    <row r="552" spans="1:11" x14ac:dyDescent="0.25">
      <c r="A552">
        <v>2009</v>
      </c>
      <c r="B552" s="4">
        <v>38877</v>
      </c>
      <c r="C552" s="5">
        <v>6.0150581793292268</v>
      </c>
      <c r="D552">
        <v>10</v>
      </c>
      <c r="E552" s="6">
        <v>339998</v>
      </c>
      <c r="F552" s="1">
        <v>2.99</v>
      </c>
      <c r="G552" s="7">
        <f t="shared" si="40"/>
        <v>1016594.02</v>
      </c>
      <c r="H552" s="10" t="str">
        <f t="shared" si="41"/>
        <v>No</v>
      </c>
      <c r="I552" s="10" t="str">
        <f t="shared" si="42"/>
        <v>Yes</v>
      </c>
      <c r="J552" s="10" t="str">
        <f t="shared" si="43"/>
        <v>Yes</v>
      </c>
      <c r="K552" s="9">
        <f t="shared" si="44"/>
        <v>0.2</v>
      </c>
    </row>
    <row r="553" spans="1:11" x14ac:dyDescent="0.25">
      <c r="A553">
        <v>2009</v>
      </c>
      <c r="B553" s="4">
        <v>41204</v>
      </c>
      <c r="C553" s="5">
        <v>-0.35592060232717315</v>
      </c>
      <c r="D553">
        <v>16</v>
      </c>
      <c r="E553" s="6">
        <v>43995</v>
      </c>
      <c r="F553" s="1">
        <v>7.99</v>
      </c>
      <c r="G553" s="7">
        <f t="shared" si="40"/>
        <v>351520.05</v>
      </c>
      <c r="H553" s="10" t="str">
        <f t="shared" si="41"/>
        <v>Yes</v>
      </c>
      <c r="I553" s="10" t="str">
        <f t="shared" si="42"/>
        <v>Yes</v>
      </c>
      <c r="J553" s="10" t="str">
        <f t="shared" si="43"/>
        <v>No</v>
      </c>
      <c r="K553" s="9">
        <f t="shared" si="44"/>
        <v>0.15</v>
      </c>
    </row>
    <row r="554" spans="1:11" x14ac:dyDescent="0.25">
      <c r="A554">
        <v>2011</v>
      </c>
      <c r="B554" s="4">
        <v>38582</v>
      </c>
      <c r="C554" s="5">
        <v>6.8227241615331966</v>
      </c>
      <c r="D554">
        <v>24</v>
      </c>
      <c r="E554" s="6">
        <v>617692</v>
      </c>
      <c r="F554" s="1">
        <v>15.99</v>
      </c>
      <c r="G554" s="7">
        <f t="shared" si="40"/>
        <v>9876895.0800000001</v>
      </c>
      <c r="H554" s="10" t="str">
        <f t="shared" si="41"/>
        <v>No</v>
      </c>
      <c r="I554" s="10" t="str">
        <f t="shared" si="42"/>
        <v>Yes</v>
      </c>
      <c r="J554" s="10" t="str">
        <f t="shared" si="43"/>
        <v>Yes</v>
      </c>
      <c r="K554" s="9">
        <f t="shared" si="44"/>
        <v>0.2</v>
      </c>
    </row>
    <row r="555" spans="1:11" x14ac:dyDescent="0.25">
      <c r="A555">
        <v>2015</v>
      </c>
      <c r="B555" s="4">
        <v>39663</v>
      </c>
      <c r="C555" s="5">
        <v>3.8631074606433948</v>
      </c>
      <c r="D555">
        <v>4</v>
      </c>
      <c r="E555" s="6">
        <v>600547</v>
      </c>
      <c r="F555" s="1">
        <v>10.99</v>
      </c>
      <c r="G555" s="7">
        <f t="shared" si="40"/>
        <v>6600011.5300000003</v>
      </c>
      <c r="H555" s="10" t="str">
        <f t="shared" si="41"/>
        <v>No</v>
      </c>
      <c r="I555" s="10" t="str">
        <f t="shared" si="42"/>
        <v>No</v>
      </c>
      <c r="J555" s="10" t="str">
        <f t="shared" si="43"/>
        <v>No</v>
      </c>
      <c r="K555" s="9">
        <f t="shared" si="44"/>
        <v>0.09</v>
      </c>
    </row>
    <row r="556" spans="1:11" x14ac:dyDescent="0.25">
      <c r="A556">
        <v>2017</v>
      </c>
      <c r="B556" s="4">
        <v>40547</v>
      </c>
      <c r="C556" s="5">
        <v>1.4428473648186173</v>
      </c>
      <c r="D556">
        <v>18</v>
      </c>
      <c r="E556" s="6">
        <v>390210</v>
      </c>
      <c r="F556" s="1">
        <v>12.99</v>
      </c>
      <c r="G556" s="7">
        <f t="shared" si="40"/>
        <v>5068827.9000000004</v>
      </c>
      <c r="H556" s="10" t="str">
        <f t="shared" si="41"/>
        <v>Yes</v>
      </c>
      <c r="I556" s="10" t="str">
        <f t="shared" si="42"/>
        <v>Yes</v>
      </c>
      <c r="J556" s="10" t="str">
        <f t="shared" si="43"/>
        <v>No</v>
      </c>
      <c r="K556" s="9">
        <f t="shared" si="44"/>
        <v>0.15</v>
      </c>
    </row>
    <row r="557" spans="1:11" x14ac:dyDescent="0.25">
      <c r="A557">
        <v>2018</v>
      </c>
      <c r="B557" s="4">
        <v>40972</v>
      </c>
      <c r="C557" s="5">
        <v>0.27926078028747431</v>
      </c>
      <c r="D557">
        <v>8</v>
      </c>
      <c r="E557" s="6">
        <v>579494</v>
      </c>
      <c r="F557" s="1">
        <v>2.99</v>
      </c>
      <c r="G557" s="7">
        <f t="shared" si="40"/>
        <v>1732687.06</v>
      </c>
      <c r="H557" s="10" t="str">
        <f t="shared" si="41"/>
        <v>Yes</v>
      </c>
      <c r="I557" s="10" t="str">
        <f t="shared" si="42"/>
        <v>No</v>
      </c>
      <c r="J557" s="10" t="str">
        <f t="shared" si="43"/>
        <v>No</v>
      </c>
      <c r="K557" s="9">
        <f t="shared" si="44"/>
        <v>0.09</v>
      </c>
    </row>
    <row r="558" spans="1:11" x14ac:dyDescent="0.25">
      <c r="A558">
        <v>2021</v>
      </c>
      <c r="B558" s="4">
        <v>38700</v>
      </c>
      <c r="C558" s="5">
        <v>6.4996577686516082</v>
      </c>
      <c r="D558">
        <v>10</v>
      </c>
      <c r="E558" s="6">
        <v>364908</v>
      </c>
      <c r="F558" s="1">
        <v>3.99</v>
      </c>
      <c r="G558" s="7">
        <f t="shared" si="40"/>
        <v>1455982.9200000002</v>
      </c>
      <c r="H558" s="10" t="str">
        <f t="shared" si="41"/>
        <v>No</v>
      </c>
      <c r="I558" s="10" t="str">
        <f t="shared" si="42"/>
        <v>Yes</v>
      </c>
      <c r="J558" s="10" t="str">
        <f t="shared" si="43"/>
        <v>Yes</v>
      </c>
      <c r="K558" s="9">
        <f t="shared" si="44"/>
        <v>0.2</v>
      </c>
    </row>
    <row r="559" spans="1:11" x14ac:dyDescent="0.25">
      <c r="A559">
        <v>2021</v>
      </c>
      <c r="B559" s="4">
        <v>37716</v>
      </c>
      <c r="C559" s="5">
        <v>9.1937029431895958</v>
      </c>
      <c r="D559">
        <v>12</v>
      </c>
      <c r="E559" s="6">
        <v>393131</v>
      </c>
      <c r="F559" s="1">
        <v>9.99</v>
      </c>
      <c r="G559" s="7">
        <f t="shared" si="40"/>
        <v>3927378.69</v>
      </c>
      <c r="H559" s="10" t="str">
        <f t="shared" si="41"/>
        <v>No</v>
      </c>
      <c r="I559" s="10" t="str">
        <f t="shared" si="42"/>
        <v>Yes</v>
      </c>
      <c r="J559" s="10" t="str">
        <f t="shared" si="43"/>
        <v>Yes</v>
      </c>
      <c r="K559" s="9">
        <f t="shared" si="44"/>
        <v>0.2</v>
      </c>
    </row>
    <row r="560" spans="1:11" x14ac:dyDescent="0.25">
      <c r="A560">
        <v>2029</v>
      </c>
      <c r="B560" s="4">
        <v>40594</v>
      </c>
      <c r="C560" s="5">
        <v>1.3141683778234086</v>
      </c>
      <c r="D560">
        <v>6</v>
      </c>
      <c r="E560" s="6">
        <v>350882</v>
      </c>
      <c r="F560" s="1">
        <v>3.99</v>
      </c>
      <c r="G560" s="7">
        <f t="shared" si="40"/>
        <v>1400019.1800000002</v>
      </c>
      <c r="H560" s="10" t="str">
        <f t="shared" si="41"/>
        <v>Yes</v>
      </c>
      <c r="I560" s="10" t="str">
        <f t="shared" si="42"/>
        <v>No</v>
      </c>
      <c r="J560" s="10" t="str">
        <f t="shared" si="43"/>
        <v>No</v>
      </c>
      <c r="K560" s="9">
        <f t="shared" si="44"/>
        <v>0.09</v>
      </c>
    </row>
    <row r="561" spans="1:11" x14ac:dyDescent="0.25">
      <c r="A561">
        <v>2032</v>
      </c>
      <c r="B561" s="4">
        <v>38994</v>
      </c>
      <c r="C561" s="5">
        <v>5.6947296372347704</v>
      </c>
      <c r="D561">
        <v>21</v>
      </c>
      <c r="E561" s="6">
        <v>204840</v>
      </c>
      <c r="F561" s="1">
        <v>23.99</v>
      </c>
      <c r="G561" s="7">
        <f t="shared" si="40"/>
        <v>4914111.5999999996</v>
      </c>
      <c r="H561" s="10" t="str">
        <f t="shared" si="41"/>
        <v>No</v>
      </c>
      <c r="I561" s="10" t="str">
        <f t="shared" si="42"/>
        <v>Yes</v>
      </c>
      <c r="J561" s="10" t="str">
        <f t="shared" si="43"/>
        <v>Yes</v>
      </c>
      <c r="K561" s="9">
        <f t="shared" si="44"/>
        <v>0.2</v>
      </c>
    </row>
    <row r="562" spans="1:11" x14ac:dyDescent="0.25">
      <c r="A562">
        <v>2033</v>
      </c>
      <c r="B562" s="4">
        <v>41167</v>
      </c>
      <c r="C562" s="5">
        <v>-0.25462012320328542</v>
      </c>
      <c r="D562">
        <v>22</v>
      </c>
      <c r="E562" s="6">
        <v>635982</v>
      </c>
      <c r="F562" s="1">
        <v>7.99</v>
      </c>
      <c r="G562" s="7">
        <f t="shared" si="40"/>
        <v>5081496.18</v>
      </c>
      <c r="H562" s="10" t="str">
        <f t="shared" si="41"/>
        <v>Yes</v>
      </c>
      <c r="I562" s="10" t="str">
        <f t="shared" si="42"/>
        <v>Yes</v>
      </c>
      <c r="J562" s="10" t="str">
        <f t="shared" si="43"/>
        <v>No</v>
      </c>
      <c r="K562" s="9">
        <f t="shared" si="44"/>
        <v>0.15</v>
      </c>
    </row>
    <row r="563" spans="1:11" x14ac:dyDescent="0.25">
      <c r="A563">
        <v>2034</v>
      </c>
      <c r="B563" s="4">
        <v>38281</v>
      </c>
      <c r="C563" s="5">
        <v>7.6468172484599588</v>
      </c>
      <c r="D563">
        <v>17</v>
      </c>
      <c r="E563" s="6">
        <v>662103</v>
      </c>
      <c r="F563" s="1">
        <v>7.99</v>
      </c>
      <c r="G563" s="7">
        <f t="shared" si="40"/>
        <v>5290202.97</v>
      </c>
      <c r="H563" s="10" t="str">
        <f t="shared" si="41"/>
        <v>No</v>
      </c>
      <c r="I563" s="10" t="str">
        <f t="shared" si="42"/>
        <v>Yes</v>
      </c>
      <c r="J563" s="10" t="str">
        <f t="shared" si="43"/>
        <v>Yes</v>
      </c>
      <c r="K563" s="9">
        <f t="shared" si="44"/>
        <v>0.2</v>
      </c>
    </row>
    <row r="564" spans="1:11" x14ac:dyDescent="0.25">
      <c r="A564">
        <v>2036</v>
      </c>
      <c r="B564" s="4">
        <v>40939</v>
      </c>
      <c r="C564" s="5">
        <v>0.36960985626283366</v>
      </c>
      <c r="D564">
        <v>18</v>
      </c>
      <c r="E564" s="6">
        <v>636018</v>
      </c>
      <c r="F564" s="1">
        <v>2.99</v>
      </c>
      <c r="G564" s="7">
        <f t="shared" si="40"/>
        <v>1901693.82</v>
      </c>
      <c r="H564" s="10" t="str">
        <f t="shared" si="41"/>
        <v>Yes</v>
      </c>
      <c r="I564" s="10" t="str">
        <f t="shared" si="42"/>
        <v>Yes</v>
      </c>
      <c r="J564" s="10" t="str">
        <f t="shared" si="43"/>
        <v>No</v>
      </c>
      <c r="K564" s="9">
        <f t="shared" si="44"/>
        <v>0.15</v>
      </c>
    </row>
    <row r="565" spans="1:11" x14ac:dyDescent="0.25">
      <c r="A565">
        <v>2037</v>
      </c>
      <c r="B565" s="4">
        <v>37780</v>
      </c>
      <c r="C565" s="5">
        <v>9.0184804928131417</v>
      </c>
      <c r="D565">
        <v>6</v>
      </c>
      <c r="E565" s="6">
        <v>231886</v>
      </c>
      <c r="F565" s="1">
        <v>2.99</v>
      </c>
      <c r="G565" s="7">
        <f t="shared" si="40"/>
        <v>693339.14</v>
      </c>
      <c r="H565" s="10" t="str">
        <f t="shared" si="41"/>
        <v>No</v>
      </c>
      <c r="I565" s="10" t="str">
        <f t="shared" si="42"/>
        <v>Yes</v>
      </c>
      <c r="J565" s="10" t="str">
        <f t="shared" si="43"/>
        <v>No</v>
      </c>
      <c r="K565" s="9">
        <f t="shared" si="44"/>
        <v>0.09</v>
      </c>
    </row>
    <row r="566" spans="1:11" x14ac:dyDescent="0.25">
      <c r="A566">
        <v>2037</v>
      </c>
      <c r="B566" s="4">
        <v>36723</v>
      </c>
      <c r="C566" s="5">
        <v>11.912388774811772</v>
      </c>
      <c r="D566">
        <v>4</v>
      </c>
      <c r="E566" s="6">
        <v>693802</v>
      </c>
      <c r="F566" s="1">
        <v>7.99</v>
      </c>
      <c r="G566" s="7">
        <f t="shared" si="40"/>
        <v>5543477.9800000004</v>
      </c>
      <c r="H566" s="10" t="str">
        <f t="shared" si="41"/>
        <v>No</v>
      </c>
      <c r="I566" s="10" t="str">
        <f t="shared" si="42"/>
        <v>Yes</v>
      </c>
      <c r="J566" s="10" t="str">
        <f t="shared" si="43"/>
        <v>Yes</v>
      </c>
      <c r="K566" s="9">
        <f t="shared" si="44"/>
        <v>0.2</v>
      </c>
    </row>
    <row r="567" spans="1:11" x14ac:dyDescent="0.25">
      <c r="A567">
        <v>2038</v>
      </c>
      <c r="B567" s="4">
        <v>39509</v>
      </c>
      <c r="C567" s="5">
        <v>4.2847364818617386</v>
      </c>
      <c r="D567">
        <v>10</v>
      </c>
      <c r="E567" s="6">
        <v>230168</v>
      </c>
      <c r="F567" s="1">
        <v>2.99</v>
      </c>
      <c r="G567" s="7">
        <f t="shared" si="40"/>
        <v>688202.32000000007</v>
      </c>
      <c r="H567" s="10" t="str">
        <f t="shared" si="41"/>
        <v>No</v>
      </c>
      <c r="I567" s="10" t="str">
        <f t="shared" si="42"/>
        <v>Yes</v>
      </c>
      <c r="J567" s="10" t="str">
        <f t="shared" si="43"/>
        <v>No</v>
      </c>
      <c r="K567" s="9">
        <f t="shared" si="44"/>
        <v>0.09</v>
      </c>
    </row>
    <row r="568" spans="1:11" x14ac:dyDescent="0.25">
      <c r="A568">
        <v>2042</v>
      </c>
      <c r="B568" s="4">
        <v>40428</v>
      </c>
      <c r="C568" s="5">
        <v>1.7686516084873374</v>
      </c>
      <c r="D568">
        <v>23</v>
      </c>
      <c r="E568" s="6">
        <v>341112</v>
      </c>
      <c r="F568" s="1">
        <v>23.99</v>
      </c>
      <c r="G568" s="7">
        <f t="shared" si="40"/>
        <v>8183276.8799999999</v>
      </c>
      <c r="H568" s="10" t="str">
        <f t="shared" si="41"/>
        <v>Yes</v>
      </c>
      <c r="I568" s="10" t="str">
        <f t="shared" si="42"/>
        <v>Yes</v>
      </c>
      <c r="J568" s="10" t="str">
        <f t="shared" si="43"/>
        <v>No</v>
      </c>
      <c r="K568" s="9">
        <f t="shared" si="44"/>
        <v>0.15</v>
      </c>
    </row>
    <row r="569" spans="1:11" x14ac:dyDescent="0.25">
      <c r="A569">
        <v>2042</v>
      </c>
      <c r="B569" s="4">
        <v>41043</v>
      </c>
      <c r="C569" s="5">
        <v>8.4873374401095145E-2</v>
      </c>
      <c r="D569">
        <v>6</v>
      </c>
      <c r="E569" s="6">
        <v>261922</v>
      </c>
      <c r="F569" s="1">
        <v>9.99</v>
      </c>
      <c r="G569" s="7">
        <f t="shared" si="40"/>
        <v>2616600.7800000003</v>
      </c>
      <c r="H569" s="10" t="str">
        <f t="shared" si="41"/>
        <v>Yes</v>
      </c>
      <c r="I569" s="10" t="str">
        <f t="shared" si="42"/>
        <v>No</v>
      </c>
      <c r="J569" s="10" t="str">
        <f t="shared" si="43"/>
        <v>No</v>
      </c>
      <c r="K569" s="9">
        <f t="shared" si="44"/>
        <v>0.09</v>
      </c>
    </row>
    <row r="570" spans="1:11" x14ac:dyDescent="0.25">
      <c r="A570">
        <v>2044</v>
      </c>
      <c r="B570" s="4">
        <v>39493</v>
      </c>
      <c r="C570" s="5">
        <v>4.3285420944558526</v>
      </c>
      <c r="D570">
        <v>11</v>
      </c>
      <c r="E570" s="6">
        <v>551936</v>
      </c>
      <c r="F570" s="1">
        <v>5.99</v>
      </c>
      <c r="G570" s="7">
        <f t="shared" si="40"/>
        <v>3306096.6400000001</v>
      </c>
      <c r="H570" s="10" t="str">
        <f t="shared" si="41"/>
        <v>No</v>
      </c>
      <c r="I570" s="10" t="str">
        <f t="shared" si="42"/>
        <v>Yes</v>
      </c>
      <c r="J570" s="10" t="str">
        <f t="shared" si="43"/>
        <v>No</v>
      </c>
      <c r="K570" s="9">
        <f t="shared" si="44"/>
        <v>0.15</v>
      </c>
    </row>
    <row r="571" spans="1:11" x14ac:dyDescent="0.25">
      <c r="A571">
        <v>2051</v>
      </c>
      <c r="B571" s="4">
        <v>37140</v>
      </c>
      <c r="C571" s="5">
        <v>10.770704996577686</v>
      </c>
      <c r="D571">
        <v>21</v>
      </c>
      <c r="E571" s="6">
        <v>316536</v>
      </c>
      <c r="F571" s="1">
        <v>9.99</v>
      </c>
      <c r="G571" s="7">
        <f t="shared" si="40"/>
        <v>3162194.64</v>
      </c>
      <c r="H571" s="10" t="str">
        <f t="shared" si="41"/>
        <v>No</v>
      </c>
      <c r="I571" s="10" t="str">
        <f t="shared" si="42"/>
        <v>Yes</v>
      </c>
      <c r="J571" s="10" t="str">
        <f t="shared" si="43"/>
        <v>Yes</v>
      </c>
      <c r="K571" s="9">
        <f t="shared" si="44"/>
        <v>0.2</v>
      </c>
    </row>
    <row r="572" spans="1:11" x14ac:dyDescent="0.25">
      <c r="A572">
        <v>2052</v>
      </c>
      <c r="B572" s="4">
        <v>41230</v>
      </c>
      <c r="C572" s="5">
        <v>-0.4271047227926078</v>
      </c>
      <c r="D572">
        <v>5</v>
      </c>
      <c r="E572" s="6">
        <v>167296</v>
      </c>
      <c r="F572" s="1">
        <v>15.99</v>
      </c>
      <c r="G572" s="7">
        <f t="shared" si="40"/>
        <v>2675063.04</v>
      </c>
      <c r="H572" s="10" t="str">
        <f t="shared" si="41"/>
        <v>Yes</v>
      </c>
      <c r="I572" s="10" t="str">
        <f t="shared" si="42"/>
        <v>No</v>
      </c>
      <c r="J572" s="10" t="str">
        <f t="shared" si="43"/>
        <v>No</v>
      </c>
      <c r="K572" s="9">
        <f t="shared" si="44"/>
        <v>0.09</v>
      </c>
    </row>
    <row r="573" spans="1:11" x14ac:dyDescent="0.25">
      <c r="A573">
        <v>2054</v>
      </c>
      <c r="B573" s="4">
        <v>37165</v>
      </c>
      <c r="C573" s="5">
        <v>10.702258726899384</v>
      </c>
      <c r="D573">
        <v>9</v>
      </c>
      <c r="E573" s="6">
        <v>21917</v>
      </c>
      <c r="F573" s="1">
        <v>7.99</v>
      </c>
      <c r="G573" s="7">
        <f t="shared" si="40"/>
        <v>175116.83000000002</v>
      </c>
      <c r="H573" s="10" t="str">
        <f t="shared" si="41"/>
        <v>No</v>
      </c>
      <c r="I573" s="10" t="str">
        <f t="shared" si="42"/>
        <v>Yes</v>
      </c>
      <c r="J573" s="10" t="str">
        <f t="shared" si="43"/>
        <v>No</v>
      </c>
      <c r="K573" s="9">
        <f t="shared" si="44"/>
        <v>0.09</v>
      </c>
    </row>
    <row r="574" spans="1:11" x14ac:dyDescent="0.25">
      <c r="A574">
        <v>2054</v>
      </c>
      <c r="B574" s="4">
        <v>37624</v>
      </c>
      <c r="C574" s="5">
        <v>9.4455852156057496</v>
      </c>
      <c r="D574">
        <v>12</v>
      </c>
      <c r="E574" s="6">
        <v>340591</v>
      </c>
      <c r="F574" s="1">
        <v>7.99</v>
      </c>
      <c r="G574" s="7">
        <f t="shared" si="40"/>
        <v>2721322.09</v>
      </c>
      <c r="H574" s="10" t="str">
        <f t="shared" si="41"/>
        <v>No</v>
      </c>
      <c r="I574" s="10" t="str">
        <f t="shared" si="42"/>
        <v>Yes</v>
      </c>
      <c r="J574" s="10" t="str">
        <f t="shared" si="43"/>
        <v>Yes</v>
      </c>
      <c r="K574" s="9">
        <f t="shared" si="44"/>
        <v>0.2</v>
      </c>
    </row>
    <row r="575" spans="1:11" x14ac:dyDescent="0.25">
      <c r="A575">
        <v>2054</v>
      </c>
      <c r="B575" s="4">
        <v>37432</v>
      </c>
      <c r="C575" s="5">
        <v>9.9712525667351137</v>
      </c>
      <c r="D575">
        <v>8</v>
      </c>
      <c r="E575" s="6">
        <v>649602</v>
      </c>
      <c r="F575" s="1">
        <v>15.99</v>
      </c>
      <c r="G575" s="7">
        <f t="shared" si="40"/>
        <v>10387135.98</v>
      </c>
      <c r="H575" s="10" t="str">
        <f t="shared" si="41"/>
        <v>No</v>
      </c>
      <c r="I575" s="10" t="str">
        <f t="shared" si="42"/>
        <v>Yes</v>
      </c>
      <c r="J575" s="10" t="str">
        <f t="shared" si="43"/>
        <v>Yes</v>
      </c>
      <c r="K575" s="9">
        <f t="shared" si="44"/>
        <v>0.2</v>
      </c>
    </row>
    <row r="576" spans="1:11" x14ac:dyDescent="0.25">
      <c r="A576">
        <v>2056</v>
      </c>
      <c r="B576" s="4">
        <v>39599</v>
      </c>
      <c r="C576" s="5">
        <v>4.0383299110198498</v>
      </c>
      <c r="D576">
        <v>1</v>
      </c>
      <c r="E576" s="6">
        <v>263557</v>
      </c>
      <c r="F576" s="1">
        <v>12.99</v>
      </c>
      <c r="G576" s="7">
        <f t="shared" si="40"/>
        <v>3423605.43</v>
      </c>
      <c r="H576" s="10" t="str">
        <f t="shared" si="41"/>
        <v>No</v>
      </c>
      <c r="I576" s="10" t="str">
        <f t="shared" si="42"/>
        <v>No</v>
      </c>
      <c r="J576" s="10" t="str">
        <f t="shared" si="43"/>
        <v>No</v>
      </c>
      <c r="K576" s="9">
        <f t="shared" si="44"/>
        <v>0.09</v>
      </c>
    </row>
    <row r="577" spans="1:11" x14ac:dyDescent="0.25">
      <c r="A577">
        <v>2056</v>
      </c>
      <c r="B577" s="4">
        <v>40174</v>
      </c>
      <c r="C577" s="5">
        <v>2.4640657084188913</v>
      </c>
      <c r="D577">
        <v>8</v>
      </c>
      <c r="E577" s="6">
        <v>552252</v>
      </c>
      <c r="F577" s="1">
        <v>10.99</v>
      </c>
      <c r="G577" s="7">
        <f t="shared" si="40"/>
        <v>6069249.4800000004</v>
      </c>
      <c r="H577" s="10" t="str">
        <f t="shared" si="41"/>
        <v>No</v>
      </c>
      <c r="I577" s="10" t="str">
        <f t="shared" si="42"/>
        <v>No</v>
      </c>
      <c r="J577" s="10" t="str">
        <f t="shared" si="43"/>
        <v>No</v>
      </c>
      <c r="K577" s="9">
        <f t="shared" si="44"/>
        <v>0.09</v>
      </c>
    </row>
    <row r="578" spans="1:11" x14ac:dyDescent="0.25">
      <c r="A578">
        <v>2056</v>
      </c>
      <c r="B578" s="4">
        <v>39142</v>
      </c>
      <c r="C578" s="5">
        <v>5.28952772073922</v>
      </c>
      <c r="D578">
        <v>18</v>
      </c>
      <c r="E578" s="6">
        <v>435451</v>
      </c>
      <c r="F578" s="1">
        <v>2.99</v>
      </c>
      <c r="G578" s="7">
        <f t="shared" ref="G578:G641" si="45">Number_of_Books_Sold*Sell_Price</f>
        <v>1301998.49</v>
      </c>
      <c r="H578" s="10" t="str">
        <f t="shared" ref="H578:H641" si="46">IF(AND(Years_Under_Contract&lt;2,Number_of_Books_in_Print&gt;4)=TRUE,"Yes","No")</f>
        <v>No</v>
      </c>
      <c r="I578" s="10" t="str">
        <f t="shared" ref="I578:I641" si="47">IF(OR(Years_Under_Contract&gt;5,Number_of_Books_in_Print&gt;=10)=TRUE,"Yes","No")</f>
        <v>Yes</v>
      </c>
      <c r="J578" s="10" t="str">
        <f t="shared" ref="J578:J641" si="48">IF(AND(Years_Under_Contract&gt;5,OR(Number_of_Books_in_Print&gt;350000,Income_Earned&gt;=1000000))=TRUE,"Yes","No")</f>
        <v>Yes</v>
      </c>
      <c r="K578" s="9">
        <f t="shared" ref="K578:K641" si="49">IF(AND(Years_Under_Contract&gt;5,OR(Number_of_Books_in_Print&gt;10,Income_Earned&gt;1000000)),0.2,IF(Number_of_Books_in_Print&gt;10,0.15,0.09))</f>
        <v>0.2</v>
      </c>
    </row>
    <row r="579" spans="1:11" x14ac:dyDescent="0.25">
      <c r="A579">
        <v>2059</v>
      </c>
      <c r="B579" s="4">
        <v>40619</v>
      </c>
      <c r="C579" s="5">
        <v>1.2457221081451062</v>
      </c>
      <c r="D579">
        <v>9</v>
      </c>
      <c r="E579" s="6">
        <v>557302</v>
      </c>
      <c r="F579" s="1">
        <v>9.99</v>
      </c>
      <c r="G579" s="7">
        <f t="shared" si="45"/>
        <v>5567446.9800000004</v>
      </c>
      <c r="H579" s="10" t="str">
        <f t="shared" si="46"/>
        <v>Yes</v>
      </c>
      <c r="I579" s="10" t="str">
        <f t="shared" si="47"/>
        <v>No</v>
      </c>
      <c r="J579" s="10" t="str">
        <f t="shared" si="48"/>
        <v>No</v>
      </c>
      <c r="K579" s="9">
        <f t="shared" si="49"/>
        <v>0.09</v>
      </c>
    </row>
    <row r="580" spans="1:11" x14ac:dyDescent="0.25">
      <c r="A580">
        <v>2060</v>
      </c>
      <c r="B580" s="4">
        <v>40816</v>
      </c>
      <c r="C580" s="5">
        <v>0.70636550308008217</v>
      </c>
      <c r="D580">
        <v>21</v>
      </c>
      <c r="E580" s="6">
        <v>346469</v>
      </c>
      <c r="F580" s="1">
        <v>23.99</v>
      </c>
      <c r="G580" s="7">
        <f t="shared" si="45"/>
        <v>8311791.3099999996</v>
      </c>
      <c r="H580" s="10" t="str">
        <f t="shared" si="46"/>
        <v>Yes</v>
      </c>
      <c r="I580" s="10" t="str">
        <f t="shared" si="47"/>
        <v>Yes</v>
      </c>
      <c r="J580" s="10" t="str">
        <f t="shared" si="48"/>
        <v>No</v>
      </c>
      <c r="K580" s="9">
        <f t="shared" si="49"/>
        <v>0.15</v>
      </c>
    </row>
    <row r="581" spans="1:11" x14ac:dyDescent="0.25">
      <c r="A581">
        <v>2062</v>
      </c>
      <c r="B581" s="4">
        <v>37064</v>
      </c>
      <c r="C581" s="5">
        <v>10.978781656399725</v>
      </c>
      <c r="D581">
        <v>16</v>
      </c>
      <c r="E581" s="6">
        <v>399716</v>
      </c>
      <c r="F581" s="1">
        <v>3.99</v>
      </c>
      <c r="G581" s="7">
        <f t="shared" si="45"/>
        <v>1594866.84</v>
      </c>
      <c r="H581" s="10" t="str">
        <f t="shared" si="46"/>
        <v>No</v>
      </c>
      <c r="I581" s="10" t="str">
        <f t="shared" si="47"/>
        <v>Yes</v>
      </c>
      <c r="J581" s="10" t="str">
        <f t="shared" si="48"/>
        <v>Yes</v>
      </c>
      <c r="K581" s="9">
        <f t="shared" si="49"/>
        <v>0.2</v>
      </c>
    </row>
    <row r="582" spans="1:11" x14ac:dyDescent="0.25">
      <c r="A582">
        <v>2064</v>
      </c>
      <c r="B582" s="4">
        <v>39109</v>
      </c>
      <c r="C582" s="5">
        <v>5.3798767967145791</v>
      </c>
      <c r="D582">
        <v>22</v>
      </c>
      <c r="E582" s="6">
        <v>410658</v>
      </c>
      <c r="F582" s="1">
        <v>15.99</v>
      </c>
      <c r="G582" s="7">
        <f t="shared" si="45"/>
        <v>6566421.4199999999</v>
      </c>
      <c r="H582" s="10" t="str">
        <f t="shared" si="46"/>
        <v>No</v>
      </c>
      <c r="I582" s="10" t="str">
        <f t="shared" si="47"/>
        <v>Yes</v>
      </c>
      <c r="J582" s="10" t="str">
        <f t="shared" si="48"/>
        <v>Yes</v>
      </c>
      <c r="K582" s="9">
        <f t="shared" si="49"/>
        <v>0.2</v>
      </c>
    </row>
    <row r="583" spans="1:11" x14ac:dyDescent="0.25">
      <c r="A583">
        <v>2065</v>
      </c>
      <c r="B583" s="4">
        <v>36680</v>
      </c>
      <c r="C583" s="5">
        <v>12.030116358658454</v>
      </c>
      <c r="D583">
        <v>11</v>
      </c>
      <c r="E583" s="6">
        <v>300690</v>
      </c>
      <c r="F583" s="1">
        <v>12.99</v>
      </c>
      <c r="G583" s="7">
        <f t="shared" si="45"/>
        <v>3905963.1</v>
      </c>
      <c r="H583" s="10" t="str">
        <f t="shared" si="46"/>
        <v>No</v>
      </c>
      <c r="I583" s="10" t="str">
        <f t="shared" si="47"/>
        <v>Yes</v>
      </c>
      <c r="J583" s="10" t="str">
        <f t="shared" si="48"/>
        <v>Yes</v>
      </c>
      <c r="K583" s="9">
        <f t="shared" si="49"/>
        <v>0.2</v>
      </c>
    </row>
    <row r="584" spans="1:11" x14ac:dyDescent="0.25">
      <c r="A584">
        <v>2069</v>
      </c>
      <c r="B584" s="4">
        <v>40867</v>
      </c>
      <c r="C584" s="5">
        <v>0.56673511293634493</v>
      </c>
      <c r="D584">
        <v>24</v>
      </c>
      <c r="E584" s="6">
        <v>13931</v>
      </c>
      <c r="F584" s="1">
        <v>5.99</v>
      </c>
      <c r="G584" s="7">
        <f t="shared" si="45"/>
        <v>83446.69</v>
      </c>
      <c r="H584" s="10" t="str">
        <f t="shared" si="46"/>
        <v>Yes</v>
      </c>
      <c r="I584" s="10" t="str">
        <f t="shared" si="47"/>
        <v>Yes</v>
      </c>
      <c r="J584" s="10" t="str">
        <f t="shared" si="48"/>
        <v>No</v>
      </c>
      <c r="K584" s="9">
        <f t="shared" si="49"/>
        <v>0.15</v>
      </c>
    </row>
    <row r="585" spans="1:11" x14ac:dyDescent="0.25">
      <c r="A585">
        <v>2070</v>
      </c>
      <c r="B585" s="4">
        <v>40611</v>
      </c>
      <c r="C585" s="5">
        <v>1.267624914442163</v>
      </c>
      <c r="D585">
        <v>12</v>
      </c>
      <c r="E585" s="6">
        <v>619105</v>
      </c>
      <c r="F585" s="1">
        <v>10.99</v>
      </c>
      <c r="G585" s="7">
        <f t="shared" si="45"/>
        <v>6803963.9500000002</v>
      </c>
      <c r="H585" s="10" t="str">
        <f t="shared" si="46"/>
        <v>Yes</v>
      </c>
      <c r="I585" s="10" t="str">
        <f t="shared" si="47"/>
        <v>Yes</v>
      </c>
      <c r="J585" s="10" t="str">
        <f t="shared" si="48"/>
        <v>No</v>
      </c>
      <c r="K585" s="9">
        <f t="shared" si="49"/>
        <v>0.15</v>
      </c>
    </row>
    <row r="586" spans="1:11" x14ac:dyDescent="0.25">
      <c r="A586">
        <v>2074</v>
      </c>
      <c r="B586" s="4">
        <v>38760</v>
      </c>
      <c r="C586" s="5">
        <v>6.3353867214236823</v>
      </c>
      <c r="D586">
        <v>16</v>
      </c>
      <c r="E586" s="6">
        <v>297428</v>
      </c>
      <c r="F586" s="1">
        <v>23.99</v>
      </c>
      <c r="G586" s="7">
        <f t="shared" si="45"/>
        <v>7135297.7199999997</v>
      </c>
      <c r="H586" s="10" t="str">
        <f t="shared" si="46"/>
        <v>No</v>
      </c>
      <c r="I586" s="10" t="str">
        <f t="shared" si="47"/>
        <v>Yes</v>
      </c>
      <c r="J586" s="10" t="str">
        <f t="shared" si="48"/>
        <v>Yes</v>
      </c>
      <c r="K586" s="9">
        <f t="shared" si="49"/>
        <v>0.2</v>
      </c>
    </row>
    <row r="587" spans="1:11" x14ac:dyDescent="0.25">
      <c r="A587">
        <v>2075</v>
      </c>
      <c r="B587" s="4">
        <v>40317</v>
      </c>
      <c r="C587" s="5">
        <v>2.0725530458590007</v>
      </c>
      <c r="D587">
        <v>9</v>
      </c>
      <c r="E587" s="6">
        <v>358421</v>
      </c>
      <c r="F587" s="1">
        <v>5.99</v>
      </c>
      <c r="G587" s="7">
        <f t="shared" si="45"/>
        <v>2146941.79</v>
      </c>
      <c r="H587" s="10" t="str">
        <f t="shared" si="46"/>
        <v>No</v>
      </c>
      <c r="I587" s="10" t="str">
        <f t="shared" si="47"/>
        <v>No</v>
      </c>
      <c r="J587" s="10" t="str">
        <f t="shared" si="48"/>
        <v>No</v>
      </c>
      <c r="K587" s="9">
        <f t="shared" si="49"/>
        <v>0.09</v>
      </c>
    </row>
    <row r="588" spans="1:11" x14ac:dyDescent="0.25">
      <c r="A588">
        <v>2076</v>
      </c>
      <c r="B588" s="4">
        <v>40757</v>
      </c>
      <c r="C588" s="5">
        <v>0.86789869952087606</v>
      </c>
      <c r="D588">
        <v>25</v>
      </c>
      <c r="E588" s="6">
        <v>148856</v>
      </c>
      <c r="F588" s="1">
        <v>23.99</v>
      </c>
      <c r="G588" s="7">
        <f t="shared" si="45"/>
        <v>3571055.44</v>
      </c>
      <c r="H588" s="10" t="str">
        <f t="shared" si="46"/>
        <v>Yes</v>
      </c>
      <c r="I588" s="10" t="str">
        <f t="shared" si="47"/>
        <v>Yes</v>
      </c>
      <c r="J588" s="10" t="str">
        <f t="shared" si="48"/>
        <v>No</v>
      </c>
      <c r="K588" s="9">
        <f t="shared" si="49"/>
        <v>0.15</v>
      </c>
    </row>
    <row r="589" spans="1:11" x14ac:dyDescent="0.25">
      <c r="A589">
        <v>2079</v>
      </c>
      <c r="B589" s="4">
        <v>38448</v>
      </c>
      <c r="C589" s="5">
        <v>7.1895961670088981</v>
      </c>
      <c r="D589">
        <v>7</v>
      </c>
      <c r="E589" s="6">
        <v>413174</v>
      </c>
      <c r="F589" s="1">
        <v>3.99</v>
      </c>
      <c r="G589" s="7">
        <f t="shared" si="45"/>
        <v>1648564.26</v>
      </c>
      <c r="H589" s="10" t="str">
        <f t="shared" si="46"/>
        <v>No</v>
      </c>
      <c r="I589" s="10" t="str">
        <f t="shared" si="47"/>
        <v>Yes</v>
      </c>
      <c r="J589" s="10" t="str">
        <f t="shared" si="48"/>
        <v>Yes</v>
      </c>
      <c r="K589" s="9">
        <f t="shared" si="49"/>
        <v>0.2</v>
      </c>
    </row>
    <row r="590" spans="1:11" x14ac:dyDescent="0.25">
      <c r="A590">
        <v>2079</v>
      </c>
      <c r="B590" s="4">
        <v>37496</v>
      </c>
      <c r="C590" s="5">
        <v>9.7960301163586578</v>
      </c>
      <c r="D590">
        <v>19</v>
      </c>
      <c r="E590" s="6">
        <v>131958</v>
      </c>
      <c r="F590" s="1">
        <v>7.99</v>
      </c>
      <c r="G590" s="7">
        <f t="shared" si="45"/>
        <v>1054344.42</v>
      </c>
      <c r="H590" s="10" t="str">
        <f t="shared" si="46"/>
        <v>No</v>
      </c>
      <c r="I590" s="10" t="str">
        <f t="shared" si="47"/>
        <v>Yes</v>
      </c>
      <c r="J590" s="10" t="str">
        <f t="shared" si="48"/>
        <v>Yes</v>
      </c>
      <c r="K590" s="9">
        <f t="shared" si="49"/>
        <v>0.2</v>
      </c>
    </row>
    <row r="591" spans="1:11" x14ac:dyDescent="0.25">
      <c r="A591">
        <v>2090</v>
      </c>
      <c r="B591" s="4">
        <v>38779</v>
      </c>
      <c r="C591" s="5">
        <v>6.2833675564681721</v>
      </c>
      <c r="D591">
        <v>13</v>
      </c>
      <c r="E591" s="6">
        <v>403927</v>
      </c>
      <c r="F591" s="1">
        <v>10.99</v>
      </c>
      <c r="G591" s="7">
        <f t="shared" si="45"/>
        <v>4439157.7300000004</v>
      </c>
      <c r="H591" s="10" t="str">
        <f t="shared" si="46"/>
        <v>No</v>
      </c>
      <c r="I591" s="10" t="str">
        <f t="shared" si="47"/>
        <v>Yes</v>
      </c>
      <c r="J591" s="10" t="str">
        <f t="shared" si="48"/>
        <v>Yes</v>
      </c>
      <c r="K591" s="9">
        <f t="shared" si="49"/>
        <v>0.2</v>
      </c>
    </row>
    <row r="592" spans="1:11" x14ac:dyDescent="0.25">
      <c r="A592">
        <v>2091</v>
      </c>
      <c r="B592" s="4">
        <v>38640</v>
      </c>
      <c r="C592" s="5">
        <v>6.6639288158795349</v>
      </c>
      <c r="D592">
        <v>5</v>
      </c>
      <c r="E592" s="6">
        <v>27962</v>
      </c>
      <c r="F592" s="1">
        <v>10.99</v>
      </c>
      <c r="G592" s="7">
        <f t="shared" si="45"/>
        <v>307302.38</v>
      </c>
      <c r="H592" s="10" t="str">
        <f t="shared" si="46"/>
        <v>No</v>
      </c>
      <c r="I592" s="10" t="str">
        <f t="shared" si="47"/>
        <v>Yes</v>
      </c>
      <c r="J592" s="10" t="str">
        <f t="shared" si="48"/>
        <v>No</v>
      </c>
      <c r="K592" s="9">
        <f t="shared" si="49"/>
        <v>0.09</v>
      </c>
    </row>
    <row r="593" spans="1:11" x14ac:dyDescent="0.25">
      <c r="A593">
        <v>2091</v>
      </c>
      <c r="B593" s="4">
        <v>38603</v>
      </c>
      <c r="C593" s="5">
        <v>6.7652292950034223</v>
      </c>
      <c r="D593">
        <v>17</v>
      </c>
      <c r="E593" s="6">
        <v>382524</v>
      </c>
      <c r="F593" s="1">
        <v>3.99</v>
      </c>
      <c r="G593" s="7">
        <f t="shared" si="45"/>
        <v>1526270.76</v>
      </c>
      <c r="H593" s="10" t="str">
        <f t="shared" si="46"/>
        <v>No</v>
      </c>
      <c r="I593" s="10" t="str">
        <f t="shared" si="47"/>
        <v>Yes</v>
      </c>
      <c r="J593" s="10" t="str">
        <f t="shared" si="48"/>
        <v>Yes</v>
      </c>
      <c r="K593" s="9">
        <f t="shared" si="49"/>
        <v>0.2</v>
      </c>
    </row>
    <row r="594" spans="1:11" x14ac:dyDescent="0.25">
      <c r="A594">
        <v>2094</v>
      </c>
      <c r="B594" s="4">
        <v>37491</v>
      </c>
      <c r="C594" s="5">
        <v>9.8097193702943191</v>
      </c>
      <c r="D594">
        <v>17</v>
      </c>
      <c r="E594" s="6">
        <v>18041</v>
      </c>
      <c r="F594" s="1">
        <v>10.99</v>
      </c>
      <c r="G594" s="7">
        <f t="shared" si="45"/>
        <v>198270.59</v>
      </c>
      <c r="H594" s="10" t="str">
        <f t="shared" si="46"/>
        <v>No</v>
      </c>
      <c r="I594" s="10" t="str">
        <f t="shared" si="47"/>
        <v>Yes</v>
      </c>
      <c r="J594" s="10" t="str">
        <f t="shared" si="48"/>
        <v>No</v>
      </c>
      <c r="K594" s="9">
        <f t="shared" si="49"/>
        <v>0.2</v>
      </c>
    </row>
    <row r="595" spans="1:11" x14ac:dyDescent="0.25">
      <c r="A595">
        <v>2095</v>
      </c>
      <c r="B595" s="4">
        <v>36736</v>
      </c>
      <c r="C595" s="5">
        <v>11.876796714579056</v>
      </c>
      <c r="D595">
        <v>19</v>
      </c>
      <c r="E595" s="6">
        <v>56571</v>
      </c>
      <c r="F595" s="1">
        <v>2.99</v>
      </c>
      <c r="G595" s="7">
        <f t="shared" si="45"/>
        <v>169147.29</v>
      </c>
      <c r="H595" s="10" t="str">
        <f t="shared" si="46"/>
        <v>No</v>
      </c>
      <c r="I595" s="10" t="str">
        <f t="shared" si="47"/>
        <v>Yes</v>
      </c>
      <c r="J595" s="10" t="str">
        <f t="shared" si="48"/>
        <v>No</v>
      </c>
      <c r="K595" s="9">
        <f t="shared" si="49"/>
        <v>0.2</v>
      </c>
    </row>
    <row r="596" spans="1:11" x14ac:dyDescent="0.25">
      <c r="A596">
        <v>2096</v>
      </c>
      <c r="B596" s="4">
        <v>39618</v>
      </c>
      <c r="C596" s="5">
        <v>3.9863107460643397</v>
      </c>
      <c r="D596">
        <v>2</v>
      </c>
      <c r="E596" s="6">
        <v>58720</v>
      </c>
      <c r="F596" s="1">
        <v>3.99</v>
      </c>
      <c r="G596" s="7">
        <f t="shared" si="45"/>
        <v>234292.80000000002</v>
      </c>
      <c r="H596" s="10" t="str">
        <f t="shared" si="46"/>
        <v>No</v>
      </c>
      <c r="I596" s="10" t="str">
        <f t="shared" si="47"/>
        <v>No</v>
      </c>
      <c r="J596" s="10" t="str">
        <f t="shared" si="48"/>
        <v>No</v>
      </c>
      <c r="K596" s="9">
        <f t="shared" si="49"/>
        <v>0.09</v>
      </c>
    </row>
    <row r="597" spans="1:11" x14ac:dyDescent="0.25">
      <c r="A597">
        <v>2097</v>
      </c>
      <c r="B597" s="4">
        <v>40439</v>
      </c>
      <c r="C597" s="5">
        <v>1.7385352498288844</v>
      </c>
      <c r="D597">
        <v>16</v>
      </c>
      <c r="E597" s="6">
        <v>48102</v>
      </c>
      <c r="F597" s="1">
        <v>2.99</v>
      </c>
      <c r="G597" s="7">
        <f t="shared" si="45"/>
        <v>143824.98000000001</v>
      </c>
      <c r="H597" s="10" t="str">
        <f t="shared" si="46"/>
        <v>Yes</v>
      </c>
      <c r="I597" s="10" t="str">
        <f t="shared" si="47"/>
        <v>Yes</v>
      </c>
      <c r="J597" s="10" t="str">
        <f t="shared" si="48"/>
        <v>No</v>
      </c>
      <c r="K597" s="9">
        <f t="shared" si="49"/>
        <v>0.15</v>
      </c>
    </row>
    <row r="598" spans="1:11" x14ac:dyDescent="0.25">
      <c r="A598">
        <v>2099</v>
      </c>
      <c r="B598" s="4">
        <v>37705</v>
      </c>
      <c r="C598" s="5">
        <v>9.2238193018480494</v>
      </c>
      <c r="D598">
        <v>25</v>
      </c>
      <c r="E598" s="6">
        <v>320751</v>
      </c>
      <c r="F598" s="1">
        <v>5.99</v>
      </c>
      <c r="G598" s="7">
        <f t="shared" si="45"/>
        <v>1921298.49</v>
      </c>
      <c r="H598" s="10" t="str">
        <f t="shared" si="46"/>
        <v>No</v>
      </c>
      <c r="I598" s="10" t="str">
        <f t="shared" si="47"/>
        <v>Yes</v>
      </c>
      <c r="J598" s="10" t="str">
        <f t="shared" si="48"/>
        <v>Yes</v>
      </c>
      <c r="K598" s="9">
        <f t="shared" si="49"/>
        <v>0.2</v>
      </c>
    </row>
    <row r="599" spans="1:11" x14ac:dyDescent="0.25">
      <c r="A599">
        <v>2100</v>
      </c>
      <c r="B599" s="4">
        <v>41054</v>
      </c>
      <c r="C599" s="5">
        <v>5.4757015742642023E-2</v>
      </c>
      <c r="D599">
        <v>9</v>
      </c>
      <c r="E599" s="6">
        <v>125042</v>
      </c>
      <c r="F599" s="1">
        <v>2.99</v>
      </c>
      <c r="G599" s="7">
        <f t="shared" si="45"/>
        <v>373875.58</v>
      </c>
      <c r="H599" s="10" t="str">
        <f t="shared" si="46"/>
        <v>Yes</v>
      </c>
      <c r="I599" s="10" t="str">
        <f t="shared" si="47"/>
        <v>No</v>
      </c>
      <c r="J599" s="10" t="str">
        <f t="shared" si="48"/>
        <v>No</v>
      </c>
      <c r="K599" s="9">
        <f t="shared" si="49"/>
        <v>0.09</v>
      </c>
    </row>
    <row r="600" spans="1:11" x14ac:dyDescent="0.25">
      <c r="A600">
        <v>2100</v>
      </c>
      <c r="B600" s="4">
        <v>38312</v>
      </c>
      <c r="C600" s="5">
        <v>7.5619438740588638</v>
      </c>
      <c r="D600">
        <v>6</v>
      </c>
      <c r="E600" s="6">
        <v>392400</v>
      </c>
      <c r="F600" s="1">
        <v>2.99</v>
      </c>
      <c r="G600" s="7">
        <f t="shared" si="45"/>
        <v>1173276</v>
      </c>
      <c r="H600" s="10" t="str">
        <f t="shared" si="46"/>
        <v>No</v>
      </c>
      <c r="I600" s="10" t="str">
        <f t="shared" si="47"/>
        <v>Yes</v>
      </c>
      <c r="J600" s="10" t="str">
        <f t="shared" si="48"/>
        <v>Yes</v>
      </c>
      <c r="K600" s="9">
        <f t="shared" si="49"/>
        <v>0.2</v>
      </c>
    </row>
    <row r="601" spans="1:11" x14ac:dyDescent="0.25">
      <c r="A601">
        <v>2101</v>
      </c>
      <c r="B601" s="4">
        <v>36566</v>
      </c>
      <c r="C601" s="5">
        <v>12.342231348391513</v>
      </c>
      <c r="D601">
        <v>23</v>
      </c>
      <c r="E601" s="6">
        <v>183440</v>
      </c>
      <c r="F601" s="1">
        <v>9.99</v>
      </c>
      <c r="G601" s="7">
        <f t="shared" si="45"/>
        <v>1832565.6</v>
      </c>
      <c r="H601" s="10" t="str">
        <f t="shared" si="46"/>
        <v>No</v>
      </c>
      <c r="I601" s="10" t="str">
        <f t="shared" si="47"/>
        <v>Yes</v>
      </c>
      <c r="J601" s="10" t="str">
        <f t="shared" si="48"/>
        <v>Yes</v>
      </c>
      <c r="K601" s="9">
        <f t="shared" si="49"/>
        <v>0.2</v>
      </c>
    </row>
    <row r="602" spans="1:11" x14ac:dyDescent="0.25">
      <c r="A602">
        <v>2101</v>
      </c>
      <c r="B602" s="4">
        <v>39565</v>
      </c>
      <c r="C602" s="5">
        <v>4.131416837782341</v>
      </c>
      <c r="D602">
        <v>9</v>
      </c>
      <c r="E602" s="6">
        <v>630251</v>
      </c>
      <c r="F602" s="1">
        <v>9.99</v>
      </c>
      <c r="G602" s="7">
        <f t="shared" si="45"/>
        <v>6296207.4900000002</v>
      </c>
      <c r="H602" s="10" t="str">
        <f t="shared" si="46"/>
        <v>No</v>
      </c>
      <c r="I602" s="10" t="str">
        <f t="shared" si="47"/>
        <v>No</v>
      </c>
      <c r="J602" s="10" t="str">
        <f t="shared" si="48"/>
        <v>No</v>
      </c>
      <c r="K602" s="9">
        <f t="shared" si="49"/>
        <v>0.09</v>
      </c>
    </row>
    <row r="603" spans="1:11" x14ac:dyDescent="0.25">
      <c r="A603">
        <v>2102</v>
      </c>
      <c r="B603" s="4">
        <v>38802</v>
      </c>
      <c r="C603" s="5">
        <v>6.2203969883641346</v>
      </c>
      <c r="D603">
        <v>11</v>
      </c>
      <c r="E603" s="6">
        <v>167197</v>
      </c>
      <c r="F603" s="1">
        <v>12.99</v>
      </c>
      <c r="G603" s="7">
        <f t="shared" si="45"/>
        <v>2171889.0300000003</v>
      </c>
      <c r="H603" s="10" t="str">
        <f t="shared" si="46"/>
        <v>No</v>
      </c>
      <c r="I603" s="10" t="str">
        <f t="shared" si="47"/>
        <v>Yes</v>
      </c>
      <c r="J603" s="10" t="str">
        <f t="shared" si="48"/>
        <v>Yes</v>
      </c>
      <c r="K603" s="9">
        <f t="shared" si="49"/>
        <v>0.2</v>
      </c>
    </row>
    <row r="604" spans="1:11" x14ac:dyDescent="0.25">
      <c r="A604">
        <v>2106</v>
      </c>
      <c r="B604" s="4">
        <v>37494</v>
      </c>
      <c r="C604" s="5">
        <v>9.801505817932922</v>
      </c>
      <c r="D604">
        <v>10</v>
      </c>
      <c r="E604" s="6">
        <v>89610</v>
      </c>
      <c r="F604" s="1">
        <v>12.99</v>
      </c>
      <c r="G604" s="7">
        <f t="shared" si="45"/>
        <v>1164033.8999999999</v>
      </c>
      <c r="H604" s="10" t="str">
        <f t="shared" si="46"/>
        <v>No</v>
      </c>
      <c r="I604" s="10" t="str">
        <f t="shared" si="47"/>
        <v>Yes</v>
      </c>
      <c r="J604" s="10" t="str">
        <f t="shared" si="48"/>
        <v>Yes</v>
      </c>
      <c r="K604" s="9">
        <f t="shared" si="49"/>
        <v>0.2</v>
      </c>
    </row>
    <row r="605" spans="1:11" x14ac:dyDescent="0.25">
      <c r="A605">
        <v>2106</v>
      </c>
      <c r="B605" s="4">
        <v>40923</v>
      </c>
      <c r="C605" s="5">
        <v>0.4134154688569473</v>
      </c>
      <c r="D605">
        <v>17</v>
      </c>
      <c r="E605" s="6">
        <v>310495</v>
      </c>
      <c r="F605" s="1">
        <v>7.99</v>
      </c>
      <c r="G605" s="7">
        <f t="shared" si="45"/>
        <v>2480855.0500000003</v>
      </c>
      <c r="H605" s="10" t="str">
        <f t="shared" si="46"/>
        <v>Yes</v>
      </c>
      <c r="I605" s="10" t="str">
        <f t="shared" si="47"/>
        <v>Yes</v>
      </c>
      <c r="J605" s="10" t="str">
        <f t="shared" si="48"/>
        <v>No</v>
      </c>
      <c r="K605" s="9">
        <f t="shared" si="49"/>
        <v>0.15</v>
      </c>
    </row>
    <row r="606" spans="1:11" x14ac:dyDescent="0.25">
      <c r="A606">
        <v>2108</v>
      </c>
      <c r="B606" s="4">
        <v>38034</v>
      </c>
      <c r="C606" s="5">
        <v>8.3230663928815876</v>
      </c>
      <c r="D606">
        <v>3</v>
      </c>
      <c r="E606" s="6">
        <v>268524</v>
      </c>
      <c r="F606" s="1">
        <v>15.99</v>
      </c>
      <c r="G606" s="7">
        <f t="shared" si="45"/>
        <v>4293698.76</v>
      </c>
      <c r="H606" s="10" t="str">
        <f t="shared" si="46"/>
        <v>No</v>
      </c>
      <c r="I606" s="10" t="str">
        <f t="shared" si="47"/>
        <v>Yes</v>
      </c>
      <c r="J606" s="10" t="str">
        <f t="shared" si="48"/>
        <v>Yes</v>
      </c>
      <c r="K606" s="9">
        <f t="shared" si="49"/>
        <v>0.2</v>
      </c>
    </row>
    <row r="607" spans="1:11" x14ac:dyDescent="0.25">
      <c r="A607">
        <v>2110</v>
      </c>
      <c r="B607" s="4">
        <v>40038</v>
      </c>
      <c r="C607" s="5">
        <v>2.8364134154688569</v>
      </c>
      <c r="D607">
        <v>16</v>
      </c>
      <c r="E607" s="6">
        <v>582283</v>
      </c>
      <c r="F607" s="1">
        <v>5.99</v>
      </c>
      <c r="G607" s="7">
        <f t="shared" si="45"/>
        <v>3487875.17</v>
      </c>
      <c r="H607" s="10" t="str">
        <f t="shared" si="46"/>
        <v>No</v>
      </c>
      <c r="I607" s="10" t="str">
        <f t="shared" si="47"/>
        <v>Yes</v>
      </c>
      <c r="J607" s="10" t="str">
        <f t="shared" si="48"/>
        <v>No</v>
      </c>
      <c r="K607" s="9">
        <f t="shared" si="49"/>
        <v>0.15</v>
      </c>
    </row>
    <row r="608" spans="1:11" x14ac:dyDescent="0.25">
      <c r="A608">
        <v>2110</v>
      </c>
      <c r="B608" s="4">
        <v>38147</v>
      </c>
      <c r="C608" s="5">
        <v>8.0136892539356612</v>
      </c>
      <c r="D608">
        <v>5</v>
      </c>
      <c r="E608" s="6">
        <v>93340</v>
      </c>
      <c r="F608" s="1">
        <v>7.99</v>
      </c>
      <c r="G608" s="7">
        <f t="shared" si="45"/>
        <v>745786.6</v>
      </c>
      <c r="H608" s="10" t="str">
        <f t="shared" si="46"/>
        <v>No</v>
      </c>
      <c r="I608" s="10" t="str">
        <f t="shared" si="47"/>
        <v>Yes</v>
      </c>
      <c r="J608" s="10" t="str">
        <f t="shared" si="48"/>
        <v>No</v>
      </c>
      <c r="K608" s="9">
        <f t="shared" si="49"/>
        <v>0.09</v>
      </c>
    </row>
    <row r="609" spans="1:11" x14ac:dyDescent="0.25">
      <c r="A609">
        <v>2111</v>
      </c>
      <c r="B609" s="4">
        <v>37883</v>
      </c>
      <c r="C609" s="5">
        <v>8.736481861738536</v>
      </c>
      <c r="D609">
        <v>2</v>
      </c>
      <c r="E609" s="6">
        <v>652533</v>
      </c>
      <c r="F609" s="1">
        <v>5.99</v>
      </c>
      <c r="G609" s="7">
        <f t="shared" si="45"/>
        <v>3908672.67</v>
      </c>
      <c r="H609" s="10" t="str">
        <f t="shared" si="46"/>
        <v>No</v>
      </c>
      <c r="I609" s="10" t="str">
        <f t="shared" si="47"/>
        <v>Yes</v>
      </c>
      <c r="J609" s="10" t="str">
        <f t="shared" si="48"/>
        <v>Yes</v>
      </c>
      <c r="K609" s="9">
        <f t="shared" si="49"/>
        <v>0.2</v>
      </c>
    </row>
    <row r="610" spans="1:11" x14ac:dyDescent="0.25">
      <c r="A610">
        <v>2114</v>
      </c>
      <c r="B610" s="4">
        <v>39524</v>
      </c>
      <c r="C610" s="5">
        <v>4.2436687200547567</v>
      </c>
      <c r="D610">
        <v>8</v>
      </c>
      <c r="E610" s="6">
        <v>647848</v>
      </c>
      <c r="F610" s="1">
        <v>2.99</v>
      </c>
      <c r="G610" s="7">
        <f t="shared" si="45"/>
        <v>1937065.5200000003</v>
      </c>
      <c r="H610" s="10" t="str">
        <f t="shared" si="46"/>
        <v>No</v>
      </c>
      <c r="I610" s="10" t="str">
        <f t="shared" si="47"/>
        <v>No</v>
      </c>
      <c r="J610" s="10" t="str">
        <f t="shared" si="48"/>
        <v>No</v>
      </c>
      <c r="K610" s="9">
        <f t="shared" si="49"/>
        <v>0.09</v>
      </c>
    </row>
    <row r="611" spans="1:11" x14ac:dyDescent="0.25">
      <c r="A611">
        <v>2116</v>
      </c>
      <c r="B611" s="4">
        <v>40896</v>
      </c>
      <c r="C611" s="5">
        <v>0.48733744010951402</v>
      </c>
      <c r="D611">
        <v>15</v>
      </c>
      <c r="E611" s="6">
        <v>323856</v>
      </c>
      <c r="F611" s="1">
        <v>2.99</v>
      </c>
      <c r="G611" s="7">
        <f t="shared" si="45"/>
        <v>968329.44000000006</v>
      </c>
      <c r="H611" s="10" t="str">
        <f t="shared" si="46"/>
        <v>Yes</v>
      </c>
      <c r="I611" s="10" t="str">
        <f t="shared" si="47"/>
        <v>Yes</v>
      </c>
      <c r="J611" s="10" t="str">
        <f t="shared" si="48"/>
        <v>No</v>
      </c>
      <c r="K611" s="9">
        <f t="shared" si="49"/>
        <v>0.15</v>
      </c>
    </row>
    <row r="612" spans="1:11" x14ac:dyDescent="0.25">
      <c r="A612">
        <v>2119</v>
      </c>
      <c r="B612" s="4">
        <v>37464</v>
      </c>
      <c r="C612" s="5">
        <v>9.8836413415468858</v>
      </c>
      <c r="D612">
        <v>22</v>
      </c>
      <c r="E612" s="6">
        <v>37297</v>
      </c>
      <c r="F612" s="1">
        <v>2.99</v>
      </c>
      <c r="G612" s="7">
        <f t="shared" si="45"/>
        <v>111518.03000000001</v>
      </c>
      <c r="H612" s="10" t="str">
        <f t="shared" si="46"/>
        <v>No</v>
      </c>
      <c r="I612" s="10" t="str">
        <f t="shared" si="47"/>
        <v>Yes</v>
      </c>
      <c r="J612" s="10" t="str">
        <f t="shared" si="48"/>
        <v>No</v>
      </c>
      <c r="K612" s="9">
        <f t="shared" si="49"/>
        <v>0.2</v>
      </c>
    </row>
    <row r="613" spans="1:11" x14ac:dyDescent="0.25">
      <c r="A613">
        <v>2122</v>
      </c>
      <c r="B613" s="4">
        <v>40055</v>
      </c>
      <c r="C613" s="5">
        <v>2.7898699520876113</v>
      </c>
      <c r="D613">
        <v>19</v>
      </c>
      <c r="E613" s="6">
        <v>177468</v>
      </c>
      <c r="F613" s="1">
        <v>10.99</v>
      </c>
      <c r="G613" s="7">
        <f t="shared" si="45"/>
        <v>1950373.32</v>
      </c>
      <c r="H613" s="10" t="str">
        <f t="shared" si="46"/>
        <v>No</v>
      </c>
      <c r="I613" s="10" t="str">
        <f t="shared" si="47"/>
        <v>Yes</v>
      </c>
      <c r="J613" s="10" t="str">
        <f t="shared" si="48"/>
        <v>No</v>
      </c>
      <c r="K613" s="9">
        <f t="shared" si="49"/>
        <v>0.15</v>
      </c>
    </row>
    <row r="614" spans="1:11" x14ac:dyDescent="0.25">
      <c r="A614">
        <v>2125</v>
      </c>
      <c r="B614" s="4">
        <v>39006</v>
      </c>
      <c r="C614" s="5">
        <v>5.6618754277891856</v>
      </c>
      <c r="D614">
        <v>13</v>
      </c>
      <c r="E614" s="6">
        <v>310488</v>
      </c>
      <c r="F614" s="1">
        <v>5.99</v>
      </c>
      <c r="G614" s="7">
        <f t="shared" si="45"/>
        <v>1859823.12</v>
      </c>
      <c r="H614" s="10" t="str">
        <f t="shared" si="46"/>
        <v>No</v>
      </c>
      <c r="I614" s="10" t="str">
        <f t="shared" si="47"/>
        <v>Yes</v>
      </c>
      <c r="J614" s="10" t="str">
        <f t="shared" si="48"/>
        <v>Yes</v>
      </c>
      <c r="K614" s="9">
        <f t="shared" si="49"/>
        <v>0.2</v>
      </c>
    </row>
    <row r="615" spans="1:11" x14ac:dyDescent="0.25">
      <c r="A615">
        <v>2127</v>
      </c>
      <c r="B615" s="4">
        <v>40246</v>
      </c>
      <c r="C615" s="5">
        <v>2.2669404517453797</v>
      </c>
      <c r="D615">
        <v>11</v>
      </c>
      <c r="E615" s="6">
        <v>417378</v>
      </c>
      <c r="F615" s="1">
        <v>5.99</v>
      </c>
      <c r="G615" s="7">
        <f t="shared" si="45"/>
        <v>2500094.2200000002</v>
      </c>
      <c r="H615" s="10" t="str">
        <f t="shared" si="46"/>
        <v>No</v>
      </c>
      <c r="I615" s="10" t="str">
        <f t="shared" si="47"/>
        <v>Yes</v>
      </c>
      <c r="J615" s="10" t="str">
        <f t="shared" si="48"/>
        <v>No</v>
      </c>
      <c r="K615" s="9">
        <f t="shared" si="49"/>
        <v>0.15</v>
      </c>
    </row>
    <row r="616" spans="1:11" x14ac:dyDescent="0.25">
      <c r="A616">
        <v>2128</v>
      </c>
      <c r="B616" s="4">
        <v>36547</v>
      </c>
      <c r="C616" s="5">
        <v>12.394250513347023</v>
      </c>
      <c r="D616">
        <v>2</v>
      </c>
      <c r="E616" s="6">
        <v>475079</v>
      </c>
      <c r="F616" s="1">
        <v>10.99</v>
      </c>
      <c r="G616" s="7">
        <f t="shared" si="45"/>
        <v>5221118.21</v>
      </c>
      <c r="H616" s="10" t="str">
        <f t="shared" si="46"/>
        <v>No</v>
      </c>
      <c r="I616" s="10" t="str">
        <f t="shared" si="47"/>
        <v>Yes</v>
      </c>
      <c r="J616" s="10" t="str">
        <f t="shared" si="48"/>
        <v>Yes</v>
      </c>
      <c r="K616" s="9">
        <f t="shared" si="49"/>
        <v>0.2</v>
      </c>
    </row>
    <row r="617" spans="1:11" x14ac:dyDescent="0.25">
      <c r="A617">
        <v>2130</v>
      </c>
      <c r="B617" s="4">
        <v>38813</v>
      </c>
      <c r="C617" s="5">
        <v>6.1902806297056809</v>
      </c>
      <c r="D617">
        <v>20</v>
      </c>
      <c r="E617" s="6">
        <v>362097</v>
      </c>
      <c r="F617" s="1">
        <v>7.99</v>
      </c>
      <c r="G617" s="7">
        <f t="shared" si="45"/>
        <v>2893155.0300000003</v>
      </c>
      <c r="H617" s="10" t="str">
        <f t="shared" si="46"/>
        <v>No</v>
      </c>
      <c r="I617" s="10" t="str">
        <f t="shared" si="47"/>
        <v>Yes</v>
      </c>
      <c r="J617" s="10" t="str">
        <f t="shared" si="48"/>
        <v>Yes</v>
      </c>
      <c r="K617" s="9">
        <f t="shared" si="49"/>
        <v>0.2</v>
      </c>
    </row>
    <row r="618" spans="1:11" x14ac:dyDescent="0.25">
      <c r="A618">
        <v>2130</v>
      </c>
      <c r="B618" s="4">
        <v>37404</v>
      </c>
      <c r="C618" s="5">
        <v>10.047912388774812</v>
      </c>
      <c r="D618">
        <v>22</v>
      </c>
      <c r="E618" s="6">
        <v>461738</v>
      </c>
      <c r="F618" s="1">
        <v>12.99</v>
      </c>
      <c r="G618" s="7">
        <f t="shared" si="45"/>
        <v>5997976.6200000001</v>
      </c>
      <c r="H618" s="10" t="str">
        <f t="shared" si="46"/>
        <v>No</v>
      </c>
      <c r="I618" s="10" t="str">
        <f t="shared" si="47"/>
        <v>Yes</v>
      </c>
      <c r="J618" s="10" t="str">
        <f t="shared" si="48"/>
        <v>Yes</v>
      </c>
      <c r="K618" s="9">
        <f t="shared" si="49"/>
        <v>0.2</v>
      </c>
    </row>
    <row r="619" spans="1:11" x14ac:dyDescent="0.25">
      <c r="A619">
        <v>2131</v>
      </c>
      <c r="B619" s="4">
        <v>38885</v>
      </c>
      <c r="C619" s="5">
        <v>5.9931553730321694</v>
      </c>
      <c r="D619">
        <v>12</v>
      </c>
      <c r="E619" s="6">
        <v>356303</v>
      </c>
      <c r="F619" s="1">
        <v>12.99</v>
      </c>
      <c r="G619" s="7">
        <f t="shared" si="45"/>
        <v>4628375.97</v>
      </c>
      <c r="H619" s="10" t="str">
        <f t="shared" si="46"/>
        <v>No</v>
      </c>
      <c r="I619" s="10" t="str">
        <f t="shared" si="47"/>
        <v>Yes</v>
      </c>
      <c r="J619" s="10" t="str">
        <f t="shared" si="48"/>
        <v>Yes</v>
      </c>
      <c r="K619" s="9">
        <f t="shared" si="49"/>
        <v>0.2</v>
      </c>
    </row>
    <row r="620" spans="1:11" x14ac:dyDescent="0.25">
      <c r="A620">
        <v>2132</v>
      </c>
      <c r="B620" s="4">
        <v>37544</v>
      </c>
      <c r="C620" s="5">
        <v>9.6646132785763168</v>
      </c>
      <c r="D620">
        <v>23</v>
      </c>
      <c r="E620" s="6">
        <v>666993</v>
      </c>
      <c r="F620" s="1">
        <v>7.99</v>
      </c>
      <c r="G620" s="7">
        <f t="shared" si="45"/>
        <v>5329274.07</v>
      </c>
      <c r="H620" s="10" t="str">
        <f t="shared" si="46"/>
        <v>No</v>
      </c>
      <c r="I620" s="10" t="str">
        <f t="shared" si="47"/>
        <v>Yes</v>
      </c>
      <c r="J620" s="10" t="str">
        <f t="shared" si="48"/>
        <v>Yes</v>
      </c>
      <c r="K620" s="9">
        <f t="shared" si="49"/>
        <v>0.2</v>
      </c>
    </row>
    <row r="621" spans="1:11" x14ac:dyDescent="0.25">
      <c r="A621">
        <v>2134</v>
      </c>
      <c r="B621" s="4">
        <v>40154</v>
      </c>
      <c r="C621" s="5">
        <v>2.5188227241615331</v>
      </c>
      <c r="D621">
        <v>21</v>
      </c>
      <c r="E621" s="6">
        <v>394822</v>
      </c>
      <c r="F621" s="1">
        <v>5.99</v>
      </c>
      <c r="G621" s="7">
        <f t="shared" si="45"/>
        <v>2364983.7800000003</v>
      </c>
      <c r="H621" s="10" t="str">
        <f t="shared" si="46"/>
        <v>No</v>
      </c>
      <c r="I621" s="10" t="str">
        <f t="shared" si="47"/>
        <v>Yes</v>
      </c>
      <c r="J621" s="10" t="str">
        <f t="shared" si="48"/>
        <v>No</v>
      </c>
      <c r="K621" s="9">
        <f t="shared" si="49"/>
        <v>0.15</v>
      </c>
    </row>
    <row r="622" spans="1:11" x14ac:dyDescent="0.25">
      <c r="A622">
        <v>2138</v>
      </c>
      <c r="B622" s="4">
        <v>40030</v>
      </c>
      <c r="C622" s="5">
        <v>2.8583162217659139</v>
      </c>
      <c r="D622">
        <v>2</v>
      </c>
      <c r="E622" s="6">
        <v>530222</v>
      </c>
      <c r="F622" s="1">
        <v>3.99</v>
      </c>
      <c r="G622" s="7">
        <f t="shared" si="45"/>
        <v>2115585.7800000003</v>
      </c>
      <c r="H622" s="10" t="str">
        <f t="shared" si="46"/>
        <v>No</v>
      </c>
      <c r="I622" s="10" t="str">
        <f t="shared" si="47"/>
        <v>No</v>
      </c>
      <c r="J622" s="10" t="str">
        <f t="shared" si="48"/>
        <v>No</v>
      </c>
      <c r="K622" s="9">
        <f t="shared" si="49"/>
        <v>0.09</v>
      </c>
    </row>
    <row r="623" spans="1:11" x14ac:dyDescent="0.25">
      <c r="A623">
        <v>2139</v>
      </c>
      <c r="B623" s="4">
        <v>40209</v>
      </c>
      <c r="C623" s="5">
        <v>2.3682409308692676</v>
      </c>
      <c r="D623">
        <v>6</v>
      </c>
      <c r="E623" s="6">
        <v>471918</v>
      </c>
      <c r="F623" s="1">
        <v>15.99</v>
      </c>
      <c r="G623" s="7">
        <f t="shared" si="45"/>
        <v>7545968.8200000003</v>
      </c>
      <c r="H623" s="10" t="str">
        <f t="shared" si="46"/>
        <v>No</v>
      </c>
      <c r="I623" s="10" t="str">
        <f t="shared" si="47"/>
        <v>No</v>
      </c>
      <c r="J623" s="10" t="str">
        <f t="shared" si="48"/>
        <v>No</v>
      </c>
      <c r="K623" s="9">
        <f t="shared" si="49"/>
        <v>0.09</v>
      </c>
    </row>
    <row r="624" spans="1:11" x14ac:dyDescent="0.25">
      <c r="A624">
        <v>2146</v>
      </c>
      <c r="B624" s="4">
        <v>39412</v>
      </c>
      <c r="C624" s="5">
        <v>4.5503080082135527</v>
      </c>
      <c r="D624">
        <v>1</v>
      </c>
      <c r="E624" s="6">
        <v>279443</v>
      </c>
      <c r="F624" s="1">
        <v>9.99</v>
      </c>
      <c r="G624" s="7">
        <f t="shared" si="45"/>
        <v>2791635.57</v>
      </c>
      <c r="H624" s="10" t="str">
        <f t="shared" si="46"/>
        <v>No</v>
      </c>
      <c r="I624" s="10" t="str">
        <f t="shared" si="47"/>
        <v>No</v>
      </c>
      <c r="J624" s="10" t="str">
        <f t="shared" si="48"/>
        <v>No</v>
      </c>
      <c r="K624" s="9">
        <f t="shared" si="49"/>
        <v>0.09</v>
      </c>
    </row>
    <row r="625" spans="1:11" x14ac:dyDescent="0.25">
      <c r="A625">
        <v>2148</v>
      </c>
      <c r="B625" s="4">
        <v>38400</v>
      </c>
      <c r="C625" s="5">
        <v>7.3210130047912392</v>
      </c>
      <c r="D625">
        <v>3</v>
      </c>
      <c r="E625" s="6">
        <v>520045</v>
      </c>
      <c r="F625" s="1">
        <v>2.99</v>
      </c>
      <c r="G625" s="7">
        <f t="shared" si="45"/>
        <v>1554934.55</v>
      </c>
      <c r="H625" s="10" t="str">
        <f t="shared" si="46"/>
        <v>No</v>
      </c>
      <c r="I625" s="10" t="str">
        <f t="shared" si="47"/>
        <v>Yes</v>
      </c>
      <c r="J625" s="10" t="str">
        <f t="shared" si="48"/>
        <v>Yes</v>
      </c>
      <c r="K625" s="9">
        <f t="shared" si="49"/>
        <v>0.2</v>
      </c>
    </row>
    <row r="626" spans="1:11" x14ac:dyDescent="0.25">
      <c r="A626">
        <v>2155</v>
      </c>
      <c r="B626" s="4">
        <v>36949</v>
      </c>
      <c r="C626" s="5">
        <v>11.293634496919918</v>
      </c>
      <c r="D626">
        <v>6</v>
      </c>
      <c r="E626" s="6">
        <v>68656</v>
      </c>
      <c r="F626" s="1">
        <v>9.99</v>
      </c>
      <c r="G626" s="7">
        <f t="shared" si="45"/>
        <v>685873.44000000006</v>
      </c>
      <c r="H626" s="10" t="str">
        <f t="shared" si="46"/>
        <v>No</v>
      </c>
      <c r="I626" s="10" t="str">
        <f t="shared" si="47"/>
        <v>Yes</v>
      </c>
      <c r="J626" s="10" t="str">
        <f t="shared" si="48"/>
        <v>No</v>
      </c>
      <c r="K626" s="9">
        <f t="shared" si="49"/>
        <v>0.09</v>
      </c>
    </row>
    <row r="627" spans="1:11" x14ac:dyDescent="0.25">
      <c r="A627">
        <v>2155</v>
      </c>
      <c r="B627" s="4">
        <v>37809</v>
      </c>
      <c r="C627" s="5">
        <v>8.9390828199863108</v>
      </c>
      <c r="D627">
        <v>11</v>
      </c>
      <c r="E627" s="6">
        <v>363321</v>
      </c>
      <c r="F627" s="1">
        <v>2.99</v>
      </c>
      <c r="G627" s="7">
        <f t="shared" si="45"/>
        <v>1086329.79</v>
      </c>
      <c r="H627" s="10" t="str">
        <f t="shared" si="46"/>
        <v>No</v>
      </c>
      <c r="I627" s="10" t="str">
        <f t="shared" si="47"/>
        <v>Yes</v>
      </c>
      <c r="J627" s="10" t="str">
        <f t="shared" si="48"/>
        <v>Yes</v>
      </c>
      <c r="K627" s="9">
        <f t="shared" si="49"/>
        <v>0.2</v>
      </c>
    </row>
    <row r="628" spans="1:11" x14ac:dyDescent="0.25">
      <c r="A628">
        <v>2155</v>
      </c>
      <c r="B628" s="4">
        <v>36876</v>
      </c>
      <c r="C628" s="5">
        <v>11.493497604380561</v>
      </c>
      <c r="D628">
        <v>17</v>
      </c>
      <c r="E628" s="6">
        <v>411823</v>
      </c>
      <c r="F628" s="1">
        <v>9.99</v>
      </c>
      <c r="G628" s="7">
        <f t="shared" si="45"/>
        <v>4114111.77</v>
      </c>
      <c r="H628" s="10" t="str">
        <f t="shared" si="46"/>
        <v>No</v>
      </c>
      <c r="I628" s="10" t="str">
        <f t="shared" si="47"/>
        <v>Yes</v>
      </c>
      <c r="J628" s="10" t="str">
        <f t="shared" si="48"/>
        <v>Yes</v>
      </c>
      <c r="K628" s="9">
        <f t="shared" si="49"/>
        <v>0.2</v>
      </c>
    </row>
    <row r="629" spans="1:11" x14ac:dyDescent="0.25">
      <c r="A629">
        <v>2156</v>
      </c>
      <c r="B629" s="4">
        <v>40043</v>
      </c>
      <c r="C629" s="5">
        <v>2.8227241615331966</v>
      </c>
      <c r="D629">
        <v>25</v>
      </c>
      <c r="E629" s="6">
        <v>74471</v>
      </c>
      <c r="F629" s="1">
        <v>9.99</v>
      </c>
      <c r="G629" s="7">
        <f t="shared" si="45"/>
        <v>743965.29</v>
      </c>
      <c r="H629" s="10" t="str">
        <f t="shared" si="46"/>
        <v>No</v>
      </c>
      <c r="I629" s="10" t="str">
        <f t="shared" si="47"/>
        <v>Yes</v>
      </c>
      <c r="J629" s="10" t="str">
        <f t="shared" si="48"/>
        <v>No</v>
      </c>
      <c r="K629" s="9">
        <f t="shared" si="49"/>
        <v>0.15</v>
      </c>
    </row>
    <row r="630" spans="1:11" x14ac:dyDescent="0.25">
      <c r="A630">
        <v>2160</v>
      </c>
      <c r="B630" s="4">
        <v>39934</v>
      </c>
      <c r="C630" s="5">
        <v>3.1211498973305956</v>
      </c>
      <c r="D630">
        <v>5</v>
      </c>
      <c r="E630" s="6">
        <v>118840</v>
      </c>
      <c r="F630" s="1">
        <v>3.99</v>
      </c>
      <c r="G630" s="7">
        <f t="shared" si="45"/>
        <v>474171.60000000003</v>
      </c>
      <c r="H630" s="10" t="str">
        <f t="shared" si="46"/>
        <v>No</v>
      </c>
      <c r="I630" s="10" t="str">
        <f t="shared" si="47"/>
        <v>No</v>
      </c>
      <c r="J630" s="10" t="str">
        <f t="shared" si="48"/>
        <v>No</v>
      </c>
      <c r="K630" s="9">
        <f t="shared" si="49"/>
        <v>0.09</v>
      </c>
    </row>
    <row r="631" spans="1:11" x14ac:dyDescent="0.25">
      <c r="A631">
        <v>2163</v>
      </c>
      <c r="B631" s="4">
        <v>38872</v>
      </c>
      <c r="C631" s="5">
        <v>6.0287474332648872</v>
      </c>
      <c r="D631">
        <v>7</v>
      </c>
      <c r="E631" s="6">
        <v>53842</v>
      </c>
      <c r="F631" s="1">
        <v>2.99</v>
      </c>
      <c r="G631" s="7">
        <f t="shared" si="45"/>
        <v>160987.58000000002</v>
      </c>
      <c r="H631" s="10" t="str">
        <f t="shared" si="46"/>
        <v>No</v>
      </c>
      <c r="I631" s="10" t="str">
        <f t="shared" si="47"/>
        <v>Yes</v>
      </c>
      <c r="J631" s="10" t="str">
        <f t="shared" si="48"/>
        <v>No</v>
      </c>
      <c r="K631" s="9">
        <f t="shared" si="49"/>
        <v>0.09</v>
      </c>
    </row>
    <row r="632" spans="1:11" x14ac:dyDescent="0.25">
      <c r="A632">
        <v>2165</v>
      </c>
      <c r="B632" s="4">
        <v>39847</v>
      </c>
      <c r="C632" s="5">
        <v>3.3593429158110881</v>
      </c>
      <c r="D632">
        <v>22</v>
      </c>
      <c r="E632" s="6">
        <v>521646</v>
      </c>
      <c r="F632" s="1">
        <v>2.99</v>
      </c>
      <c r="G632" s="7">
        <f t="shared" si="45"/>
        <v>1559721.54</v>
      </c>
      <c r="H632" s="10" t="str">
        <f t="shared" si="46"/>
        <v>No</v>
      </c>
      <c r="I632" s="10" t="str">
        <f t="shared" si="47"/>
        <v>Yes</v>
      </c>
      <c r="J632" s="10" t="str">
        <f t="shared" si="48"/>
        <v>No</v>
      </c>
      <c r="K632" s="9">
        <f t="shared" si="49"/>
        <v>0.15</v>
      </c>
    </row>
    <row r="633" spans="1:11" x14ac:dyDescent="0.25">
      <c r="A633">
        <v>2167</v>
      </c>
      <c r="B633" s="4">
        <v>36546</v>
      </c>
      <c r="C633" s="5">
        <v>12.396988364134154</v>
      </c>
      <c r="D633">
        <v>17</v>
      </c>
      <c r="E633" s="6">
        <v>398290</v>
      </c>
      <c r="F633" s="1">
        <v>3.99</v>
      </c>
      <c r="G633" s="7">
        <f t="shared" si="45"/>
        <v>1589177.1</v>
      </c>
      <c r="H633" s="10" t="str">
        <f t="shared" si="46"/>
        <v>No</v>
      </c>
      <c r="I633" s="10" t="str">
        <f t="shared" si="47"/>
        <v>Yes</v>
      </c>
      <c r="J633" s="10" t="str">
        <f t="shared" si="48"/>
        <v>Yes</v>
      </c>
      <c r="K633" s="9">
        <f t="shared" si="49"/>
        <v>0.2</v>
      </c>
    </row>
    <row r="634" spans="1:11" x14ac:dyDescent="0.25">
      <c r="A634">
        <v>2171</v>
      </c>
      <c r="B634" s="4">
        <v>37049</v>
      </c>
      <c r="C634" s="5">
        <v>11.019849418206707</v>
      </c>
      <c r="D634">
        <v>13</v>
      </c>
      <c r="E634" s="6">
        <v>434860</v>
      </c>
      <c r="F634" s="1">
        <v>9.99</v>
      </c>
      <c r="G634" s="7">
        <f t="shared" si="45"/>
        <v>4344251.4000000004</v>
      </c>
      <c r="H634" s="10" t="str">
        <f t="shared" si="46"/>
        <v>No</v>
      </c>
      <c r="I634" s="10" t="str">
        <f t="shared" si="47"/>
        <v>Yes</v>
      </c>
      <c r="J634" s="10" t="str">
        <f t="shared" si="48"/>
        <v>Yes</v>
      </c>
      <c r="K634" s="9">
        <f t="shared" si="49"/>
        <v>0.2</v>
      </c>
    </row>
    <row r="635" spans="1:11" x14ac:dyDescent="0.25">
      <c r="A635">
        <v>2180</v>
      </c>
      <c r="B635" s="4">
        <v>38298</v>
      </c>
      <c r="C635" s="5">
        <v>7.6002737850787137</v>
      </c>
      <c r="D635">
        <v>12</v>
      </c>
      <c r="E635" s="6">
        <v>342729</v>
      </c>
      <c r="F635" s="1">
        <v>2.99</v>
      </c>
      <c r="G635" s="7">
        <f t="shared" si="45"/>
        <v>1024759.7100000001</v>
      </c>
      <c r="H635" s="10" t="str">
        <f t="shared" si="46"/>
        <v>No</v>
      </c>
      <c r="I635" s="10" t="str">
        <f t="shared" si="47"/>
        <v>Yes</v>
      </c>
      <c r="J635" s="10" t="str">
        <f t="shared" si="48"/>
        <v>Yes</v>
      </c>
      <c r="K635" s="9">
        <f t="shared" si="49"/>
        <v>0.2</v>
      </c>
    </row>
    <row r="636" spans="1:11" x14ac:dyDescent="0.25">
      <c r="A636">
        <v>2180</v>
      </c>
      <c r="B636" s="4">
        <v>37923</v>
      </c>
      <c r="C636" s="5">
        <v>8.6269678302532515</v>
      </c>
      <c r="D636">
        <v>20</v>
      </c>
      <c r="E636" s="6">
        <v>254136</v>
      </c>
      <c r="F636" s="1">
        <v>3.99</v>
      </c>
      <c r="G636" s="7">
        <f t="shared" si="45"/>
        <v>1014002.64</v>
      </c>
      <c r="H636" s="10" t="str">
        <f t="shared" si="46"/>
        <v>No</v>
      </c>
      <c r="I636" s="10" t="str">
        <f t="shared" si="47"/>
        <v>Yes</v>
      </c>
      <c r="J636" s="10" t="str">
        <f t="shared" si="48"/>
        <v>Yes</v>
      </c>
      <c r="K636" s="9">
        <f t="shared" si="49"/>
        <v>0.2</v>
      </c>
    </row>
    <row r="637" spans="1:11" x14ac:dyDescent="0.25">
      <c r="A637">
        <v>2183</v>
      </c>
      <c r="B637" s="4">
        <v>40705</v>
      </c>
      <c r="C637" s="5">
        <v>1.0102669404517455</v>
      </c>
      <c r="D637">
        <v>11</v>
      </c>
      <c r="E637" s="6">
        <v>302011</v>
      </c>
      <c r="F637" s="1">
        <v>12.99</v>
      </c>
      <c r="G637" s="7">
        <f t="shared" si="45"/>
        <v>3923122.89</v>
      </c>
      <c r="H637" s="10" t="str">
        <f t="shared" si="46"/>
        <v>Yes</v>
      </c>
      <c r="I637" s="10" t="str">
        <f t="shared" si="47"/>
        <v>Yes</v>
      </c>
      <c r="J637" s="10" t="str">
        <f t="shared" si="48"/>
        <v>No</v>
      </c>
      <c r="K637" s="9">
        <f t="shared" si="49"/>
        <v>0.15</v>
      </c>
    </row>
    <row r="638" spans="1:11" x14ac:dyDescent="0.25">
      <c r="A638">
        <v>2184</v>
      </c>
      <c r="B638" s="4">
        <v>37193</v>
      </c>
      <c r="C638" s="5">
        <v>10.625598904859686</v>
      </c>
      <c r="D638">
        <v>2</v>
      </c>
      <c r="E638" s="6">
        <v>187006</v>
      </c>
      <c r="F638" s="1">
        <v>10.99</v>
      </c>
      <c r="G638" s="7">
        <f t="shared" si="45"/>
        <v>2055195.94</v>
      </c>
      <c r="H638" s="10" t="str">
        <f t="shared" si="46"/>
        <v>No</v>
      </c>
      <c r="I638" s="10" t="str">
        <f t="shared" si="47"/>
        <v>Yes</v>
      </c>
      <c r="J638" s="10" t="str">
        <f t="shared" si="48"/>
        <v>Yes</v>
      </c>
      <c r="K638" s="9">
        <f t="shared" si="49"/>
        <v>0.2</v>
      </c>
    </row>
    <row r="639" spans="1:11" x14ac:dyDescent="0.25">
      <c r="A639">
        <v>2187</v>
      </c>
      <c r="B639" s="4">
        <v>38891</v>
      </c>
      <c r="C639" s="5">
        <v>5.976728268309377</v>
      </c>
      <c r="D639">
        <v>7</v>
      </c>
      <c r="E639" s="6">
        <v>4567</v>
      </c>
      <c r="F639" s="1">
        <v>7.99</v>
      </c>
      <c r="G639" s="7">
        <f t="shared" si="45"/>
        <v>36490.33</v>
      </c>
      <c r="H639" s="10" t="str">
        <f t="shared" si="46"/>
        <v>No</v>
      </c>
      <c r="I639" s="10" t="str">
        <f t="shared" si="47"/>
        <v>Yes</v>
      </c>
      <c r="J639" s="10" t="str">
        <f t="shared" si="48"/>
        <v>No</v>
      </c>
      <c r="K639" s="9">
        <f t="shared" si="49"/>
        <v>0.09</v>
      </c>
    </row>
    <row r="640" spans="1:11" x14ac:dyDescent="0.25">
      <c r="A640">
        <v>2187</v>
      </c>
      <c r="B640" s="4">
        <v>36810</v>
      </c>
      <c r="C640" s="5">
        <v>11.674195756331279</v>
      </c>
      <c r="D640">
        <v>23</v>
      </c>
      <c r="E640" s="6">
        <v>433828</v>
      </c>
      <c r="F640" s="1">
        <v>10.99</v>
      </c>
      <c r="G640" s="7">
        <f t="shared" si="45"/>
        <v>4767769.72</v>
      </c>
      <c r="H640" s="10" t="str">
        <f t="shared" si="46"/>
        <v>No</v>
      </c>
      <c r="I640" s="10" t="str">
        <f t="shared" si="47"/>
        <v>Yes</v>
      </c>
      <c r="J640" s="10" t="str">
        <f t="shared" si="48"/>
        <v>Yes</v>
      </c>
      <c r="K640" s="9">
        <f t="shared" si="49"/>
        <v>0.2</v>
      </c>
    </row>
    <row r="641" spans="1:11" x14ac:dyDescent="0.25">
      <c r="A641">
        <v>2189</v>
      </c>
      <c r="B641" s="4">
        <v>41206</v>
      </c>
      <c r="C641" s="5">
        <v>-0.3613963039014374</v>
      </c>
      <c r="D641">
        <v>15</v>
      </c>
      <c r="E641" s="6">
        <v>659104</v>
      </c>
      <c r="F641" s="1">
        <v>23.99</v>
      </c>
      <c r="G641" s="7">
        <f t="shared" si="45"/>
        <v>15811904.959999999</v>
      </c>
      <c r="H641" s="10" t="str">
        <f t="shared" si="46"/>
        <v>Yes</v>
      </c>
      <c r="I641" s="10" t="str">
        <f t="shared" si="47"/>
        <v>Yes</v>
      </c>
      <c r="J641" s="10" t="str">
        <f t="shared" si="48"/>
        <v>No</v>
      </c>
      <c r="K641" s="9">
        <f t="shared" si="49"/>
        <v>0.15</v>
      </c>
    </row>
    <row r="642" spans="1:11" x14ac:dyDescent="0.25">
      <c r="A642">
        <v>2190</v>
      </c>
      <c r="B642" s="4">
        <v>40567</v>
      </c>
      <c r="C642" s="5">
        <v>1.3880903490759753</v>
      </c>
      <c r="D642">
        <v>21</v>
      </c>
      <c r="E642" s="6">
        <v>346382</v>
      </c>
      <c r="F642" s="1">
        <v>9.99</v>
      </c>
      <c r="G642" s="7">
        <f t="shared" ref="G642:G705" si="50">Number_of_Books_Sold*Sell_Price</f>
        <v>3460356.18</v>
      </c>
      <c r="H642" s="10" t="str">
        <f t="shared" ref="H642:H705" si="51">IF(AND(Years_Under_Contract&lt;2,Number_of_Books_in_Print&gt;4)=TRUE,"Yes","No")</f>
        <v>Yes</v>
      </c>
      <c r="I642" s="10" t="str">
        <f t="shared" ref="I642:I705" si="52">IF(OR(Years_Under_Contract&gt;5,Number_of_Books_in_Print&gt;=10)=TRUE,"Yes","No")</f>
        <v>Yes</v>
      </c>
      <c r="J642" s="10" t="str">
        <f t="shared" ref="J642:J705" si="53">IF(AND(Years_Under_Contract&gt;5,OR(Number_of_Books_in_Print&gt;350000,Income_Earned&gt;=1000000))=TRUE,"Yes","No")</f>
        <v>No</v>
      </c>
      <c r="K642" s="9">
        <f t="shared" ref="K642:K705" si="54">IF(AND(Years_Under_Contract&gt;5,OR(Number_of_Books_in_Print&gt;10,Income_Earned&gt;1000000)),0.2,IF(Number_of_Books_in_Print&gt;10,0.15,0.09))</f>
        <v>0.15</v>
      </c>
    </row>
    <row r="643" spans="1:11" x14ac:dyDescent="0.25">
      <c r="A643">
        <v>2192</v>
      </c>
      <c r="B643" s="4">
        <v>36765</v>
      </c>
      <c r="C643" s="5">
        <v>11.797399041752225</v>
      </c>
      <c r="D643">
        <v>18</v>
      </c>
      <c r="E643" s="6">
        <v>365267</v>
      </c>
      <c r="F643" s="1">
        <v>3.99</v>
      </c>
      <c r="G643" s="7">
        <f t="shared" si="50"/>
        <v>1457415.33</v>
      </c>
      <c r="H643" s="10" t="str">
        <f t="shared" si="51"/>
        <v>No</v>
      </c>
      <c r="I643" s="10" t="str">
        <f t="shared" si="52"/>
        <v>Yes</v>
      </c>
      <c r="J643" s="10" t="str">
        <f t="shared" si="53"/>
        <v>Yes</v>
      </c>
      <c r="K643" s="9">
        <f t="shared" si="54"/>
        <v>0.2</v>
      </c>
    </row>
    <row r="644" spans="1:11" x14ac:dyDescent="0.25">
      <c r="A644">
        <v>2193</v>
      </c>
      <c r="B644" s="4">
        <v>37011</v>
      </c>
      <c r="C644" s="5">
        <v>11.123887748117728</v>
      </c>
      <c r="D644">
        <v>22</v>
      </c>
      <c r="E644" s="6">
        <v>469352</v>
      </c>
      <c r="F644" s="1">
        <v>3.99</v>
      </c>
      <c r="G644" s="7">
        <f t="shared" si="50"/>
        <v>1872714.4800000002</v>
      </c>
      <c r="H644" s="10" t="str">
        <f t="shared" si="51"/>
        <v>No</v>
      </c>
      <c r="I644" s="10" t="str">
        <f t="shared" si="52"/>
        <v>Yes</v>
      </c>
      <c r="J644" s="10" t="str">
        <f t="shared" si="53"/>
        <v>Yes</v>
      </c>
      <c r="K644" s="9">
        <f t="shared" si="54"/>
        <v>0.2</v>
      </c>
    </row>
    <row r="645" spans="1:11" x14ac:dyDescent="0.25">
      <c r="A645">
        <v>2198</v>
      </c>
      <c r="B645" s="4">
        <v>40290</v>
      </c>
      <c r="C645" s="5">
        <v>2.1464750171115674</v>
      </c>
      <c r="D645">
        <v>2</v>
      </c>
      <c r="E645" s="6">
        <v>44772</v>
      </c>
      <c r="F645" s="1">
        <v>2.99</v>
      </c>
      <c r="G645" s="7">
        <f t="shared" si="50"/>
        <v>133868.28</v>
      </c>
      <c r="H645" s="10" t="str">
        <f t="shared" si="51"/>
        <v>No</v>
      </c>
      <c r="I645" s="10" t="str">
        <f t="shared" si="52"/>
        <v>No</v>
      </c>
      <c r="J645" s="10" t="str">
        <f t="shared" si="53"/>
        <v>No</v>
      </c>
      <c r="K645" s="9">
        <f t="shared" si="54"/>
        <v>0.09</v>
      </c>
    </row>
    <row r="646" spans="1:11" x14ac:dyDescent="0.25">
      <c r="A646">
        <v>2199</v>
      </c>
      <c r="B646" s="4">
        <v>38808</v>
      </c>
      <c r="C646" s="5">
        <v>6.2039698836413413</v>
      </c>
      <c r="D646">
        <v>18</v>
      </c>
      <c r="E646" s="6">
        <v>523274</v>
      </c>
      <c r="F646" s="1">
        <v>2.99</v>
      </c>
      <c r="G646" s="7">
        <f t="shared" si="50"/>
        <v>1564589.26</v>
      </c>
      <c r="H646" s="10" t="str">
        <f t="shared" si="51"/>
        <v>No</v>
      </c>
      <c r="I646" s="10" t="str">
        <f t="shared" si="52"/>
        <v>Yes</v>
      </c>
      <c r="J646" s="10" t="str">
        <f t="shared" si="53"/>
        <v>Yes</v>
      </c>
      <c r="K646" s="9">
        <f t="shared" si="54"/>
        <v>0.2</v>
      </c>
    </row>
    <row r="647" spans="1:11" x14ac:dyDescent="0.25">
      <c r="A647">
        <v>2199</v>
      </c>
      <c r="B647" s="4">
        <v>38586</v>
      </c>
      <c r="C647" s="5">
        <v>6.8117727583846683</v>
      </c>
      <c r="D647">
        <v>7</v>
      </c>
      <c r="E647" s="6">
        <v>151809</v>
      </c>
      <c r="F647" s="1">
        <v>5.99</v>
      </c>
      <c r="G647" s="7">
        <f t="shared" si="50"/>
        <v>909335.91</v>
      </c>
      <c r="H647" s="10" t="str">
        <f t="shared" si="51"/>
        <v>No</v>
      </c>
      <c r="I647" s="10" t="str">
        <f t="shared" si="52"/>
        <v>Yes</v>
      </c>
      <c r="J647" s="10" t="str">
        <f t="shared" si="53"/>
        <v>No</v>
      </c>
      <c r="K647" s="9">
        <f t="shared" si="54"/>
        <v>0.09</v>
      </c>
    </row>
    <row r="648" spans="1:11" x14ac:dyDescent="0.25">
      <c r="A648">
        <v>2200</v>
      </c>
      <c r="B648" s="4">
        <v>39769</v>
      </c>
      <c r="C648" s="5">
        <v>3.5728952772073921</v>
      </c>
      <c r="D648">
        <v>3</v>
      </c>
      <c r="E648" s="6">
        <v>660998</v>
      </c>
      <c r="F648" s="1">
        <v>5.99</v>
      </c>
      <c r="G648" s="7">
        <f t="shared" si="50"/>
        <v>3959378.02</v>
      </c>
      <c r="H648" s="10" t="str">
        <f t="shared" si="51"/>
        <v>No</v>
      </c>
      <c r="I648" s="10" t="str">
        <f t="shared" si="52"/>
        <v>No</v>
      </c>
      <c r="J648" s="10" t="str">
        <f t="shared" si="53"/>
        <v>No</v>
      </c>
      <c r="K648" s="9">
        <f t="shared" si="54"/>
        <v>0.09</v>
      </c>
    </row>
    <row r="649" spans="1:11" x14ac:dyDescent="0.25">
      <c r="A649">
        <v>2201</v>
      </c>
      <c r="B649" s="4">
        <v>37994</v>
      </c>
      <c r="C649" s="5">
        <v>8.4325804243668721</v>
      </c>
      <c r="D649">
        <v>1</v>
      </c>
      <c r="E649" s="6">
        <v>449177</v>
      </c>
      <c r="F649" s="1">
        <v>9.99</v>
      </c>
      <c r="G649" s="7">
        <f t="shared" si="50"/>
        <v>4487278.2300000004</v>
      </c>
      <c r="H649" s="10" t="str">
        <f t="shared" si="51"/>
        <v>No</v>
      </c>
      <c r="I649" s="10" t="str">
        <f t="shared" si="52"/>
        <v>Yes</v>
      </c>
      <c r="J649" s="10" t="str">
        <f t="shared" si="53"/>
        <v>Yes</v>
      </c>
      <c r="K649" s="9">
        <f t="shared" si="54"/>
        <v>0.2</v>
      </c>
    </row>
    <row r="650" spans="1:11" x14ac:dyDescent="0.25">
      <c r="A650">
        <v>2205</v>
      </c>
      <c r="B650" s="4">
        <v>40868</v>
      </c>
      <c r="C650" s="5">
        <v>0.56399726214921286</v>
      </c>
      <c r="D650">
        <v>23</v>
      </c>
      <c r="E650" s="6">
        <v>267361</v>
      </c>
      <c r="F650" s="1">
        <v>9.99</v>
      </c>
      <c r="G650" s="7">
        <f t="shared" si="50"/>
        <v>2670936.39</v>
      </c>
      <c r="H650" s="10" t="str">
        <f t="shared" si="51"/>
        <v>Yes</v>
      </c>
      <c r="I650" s="10" t="str">
        <f t="shared" si="52"/>
        <v>Yes</v>
      </c>
      <c r="J650" s="10" t="str">
        <f t="shared" si="53"/>
        <v>No</v>
      </c>
      <c r="K650" s="9">
        <f t="shared" si="54"/>
        <v>0.15</v>
      </c>
    </row>
    <row r="651" spans="1:11" x14ac:dyDescent="0.25">
      <c r="A651">
        <v>2207</v>
      </c>
      <c r="B651" s="4">
        <v>40363</v>
      </c>
      <c r="C651" s="5">
        <v>1.946611909650924</v>
      </c>
      <c r="D651">
        <v>10</v>
      </c>
      <c r="E651" s="6">
        <v>275683</v>
      </c>
      <c r="F651" s="1">
        <v>9.99</v>
      </c>
      <c r="G651" s="7">
        <f t="shared" si="50"/>
        <v>2754073.17</v>
      </c>
      <c r="H651" s="10" t="str">
        <f t="shared" si="51"/>
        <v>Yes</v>
      </c>
      <c r="I651" s="10" t="str">
        <f t="shared" si="52"/>
        <v>Yes</v>
      </c>
      <c r="J651" s="10" t="str">
        <f t="shared" si="53"/>
        <v>No</v>
      </c>
      <c r="K651" s="9">
        <f t="shared" si="54"/>
        <v>0.09</v>
      </c>
    </row>
    <row r="652" spans="1:11" x14ac:dyDescent="0.25">
      <c r="A652">
        <v>2207</v>
      </c>
      <c r="B652" s="4">
        <v>40415</v>
      </c>
      <c r="C652" s="5">
        <v>1.8042436687200547</v>
      </c>
      <c r="D652">
        <v>6</v>
      </c>
      <c r="E652" s="6">
        <v>153196</v>
      </c>
      <c r="F652" s="1">
        <v>15.99</v>
      </c>
      <c r="G652" s="7">
        <f t="shared" si="50"/>
        <v>2449604.04</v>
      </c>
      <c r="H652" s="10" t="str">
        <f t="shared" si="51"/>
        <v>Yes</v>
      </c>
      <c r="I652" s="10" t="str">
        <f t="shared" si="52"/>
        <v>No</v>
      </c>
      <c r="J652" s="10" t="str">
        <f t="shared" si="53"/>
        <v>No</v>
      </c>
      <c r="K652" s="9">
        <f t="shared" si="54"/>
        <v>0.09</v>
      </c>
    </row>
    <row r="653" spans="1:11" x14ac:dyDescent="0.25">
      <c r="A653">
        <v>2207</v>
      </c>
      <c r="B653" s="4">
        <v>37510</v>
      </c>
      <c r="C653" s="5">
        <v>9.7577002053388089</v>
      </c>
      <c r="D653">
        <v>7</v>
      </c>
      <c r="E653" s="6">
        <v>84542</v>
      </c>
      <c r="F653" s="1">
        <v>2.99</v>
      </c>
      <c r="G653" s="7">
        <f t="shared" si="50"/>
        <v>252780.58000000002</v>
      </c>
      <c r="H653" s="10" t="str">
        <f t="shared" si="51"/>
        <v>No</v>
      </c>
      <c r="I653" s="10" t="str">
        <f t="shared" si="52"/>
        <v>Yes</v>
      </c>
      <c r="J653" s="10" t="str">
        <f t="shared" si="53"/>
        <v>No</v>
      </c>
      <c r="K653" s="9">
        <f t="shared" si="54"/>
        <v>0.09</v>
      </c>
    </row>
    <row r="654" spans="1:11" x14ac:dyDescent="0.25">
      <c r="A654">
        <v>2210</v>
      </c>
      <c r="B654" s="4">
        <v>38210</v>
      </c>
      <c r="C654" s="5">
        <v>7.8412046543463383</v>
      </c>
      <c r="D654">
        <v>23</v>
      </c>
      <c r="E654" s="6">
        <v>385482</v>
      </c>
      <c r="F654" s="1">
        <v>2.99</v>
      </c>
      <c r="G654" s="7">
        <f t="shared" si="50"/>
        <v>1152591.1800000002</v>
      </c>
      <c r="H654" s="10" t="str">
        <f t="shared" si="51"/>
        <v>No</v>
      </c>
      <c r="I654" s="10" t="str">
        <f t="shared" si="52"/>
        <v>Yes</v>
      </c>
      <c r="J654" s="10" t="str">
        <f t="shared" si="53"/>
        <v>Yes</v>
      </c>
      <c r="K654" s="9">
        <f t="shared" si="54"/>
        <v>0.2</v>
      </c>
    </row>
    <row r="655" spans="1:11" x14ac:dyDescent="0.25">
      <c r="A655">
        <v>2211</v>
      </c>
      <c r="B655" s="4">
        <v>40461</v>
      </c>
      <c r="C655" s="5">
        <v>1.678302532511978</v>
      </c>
      <c r="D655">
        <v>16</v>
      </c>
      <c r="E655" s="6">
        <v>561104</v>
      </c>
      <c r="F655" s="1">
        <v>2.99</v>
      </c>
      <c r="G655" s="7">
        <f t="shared" si="50"/>
        <v>1677700.9600000002</v>
      </c>
      <c r="H655" s="10" t="str">
        <f t="shared" si="51"/>
        <v>Yes</v>
      </c>
      <c r="I655" s="10" t="str">
        <f t="shared" si="52"/>
        <v>Yes</v>
      </c>
      <c r="J655" s="10" t="str">
        <f t="shared" si="53"/>
        <v>No</v>
      </c>
      <c r="K655" s="9">
        <f t="shared" si="54"/>
        <v>0.15</v>
      </c>
    </row>
    <row r="656" spans="1:11" x14ac:dyDescent="0.25">
      <c r="A656">
        <v>2214</v>
      </c>
      <c r="B656" s="4">
        <v>36945</v>
      </c>
      <c r="C656" s="5">
        <v>11.304585900068446</v>
      </c>
      <c r="D656">
        <v>23</v>
      </c>
      <c r="E656" s="6">
        <v>264680</v>
      </c>
      <c r="F656" s="1">
        <v>2.99</v>
      </c>
      <c r="G656" s="7">
        <f t="shared" si="50"/>
        <v>791393.20000000007</v>
      </c>
      <c r="H656" s="10" t="str">
        <f t="shared" si="51"/>
        <v>No</v>
      </c>
      <c r="I656" s="10" t="str">
        <f t="shared" si="52"/>
        <v>Yes</v>
      </c>
      <c r="J656" s="10" t="str">
        <f t="shared" si="53"/>
        <v>No</v>
      </c>
      <c r="K656" s="9">
        <f t="shared" si="54"/>
        <v>0.2</v>
      </c>
    </row>
    <row r="657" spans="1:11" x14ac:dyDescent="0.25">
      <c r="A657">
        <v>2217</v>
      </c>
      <c r="B657" s="4">
        <v>38048</v>
      </c>
      <c r="C657" s="5">
        <v>8.2847364818617386</v>
      </c>
      <c r="D657">
        <v>22</v>
      </c>
      <c r="E657" s="6">
        <v>684754</v>
      </c>
      <c r="F657" s="1">
        <v>10.99</v>
      </c>
      <c r="G657" s="7">
        <f t="shared" si="50"/>
        <v>7525446.46</v>
      </c>
      <c r="H657" s="10" t="str">
        <f t="shared" si="51"/>
        <v>No</v>
      </c>
      <c r="I657" s="10" t="str">
        <f t="shared" si="52"/>
        <v>Yes</v>
      </c>
      <c r="J657" s="10" t="str">
        <f t="shared" si="53"/>
        <v>Yes</v>
      </c>
      <c r="K657" s="9">
        <f t="shared" si="54"/>
        <v>0.2</v>
      </c>
    </row>
    <row r="658" spans="1:11" x14ac:dyDescent="0.25">
      <c r="A658">
        <v>2218</v>
      </c>
      <c r="B658" s="4">
        <v>37022</v>
      </c>
      <c r="C658" s="5">
        <v>11.093771389459274</v>
      </c>
      <c r="D658">
        <v>5</v>
      </c>
      <c r="E658" s="6">
        <v>574050</v>
      </c>
      <c r="F658" s="1">
        <v>7.99</v>
      </c>
      <c r="G658" s="7">
        <f t="shared" si="50"/>
        <v>4586659.5</v>
      </c>
      <c r="H658" s="10" t="str">
        <f t="shared" si="51"/>
        <v>No</v>
      </c>
      <c r="I658" s="10" t="str">
        <f t="shared" si="52"/>
        <v>Yes</v>
      </c>
      <c r="J658" s="10" t="str">
        <f t="shared" si="53"/>
        <v>Yes</v>
      </c>
      <c r="K658" s="9">
        <f t="shared" si="54"/>
        <v>0.2</v>
      </c>
    </row>
    <row r="659" spans="1:11" x14ac:dyDescent="0.25">
      <c r="A659">
        <v>2218</v>
      </c>
      <c r="B659" s="4">
        <v>38868</v>
      </c>
      <c r="C659" s="5">
        <v>6.0396988364134154</v>
      </c>
      <c r="D659">
        <v>7</v>
      </c>
      <c r="E659" s="6">
        <v>183707</v>
      </c>
      <c r="F659" s="1">
        <v>10.99</v>
      </c>
      <c r="G659" s="7">
        <f t="shared" si="50"/>
        <v>2018939.93</v>
      </c>
      <c r="H659" s="10" t="str">
        <f t="shared" si="51"/>
        <v>No</v>
      </c>
      <c r="I659" s="10" t="str">
        <f t="shared" si="52"/>
        <v>Yes</v>
      </c>
      <c r="J659" s="10" t="str">
        <f t="shared" si="53"/>
        <v>Yes</v>
      </c>
      <c r="K659" s="9">
        <f t="shared" si="54"/>
        <v>0.2</v>
      </c>
    </row>
    <row r="660" spans="1:11" x14ac:dyDescent="0.25">
      <c r="A660">
        <v>2219</v>
      </c>
      <c r="B660" s="4">
        <v>38908</v>
      </c>
      <c r="C660" s="5">
        <v>5.9301848049281318</v>
      </c>
      <c r="D660">
        <v>3</v>
      </c>
      <c r="E660" s="6">
        <v>309277</v>
      </c>
      <c r="F660" s="1">
        <v>3.99</v>
      </c>
      <c r="G660" s="7">
        <f t="shared" si="50"/>
        <v>1234015.23</v>
      </c>
      <c r="H660" s="10" t="str">
        <f t="shared" si="51"/>
        <v>No</v>
      </c>
      <c r="I660" s="10" t="str">
        <f t="shared" si="52"/>
        <v>Yes</v>
      </c>
      <c r="J660" s="10" t="str">
        <f t="shared" si="53"/>
        <v>Yes</v>
      </c>
      <c r="K660" s="9">
        <f t="shared" si="54"/>
        <v>0.2</v>
      </c>
    </row>
    <row r="661" spans="1:11" x14ac:dyDescent="0.25">
      <c r="A661">
        <v>2219</v>
      </c>
      <c r="B661" s="4">
        <v>38493</v>
      </c>
      <c r="C661" s="5">
        <v>7.0663928815879533</v>
      </c>
      <c r="D661">
        <v>15</v>
      </c>
      <c r="E661" s="6">
        <v>327412</v>
      </c>
      <c r="F661" s="1">
        <v>23.99</v>
      </c>
      <c r="G661" s="7">
        <f t="shared" si="50"/>
        <v>7854613.8799999999</v>
      </c>
      <c r="H661" s="10" t="str">
        <f t="shared" si="51"/>
        <v>No</v>
      </c>
      <c r="I661" s="10" t="str">
        <f t="shared" si="52"/>
        <v>Yes</v>
      </c>
      <c r="J661" s="10" t="str">
        <f t="shared" si="53"/>
        <v>Yes</v>
      </c>
      <c r="K661" s="9">
        <f t="shared" si="54"/>
        <v>0.2</v>
      </c>
    </row>
    <row r="662" spans="1:11" x14ac:dyDescent="0.25">
      <c r="A662">
        <v>2220</v>
      </c>
      <c r="B662" s="4">
        <v>37734</v>
      </c>
      <c r="C662" s="5">
        <v>9.1444216290212186</v>
      </c>
      <c r="D662">
        <v>24</v>
      </c>
      <c r="E662" s="6">
        <v>350850</v>
      </c>
      <c r="F662" s="1">
        <v>9.99</v>
      </c>
      <c r="G662" s="7">
        <f t="shared" si="50"/>
        <v>3504991.5</v>
      </c>
      <c r="H662" s="10" t="str">
        <f t="shared" si="51"/>
        <v>No</v>
      </c>
      <c r="I662" s="10" t="str">
        <f t="shared" si="52"/>
        <v>Yes</v>
      </c>
      <c r="J662" s="10" t="str">
        <f t="shared" si="53"/>
        <v>Yes</v>
      </c>
      <c r="K662" s="9">
        <f t="shared" si="54"/>
        <v>0.2</v>
      </c>
    </row>
    <row r="663" spans="1:11" x14ac:dyDescent="0.25">
      <c r="A663">
        <v>2220</v>
      </c>
      <c r="B663" s="4">
        <v>40168</v>
      </c>
      <c r="C663" s="5">
        <v>2.4804928131416837</v>
      </c>
      <c r="D663">
        <v>8</v>
      </c>
      <c r="E663" s="6">
        <v>66837</v>
      </c>
      <c r="F663" s="1">
        <v>7.99</v>
      </c>
      <c r="G663" s="7">
        <f t="shared" si="50"/>
        <v>534027.63</v>
      </c>
      <c r="H663" s="10" t="str">
        <f t="shared" si="51"/>
        <v>No</v>
      </c>
      <c r="I663" s="10" t="str">
        <f t="shared" si="52"/>
        <v>No</v>
      </c>
      <c r="J663" s="10" t="str">
        <f t="shared" si="53"/>
        <v>No</v>
      </c>
      <c r="K663" s="9">
        <f t="shared" si="54"/>
        <v>0.09</v>
      </c>
    </row>
    <row r="664" spans="1:11" x14ac:dyDescent="0.25">
      <c r="A664">
        <v>2221</v>
      </c>
      <c r="B664" s="4">
        <v>40201</v>
      </c>
      <c r="C664" s="5">
        <v>2.3901437371663246</v>
      </c>
      <c r="D664">
        <v>19</v>
      </c>
      <c r="E664" s="6">
        <v>175519</v>
      </c>
      <c r="F664" s="1">
        <v>5.99</v>
      </c>
      <c r="G664" s="7">
        <f t="shared" si="50"/>
        <v>1051358.81</v>
      </c>
      <c r="H664" s="10" t="str">
        <f t="shared" si="51"/>
        <v>No</v>
      </c>
      <c r="I664" s="10" t="str">
        <f t="shared" si="52"/>
        <v>Yes</v>
      </c>
      <c r="J664" s="10" t="str">
        <f t="shared" si="53"/>
        <v>No</v>
      </c>
      <c r="K664" s="9">
        <f t="shared" si="54"/>
        <v>0.15</v>
      </c>
    </row>
    <row r="665" spans="1:11" x14ac:dyDescent="0.25">
      <c r="A665">
        <v>2223</v>
      </c>
      <c r="B665" s="4">
        <v>38210</v>
      </c>
      <c r="C665" s="5">
        <v>7.8412046543463383</v>
      </c>
      <c r="D665">
        <v>21</v>
      </c>
      <c r="E665" s="6">
        <v>677769</v>
      </c>
      <c r="F665" s="1">
        <v>9.99</v>
      </c>
      <c r="G665" s="7">
        <f t="shared" si="50"/>
        <v>6770912.3100000005</v>
      </c>
      <c r="H665" s="10" t="str">
        <f t="shared" si="51"/>
        <v>No</v>
      </c>
      <c r="I665" s="10" t="str">
        <f t="shared" si="52"/>
        <v>Yes</v>
      </c>
      <c r="J665" s="10" t="str">
        <f t="shared" si="53"/>
        <v>Yes</v>
      </c>
      <c r="K665" s="9">
        <f t="shared" si="54"/>
        <v>0.2</v>
      </c>
    </row>
    <row r="666" spans="1:11" x14ac:dyDescent="0.25">
      <c r="A666">
        <v>2224</v>
      </c>
      <c r="B666" s="4">
        <v>36581</v>
      </c>
      <c r="C666" s="5">
        <v>12.301163586584531</v>
      </c>
      <c r="D666">
        <v>21</v>
      </c>
      <c r="E666" s="6">
        <v>428122</v>
      </c>
      <c r="F666" s="1">
        <v>2.99</v>
      </c>
      <c r="G666" s="7">
        <f t="shared" si="50"/>
        <v>1280084.78</v>
      </c>
      <c r="H666" s="10" t="str">
        <f t="shared" si="51"/>
        <v>No</v>
      </c>
      <c r="I666" s="10" t="str">
        <f t="shared" si="52"/>
        <v>Yes</v>
      </c>
      <c r="J666" s="10" t="str">
        <f t="shared" si="53"/>
        <v>Yes</v>
      </c>
      <c r="K666" s="9">
        <f t="shared" si="54"/>
        <v>0.2</v>
      </c>
    </row>
    <row r="667" spans="1:11" x14ac:dyDescent="0.25">
      <c r="A667">
        <v>2227</v>
      </c>
      <c r="B667" s="4">
        <v>36684</v>
      </c>
      <c r="C667" s="5">
        <v>12.019164955509925</v>
      </c>
      <c r="D667">
        <v>2</v>
      </c>
      <c r="E667" s="6">
        <v>227001</v>
      </c>
      <c r="F667" s="1">
        <v>7.99</v>
      </c>
      <c r="G667" s="7">
        <f t="shared" si="50"/>
        <v>1813737.99</v>
      </c>
      <c r="H667" s="10" t="str">
        <f t="shared" si="51"/>
        <v>No</v>
      </c>
      <c r="I667" s="10" t="str">
        <f t="shared" si="52"/>
        <v>Yes</v>
      </c>
      <c r="J667" s="10" t="str">
        <f t="shared" si="53"/>
        <v>Yes</v>
      </c>
      <c r="K667" s="9">
        <f t="shared" si="54"/>
        <v>0.2</v>
      </c>
    </row>
    <row r="668" spans="1:11" x14ac:dyDescent="0.25">
      <c r="A668">
        <v>2227</v>
      </c>
      <c r="B668" s="4">
        <v>37582</v>
      </c>
      <c r="C668" s="5">
        <v>9.5605749486652982</v>
      </c>
      <c r="D668">
        <v>1</v>
      </c>
      <c r="E668" s="6">
        <v>466927</v>
      </c>
      <c r="F668" s="1">
        <v>7.99</v>
      </c>
      <c r="G668" s="7">
        <f t="shared" si="50"/>
        <v>3730746.73</v>
      </c>
      <c r="H668" s="10" t="str">
        <f t="shared" si="51"/>
        <v>No</v>
      </c>
      <c r="I668" s="10" t="str">
        <f t="shared" si="52"/>
        <v>Yes</v>
      </c>
      <c r="J668" s="10" t="str">
        <f t="shared" si="53"/>
        <v>Yes</v>
      </c>
      <c r="K668" s="9">
        <f t="shared" si="54"/>
        <v>0.2</v>
      </c>
    </row>
    <row r="669" spans="1:11" x14ac:dyDescent="0.25">
      <c r="A669">
        <v>2231</v>
      </c>
      <c r="B669" s="4">
        <v>38224</v>
      </c>
      <c r="C669" s="5">
        <v>7.8028747433264884</v>
      </c>
      <c r="D669">
        <v>9</v>
      </c>
      <c r="E669" s="6">
        <v>693605</v>
      </c>
      <c r="F669" s="1">
        <v>5.99</v>
      </c>
      <c r="G669" s="7">
        <f t="shared" si="50"/>
        <v>4154693.95</v>
      </c>
      <c r="H669" s="10" t="str">
        <f t="shared" si="51"/>
        <v>No</v>
      </c>
      <c r="I669" s="10" t="str">
        <f t="shared" si="52"/>
        <v>Yes</v>
      </c>
      <c r="J669" s="10" t="str">
        <f t="shared" si="53"/>
        <v>Yes</v>
      </c>
      <c r="K669" s="9">
        <f t="shared" si="54"/>
        <v>0.2</v>
      </c>
    </row>
    <row r="670" spans="1:11" x14ac:dyDescent="0.25">
      <c r="A670">
        <v>2232</v>
      </c>
      <c r="B670" s="4">
        <v>38034</v>
      </c>
      <c r="C670" s="5">
        <v>8.3230663928815876</v>
      </c>
      <c r="D670">
        <v>24</v>
      </c>
      <c r="E670" s="6">
        <v>561189</v>
      </c>
      <c r="F670" s="1">
        <v>9.99</v>
      </c>
      <c r="G670" s="7">
        <f t="shared" si="50"/>
        <v>5606278.1100000003</v>
      </c>
      <c r="H670" s="10" t="str">
        <f t="shared" si="51"/>
        <v>No</v>
      </c>
      <c r="I670" s="10" t="str">
        <f t="shared" si="52"/>
        <v>Yes</v>
      </c>
      <c r="J670" s="10" t="str">
        <f t="shared" si="53"/>
        <v>Yes</v>
      </c>
      <c r="K670" s="9">
        <f t="shared" si="54"/>
        <v>0.2</v>
      </c>
    </row>
    <row r="671" spans="1:11" x14ac:dyDescent="0.25">
      <c r="A671">
        <v>2236</v>
      </c>
      <c r="B671" s="4">
        <v>36678</v>
      </c>
      <c r="C671" s="5">
        <v>12.035592060232718</v>
      </c>
      <c r="D671">
        <v>24</v>
      </c>
      <c r="E671" s="6">
        <v>311071</v>
      </c>
      <c r="F671" s="1">
        <v>9.99</v>
      </c>
      <c r="G671" s="7">
        <f t="shared" si="50"/>
        <v>3107599.29</v>
      </c>
      <c r="H671" s="10" t="str">
        <f t="shared" si="51"/>
        <v>No</v>
      </c>
      <c r="I671" s="10" t="str">
        <f t="shared" si="52"/>
        <v>Yes</v>
      </c>
      <c r="J671" s="10" t="str">
        <f t="shared" si="53"/>
        <v>Yes</v>
      </c>
      <c r="K671" s="9">
        <f t="shared" si="54"/>
        <v>0.2</v>
      </c>
    </row>
    <row r="672" spans="1:11" x14ac:dyDescent="0.25">
      <c r="A672">
        <v>2237</v>
      </c>
      <c r="B672" s="4">
        <v>38788</v>
      </c>
      <c r="C672" s="5">
        <v>6.2587268993839835</v>
      </c>
      <c r="D672">
        <v>7</v>
      </c>
      <c r="E672" s="6">
        <v>543210</v>
      </c>
      <c r="F672" s="1">
        <v>3.99</v>
      </c>
      <c r="G672" s="7">
        <f t="shared" si="50"/>
        <v>2167407.9</v>
      </c>
      <c r="H672" s="10" t="str">
        <f t="shared" si="51"/>
        <v>No</v>
      </c>
      <c r="I672" s="10" t="str">
        <f t="shared" si="52"/>
        <v>Yes</v>
      </c>
      <c r="J672" s="10" t="str">
        <f t="shared" si="53"/>
        <v>Yes</v>
      </c>
      <c r="K672" s="9">
        <f t="shared" si="54"/>
        <v>0.2</v>
      </c>
    </row>
    <row r="673" spans="1:11" x14ac:dyDescent="0.25">
      <c r="A673">
        <v>2237</v>
      </c>
      <c r="B673" s="4">
        <v>40750</v>
      </c>
      <c r="C673" s="5">
        <v>0.88706365503080087</v>
      </c>
      <c r="D673">
        <v>16</v>
      </c>
      <c r="E673" s="6">
        <v>587800</v>
      </c>
      <c r="F673" s="1">
        <v>9.99</v>
      </c>
      <c r="G673" s="7">
        <f t="shared" si="50"/>
        <v>5872122</v>
      </c>
      <c r="H673" s="10" t="str">
        <f t="shared" si="51"/>
        <v>Yes</v>
      </c>
      <c r="I673" s="10" t="str">
        <f t="shared" si="52"/>
        <v>Yes</v>
      </c>
      <c r="J673" s="10" t="str">
        <f t="shared" si="53"/>
        <v>No</v>
      </c>
      <c r="K673" s="9">
        <f t="shared" si="54"/>
        <v>0.15</v>
      </c>
    </row>
    <row r="674" spans="1:11" x14ac:dyDescent="0.25">
      <c r="A674">
        <v>2248</v>
      </c>
      <c r="B674" s="4">
        <v>39489</v>
      </c>
      <c r="C674" s="5">
        <v>4.3394934976043809</v>
      </c>
      <c r="D674">
        <v>23</v>
      </c>
      <c r="E674" s="6">
        <v>145549</v>
      </c>
      <c r="F674" s="1">
        <v>5.99</v>
      </c>
      <c r="G674" s="7">
        <f t="shared" si="50"/>
        <v>871838.51</v>
      </c>
      <c r="H674" s="10" t="str">
        <f t="shared" si="51"/>
        <v>No</v>
      </c>
      <c r="I674" s="10" t="str">
        <f t="shared" si="52"/>
        <v>Yes</v>
      </c>
      <c r="J674" s="10" t="str">
        <f t="shared" si="53"/>
        <v>No</v>
      </c>
      <c r="K674" s="9">
        <f t="shared" si="54"/>
        <v>0.15</v>
      </c>
    </row>
    <row r="675" spans="1:11" x14ac:dyDescent="0.25">
      <c r="A675">
        <v>2250</v>
      </c>
      <c r="B675" s="4">
        <v>38339</v>
      </c>
      <c r="C675" s="5">
        <v>7.4880219028062971</v>
      </c>
      <c r="D675">
        <v>6</v>
      </c>
      <c r="E675" s="6">
        <v>240953</v>
      </c>
      <c r="F675" s="1">
        <v>3.99</v>
      </c>
      <c r="G675" s="7">
        <f t="shared" si="50"/>
        <v>961402.47000000009</v>
      </c>
      <c r="H675" s="10" t="str">
        <f t="shared" si="51"/>
        <v>No</v>
      </c>
      <c r="I675" s="10" t="str">
        <f t="shared" si="52"/>
        <v>Yes</v>
      </c>
      <c r="J675" s="10" t="str">
        <f t="shared" si="53"/>
        <v>No</v>
      </c>
      <c r="K675" s="9">
        <f t="shared" si="54"/>
        <v>0.09</v>
      </c>
    </row>
    <row r="676" spans="1:11" x14ac:dyDescent="0.25">
      <c r="A676">
        <v>2254</v>
      </c>
      <c r="B676" s="4">
        <v>39223</v>
      </c>
      <c r="C676" s="5">
        <v>5.0677618069815198</v>
      </c>
      <c r="D676">
        <v>15</v>
      </c>
      <c r="E676" s="6">
        <v>326625</v>
      </c>
      <c r="F676" s="1">
        <v>3.99</v>
      </c>
      <c r="G676" s="7">
        <f t="shared" si="50"/>
        <v>1303233.75</v>
      </c>
      <c r="H676" s="10" t="str">
        <f t="shared" si="51"/>
        <v>No</v>
      </c>
      <c r="I676" s="10" t="str">
        <f t="shared" si="52"/>
        <v>Yes</v>
      </c>
      <c r="J676" s="10" t="str">
        <f t="shared" si="53"/>
        <v>Yes</v>
      </c>
      <c r="K676" s="9">
        <f t="shared" si="54"/>
        <v>0.2</v>
      </c>
    </row>
    <row r="677" spans="1:11" x14ac:dyDescent="0.25">
      <c r="A677">
        <v>2256</v>
      </c>
      <c r="B677" s="4">
        <v>36635</v>
      </c>
      <c r="C677" s="5">
        <v>12.153319644079398</v>
      </c>
      <c r="D677">
        <v>14</v>
      </c>
      <c r="E677" s="6">
        <v>4056</v>
      </c>
      <c r="F677" s="1">
        <v>23.99</v>
      </c>
      <c r="G677" s="7">
        <f t="shared" si="50"/>
        <v>97303.439999999988</v>
      </c>
      <c r="H677" s="10" t="str">
        <f t="shared" si="51"/>
        <v>No</v>
      </c>
      <c r="I677" s="10" t="str">
        <f t="shared" si="52"/>
        <v>Yes</v>
      </c>
      <c r="J677" s="10" t="str">
        <f t="shared" si="53"/>
        <v>No</v>
      </c>
      <c r="K677" s="9">
        <f t="shared" si="54"/>
        <v>0.2</v>
      </c>
    </row>
    <row r="678" spans="1:11" x14ac:dyDescent="0.25">
      <c r="A678">
        <v>2259</v>
      </c>
      <c r="B678" s="4">
        <v>39712</v>
      </c>
      <c r="C678" s="5">
        <v>3.7289527720739222</v>
      </c>
      <c r="D678">
        <v>4</v>
      </c>
      <c r="E678" s="6">
        <v>348630</v>
      </c>
      <c r="F678" s="1">
        <v>10.99</v>
      </c>
      <c r="G678" s="7">
        <f t="shared" si="50"/>
        <v>3831443.7</v>
      </c>
      <c r="H678" s="10" t="str">
        <f t="shared" si="51"/>
        <v>No</v>
      </c>
      <c r="I678" s="10" t="str">
        <f t="shared" si="52"/>
        <v>No</v>
      </c>
      <c r="J678" s="10" t="str">
        <f t="shared" si="53"/>
        <v>No</v>
      </c>
      <c r="K678" s="9">
        <f t="shared" si="54"/>
        <v>0.09</v>
      </c>
    </row>
    <row r="679" spans="1:11" x14ac:dyDescent="0.25">
      <c r="A679">
        <v>2263</v>
      </c>
      <c r="B679" s="4">
        <v>36941</v>
      </c>
      <c r="C679" s="5">
        <v>11.315537303216974</v>
      </c>
      <c r="D679">
        <v>8</v>
      </c>
      <c r="E679" s="6">
        <v>352524</v>
      </c>
      <c r="F679" s="1">
        <v>10.99</v>
      </c>
      <c r="G679" s="7">
        <f t="shared" si="50"/>
        <v>3874238.7600000002</v>
      </c>
      <c r="H679" s="10" t="str">
        <f t="shared" si="51"/>
        <v>No</v>
      </c>
      <c r="I679" s="10" t="str">
        <f t="shared" si="52"/>
        <v>Yes</v>
      </c>
      <c r="J679" s="10" t="str">
        <f t="shared" si="53"/>
        <v>Yes</v>
      </c>
      <c r="K679" s="9">
        <f t="shared" si="54"/>
        <v>0.2</v>
      </c>
    </row>
    <row r="680" spans="1:11" x14ac:dyDescent="0.25">
      <c r="A680">
        <v>2264</v>
      </c>
      <c r="B680" s="4">
        <v>40700</v>
      </c>
      <c r="C680" s="5">
        <v>1.0239561943874058</v>
      </c>
      <c r="D680">
        <v>6</v>
      </c>
      <c r="E680" s="6">
        <v>501268</v>
      </c>
      <c r="F680" s="1">
        <v>3.99</v>
      </c>
      <c r="G680" s="7">
        <f t="shared" si="50"/>
        <v>2000059.32</v>
      </c>
      <c r="H680" s="10" t="str">
        <f t="shared" si="51"/>
        <v>Yes</v>
      </c>
      <c r="I680" s="10" t="str">
        <f t="shared" si="52"/>
        <v>No</v>
      </c>
      <c r="J680" s="10" t="str">
        <f t="shared" si="53"/>
        <v>No</v>
      </c>
      <c r="K680" s="9">
        <f t="shared" si="54"/>
        <v>0.09</v>
      </c>
    </row>
    <row r="681" spans="1:11" x14ac:dyDescent="0.25">
      <c r="A681">
        <v>2266</v>
      </c>
      <c r="B681" s="4">
        <v>40859</v>
      </c>
      <c r="C681" s="5">
        <v>0.58863791923340181</v>
      </c>
      <c r="D681">
        <v>2</v>
      </c>
      <c r="E681" s="6">
        <v>577430</v>
      </c>
      <c r="F681" s="1">
        <v>12.99</v>
      </c>
      <c r="G681" s="7">
        <f t="shared" si="50"/>
        <v>7500815.7000000002</v>
      </c>
      <c r="H681" s="10" t="str">
        <f t="shared" si="51"/>
        <v>No</v>
      </c>
      <c r="I681" s="10" t="str">
        <f t="shared" si="52"/>
        <v>No</v>
      </c>
      <c r="J681" s="10" t="str">
        <f t="shared" si="53"/>
        <v>No</v>
      </c>
      <c r="K681" s="9">
        <f t="shared" si="54"/>
        <v>0.09</v>
      </c>
    </row>
    <row r="682" spans="1:11" x14ac:dyDescent="0.25">
      <c r="A682">
        <v>2270</v>
      </c>
      <c r="B682" s="4">
        <v>36567</v>
      </c>
      <c r="C682" s="5">
        <v>12.33949349760438</v>
      </c>
      <c r="D682">
        <v>18</v>
      </c>
      <c r="E682" s="6">
        <v>542359</v>
      </c>
      <c r="F682" s="1">
        <v>7.99</v>
      </c>
      <c r="G682" s="7">
        <f t="shared" si="50"/>
        <v>4333448.41</v>
      </c>
      <c r="H682" s="10" t="str">
        <f t="shared" si="51"/>
        <v>No</v>
      </c>
      <c r="I682" s="10" t="str">
        <f t="shared" si="52"/>
        <v>Yes</v>
      </c>
      <c r="J682" s="10" t="str">
        <f t="shared" si="53"/>
        <v>Yes</v>
      </c>
      <c r="K682" s="9">
        <f t="shared" si="54"/>
        <v>0.2</v>
      </c>
    </row>
    <row r="683" spans="1:11" x14ac:dyDescent="0.25">
      <c r="A683">
        <v>2273</v>
      </c>
      <c r="B683" s="4">
        <v>39253</v>
      </c>
      <c r="C683" s="5">
        <v>4.9856262833675569</v>
      </c>
      <c r="D683">
        <v>8</v>
      </c>
      <c r="E683" s="6">
        <v>228695</v>
      </c>
      <c r="F683" s="1">
        <v>10.99</v>
      </c>
      <c r="G683" s="7">
        <f t="shared" si="50"/>
        <v>2513358.0500000003</v>
      </c>
      <c r="H683" s="10" t="str">
        <f t="shared" si="51"/>
        <v>No</v>
      </c>
      <c r="I683" s="10" t="str">
        <f t="shared" si="52"/>
        <v>No</v>
      </c>
      <c r="J683" s="10" t="str">
        <f t="shared" si="53"/>
        <v>No</v>
      </c>
      <c r="K683" s="9">
        <f t="shared" si="54"/>
        <v>0.09</v>
      </c>
    </row>
    <row r="684" spans="1:11" x14ac:dyDescent="0.25">
      <c r="A684">
        <v>2275</v>
      </c>
      <c r="B684" s="4">
        <v>39709</v>
      </c>
      <c r="C684" s="5">
        <v>3.7371663244353184</v>
      </c>
      <c r="D684">
        <v>8</v>
      </c>
      <c r="E684" s="6">
        <v>514734</v>
      </c>
      <c r="F684" s="1">
        <v>12.99</v>
      </c>
      <c r="G684" s="7">
        <f t="shared" si="50"/>
        <v>6686394.6600000001</v>
      </c>
      <c r="H684" s="10" t="str">
        <f t="shared" si="51"/>
        <v>No</v>
      </c>
      <c r="I684" s="10" t="str">
        <f t="shared" si="52"/>
        <v>No</v>
      </c>
      <c r="J684" s="10" t="str">
        <f t="shared" si="53"/>
        <v>No</v>
      </c>
      <c r="K684" s="9">
        <f t="shared" si="54"/>
        <v>0.09</v>
      </c>
    </row>
    <row r="685" spans="1:11" x14ac:dyDescent="0.25">
      <c r="A685">
        <v>2275</v>
      </c>
      <c r="B685" s="4">
        <v>37676</v>
      </c>
      <c r="C685" s="5">
        <v>9.3032169746748803</v>
      </c>
      <c r="D685">
        <v>10</v>
      </c>
      <c r="E685" s="6">
        <v>646633</v>
      </c>
      <c r="F685" s="1">
        <v>12.99</v>
      </c>
      <c r="G685" s="7">
        <f t="shared" si="50"/>
        <v>8399762.6699999999</v>
      </c>
      <c r="H685" s="10" t="str">
        <f t="shared" si="51"/>
        <v>No</v>
      </c>
      <c r="I685" s="10" t="str">
        <f t="shared" si="52"/>
        <v>Yes</v>
      </c>
      <c r="J685" s="10" t="str">
        <f t="shared" si="53"/>
        <v>Yes</v>
      </c>
      <c r="K685" s="9">
        <f t="shared" si="54"/>
        <v>0.2</v>
      </c>
    </row>
    <row r="686" spans="1:11" x14ac:dyDescent="0.25">
      <c r="A686">
        <v>2276</v>
      </c>
      <c r="B686" s="4">
        <v>40511</v>
      </c>
      <c r="C686" s="5">
        <v>1.5414099931553731</v>
      </c>
      <c r="D686">
        <v>25</v>
      </c>
      <c r="E686" s="6">
        <v>497341</v>
      </c>
      <c r="F686" s="1">
        <v>10.99</v>
      </c>
      <c r="G686" s="7">
        <f t="shared" si="50"/>
        <v>5465777.5899999999</v>
      </c>
      <c r="H686" s="10" t="str">
        <f t="shared" si="51"/>
        <v>Yes</v>
      </c>
      <c r="I686" s="10" t="str">
        <f t="shared" si="52"/>
        <v>Yes</v>
      </c>
      <c r="J686" s="10" t="str">
        <f t="shared" si="53"/>
        <v>No</v>
      </c>
      <c r="K686" s="9">
        <f t="shared" si="54"/>
        <v>0.15</v>
      </c>
    </row>
    <row r="687" spans="1:11" x14ac:dyDescent="0.25">
      <c r="A687">
        <v>2277</v>
      </c>
      <c r="B687" s="4">
        <v>37677</v>
      </c>
      <c r="C687" s="5">
        <v>9.3004791238877473</v>
      </c>
      <c r="D687">
        <v>23</v>
      </c>
      <c r="E687" s="6">
        <v>402837</v>
      </c>
      <c r="F687" s="1">
        <v>10.99</v>
      </c>
      <c r="G687" s="7">
        <f t="shared" si="50"/>
        <v>4427178.63</v>
      </c>
      <c r="H687" s="10" t="str">
        <f t="shared" si="51"/>
        <v>No</v>
      </c>
      <c r="I687" s="10" t="str">
        <f t="shared" si="52"/>
        <v>Yes</v>
      </c>
      <c r="J687" s="10" t="str">
        <f t="shared" si="53"/>
        <v>Yes</v>
      </c>
      <c r="K687" s="9">
        <f t="shared" si="54"/>
        <v>0.2</v>
      </c>
    </row>
    <row r="688" spans="1:11" x14ac:dyDescent="0.25">
      <c r="A688">
        <v>2279</v>
      </c>
      <c r="B688" s="4">
        <v>39861</v>
      </c>
      <c r="C688" s="5">
        <v>3.3210130047912387</v>
      </c>
      <c r="D688">
        <v>8</v>
      </c>
      <c r="E688" s="6">
        <v>126694</v>
      </c>
      <c r="F688" s="1">
        <v>7.99</v>
      </c>
      <c r="G688" s="7">
        <f t="shared" si="50"/>
        <v>1012285.06</v>
      </c>
      <c r="H688" s="10" t="str">
        <f t="shared" si="51"/>
        <v>No</v>
      </c>
      <c r="I688" s="10" t="str">
        <f t="shared" si="52"/>
        <v>No</v>
      </c>
      <c r="J688" s="10" t="str">
        <f t="shared" si="53"/>
        <v>No</v>
      </c>
      <c r="K688" s="9">
        <f t="shared" si="54"/>
        <v>0.09</v>
      </c>
    </row>
    <row r="689" spans="1:11" x14ac:dyDescent="0.25">
      <c r="A689">
        <v>2280</v>
      </c>
      <c r="B689" s="4">
        <v>40264</v>
      </c>
      <c r="C689" s="5">
        <v>2.2176591375770021</v>
      </c>
      <c r="D689">
        <v>13</v>
      </c>
      <c r="E689" s="6">
        <v>195327</v>
      </c>
      <c r="F689" s="1">
        <v>23.99</v>
      </c>
      <c r="G689" s="7">
        <f t="shared" si="50"/>
        <v>4685894.7299999995</v>
      </c>
      <c r="H689" s="10" t="str">
        <f t="shared" si="51"/>
        <v>No</v>
      </c>
      <c r="I689" s="10" t="str">
        <f t="shared" si="52"/>
        <v>Yes</v>
      </c>
      <c r="J689" s="10" t="str">
        <f t="shared" si="53"/>
        <v>No</v>
      </c>
      <c r="K689" s="9">
        <f t="shared" si="54"/>
        <v>0.15</v>
      </c>
    </row>
    <row r="690" spans="1:11" x14ac:dyDescent="0.25">
      <c r="A690">
        <v>2281</v>
      </c>
      <c r="B690" s="4">
        <v>37000</v>
      </c>
      <c r="C690" s="5">
        <v>11.154004106776181</v>
      </c>
      <c r="D690">
        <v>1</v>
      </c>
      <c r="E690" s="6">
        <v>383093</v>
      </c>
      <c r="F690" s="1">
        <v>2.99</v>
      </c>
      <c r="G690" s="7">
        <f t="shared" si="50"/>
        <v>1145448.07</v>
      </c>
      <c r="H690" s="10" t="str">
        <f t="shared" si="51"/>
        <v>No</v>
      </c>
      <c r="I690" s="10" t="str">
        <f t="shared" si="52"/>
        <v>Yes</v>
      </c>
      <c r="J690" s="10" t="str">
        <f t="shared" si="53"/>
        <v>Yes</v>
      </c>
      <c r="K690" s="9">
        <f t="shared" si="54"/>
        <v>0.2</v>
      </c>
    </row>
    <row r="691" spans="1:11" x14ac:dyDescent="0.25">
      <c r="A691">
        <v>2282</v>
      </c>
      <c r="B691" s="4">
        <v>40400</v>
      </c>
      <c r="C691" s="5">
        <v>1.8453114305270362</v>
      </c>
      <c r="D691">
        <v>9</v>
      </c>
      <c r="E691" s="6">
        <v>95455</v>
      </c>
      <c r="F691" s="1">
        <v>12.99</v>
      </c>
      <c r="G691" s="7">
        <f t="shared" si="50"/>
        <v>1239960.45</v>
      </c>
      <c r="H691" s="10" t="str">
        <f t="shared" si="51"/>
        <v>Yes</v>
      </c>
      <c r="I691" s="10" t="str">
        <f t="shared" si="52"/>
        <v>No</v>
      </c>
      <c r="J691" s="10" t="str">
        <f t="shared" si="53"/>
        <v>No</v>
      </c>
      <c r="K691" s="9">
        <f t="shared" si="54"/>
        <v>0.09</v>
      </c>
    </row>
    <row r="692" spans="1:11" x14ac:dyDescent="0.25">
      <c r="A692">
        <v>2283</v>
      </c>
      <c r="B692" s="4">
        <v>39280</v>
      </c>
      <c r="C692" s="5">
        <v>4.9117043121149901</v>
      </c>
      <c r="D692">
        <v>1</v>
      </c>
      <c r="E692" s="6">
        <v>152685</v>
      </c>
      <c r="F692" s="1">
        <v>5.99</v>
      </c>
      <c r="G692" s="7">
        <f t="shared" si="50"/>
        <v>914583.15</v>
      </c>
      <c r="H692" s="10" t="str">
        <f t="shared" si="51"/>
        <v>No</v>
      </c>
      <c r="I692" s="10" t="str">
        <f t="shared" si="52"/>
        <v>No</v>
      </c>
      <c r="J692" s="10" t="str">
        <f t="shared" si="53"/>
        <v>No</v>
      </c>
      <c r="K692" s="9">
        <f t="shared" si="54"/>
        <v>0.09</v>
      </c>
    </row>
    <row r="693" spans="1:11" x14ac:dyDescent="0.25">
      <c r="A693">
        <v>2284</v>
      </c>
      <c r="B693" s="4">
        <v>38988</v>
      </c>
      <c r="C693" s="5">
        <v>5.7111567419575637</v>
      </c>
      <c r="D693">
        <v>3</v>
      </c>
      <c r="E693" s="6">
        <v>575923</v>
      </c>
      <c r="F693" s="1">
        <v>2.99</v>
      </c>
      <c r="G693" s="7">
        <f t="shared" si="50"/>
        <v>1722009.77</v>
      </c>
      <c r="H693" s="10" t="str">
        <f t="shared" si="51"/>
        <v>No</v>
      </c>
      <c r="I693" s="10" t="str">
        <f t="shared" si="52"/>
        <v>Yes</v>
      </c>
      <c r="J693" s="10" t="str">
        <f t="shared" si="53"/>
        <v>Yes</v>
      </c>
      <c r="K693" s="9">
        <f t="shared" si="54"/>
        <v>0.2</v>
      </c>
    </row>
    <row r="694" spans="1:11" x14ac:dyDescent="0.25">
      <c r="A694">
        <v>2285</v>
      </c>
      <c r="B694" s="4">
        <v>39796</v>
      </c>
      <c r="C694" s="5">
        <v>3.4989733059548254</v>
      </c>
      <c r="D694">
        <v>7</v>
      </c>
      <c r="E694" s="6">
        <v>259137</v>
      </c>
      <c r="F694" s="1">
        <v>2.99</v>
      </c>
      <c r="G694" s="7">
        <f t="shared" si="50"/>
        <v>774819.63</v>
      </c>
      <c r="H694" s="10" t="str">
        <f t="shared" si="51"/>
        <v>No</v>
      </c>
      <c r="I694" s="10" t="str">
        <f t="shared" si="52"/>
        <v>No</v>
      </c>
      <c r="J694" s="10" t="str">
        <f t="shared" si="53"/>
        <v>No</v>
      </c>
      <c r="K694" s="9">
        <f t="shared" si="54"/>
        <v>0.09</v>
      </c>
    </row>
    <row r="695" spans="1:11" x14ac:dyDescent="0.25">
      <c r="A695">
        <v>2287</v>
      </c>
      <c r="B695" s="4">
        <v>39020</v>
      </c>
      <c r="C695" s="5">
        <v>5.6235455167693358</v>
      </c>
      <c r="D695">
        <v>9</v>
      </c>
      <c r="E695" s="6">
        <v>131267</v>
      </c>
      <c r="F695" s="1">
        <v>12.99</v>
      </c>
      <c r="G695" s="7">
        <f t="shared" si="50"/>
        <v>1705158.33</v>
      </c>
      <c r="H695" s="10" t="str">
        <f t="shared" si="51"/>
        <v>No</v>
      </c>
      <c r="I695" s="10" t="str">
        <f t="shared" si="52"/>
        <v>Yes</v>
      </c>
      <c r="J695" s="10" t="str">
        <f t="shared" si="53"/>
        <v>Yes</v>
      </c>
      <c r="K695" s="9">
        <f t="shared" si="54"/>
        <v>0.2</v>
      </c>
    </row>
    <row r="696" spans="1:11" x14ac:dyDescent="0.25">
      <c r="A696">
        <v>2289</v>
      </c>
      <c r="B696" s="4">
        <v>38063</v>
      </c>
      <c r="C696" s="5">
        <v>8.2436687200547567</v>
      </c>
      <c r="D696">
        <v>15</v>
      </c>
      <c r="E696" s="6">
        <v>235795</v>
      </c>
      <c r="F696" s="1">
        <v>5.99</v>
      </c>
      <c r="G696" s="7">
        <f t="shared" si="50"/>
        <v>1412412.05</v>
      </c>
      <c r="H696" s="10" t="str">
        <f t="shared" si="51"/>
        <v>No</v>
      </c>
      <c r="I696" s="10" t="str">
        <f t="shared" si="52"/>
        <v>Yes</v>
      </c>
      <c r="J696" s="10" t="str">
        <f t="shared" si="53"/>
        <v>Yes</v>
      </c>
      <c r="K696" s="9">
        <f t="shared" si="54"/>
        <v>0.2</v>
      </c>
    </row>
    <row r="697" spans="1:11" x14ac:dyDescent="0.25">
      <c r="A697">
        <v>2289</v>
      </c>
      <c r="B697" s="4">
        <v>38954</v>
      </c>
      <c r="C697" s="5">
        <v>5.8042436687200549</v>
      </c>
      <c r="D697">
        <v>17</v>
      </c>
      <c r="E697" s="6">
        <v>24474</v>
      </c>
      <c r="F697" s="1">
        <v>2.99</v>
      </c>
      <c r="G697" s="7">
        <f t="shared" si="50"/>
        <v>73177.260000000009</v>
      </c>
      <c r="H697" s="10" t="str">
        <f t="shared" si="51"/>
        <v>No</v>
      </c>
      <c r="I697" s="10" t="str">
        <f t="shared" si="52"/>
        <v>Yes</v>
      </c>
      <c r="J697" s="10" t="str">
        <f t="shared" si="53"/>
        <v>No</v>
      </c>
      <c r="K697" s="9">
        <f t="shared" si="54"/>
        <v>0.2</v>
      </c>
    </row>
    <row r="698" spans="1:11" x14ac:dyDescent="0.25">
      <c r="A698">
        <v>2292</v>
      </c>
      <c r="B698" s="4">
        <v>37861</v>
      </c>
      <c r="C698" s="5">
        <v>8.7967145790554415</v>
      </c>
      <c r="D698">
        <v>7</v>
      </c>
      <c r="E698" s="6">
        <v>139000</v>
      </c>
      <c r="F698" s="1">
        <v>12.99</v>
      </c>
      <c r="G698" s="7">
        <f t="shared" si="50"/>
        <v>1805610</v>
      </c>
      <c r="H698" s="10" t="str">
        <f t="shared" si="51"/>
        <v>No</v>
      </c>
      <c r="I698" s="10" t="str">
        <f t="shared" si="52"/>
        <v>Yes</v>
      </c>
      <c r="J698" s="10" t="str">
        <f t="shared" si="53"/>
        <v>Yes</v>
      </c>
      <c r="K698" s="9">
        <f t="shared" si="54"/>
        <v>0.2</v>
      </c>
    </row>
    <row r="699" spans="1:11" x14ac:dyDescent="0.25">
      <c r="A699">
        <v>2299</v>
      </c>
      <c r="B699" s="4">
        <v>40664</v>
      </c>
      <c r="C699" s="5">
        <v>1.1225188227241616</v>
      </c>
      <c r="D699">
        <v>25</v>
      </c>
      <c r="E699" s="6">
        <v>232049</v>
      </c>
      <c r="F699" s="1">
        <v>9.99</v>
      </c>
      <c r="G699" s="7">
        <f t="shared" si="50"/>
        <v>2318169.5100000002</v>
      </c>
      <c r="H699" s="10" t="str">
        <f t="shared" si="51"/>
        <v>Yes</v>
      </c>
      <c r="I699" s="10" t="str">
        <f t="shared" si="52"/>
        <v>Yes</v>
      </c>
      <c r="J699" s="10" t="str">
        <f t="shared" si="53"/>
        <v>No</v>
      </c>
      <c r="K699" s="9">
        <f t="shared" si="54"/>
        <v>0.15</v>
      </c>
    </row>
    <row r="700" spans="1:11" x14ac:dyDescent="0.25">
      <c r="A700">
        <v>2301</v>
      </c>
      <c r="B700" s="4">
        <v>37783</v>
      </c>
      <c r="C700" s="5">
        <v>9.0102669404517446</v>
      </c>
      <c r="D700">
        <v>11</v>
      </c>
      <c r="E700" s="6">
        <v>504676</v>
      </c>
      <c r="F700" s="1">
        <v>7.99</v>
      </c>
      <c r="G700" s="7">
        <f t="shared" si="50"/>
        <v>4032361.24</v>
      </c>
      <c r="H700" s="10" t="str">
        <f t="shared" si="51"/>
        <v>No</v>
      </c>
      <c r="I700" s="10" t="str">
        <f t="shared" si="52"/>
        <v>Yes</v>
      </c>
      <c r="J700" s="10" t="str">
        <f t="shared" si="53"/>
        <v>Yes</v>
      </c>
      <c r="K700" s="9">
        <f t="shared" si="54"/>
        <v>0.2</v>
      </c>
    </row>
    <row r="701" spans="1:11" x14ac:dyDescent="0.25">
      <c r="A701">
        <v>2304</v>
      </c>
      <c r="B701" s="4">
        <v>38355</v>
      </c>
      <c r="C701" s="5">
        <v>7.4442162902121831</v>
      </c>
      <c r="D701">
        <v>9</v>
      </c>
      <c r="E701" s="6">
        <v>675401</v>
      </c>
      <c r="F701" s="1">
        <v>7.99</v>
      </c>
      <c r="G701" s="7">
        <f t="shared" si="50"/>
        <v>5396453.9900000002</v>
      </c>
      <c r="H701" s="10" t="str">
        <f t="shared" si="51"/>
        <v>No</v>
      </c>
      <c r="I701" s="10" t="str">
        <f t="shared" si="52"/>
        <v>Yes</v>
      </c>
      <c r="J701" s="10" t="str">
        <f t="shared" si="53"/>
        <v>Yes</v>
      </c>
      <c r="K701" s="9">
        <f t="shared" si="54"/>
        <v>0.2</v>
      </c>
    </row>
    <row r="702" spans="1:11" x14ac:dyDescent="0.25">
      <c r="A702">
        <v>2308</v>
      </c>
      <c r="B702" s="4">
        <v>36834</v>
      </c>
      <c r="C702" s="5">
        <v>11.60848733744011</v>
      </c>
      <c r="D702">
        <v>13</v>
      </c>
      <c r="E702" s="6">
        <v>690304</v>
      </c>
      <c r="F702" s="1">
        <v>3.99</v>
      </c>
      <c r="G702" s="7">
        <f t="shared" si="50"/>
        <v>2754312.96</v>
      </c>
      <c r="H702" s="10" t="str">
        <f t="shared" si="51"/>
        <v>No</v>
      </c>
      <c r="I702" s="10" t="str">
        <f t="shared" si="52"/>
        <v>Yes</v>
      </c>
      <c r="J702" s="10" t="str">
        <f t="shared" si="53"/>
        <v>Yes</v>
      </c>
      <c r="K702" s="9">
        <f t="shared" si="54"/>
        <v>0.2</v>
      </c>
    </row>
    <row r="703" spans="1:11" x14ac:dyDescent="0.25">
      <c r="A703">
        <v>2314</v>
      </c>
      <c r="B703" s="4">
        <v>37925</v>
      </c>
      <c r="C703" s="5">
        <v>8.6214921286789874</v>
      </c>
      <c r="D703">
        <v>10</v>
      </c>
      <c r="E703" s="6">
        <v>593436</v>
      </c>
      <c r="F703" s="1">
        <v>23.99</v>
      </c>
      <c r="G703" s="7">
        <f t="shared" si="50"/>
        <v>14236529.639999999</v>
      </c>
      <c r="H703" s="10" t="str">
        <f t="shared" si="51"/>
        <v>No</v>
      </c>
      <c r="I703" s="10" t="str">
        <f t="shared" si="52"/>
        <v>Yes</v>
      </c>
      <c r="J703" s="10" t="str">
        <f t="shared" si="53"/>
        <v>Yes</v>
      </c>
      <c r="K703" s="9">
        <f t="shared" si="54"/>
        <v>0.2</v>
      </c>
    </row>
    <row r="704" spans="1:11" x14ac:dyDescent="0.25">
      <c r="A704">
        <v>2315</v>
      </c>
      <c r="B704" s="4">
        <v>39849</v>
      </c>
      <c r="C704" s="5">
        <v>3.353867214236824</v>
      </c>
      <c r="D704">
        <v>8</v>
      </c>
      <c r="E704" s="6">
        <v>278991</v>
      </c>
      <c r="F704" s="1">
        <v>10.99</v>
      </c>
      <c r="G704" s="7">
        <f t="shared" si="50"/>
        <v>3066111.09</v>
      </c>
      <c r="H704" s="10" t="str">
        <f t="shared" si="51"/>
        <v>No</v>
      </c>
      <c r="I704" s="10" t="str">
        <f t="shared" si="52"/>
        <v>No</v>
      </c>
      <c r="J704" s="10" t="str">
        <f t="shared" si="53"/>
        <v>No</v>
      </c>
      <c r="K704" s="9">
        <f t="shared" si="54"/>
        <v>0.09</v>
      </c>
    </row>
    <row r="705" spans="1:11" x14ac:dyDescent="0.25">
      <c r="A705">
        <v>2318</v>
      </c>
      <c r="B705" s="4">
        <v>37643</v>
      </c>
      <c r="C705" s="5">
        <v>9.3935660506502394</v>
      </c>
      <c r="D705">
        <v>7</v>
      </c>
      <c r="E705" s="6">
        <v>489459</v>
      </c>
      <c r="F705" s="1">
        <v>5.99</v>
      </c>
      <c r="G705" s="7">
        <f t="shared" si="50"/>
        <v>2931859.41</v>
      </c>
      <c r="H705" s="10" t="str">
        <f t="shared" si="51"/>
        <v>No</v>
      </c>
      <c r="I705" s="10" t="str">
        <f t="shared" si="52"/>
        <v>Yes</v>
      </c>
      <c r="J705" s="10" t="str">
        <f t="shared" si="53"/>
        <v>Yes</v>
      </c>
      <c r="K705" s="9">
        <f t="shared" si="54"/>
        <v>0.2</v>
      </c>
    </row>
    <row r="706" spans="1:11" x14ac:dyDescent="0.25">
      <c r="A706">
        <v>2319</v>
      </c>
      <c r="B706" s="4">
        <v>39141</v>
      </c>
      <c r="C706" s="5">
        <v>5.292265571526352</v>
      </c>
      <c r="D706">
        <v>9</v>
      </c>
      <c r="E706" s="6">
        <v>601620</v>
      </c>
      <c r="F706" s="1">
        <v>2.99</v>
      </c>
      <c r="G706" s="7">
        <f t="shared" ref="G706:G769" si="55">Number_of_Books_Sold*Sell_Price</f>
        <v>1798843.8</v>
      </c>
      <c r="H706" s="10" t="str">
        <f t="shared" ref="H706:H769" si="56">IF(AND(Years_Under_Contract&lt;2,Number_of_Books_in_Print&gt;4)=TRUE,"Yes","No")</f>
        <v>No</v>
      </c>
      <c r="I706" s="10" t="str">
        <f t="shared" ref="I706:I769" si="57">IF(OR(Years_Under_Contract&gt;5,Number_of_Books_in_Print&gt;=10)=TRUE,"Yes","No")</f>
        <v>Yes</v>
      </c>
      <c r="J706" s="10" t="str">
        <f t="shared" ref="J706:J769" si="58">IF(AND(Years_Under_Contract&gt;5,OR(Number_of_Books_in_Print&gt;350000,Income_Earned&gt;=1000000))=TRUE,"Yes","No")</f>
        <v>Yes</v>
      </c>
      <c r="K706" s="9">
        <f t="shared" ref="K706:K769" si="59">IF(AND(Years_Under_Contract&gt;5,OR(Number_of_Books_in_Print&gt;10,Income_Earned&gt;1000000)),0.2,IF(Number_of_Books_in_Print&gt;10,0.15,0.09))</f>
        <v>0.2</v>
      </c>
    </row>
    <row r="707" spans="1:11" x14ac:dyDescent="0.25">
      <c r="A707">
        <v>2320</v>
      </c>
      <c r="B707" s="4">
        <v>37355</v>
      </c>
      <c r="C707" s="5">
        <v>10.182067077344286</v>
      </c>
      <c r="D707">
        <v>15</v>
      </c>
      <c r="E707" s="6">
        <v>504615</v>
      </c>
      <c r="F707" s="1">
        <v>10.99</v>
      </c>
      <c r="G707" s="7">
        <f t="shared" si="55"/>
        <v>5545718.8500000006</v>
      </c>
      <c r="H707" s="10" t="str">
        <f t="shared" si="56"/>
        <v>No</v>
      </c>
      <c r="I707" s="10" t="str">
        <f t="shared" si="57"/>
        <v>Yes</v>
      </c>
      <c r="J707" s="10" t="str">
        <f t="shared" si="58"/>
        <v>Yes</v>
      </c>
      <c r="K707" s="9">
        <f t="shared" si="59"/>
        <v>0.2</v>
      </c>
    </row>
    <row r="708" spans="1:11" x14ac:dyDescent="0.25">
      <c r="A708">
        <v>2325</v>
      </c>
      <c r="B708" s="4">
        <v>40561</v>
      </c>
      <c r="C708" s="5">
        <v>1.4045174537987679</v>
      </c>
      <c r="D708">
        <v>4</v>
      </c>
      <c r="E708" s="6">
        <v>21267</v>
      </c>
      <c r="F708" s="1">
        <v>10.99</v>
      </c>
      <c r="G708" s="7">
        <f t="shared" si="55"/>
        <v>233724.33000000002</v>
      </c>
      <c r="H708" s="10" t="str">
        <f t="shared" si="56"/>
        <v>No</v>
      </c>
      <c r="I708" s="10" t="str">
        <f t="shared" si="57"/>
        <v>No</v>
      </c>
      <c r="J708" s="10" t="str">
        <f t="shared" si="58"/>
        <v>No</v>
      </c>
      <c r="K708" s="9">
        <f t="shared" si="59"/>
        <v>0.09</v>
      </c>
    </row>
    <row r="709" spans="1:11" x14ac:dyDescent="0.25">
      <c r="A709">
        <v>2326</v>
      </c>
      <c r="B709" s="4">
        <v>37434</v>
      </c>
      <c r="C709" s="5">
        <v>9.9657768651608496</v>
      </c>
      <c r="D709">
        <v>24</v>
      </c>
      <c r="E709" s="6">
        <v>406846</v>
      </c>
      <c r="F709" s="1">
        <v>7.99</v>
      </c>
      <c r="G709" s="7">
        <f t="shared" si="55"/>
        <v>3250699.54</v>
      </c>
      <c r="H709" s="10" t="str">
        <f t="shared" si="56"/>
        <v>No</v>
      </c>
      <c r="I709" s="10" t="str">
        <f t="shared" si="57"/>
        <v>Yes</v>
      </c>
      <c r="J709" s="10" t="str">
        <f t="shared" si="58"/>
        <v>Yes</v>
      </c>
      <c r="K709" s="9">
        <f t="shared" si="59"/>
        <v>0.2</v>
      </c>
    </row>
    <row r="710" spans="1:11" x14ac:dyDescent="0.25">
      <c r="A710">
        <v>2329</v>
      </c>
      <c r="B710" s="4">
        <v>37357</v>
      </c>
      <c r="C710" s="5">
        <v>10.17659137577002</v>
      </c>
      <c r="D710">
        <v>18</v>
      </c>
      <c r="E710" s="6">
        <v>144212</v>
      </c>
      <c r="F710" s="1">
        <v>15.99</v>
      </c>
      <c r="G710" s="7">
        <f t="shared" si="55"/>
        <v>2305949.88</v>
      </c>
      <c r="H710" s="10" t="str">
        <f t="shared" si="56"/>
        <v>No</v>
      </c>
      <c r="I710" s="10" t="str">
        <f t="shared" si="57"/>
        <v>Yes</v>
      </c>
      <c r="J710" s="10" t="str">
        <f t="shared" si="58"/>
        <v>Yes</v>
      </c>
      <c r="K710" s="9">
        <f t="shared" si="59"/>
        <v>0.2</v>
      </c>
    </row>
    <row r="711" spans="1:11" x14ac:dyDescent="0.25">
      <c r="A711">
        <v>2331</v>
      </c>
      <c r="B711" s="4">
        <v>38167</v>
      </c>
      <c r="C711" s="5">
        <v>7.9589322381930181</v>
      </c>
      <c r="D711">
        <v>14</v>
      </c>
      <c r="E711" s="6">
        <v>280008</v>
      </c>
      <c r="F711" s="1">
        <v>12.99</v>
      </c>
      <c r="G711" s="7">
        <f t="shared" si="55"/>
        <v>3637303.92</v>
      </c>
      <c r="H711" s="10" t="str">
        <f t="shared" si="56"/>
        <v>No</v>
      </c>
      <c r="I711" s="10" t="str">
        <f t="shared" si="57"/>
        <v>Yes</v>
      </c>
      <c r="J711" s="10" t="str">
        <f t="shared" si="58"/>
        <v>Yes</v>
      </c>
      <c r="K711" s="9">
        <f t="shared" si="59"/>
        <v>0.2</v>
      </c>
    </row>
    <row r="712" spans="1:11" x14ac:dyDescent="0.25">
      <c r="A712">
        <v>2331</v>
      </c>
      <c r="B712" s="4">
        <v>39093</v>
      </c>
      <c r="C712" s="5">
        <v>5.4236824093086931</v>
      </c>
      <c r="D712">
        <v>14</v>
      </c>
      <c r="E712" s="6">
        <v>492111</v>
      </c>
      <c r="F712" s="1">
        <v>10.99</v>
      </c>
      <c r="G712" s="7">
        <f t="shared" si="55"/>
        <v>5408299.8899999997</v>
      </c>
      <c r="H712" s="10" t="str">
        <f t="shared" si="56"/>
        <v>No</v>
      </c>
      <c r="I712" s="10" t="str">
        <f t="shared" si="57"/>
        <v>Yes</v>
      </c>
      <c r="J712" s="10" t="str">
        <f t="shared" si="58"/>
        <v>Yes</v>
      </c>
      <c r="K712" s="9">
        <f t="shared" si="59"/>
        <v>0.2</v>
      </c>
    </row>
    <row r="713" spans="1:11" x14ac:dyDescent="0.25">
      <c r="A713">
        <v>2334</v>
      </c>
      <c r="B713" s="4">
        <v>36821</v>
      </c>
      <c r="C713" s="5">
        <v>11.644079397672828</v>
      </c>
      <c r="D713">
        <v>2</v>
      </c>
      <c r="E713" s="6">
        <v>450795</v>
      </c>
      <c r="F713" s="1">
        <v>7.99</v>
      </c>
      <c r="G713" s="7">
        <f t="shared" si="55"/>
        <v>3601852.0500000003</v>
      </c>
      <c r="H713" s="10" t="str">
        <f t="shared" si="56"/>
        <v>No</v>
      </c>
      <c r="I713" s="10" t="str">
        <f t="shared" si="57"/>
        <v>Yes</v>
      </c>
      <c r="J713" s="10" t="str">
        <f t="shared" si="58"/>
        <v>Yes</v>
      </c>
      <c r="K713" s="9">
        <f t="shared" si="59"/>
        <v>0.2</v>
      </c>
    </row>
    <row r="714" spans="1:11" x14ac:dyDescent="0.25">
      <c r="A714">
        <v>2335</v>
      </c>
      <c r="B714" s="4">
        <v>40889</v>
      </c>
      <c r="C714" s="5">
        <v>0.50650239561943877</v>
      </c>
      <c r="D714">
        <v>21</v>
      </c>
      <c r="E714" s="6">
        <v>699000</v>
      </c>
      <c r="F714" s="1">
        <v>2.99</v>
      </c>
      <c r="G714" s="7">
        <f t="shared" si="55"/>
        <v>2090010.0000000002</v>
      </c>
      <c r="H714" s="10" t="str">
        <f t="shared" si="56"/>
        <v>Yes</v>
      </c>
      <c r="I714" s="10" t="str">
        <f t="shared" si="57"/>
        <v>Yes</v>
      </c>
      <c r="J714" s="10" t="str">
        <f t="shared" si="58"/>
        <v>No</v>
      </c>
      <c r="K714" s="9">
        <f t="shared" si="59"/>
        <v>0.15</v>
      </c>
    </row>
    <row r="715" spans="1:11" x14ac:dyDescent="0.25">
      <c r="A715">
        <v>2337</v>
      </c>
      <c r="B715" s="4">
        <v>40746</v>
      </c>
      <c r="C715" s="5">
        <v>0.89801505817932925</v>
      </c>
      <c r="D715">
        <v>20</v>
      </c>
      <c r="E715" s="6">
        <v>111382</v>
      </c>
      <c r="F715" s="1">
        <v>7.99</v>
      </c>
      <c r="G715" s="7">
        <f t="shared" si="55"/>
        <v>889942.18</v>
      </c>
      <c r="H715" s="10" t="str">
        <f t="shared" si="56"/>
        <v>Yes</v>
      </c>
      <c r="I715" s="10" t="str">
        <f t="shared" si="57"/>
        <v>Yes</v>
      </c>
      <c r="J715" s="10" t="str">
        <f t="shared" si="58"/>
        <v>No</v>
      </c>
      <c r="K715" s="9">
        <f t="shared" si="59"/>
        <v>0.15</v>
      </c>
    </row>
    <row r="716" spans="1:11" x14ac:dyDescent="0.25">
      <c r="A716">
        <v>2339</v>
      </c>
      <c r="B716" s="4">
        <v>38762</v>
      </c>
      <c r="C716" s="5">
        <v>6.3299110198494182</v>
      </c>
      <c r="D716">
        <v>10</v>
      </c>
      <c r="E716" s="6">
        <v>448613</v>
      </c>
      <c r="F716" s="1">
        <v>10.99</v>
      </c>
      <c r="G716" s="7">
        <f t="shared" si="55"/>
        <v>4930256.87</v>
      </c>
      <c r="H716" s="10" t="str">
        <f t="shared" si="56"/>
        <v>No</v>
      </c>
      <c r="I716" s="10" t="str">
        <f t="shared" si="57"/>
        <v>Yes</v>
      </c>
      <c r="J716" s="10" t="str">
        <f t="shared" si="58"/>
        <v>Yes</v>
      </c>
      <c r="K716" s="9">
        <f t="shared" si="59"/>
        <v>0.2</v>
      </c>
    </row>
    <row r="717" spans="1:11" x14ac:dyDescent="0.25">
      <c r="A717">
        <v>2343</v>
      </c>
      <c r="B717" s="4">
        <v>38593</v>
      </c>
      <c r="C717" s="5">
        <v>6.792607802874743</v>
      </c>
      <c r="D717">
        <v>5</v>
      </c>
      <c r="E717" s="6">
        <v>652787</v>
      </c>
      <c r="F717" s="1">
        <v>12.99</v>
      </c>
      <c r="G717" s="7">
        <f t="shared" si="55"/>
        <v>8479703.1300000008</v>
      </c>
      <c r="H717" s="10" t="str">
        <f t="shared" si="56"/>
        <v>No</v>
      </c>
      <c r="I717" s="10" t="str">
        <f t="shared" si="57"/>
        <v>Yes</v>
      </c>
      <c r="J717" s="10" t="str">
        <f t="shared" si="58"/>
        <v>Yes</v>
      </c>
      <c r="K717" s="9">
        <f t="shared" si="59"/>
        <v>0.2</v>
      </c>
    </row>
    <row r="718" spans="1:11" x14ac:dyDescent="0.25">
      <c r="A718">
        <v>2345</v>
      </c>
      <c r="B718" s="4">
        <v>41042</v>
      </c>
      <c r="C718" s="5">
        <v>8.761122518822724E-2</v>
      </c>
      <c r="D718">
        <v>14</v>
      </c>
      <c r="E718" s="6">
        <v>491163</v>
      </c>
      <c r="F718" s="1">
        <v>12.99</v>
      </c>
      <c r="G718" s="7">
        <f t="shared" si="55"/>
        <v>6380207.3700000001</v>
      </c>
      <c r="H718" s="10" t="str">
        <f t="shared" si="56"/>
        <v>Yes</v>
      </c>
      <c r="I718" s="10" t="str">
        <f t="shared" si="57"/>
        <v>Yes</v>
      </c>
      <c r="J718" s="10" t="str">
        <f t="shared" si="58"/>
        <v>No</v>
      </c>
      <c r="K718" s="9">
        <f t="shared" si="59"/>
        <v>0.15</v>
      </c>
    </row>
    <row r="719" spans="1:11" x14ac:dyDescent="0.25">
      <c r="A719">
        <v>2347</v>
      </c>
      <c r="B719" s="4">
        <v>36536</v>
      </c>
      <c r="C719" s="5">
        <v>12.424366872005475</v>
      </c>
      <c r="D719">
        <v>21</v>
      </c>
      <c r="E719" s="6">
        <v>481315</v>
      </c>
      <c r="F719" s="1">
        <v>3.99</v>
      </c>
      <c r="G719" s="7">
        <f t="shared" si="55"/>
        <v>1920446.85</v>
      </c>
      <c r="H719" s="10" t="str">
        <f t="shared" si="56"/>
        <v>No</v>
      </c>
      <c r="I719" s="10" t="str">
        <f t="shared" si="57"/>
        <v>Yes</v>
      </c>
      <c r="J719" s="10" t="str">
        <f t="shared" si="58"/>
        <v>Yes</v>
      </c>
      <c r="K719" s="9">
        <f t="shared" si="59"/>
        <v>0.2</v>
      </c>
    </row>
    <row r="720" spans="1:11" x14ac:dyDescent="0.25">
      <c r="A720">
        <v>2347</v>
      </c>
      <c r="B720" s="4">
        <v>39409</v>
      </c>
      <c r="C720" s="5">
        <v>4.5585215605749489</v>
      </c>
      <c r="D720">
        <v>25</v>
      </c>
      <c r="E720" s="6">
        <v>105193</v>
      </c>
      <c r="F720" s="1">
        <v>2.99</v>
      </c>
      <c r="G720" s="7">
        <f t="shared" si="55"/>
        <v>314527.07</v>
      </c>
      <c r="H720" s="10" t="str">
        <f t="shared" si="56"/>
        <v>No</v>
      </c>
      <c r="I720" s="10" t="str">
        <f t="shared" si="57"/>
        <v>Yes</v>
      </c>
      <c r="J720" s="10" t="str">
        <f t="shared" si="58"/>
        <v>No</v>
      </c>
      <c r="K720" s="9">
        <f t="shared" si="59"/>
        <v>0.15</v>
      </c>
    </row>
    <row r="721" spans="1:11" x14ac:dyDescent="0.25">
      <c r="A721">
        <v>2349</v>
      </c>
      <c r="B721" s="4">
        <v>38009</v>
      </c>
      <c r="C721" s="5">
        <v>8.3915126625598901</v>
      </c>
      <c r="D721">
        <v>15</v>
      </c>
      <c r="E721" s="6">
        <v>393011</v>
      </c>
      <c r="F721" s="1">
        <v>3.99</v>
      </c>
      <c r="G721" s="7">
        <f t="shared" si="55"/>
        <v>1568113.8900000001</v>
      </c>
      <c r="H721" s="10" t="str">
        <f t="shared" si="56"/>
        <v>No</v>
      </c>
      <c r="I721" s="10" t="str">
        <f t="shared" si="57"/>
        <v>Yes</v>
      </c>
      <c r="J721" s="10" t="str">
        <f t="shared" si="58"/>
        <v>Yes</v>
      </c>
      <c r="K721" s="9">
        <f t="shared" si="59"/>
        <v>0.2</v>
      </c>
    </row>
    <row r="722" spans="1:11" x14ac:dyDescent="0.25">
      <c r="A722">
        <v>2350</v>
      </c>
      <c r="B722" s="4">
        <v>40086</v>
      </c>
      <c r="C722" s="5">
        <v>2.7049965776865159</v>
      </c>
      <c r="D722">
        <v>19</v>
      </c>
      <c r="E722" s="6">
        <v>430900</v>
      </c>
      <c r="F722" s="1">
        <v>23.99</v>
      </c>
      <c r="G722" s="7">
        <f t="shared" si="55"/>
        <v>10337291</v>
      </c>
      <c r="H722" s="10" t="str">
        <f t="shared" si="56"/>
        <v>No</v>
      </c>
      <c r="I722" s="10" t="str">
        <f t="shared" si="57"/>
        <v>Yes</v>
      </c>
      <c r="J722" s="10" t="str">
        <f t="shared" si="58"/>
        <v>No</v>
      </c>
      <c r="K722" s="9">
        <f t="shared" si="59"/>
        <v>0.15</v>
      </c>
    </row>
    <row r="723" spans="1:11" x14ac:dyDescent="0.25">
      <c r="A723">
        <v>2351</v>
      </c>
      <c r="B723" s="4">
        <v>38848</v>
      </c>
      <c r="C723" s="5">
        <v>6.0944558521560577</v>
      </c>
      <c r="D723">
        <v>21</v>
      </c>
      <c r="E723" s="6">
        <v>300164</v>
      </c>
      <c r="F723" s="1">
        <v>7.99</v>
      </c>
      <c r="G723" s="7">
        <f t="shared" si="55"/>
        <v>2398310.36</v>
      </c>
      <c r="H723" s="10" t="str">
        <f t="shared" si="56"/>
        <v>No</v>
      </c>
      <c r="I723" s="10" t="str">
        <f t="shared" si="57"/>
        <v>Yes</v>
      </c>
      <c r="J723" s="10" t="str">
        <f t="shared" si="58"/>
        <v>Yes</v>
      </c>
      <c r="K723" s="9">
        <f t="shared" si="59"/>
        <v>0.2</v>
      </c>
    </row>
    <row r="724" spans="1:11" x14ac:dyDescent="0.25">
      <c r="A724">
        <v>2354</v>
      </c>
      <c r="B724" s="4">
        <v>38325</v>
      </c>
      <c r="C724" s="5">
        <v>7.526351813826146</v>
      </c>
      <c r="D724">
        <v>9</v>
      </c>
      <c r="E724" s="6">
        <v>429843</v>
      </c>
      <c r="F724" s="1">
        <v>12.99</v>
      </c>
      <c r="G724" s="7">
        <f t="shared" si="55"/>
        <v>5583660.5700000003</v>
      </c>
      <c r="H724" s="10" t="str">
        <f t="shared" si="56"/>
        <v>No</v>
      </c>
      <c r="I724" s="10" t="str">
        <f t="shared" si="57"/>
        <v>Yes</v>
      </c>
      <c r="J724" s="10" t="str">
        <f t="shared" si="58"/>
        <v>Yes</v>
      </c>
      <c r="K724" s="9">
        <f t="shared" si="59"/>
        <v>0.2</v>
      </c>
    </row>
    <row r="725" spans="1:11" x14ac:dyDescent="0.25">
      <c r="A725">
        <v>2360</v>
      </c>
      <c r="B725" s="4">
        <v>36534</v>
      </c>
      <c r="C725" s="5">
        <v>12.429842573579739</v>
      </c>
      <c r="D725">
        <v>10</v>
      </c>
      <c r="E725" s="6">
        <v>531869</v>
      </c>
      <c r="F725" s="1">
        <v>10.99</v>
      </c>
      <c r="G725" s="7">
        <f t="shared" si="55"/>
        <v>5845240.3100000005</v>
      </c>
      <c r="H725" s="10" t="str">
        <f t="shared" si="56"/>
        <v>No</v>
      </c>
      <c r="I725" s="10" t="str">
        <f t="shared" si="57"/>
        <v>Yes</v>
      </c>
      <c r="J725" s="10" t="str">
        <f t="shared" si="58"/>
        <v>Yes</v>
      </c>
      <c r="K725" s="9">
        <f t="shared" si="59"/>
        <v>0.2</v>
      </c>
    </row>
    <row r="726" spans="1:11" x14ac:dyDescent="0.25">
      <c r="A726">
        <v>2361</v>
      </c>
      <c r="B726" s="4">
        <v>37291</v>
      </c>
      <c r="C726" s="5">
        <v>10.35728952772074</v>
      </c>
      <c r="D726">
        <v>7</v>
      </c>
      <c r="E726" s="6">
        <v>161690</v>
      </c>
      <c r="F726" s="1">
        <v>12.99</v>
      </c>
      <c r="G726" s="7">
        <f t="shared" si="55"/>
        <v>2100353.1</v>
      </c>
      <c r="H726" s="10" t="str">
        <f t="shared" si="56"/>
        <v>No</v>
      </c>
      <c r="I726" s="10" t="str">
        <f t="shared" si="57"/>
        <v>Yes</v>
      </c>
      <c r="J726" s="10" t="str">
        <f t="shared" si="58"/>
        <v>Yes</v>
      </c>
      <c r="K726" s="9">
        <f t="shared" si="59"/>
        <v>0.2</v>
      </c>
    </row>
    <row r="727" spans="1:11" x14ac:dyDescent="0.25">
      <c r="A727">
        <v>2362</v>
      </c>
      <c r="B727" s="4">
        <v>41230</v>
      </c>
      <c r="C727" s="5">
        <v>-0.4271047227926078</v>
      </c>
      <c r="D727">
        <v>10</v>
      </c>
      <c r="E727" s="6">
        <v>244868</v>
      </c>
      <c r="F727" s="1">
        <v>7.99</v>
      </c>
      <c r="G727" s="7">
        <f t="shared" si="55"/>
        <v>1956495.32</v>
      </c>
      <c r="H727" s="10" t="str">
        <f t="shared" si="56"/>
        <v>Yes</v>
      </c>
      <c r="I727" s="10" t="str">
        <f t="shared" si="57"/>
        <v>Yes</v>
      </c>
      <c r="J727" s="10" t="str">
        <f t="shared" si="58"/>
        <v>No</v>
      </c>
      <c r="K727" s="9">
        <f t="shared" si="59"/>
        <v>0.09</v>
      </c>
    </row>
    <row r="728" spans="1:11" x14ac:dyDescent="0.25">
      <c r="A728">
        <v>2364</v>
      </c>
      <c r="B728" s="4">
        <v>37783</v>
      </c>
      <c r="C728" s="5">
        <v>9.0102669404517446</v>
      </c>
      <c r="D728">
        <v>16</v>
      </c>
      <c r="E728" s="6">
        <v>407418</v>
      </c>
      <c r="F728" s="1">
        <v>3.99</v>
      </c>
      <c r="G728" s="7">
        <f t="shared" si="55"/>
        <v>1625597.82</v>
      </c>
      <c r="H728" s="10" t="str">
        <f t="shared" si="56"/>
        <v>No</v>
      </c>
      <c r="I728" s="10" t="str">
        <f t="shared" si="57"/>
        <v>Yes</v>
      </c>
      <c r="J728" s="10" t="str">
        <f t="shared" si="58"/>
        <v>Yes</v>
      </c>
      <c r="K728" s="9">
        <f t="shared" si="59"/>
        <v>0.2</v>
      </c>
    </row>
    <row r="729" spans="1:11" x14ac:dyDescent="0.25">
      <c r="A729">
        <v>2368</v>
      </c>
      <c r="B729" s="4">
        <v>38580</v>
      </c>
      <c r="C729" s="5">
        <v>6.8281998631074607</v>
      </c>
      <c r="D729">
        <v>13</v>
      </c>
      <c r="E729" s="6">
        <v>428159</v>
      </c>
      <c r="F729" s="1">
        <v>15.99</v>
      </c>
      <c r="G729" s="7">
        <f t="shared" si="55"/>
        <v>6846262.4100000001</v>
      </c>
      <c r="H729" s="10" t="str">
        <f t="shared" si="56"/>
        <v>No</v>
      </c>
      <c r="I729" s="10" t="str">
        <f t="shared" si="57"/>
        <v>Yes</v>
      </c>
      <c r="J729" s="10" t="str">
        <f t="shared" si="58"/>
        <v>Yes</v>
      </c>
      <c r="K729" s="9">
        <f t="shared" si="59"/>
        <v>0.2</v>
      </c>
    </row>
    <row r="730" spans="1:11" x14ac:dyDescent="0.25">
      <c r="A730">
        <v>2368</v>
      </c>
      <c r="B730" s="4">
        <v>36808</v>
      </c>
      <c r="C730" s="5">
        <v>11.679671457905544</v>
      </c>
      <c r="D730">
        <v>9</v>
      </c>
      <c r="E730" s="6">
        <v>431529</v>
      </c>
      <c r="F730" s="1">
        <v>23.99</v>
      </c>
      <c r="G730" s="7">
        <f t="shared" si="55"/>
        <v>10352380.709999999</v>
      </c>
      <c r="H730" s="10" t="str">
        <f t="shared" si="56"/>
        <v>No</v>
      </c>
      <c r="I730" s="10" t="str">
        <f t="shared" si="57"/>
        <v>Yes</v>
      </c>
      <c r="J730" s="10" t="str">
        <f t="shared" si="58"/>
        <v>Yes</v>
      </c>
      <c r="K730" s="9">
        <f t="shared" si="59"/>
        <v>0.2</v>
      </c>
    </row>
    <row r="731" spans="1:11" x14ac:dyDescent="0.25">
      <c r="A731">
        <v>2376</v>
      </c>
      <c r="B731" s="4">
        <v>39036</v>
      </c>
      <c r="C731" s="5">
        <v>5.5797399041752227</v>
      </c>
      <c r="D731">
        <v>12</v>
      </c>
      <c r="E731" s="6">
        <v>143328</v>
      </c>
      <c r="F731" s="1">
        <v>12.99</v>
      </c>
      <c r="G731" s="7">
        <f t="shared" si="55"/>
        <v>1861830.72</v>
      </c>
      <c r="H731" s="10" t="str">
        <f t="shared" si="56"/>
        <v>No</v>
      </c>
      <c r="I731" s="10" t="str">
        <f t="shared" si="57"/>
        <v>Yes</v>
      </c>
      <c r="J731" s="10" t="str">
        <f t="shared" si="58"/>
        <v>Yes</v>
      </c>
      <c r="K731" s="9">
        <f t="shared" si="59"/>
        <v>0.2</v>
      </c>
    </row>
    <row r="732" spans="1:11" x14ac:dyDescent="0.25">
      <c r="A732">
        <v>2377</v>
      </c>
      <c r="B732" s="4">
        <v>39988</v>
      </c>
      <c r="C732" s="5">
        <v>2.9733059548254621</v>
      </c>
      <c r="D732">
        <v>20</v>
      </c>
      <c r="E732" s="6">
        <v>663303</v>
      </c>
      <c r="F732" s="1">
        <v>10.99</v>
      </c>
      <c r="G732" s="7">
        <f t="shared" si="55"/>
        <v>7289699.9699999997</v>
      </c>
      <c r="H732" s="10" t="str">
        <f t="shared" si="56"/>
        <v>No</v>
      </c>
      <c r="I732" s="10" t="str">
        <f t="shared" si="57"/>
        <v>Yes</v>
      </c>
      <c r="J732" s="10" t="str">
        <f t="shared" si="58"/>
        <v>No</v>
      </c>
      <c r="K732" s="9">
        <f t="shared" si="59"/>
        <v>0.15</v>
      </c>
    </row>
    <row r="733" spans="1:11" x14ac:dyDescent="0.25">
      <c r="A733">
        <v>2378</v>
      </c>
      <c r="B733" s="4">
        <v>40719</v>
      </c>
      <c r="C733" s="5">
        <v>0.97193702943189597</v>
      </c>
      <c r="D733">
        <v>6</v>
      </c>
      <c r="E733" s="6">
        <v>40276</v>
      </c>
      <c r="F733" s="1">
        <v>15.99</v>
      </c>
      <c r="G733" s="7">
        <f t="shared" si="55"/>
        <v>644013.24</v>
      </c>
      <c r="H733" s="10" t="str">
        <f t="shared" si="56"/>
        <v>Yes</v>
      </c>
      <c r="I733" s="10" t="str">
        <f t="shared" si="57"/>
        <v>No</v>
      </c>
      <c r="J733" s="10" t="str">
        <f t="shared" si="58"/>
        <v>No</v>
      </c>
      <c r="K733" s="9">
        <f t="shared" si="59"/>
        <v>0.09</v>
      </c>
    </row>
    <row r="734" spans="1:11" x14ac:dyDescent="0.25">
      <c r="A734">
        <v>2379</v>
      </c>
      <c r="B734" s="4">
        <v>36830</v>
      </c>
      <c r="C734" s="5">
        <v>11.619438740588638</v>
      </c>
      <c r="D734">
        <v>13</v>
      </c>
      <c r="E734" s="6">
        <v>634343</v>
      </c>
      <c r="F734" s="1">
        <v>10.99</v>
      </c>
      <c r="G734" s="7">
        <f t="shared" si="55"/>
        <v>6971429.5700000003</v>
      </c>
      <c r="H734" s="10" t="str">
        <f t="shared" si="56"/>
        <v>No</v>
      </c>
      <c r="I734" s="10" t="str">
        <f t="shared" si="57"/>
        <v>Yes</v>
      </c>
      <c r="J734" s="10" t="str">
        <f t="shared" si="58"/>
        <v>Yes</v>
      </c>
      <c r="K734" s="9">
        <f t="shared" si="59"/>
        <v>0.2</v>
      </c>
    </row>
    <row r="735" spans="1:11" x14ac:dyDescent="0.25">
      <c r="A735">
        <v>2379</v>
      </c>
      <c r="B735" s="4">
        <v>38021</v>
      </c>
      <c r="C735" s="5">
        <v>8.3586584531143053</v>
      </c>
      <c r="D735">
        <v>10</v>
      </c>
      <c r="E735" s="6">
        <v>265376</v>
      </c>
      <c r="F735" s="1">
        <v>2.99</v>
      </c>
      <c r="G735" s="7">
        <f t="shared" si="55"/>
        <v>793474.24000000011</v>
      </c>
      <c r="H735" s="10" t="str">
        <f t="shared" si="56"/>
        <v>No</v>
      </c>
      <c r="I735" s="10" t="str">
        <f t="shared" si="57"/>
        <v>Yes</v>
      </c>
      <c r="J735" s="10" t="str">
        <f t="shared" si="58"/>
        <v>No</v>
      </c>
      <c r="K735" s="9">
        <f t="shared" si="59"/>
        <v>0.09</v>
      </c>
    </row>
    <row r="736" spans="1:11" x14ac:dyDescent="0.25">
      <c r="A736">
        <v>2382</v>
      </c>
      <c r="B736" s="4">
        <v>38653</v>
      </c>
      <c r="C736" s="5">
        <v>6.6283367556468171</v>
      </c>
      <c r="D736">
        <v>16</v>
      </c>
      <c r="E736" s="6">
        <v>598839</v>
      </c>
      <c r="F736" s="1">
        <v>3.99</v>
      </c>
      <c r="G736" s="7">
        <f t="shared" si="55"/>
        <v>2389367.6100000003</v>
      </c>
      <c r="H736" s="10" t="str">
        <f t="shared" si="56"/>
        <v>No</v>
      </c>
      <c r="I736" s="10" t="str">
        <f t="shared" si="57"/>
        <v>Yes</v>
      </c>
      <c r="J736" s="10" t="str">
        <f t="shared" si="58"/>
        <v>Yes</v>
      </c>
      <c r="K736" s="9">
        <f t="shared" si="59"/>
        <v>0.2</v>
      </c>
    </row>
    <row r="737" spans="1:11" x14ac:dyDescent="0.25">
      <c r="A737">
        <v>2383</v>
      </c>
      <c r="B737" s="4">
        <v>38807</v>
      </c>
      <c r="C737" s="5">
        <v>6.2067077344284733</v>
      </c>
      <c r="D737">
        <v>20</v>
      </c>
      <c r="E737" s="6">
        <v>172143</v>
      </c>
      <c r="F737" s="1">
        <v>9.99</v>
      </c>
      <c r="G737" s="7">
        <f t="shared" si="55"/>
        <v>1719708.57</v>
      </c>
      <c r="H737" s="10" t="str">
        <f t="shared" si="56"/>
        <v>No</v>
      </c>
      <c r="I737" s="10" t="str">
        <f t="shared" si="57"/>
        <v>Yes</v>
      </c>
      <c r="J737" s="10" t="str">
        <f t="shared" si="58"/>
        <v>Yes</v>
      </c>
      <c r="K737" s="9">
        <f t="shared" si="59"/>
        <v>0.2</v>
      </c>
    </row>
    <row r="738" spans="1:11" x14ac:dyDescent="0.25">
      <c r="A738">
        <v>2384</v>
      </c>
      <c r="B738" s="4">
        <v>38021</v>
      </c>
      <c r="C738" s="5">
        <v>8.3586584531143053</v>
      </c>
      <c r="D738">
        <v>22</v>
      </c>
      <c r="E738" s="6">
        <v>22609</v>
      </c>
      <c r="F738" s="1">
        <v>12.99</v>
      </c>
      <c r="G738" s="7">
        <f t="shared" si="55"/>
        <v>293690.91000000003</v>
      </c>
      <c r="H738" s="10" t="str">
        <f t="shared" si="56"/>
        <v>No</v>
      </c>
      <c r="I738" s="10" t="str">
        <f t="shared" si="57"/>
        <v>Yes</v>
      </c>
      <c r="J738" s="10" t="str">
        <f t="shared" si="58"/>
        <v>No</v>
      </c>
      <c r="K738" s="9">
        <f t="shared" si="59"/>
        <v>0.2</v>
      </c>
    </row>
    <row r="739" spans="1:11" x14ac:dyDescent="0.25">
      <c r="A739">
        <v>2387</v>
      </c>
      <c r="B739" s="4">
        <v>38809</v>
      </c>
      <c r="C739" s="5">
        <v>6.2012320328542092</v>
      </c>
      <c r="D739">
        <v>22</v>
      </c>
      <c r="E739" s="6">
        <v>552194</v>
      </c>
      <c r="F739" s="1">
        <v>23.99</v>
      </c>
      <c r="G739" s="7">
        <f t="shared" si="55"/>
        <v>13247134.059999999</v>
      </c>
      <c r="H739" s="10" t="str">
        <f t="shared" si="56"/>
        <v>No</v>
      </c>
      <c r="I739" s="10" t="str">
        <f t="shared" si="57"/>
        <v>Yes</v>
      </c>
      <c r="J739" s="10" t="str">
        <f t="shared" si="58"/>
        <v>Yes</v>
      </c>
      <c r="K739" s="9">
        <f t="shared" si="59"/>
        <v>0.2</v>
      </c>
    </row>
    <row r="740" spans="1:11" x14ac:dyDescent="0.25">
      <c r="A740">
        <v>2388</v>
      </c>
      <c r="B740" s="4">
        <v>37085</v>
      </c>
      <c r="C740" s="5">
        <v>10.921286789869953</v>
      </c>
      <c r="D740">
        <v>19</v>
      </c>
      <c r="E740" s="6">
        <v>278990</v>
      </c>
      <c r="F740" s="1">
        <v>10.99</v>
      </c>
      <c r="G740" s="7">
        <f t="shared" si="55"/>
        <v>3066100.1</v>
      </c>
      <c r="H740" s="10" t="str">
        <f t="shared" si="56"/>
        <v>No</v>
      </c>
      <c r="I740" s="10" t="str">
        <f t="shared" si="57"/>
        <v>Yes</v>
      </c>
      <c r="J740" s="10" t="str">
        <f t="shared" si="58"/>
        <v>Yes</v>
      </c>
      <c r="K740" s="9">
        <f t="shared" si="59"/>
        <v>0.2</v>
      </c>
    </row>
    <row r="741" spans="1:11" x14ac:dyDescent="0.25">
      <c r="A741">
        <v>2390</v>
      </c>
      <c r="B741" s="4">
        <v>40453</v>
      </c>
      <c r="C741" s="5">
        <v>1.700205338809035</v>
      </c>
      <c r="D741">
        <v>7</v>
      </c>
      <c r="E741" s="6">
        <v>556513</v>
      </c>
      <c r="F741" s="1">
        <v>2.99</v>
      </c>
      <c r="G741" s="7">
        <f t="shared" si="55"/>
        <v>1663973.87</v>
      </c>
      <c r="H741" s="10" t="str">
        <f t="shared" si="56"/>
        <v>Yes</v>
      </c>
      <c r="I741" s="10" t="str">
        <f t="shared" si="57"/>
        <v>No</v>
      </c>
      <c r="J741" s="10" t="str">
        <f t="shared" si="58"/>
        <v>No</v>
      </c>
      <c r="K741" s="9">
        <f t="shared" si="59"/>
        <v>0.09</v>
      </c>
    </row>
    <row r="742" spans="1:11" x14ac:dyDescent="0.25">
      <c r="A742">
        <v>2393</v>
      </c>
      <c r="B742" s="4">
        <v>37034</v>
      </c>
      <c r="C742" s="5">
        <v>11.060917180013689</v>
      </c>
      <c r="D742">
        <v>3</v>
      </c>
      <c r="E742" s="6">
        <v>158009</v>
      </c>
      <c r="F742" s="1">
        <v>15.99</v>
      </c>
      <c r="G742" s="7">
        <f t="shared" si="55"/>
        <v>2526563.91</v>
      </c>
      <c r="H742" s="10" t="str">
        <f t="shared" si="56"/>
        <v>No</v>
      </c>
      <c r="I742" s="10" t="str">
        <f t="shared" si="57"/>
        <v>Yes</v>
      </c>
      <c r="J742" s="10" t="str">
        <f t="shared" si="58"/>
        <v>Yes</v>
      </c>
      <c r="K742" s="9">
        <f t="shared" si="59"/>
        <v>0.2</v>
      </c>
    </row>
    <row r="743" spans="1:11" x14ac:dyDescent="0.25">
      <c r="A743">
        <v>2394</v>
      </c>
      <c r="B743" s="4">
        <v>37407</v>
      </c>
      <c r="C743" s="5">
        <v>10.039698836413416</v>
      </c>
      <c r="D743">
        <v>21</v>
      </c>
      <c r="E743" s="6">
        <v>37936</v>
      </c>
      <c r="F743" s="1">
        <v>7.99</v>
      </c>
      <c r="G743" s="7">
        <f t="shared" si="55"/>
        <v>303108.64</v>
      </c>
      <c r="H743" s="10" t="str">
        <f t="shared" si="56"/>
        <v>No</v>
      </c>
      <c r="I743" s="10" t="str">
        <f t="shared" si="57"/>
        <v>Yes</v>
      </c>
      <c r="J743" s="10" t="str">
        <f t="shared" si="58"/>
        <v>No</v>
      </c>
      <c r="K743" s="9">
        <f t="shared" si="59"/>
        <v>0.2</v>
      </c>
    </row>
    <row r="744" spans="1:11" x14ac:dyDescent="0.25">
      <c r="A744">
        <v>2394</v>
      </c>
      <c r="B744" s="4">
        <v>36694</v>
      </c>
      <c r="C744" s="5">
        <v>11.991786447638603</v>
      </c>
      <c r="D744">
        <v>20</v>
      </c>
      <c r="E744" s="6">
        <v>304590</v>
      </c>
      <c r="F744" s="1">
        <v>12.99</v>
      </c>
      <c r="G744" s="7">
        <f t="shared" si="55"/>
        <v>3956624.1</v>
      </c>
      <c r="H744" s="10" t="str">
        <f t="shared" si="56"/>
        <v>No</v>
      </c>
      <c r="I744" s="10" t="str">
        <f t="shared" si="57"/>
        <v>Yes</v>
      </c>
      <c r="J744" s="10" t="str">
        <f t="shared" si="58"/>
        <v>Yes</v>
      </c>
      <c r="K744" s="9">
        <f t="shared" si="59"/>
        <v>0.2</v>
      </c>
    </row>
    <row r="745" spans="1:11" x14ac:dyDescent="0.25">
      <c r="A745">
        <v>2396</v>
      </c>
      <c r="B745" s="4">
        <v>38289</v>
      </c>
      <c r="C745" s="5">
        <v>7.6249144421629023</v>
      </c>
      <c r="D745">
        <v>14</v>
      </c>
      <c r="E745" s="6">
        <v>302703</v>
      </c>
      <c r="F745" s="1">
        <v>5.99</v>
      </c>
      <c r="G745" s="7">
        <f t="shared" si="55"/>
        <v>1813190.97</v>
      </c>
      <c r="H745" s="10" t="str">
        <f t="shared" si="56"/>
        <v>No</v>
      </c>
      <c r="I745" s="10" t="str">
        <f t="shared" si="57"/>
        <v>Yes</v>
      </c>
      <c r="J745" s="10" t="str">
        <f t="shared" si="58"/>
        <v>Yes</v>
      </c>
      <c r="K745" s="9">
        <f t="shared" si="59"/>
        <v>0.2</v>
      </c>
    </row>
    <row r="746" spans="1:11" x14ac:dyDescent="0.25">
      <c r="A746">
        <v>2397</v>
      </c>
      <c r="B746" s="4">
        <v>36851</v>
      </c>
      <c r="C746" s="5">
        <v>11.561943874058864</v>
      </c>
      <c r="D746">
        <v>7</v>
      </c>
      <c r="E746" s="6">
        <v>19854</v>
      </c>
      <c r="F746" s="1">
        <v>2.99</v>
      </c>
      <c r="G746" s="7">
        <f t="shared" si="55"/>
        <v>59363.460000000006</v>
      </c>
      <c r="H746" s="10" t="str">
        <f t="shared" si="56"/>
        <v>No</v>
      </c>
      <c r="I746" s="10" t="str">
        <f t="shared" si="57"/>
        <v>Yes</v>
      </c>
      <c r="J746" s="10" t="str">
        <f t="shared" si="58"/>
        <v>No</v>
      </c>
      <c r="K746" s="9">
        <f t="shared" si="59"/>
        <v>0.09</v>
      </c>
    </row>
    <row r="747" spans="1:11" x14ac:dyDescent="0.25">
      <c r="A747">
        <v>2398</v>
      </c>
      <c r="B747" s="4">
        <v>38947</v>
      </c>
      <c r="C747" s="5">
        <v>5.8234086242299794</v>
      </c>
      <c r="D747">
        <v>22</v>
      </c>
      <c r="E747" s="6">
        <v>564562</v>
      </c>
      <c r="F747" s="1">
        <v>2.99</v>
      </c>
      <c r="G747" s="7">
        <f t="shared" si="55"/>
        <v>1688040.3800000001</v>
      </c>
      <c r="H747" s="10" t="str">
        <f t="shared" si="56"/>
        <v>No</v>
      </c>
      <c r="I747" s="10" t="str">
        <f t="shared" si="57"/>
        <v>Yes</v>
      </c>
      <c r="J747" s="10" t="str">
        <f t="shared" si="58"/>
        <v>Yes</v>
      </c>
      <c r="K747" s="9">
        <f t="shared" si="59"/>
        <v>0.2</v>
      </c>
    </row>
    <row r="748" spans="1:11" x14ac:dyDescent="0.25">
      <c r="A748">
        <v>2401</v>
      </c>
      <c r="B748" s="4">
        <v>39401</v>
      </c>
      <c r="C748" s="5">
        <v>4.5804243668720055</v>
      </c>
      <c r="D748">
        <v>24</v>
      </c>
      <c r="E748" s="6">
        <v>131644</v>
      </c>
      <c r="F748" s="1">
        <v>10.99</v>
      </c>
      <c r="G748" s="7">
        <f t="shared" si="55"/>
        <v>1446767.56</v>
      </c>
      <c r="H748" s="10" t="str">
        <f t="shared" si="56"/>
        <v>No</v>
      </c>
      <c r="I748" s="10" t="str">
        <f t="shared" si="57"/>
        <v>Yes</v>
      </c>
      <c r="J748" s="10" t="str">
        <f t="shared" si="58"/>
        <v>No</v>
      </c>
      <c r="K748" s="9">
        <f t="shared" si="59"/>
        <v>0.15</v>
      </c>
    </row>
    <row r="749" spans="1:11" x14ac:dyDescent="0.25">
      <c r="A749">
        <v>2402</v>
      </c>
      <c r="B749" s="4">
        <v>38749</v>
      </c>
      <c r="C749" s="5">
        <v>6.3655030800821359</v>
      </c>
      <c r="D749">
        <v>4</v>
      </c>
      <c r="E749" s="6">
        <v>178575</v>
      </c>
      <c r="F749" s="1">
        <v>2.99</v>
      </c>
      <c r="G749" s="7">
        <f t="shared" si="55"/>
        <v>533939.25</v>
      </c>
      <c r="H749" s="10" t="str">
        <f t="shared" si="56"/>
        <v>No</v>
      </c>
      <c r="I749" s="10" t="str">
        <f t="shared" si="57"/>
        <v>Yes</v>
      </c>
      <c r="J749" s="10" t="str">
        <f t="shared" si="58"/>
        <v>No</v>
      </c>
      <c r="K749" s="9">
        <f t="shared" si="59"/>
        <v>0.09</v>
      </c>
    </row>
    <row r="750" spans="1:11" x14ac:dyDescent="0.25">
      <c r="A750">
        <v>2404</v>
      </c>
      <c r="B750" s="4">
        <v>38753</v>
      </c>
      <c r="C750" s="5">
        <v>6.3545516769336068</v>
      </c>
      <c r="D750">
        <v>21</v>
      </c>
      <c r="E750" s="6">
        <v>177300</v>
      </c>
      <c r="F750" s="1">
        <v>9.99</v>
      </c>
      <c r="G750" s="7">
        <f t="shared" si="55"/>
        <v>1771227</v>
      </c>
      <c r="H750" s="10" t="str">
        <f t="shared" si="56"/>
        <v>No</v>
      </c>
      <c r="I750" s="10" t="str">
        <f t="shared" si="57"/>
        <v>Yes</v>
      </c>
      <c r="J750" s="10" t="str">
        <f t="shared" si="58"/>
        <v>Yes</v>
      </c>
      <c r="K750" s="9">
        <f t="shared" si="59"/>
        <v>0.2</v>
      </c>
    </row>
    <row r="751" spans="1:11" x14ac:dyDescent="0.25">
      <c r="A751">
        <v>2404</v>
      </c>
      <c r="B751" s="4">
        <v>38308</v>
      </c>
      <c r="C751" s="5">
        <v>7.5728952772073921</v>
      </c>
      <c r="D751">
        <v>6</v>
      </c>
      <c r="E751" s="6">
        <v>574585</v>
      </c>
      <c r="F751" s="1">
        <v>2.99</v>
      </c>
      <c r="G751" s="7">
        <f t="shared" si="55"/>
        <v>1718009.1500000001</v>
      </c>
      <c r="H751" s="10" t="str">
        <f t="shared" si="56"/>
        <v>No</v>
      </c>
      <c r="I751" s="10" t="str">
        <f t="shared" si="57"/>
        <v>Yes</v>
      </c>
      <c r="J751" s="10" t="str">
        <f t="shared" si="58"/>
        <v>Yes</v>
      </c>
      <c r="K751" s="9">
        <f t="shared" si="59"/>
        <v>0.2</v>
      </c>
    </row>
    <row r="752" spans="1:11" x14ac:dyDescent="0.25">
      <c r="A752">
        <v>2406</v>
      </c>
      <c r="B752" s="4">
        <v>41250</v>
      </c>
      <c r="C752" s="5">
        <v>-0.48186173853524983</v>
      </c>
      <c r="D752">
        <v>25</v>
      </c>
      <c r="E752" s="6">
        <v>426515</v>
      </c>
      <c r="F752" s="1">
        <v>7.99</v>
      </c>
      <c r="G752" s="7">
        <f t="shared" si="55"/>
        <v>3407854.85</v>
      </c>
      <c r="H752" s="10" t="str">
        <f t="shared" si="56"/>
        <v>Yes</v>
      </c>
      <c r="I752" s="10" t="str">
        <f t="shared" si="57"/>
        <v>Yes</v>
      </c>
      <c r="J752" s="10" t="str">
        <f t="shared" si="58"/>
        <v>No</v>
      </c>
      <c r="K752" s="9">
        <f t="shared" si="59"/>
        <v>0.15</v>
      </c>
    </row>
    <row r="753" spans="1:11" x14ac:dyDescent="0.25">
      <c r="A753">
        <v>2408</v>
      </c>
      <c r="B753" s="4">
        <v>39414</v>
      </c>
      <c r="C753" s="5">
        <v>4.5448323066392877</v>
      </c>
      <c r="D753">
        <v>24</v>
      </c>
      <c r="E753" s="6">
        <v>441164</v>
      </c>
      <c r="F753" s="1">
        <v>12.99</v>
      </c>
      <c r="G753" s="7">
        <f t="shared" si="55"/>
        <v>5730720.3600000003</v>
      </c>
      <c r="H753" s="10" t="str">
        <f t="shared" si="56"/>
        <v>No</v>
      </c>
      <c r="I753" s="10" t="str">
        <f t="shared" si="57"/>
        <v>Yes</v>
      </c>
      <c r="J753" s="10" t="str">
        <f t="shared" si="58"/>
        <v>No</v>
      </c>
      <c r="K753" s="9">
        <f t="shared" si="59"/>
        <v>0.15</v>
      </c>
    </row>
    <row r="754" spans="1:11" x14ac:dyDescent="0.25">
      <c r="A754">
        <v>2408</v>
      </c>
      <c r="B754" s="4">
        <v>38108</v>
      </c>
      <c r="C754" s="5">
        <v>8.1204654346338128</v>
      </c>
      <c r="D754">
        <v>18</v>
      </c>
      <c r="E754" s="6">
        <v>638012</v>
      </c>
      <c r="F754" s="1">
        <v>15.99</v>
      </c>
      <c r="G754" s="7">
        <f t="shared" si="55"/>
        <v>10201811.880000001</v>
      </c>
      <c r="H754" s="10" t="str">
        <f t="shared" si="56"/>
        <v>No</v>
      </c>
      <c r="I754" s="10" t="str">
        <f t="shared" si="57"/>
        <v>Yes</v>
      </c>
      <c r="J754" s="10" t="str">
        <f t="shared" si="58"/>
        <v>Yes</v>
      </c>
      <c r="K754" s="9">
        <f t="shared" si="59"/>
        <v>0.2</v>
      </c>
    </row>
    <row r="755" spans="1:11" x14ac:dyDescent="0.25">
      <c r="A755">
        <v>2410</v>
      </c>
      <c r="B755" s="4">
        <v>38991</v>
      </c>
      <c r="C755" s="5">
        <v>5.7029431895961666</v>
      </c>
      <c r="D755">
        <v>20</v>
      </c>
      <c r="E755" s="6">
        <v>415941</v>
      </c>
      <c r="F755" s="1">
        <v>9.99</v>
      </c>
      <c r="G755" s="7">
        <f t="shared" si="55"/>
        <v>4155250.5900000003</v>
      </c>
      <c r="H755" s="10" t="str">
        <f t="shared" si="56"/>
        <v>No</v>
      </c>
      <c r="I755" s="10" t="str">
        <f t="shared" si="57"/>
        <v>Yes</v>
      </c>
      <c r="J755" s="10" t="str">
        <f t="shared" si="58"/>
        <v>Yes</v>
      </c>
      <c r="K755" s="9">
        <f t="shared" si="59"/>
        <v>0.2</v>
      </c>
    </row>
    <row r="756" spans="1:11" x14ac:dyDescent="0.25">
      <c r="A756">
        <v>2412</v>
      </c>
      <c r="B756" s="4">
        <v>36636</v>
      </c>
      <c r="C756" s="5">
        <v>12.150581793292266</v>
      </c>
      <c r="D756">
        <v>19</v>
      </c>
      <c r="E756" s="6">
        <v>497467</v>
      </c>
      <c r="F756" s="1">
        <v>2.99</v>
      </c>
      <c r="G756" s="7">
        <f t="shared" si="55"/>
        <v>1487426.33</v>
      </c>
      <c r="H756" s="10" t="str">
        <f t="shared" si="56"/>
        <v>No</v>
      </c>
      <c r="I756" s="10" t="str">
        <f t="shared" si="57"/>
        <v>Yes</v>
      </c>
      <c r="J756" s="10" t="str">
        <f t="shared" si="58"/>
        <v>Yes</v>
      </c>
      <c r="K756" s="9">
        <f t="shared" si="59"/>
        <v>0.2</v>
      </c>
    </row>
    <row r="757" spans="1:11" x14ac:dyDescent="0.25">
      <c r="A757">
        <v>2412</v>
      </c>
      <c r="B757" s="4">
        <v>37889</v>
      </c>
      <c r="C757" s="5">
        <v>8.7200547570157418</v>
      </c>
      <c r="D757">
        <v>9</v>
      </c>
      <c r="E757" s="6">
        <v>458020</v>
      </c>
      <c r="F757" s="1">
        <v>2.99</v>
      </c>
      <c r="G757" s="7">
        <f t="shared" si="55"/>
        <v>1369479.8</v>
      </c>
      <c r="H757" s="10" t="str">
        <f t="shared" si="56"/>
        <v>No</v>
      </c>
      <c r="I757" s="10" t="str">
        <f t="shared" si="57"/>
        <v>Yes</v>
      </c>
      <c r="J757" s="10" t="str">
        <f t="shared" si="58"/>
        <v>Yes</v>
      </c>
      <c r="K757" s="9">
        <f t="shared" si="59"/>
        <v>0.2</v>
      </c>
    </row>
    <row r="758" spans="1:11" x14ac:dyDescent="0.25">
      <c r="A758">
        <v>2416</v>
      </c>
      <c r="B758" s="4">
        <v>39902</v>
      </c>
      <c r="C758" s="5">
        <v>3.2087611225188226</v>
      </c>
      <c r="D758">
        <v>2</v>
      </c>
      <c r="E758" s="6">
        <v>362472</v>
      </c>
      <c r="F758" s="1">
        <v>2.99</v>
      </c>
      <c r="G758" s="7">
        <f t="shared" si="55"/>
        <v>1083791.28</v>
      </c>
      <c r="H758" s="10" t="str">
        <f t="shared" si="56"/>
        <v>No</v>
      </c>
      <c r="I758" s="10" t="str">
        <f t="shared" si="57"/>
        <v>No</v>
      </c>
      <c r="J758" s="10" t="str">
        <f t="shared" si="58"/>
        <v>No</v>
      </c>
      <c r="K758" s="9">
        <f t="shared" si="59"/>
        <v>0.09</v>
      </c>
    </row>
    <row r="759" spans="1:11" x14ac:dyDescent="0.25">
      <c r="A759">
        <v>2417</v>
      </c>
      <c r="B759" s="4">
        <v>39128</v>
      </c>
      <c r="C759" s="5">
        <v>5.3278576317590689</v>
      </c>
      <c r="D759">
        <v>18</v>
      </c>
      <c r="E759" s="6">
        <v>340561</v>
      </c>
      <c r="F759" s="1">
        <v>2.99</v>
      </c>
      <c r="G759" s="7">
        <f t="shared" si="55"/>
        <v>1018277.3900000001</v>
      </c>
      <c r="H759" s="10" t="str">
        <f t="shared" si="56"/>
        <v>No</v>
      </c>
      <c r="I759" s="10" t="str">
        <f t="shared" si="57"/>
        <v>Yes</v>
      </c>
      <c r="J759" s="10" t="str">
        <f t="shared" si="58"/>
        <v>Yes</v>
      </c>
      <c r="K759" s="9">
        <f t="shared" si="59"/>
        <v>0.2</v>
      </c>
    </row>
    <row r="760" spans="1:11" x14ac:dyDescent="0.25">
      <c r="A760">
        <v>2418</v>
      </c>
      <c r="B760" s="4">
        <v>37723</v>
      </c>
      <c r="C760" s="5">
        <v>9.1745379876796722</v>
      </c>
      <c r="D760">
        <v>19</v>
      </c>
      <c r="E760" s="6">
        <v>288112</v>
      </c>
      <c r="F760" s="1">
        <v>12.99</v>
      </c>
      <c r="G760" s="7">
        <f t="shared" si="55"/>
        <v>3742574.88</v>
      </c>
      <c r="H760" s="10" t="str">
        <f t="shared" si="56"/>
        <v>No</v>
      </c>
      <c r="I760" s="10" t="str">
        <f t="shared" si="57"/>
        <v>Yes</v>
      </c>
      <c r="J760" s="10" t="str">
        <f t="shared" si="58"/>
        <v>Yes</v>
      </c>
      <c r="K760" s="9">
        <f t="shared" si="59"/>
        <v>0.2</v>
      </c>
    </row>
    <row r="761" spans="1:11" x14ac:dyDescent="0.25">
      <c r="A761">
        <v>2419</v>
      </c>
      <c r="B761" s="4">
        <v>39204</v>
      </c>
      <c r="C761" s="5">
        <v>5.1197809719370291</v>
      </c>
      <c r="D761">
        <v>25</v>
      </c>
      <c r="E761" s="6">
        <v>3598</v>
      </c>
      <c r="F761" s="1">
        <v>2.99</v>
      </c>
      <c r="G761" s="7">
        <f t="shared" si="55"/>
        <v>10758.02</v>
      </c>
      <c r="H761" s="10" t="str">
        <f t="shared" si="56"/>
        <v>No</v>
      </c>
      <c r="I761" s="10" t="str">
        <f t="shared" si="57"/>
        <v>Yes</v>
      </c>
      <c r="J761" s="10" t="str">
        <f t="shared" si="58"/>
        <v>No</v>
      </c>
      <c r="K761" s="9">
        <f t="shared" si="59"/>
        <v>0.2</v>
      </c>
    </row>
    <row r="762" spans="1:11" x14ac:dyDescent="0.25">
      <c r="A762">
        <v>2420</v>
      </c>
      <c r="B762" s="4">
        <v>37471</v>
      </c>
      <c r="C762" s="5">
        <v>9.8644763860369604</v>
      </c>
      <c r="D762">
        <v>3</v>
      </c>
      <c r="E762" s="6">
        <v>425634</v>
      </c>
      <c r="F762" s="1">
        <v>15.99</v>
      </c>
      <c r="G762" s="7">
        <f t="shared" si="55"/>
        <v>6805887.6600000001</v>
      </c>
      <c r="H762" s="10" t="str">
        <f t="shared" si="56"/>
        <v>No</v>
      </c>
      <c r="I762" s="10" t="str">
        <f t="shared" si="57"/>
        <v>Yes</v>
      </c>
      <c r="J762" s="10" t="str">
        <f t="shared" si="58"/>
        <v>Yes</v>
      </c>
      <c r="K762" s="9">
        <f t="shared" si="59"/>
        <v>0.2</v>
      </c>
    </row>
    <row r="763" spans="1:11" x14ac:dyDescent="0.25">
      <c r="A763">
        <v>2422</v>
      </c>
      <c r="B763" s="4">
        <v>37636</v>
      </c>
      <c r="C763" s="5">
        <v>9.4127310061601648</v>
      </c>
      <c r="D763">
        <v>12</v>
      </c>
      <c r="E763" s="6">
        <v>181067</v>
      </c>
      <c r="F763" s="1">
        <v>2.99</v>
      </c>
      <c r="G763" s="7">
        <f t="shared" si="55"/>
        <v>541390.33000000007</v>
      </c>
      <c r="H763" s="10" t="str">
        <f t="shared" si="56"/>
        <v>No</v>
      </c>
      <c r="I763" s="10" t="str">
        <f t="shared" si="57"/>
        <v>Yes</v>
      </c>
      <c r="J763" s="10" t="str">
        <f t="shared" si="58"/>
        <v>No</v>
      </c>
      <c r="K763" s="9">
        <f t="shared" si="59"/>
        <v>0.2</v>
      </c>
    </row>
    <row r="764" spans="1:11" x14ac:dyDescent="0.25">
      <c r="A764">
        <v>2427</v>
      </c>
      <c r="B764" s="4">
        <v>40360</v>
      </c>
      <c r="C764" s="5">
        <v>1.9548254620123204</v>
      </c>
      <c r="D764">
        <v>18</v>
      </c>
      <c r="E764" s="6">
        <v>267995</v>
      </c>
      <c r="F764" s="1">
        <v>9.99</v>
      </c>
      <c r="G764" s="7">
        <f t="shared" si="55"/>
        <v>2677270.0500000003</v>
      </c>
      <c r="H764" s="10" t="str">
        <f t="shared" si="56"/>
        <v>Yes</v>
      </c>
      <c r="I764" s="10" t="str">
        <f t="shared" si="57"/>
        <v>Yes</v>
      </c>
      <c r="J764" s="10" t="str">
        <f t="shared" si="58"/>
        <v>No</v>
      </c>
      <c r="K764" s="9">
        <f t="shared" si="59"/>
        <v>0.15</v>
      </c>
    </row>
    <row r="765" spans="1:11" x14ac:dyDescent="0.25">
      <c r="A765">
        <v>2429</v>
      </c>
      <c r="B765" s="4">
        <v>40815</v>
      </c>
      <c r="C765" s="5">
        <v>0.70910335386721424</v>
      </c>
      <c r="D765">
        <v>19</v>
      </c>
      <c r="E765" s="6">
        <v>393331</v>
      </c>
      <c r="F765" s="1">
        <v>7.99</v>
      </c>
      <c r="G765" s="7">
        <f t="shared" si="55"/>
        <v>3142714.69</v>
      </c>
      <c r="H765" s="10" t="str">
        <f t="shared" si="56"/>
        <v>Yes</v>
      </c>
      <c r="I765" s="10" t="str">
        <f t="shared" si="57"/>
        <v>Yes</v>
      </c>
      <c r="J765" s="10" t="str">
        <f t="shared" si="58"/>
        <v>No</v>
      </c>
      <c r="K765" s="9">
        <f t="shared" si="59"/>
        <v>0.15</v>
      </c>
    </row>
    <row r="766" spans="1:11" x14ac:dyDescent="0.25">
      <c r="A766">
        <v>2429</v>
      </c>
      <c r="B766" s="4">
        <v>37158</v>
      </c>
      <c r="C766" s="5">
        <v>10.721423682409309</v>
      </c>
      <c r="D766">
        <v>13</v>
      </c>
      <c r="E766" s="6">
        <v>459842</v>
      </c>
      <c r="F766" s="1">
        <v>15.99</v>
      </c>
      <c r="G766" s="7">
        <f t="shared" si="55"/>
        <v>7352873.5800000001</v>
      </c>
      <c r="H766" s="10" t="str">
        <f t="shared" si="56"/>
        <v>No</v>
      </c>
      <c r="I766" s="10" t="str">
        <f t="shared" si="57"/>
        <v>Yes</v>
      </c>
      <c r="J766" s="10" t="str">
        <f t="shared" si="58"/>
        <v>Yes</v>
      </c>
      <c r="K766" s="9">
        <f t="shared" si="59"/>
        <v>0.2</v>
      </c>
    </row>
    <row r="767" spans="1:11" x14ac:dyDescent="0.25">
      <c r="A767">
        <v>2429</v>
      </c>
      <c r="B767" s="4">
        <v>40713</v>
      </c>
      <c r="C767" s="5">
        <v>0.9883641341546886</v>
      </c>
      <c r="D767">
        <v>24</v>
      </c>
      <c r="E767" s="6">
        <v>683391</v>
      </c>
      <c r="F767" s="1">
        <v>12.99</v>
      </c>
      <c r="G767" s="7">
        <f t="shared" si="55"/>
        <v>8877249.0899999999</v>
      </c>
      <c r="H767" s="10" t="str">
        <f t="shared" si="56"/>
        <v>Yes</v>
      </c>
      <c r="I767" s="10" t="str">
        <f t="shared" si="57"/>
        <v>Yes</v>
      </c>
      <c r="J767" s="10" t="str">
        <f t="shared" si="58"/>
        <v>No</v>
      </c>
      <c r="K767" s="9">
        <f t="shared" si="59"/>
        <v>0.15</v>
      </c>
    </row>
    <row r="768" spans="1:11" x14ac:dyDescent="0.25">
      <c r="A768">
        <v>2430</v>
      </c>
      <c r="B768" s="4">
        <v>39121</v>
      </c>
      <c r="C768" s="5">
        <v>5.3470225872689943</v>
      </c>
      <c r="D768">
        <v>11</v>
      </c>
      <c r="E768" s="6">
        <v>622169</v>
      </c>
      <c r="F768" s="1">
        <v>12.99</v>
      </c>
      <c r="G768" s="7">
        <f t="shared" si="55"/>
        <v>8081975.3100000005</v>
      </c>
      <c r="H768" s="10" t="str">
        <f t="shared" si="56"/>
        <v>No</v>
      </c>
      <c r="I768" s="10" t="str">
        <f t="shared" si="57"/>
        <v>Yes</v>
      </c>
      <c r="J768" s="10" t="str">
        <f t="shared" si="58"/>
        <v>Yes</v>
      </c>
      <c r="K768" s="9">
        <f t="shared" si="59"/>
        <v>0.2</v>
      </c>
    </row>
    <row r="769" spans="1:11" x14ac:dyDescent="0.25">
      <c r="A769">
        <v>2430</v>
      </c>
      <c r="B769" s="4">
        <v>38828</v>
      </c>
      <c r="C769" s="5">
        <v>6.1492128678986999</v>
      </c>
      <c r="D769">
        <v>12</v>
      </c>
      <c r="E769" s="6">
        <v>22979</v>
      </c>
      <c r="F769" s="1">
        <v>9.99</v>
      </c>
      <c r="G769" s="7">
        <f t="shared" si="55"/>
        <v>229560.21</v>
      </c>
      <c r="H769" s="10" t="str">
        <f t="shared" si="56"/>
        <v>No</v>
      </c>
      <c r="I769" s="10" t="str">
        <f t="shared" si="57"/>
        <v>Yes</v>
      </c>
      <c r="J769" s="10" t="str">
        <f t="shared" si="58"/>
        <v>No</v>
      </c>
      <c r="K769" s="9">
        <f t="shared" si="59"/>
        <v>0.2</v>
      </c>
    </row>
    <row r="770" spans="1:11" x14ac:dyDescent="0.25">
      <c r="A770">
        <v>2432</v>
      </c>
      <c r="B770" s="4">
        <v>37243</v>
      </c>
      <c r="C770" s="5">
        <v>10.488706365503081</v>
      </c>
      <c r="D770">
        <v>16</v>
      </c>
      <c r="E770" s="6">
        <v>9584</v>
      </c>
      <c r="F770" s="1">
        <v>10.99</v>
      </c>
      <c r="G770" s="7">
        <f t="shared" ref="G770:G833" si="60">Number_of_Books_Sold*Sell_Price</f>
        <v>105328.16</v>
      </c>
      <c r="H770" s="10" t="str">
        <f t="shared" ref="H770:H833" si="61">IF(AND(Years_Under_Contract&lt;2,Number_of_Books_in_Print&gt;4)=TRUE,"Yes","No")</f>
        <v>No</v>
      </c>
      <c r="I770" s="10" t="str">
        <f t="shared" ref="I770:I833" si="62">IF(OR(Years_Under_Contract&gt;5,Number_of_Books_in_Print&gt;=10)=TRUE,"Yes","No")</f>
        <v>Yes</v>
      </c>
      <c r="J770" s="10" t="str">
        <f t="shared" ref="J770:J833" si="63">IF(AND(Years_Under_Contract&gt;5,OR(Number_of_Books_in_Print&gt;350000,Income_Earned&gt;=1000000))=TRUE,"Yes","No")</f>
        <v>No</v>
      </c>
      <c r="K770" s="9">
        <f t="shared" ref="K770:K833" si="64">IF(AND(Years_Under_Contract&gt;5,OR(Number_of_Books_in_Print&gt;10,Income_Earned&gt;1000000)),0.2,IF(Number_of_Books_in_Print&gt;10,0.15,0.09))</f>
        <v>0.2</v>
      </c>
    </row>
    <row r="771" spans="1:11" x14ac:dyDescent="0.25">
      <c r="A771">
        <v>2433</v>
      </c>
      <c r="B771" s="4">
        <v>37557</v>
      </c>
      <c r="C771" s="5">
        <v>9.6290212183436008</v>
      </c>
      <c r="D771">
        <v>9</v>
      </c>
      <c r="E771" s="6">
        <v>586851</v>
      </c>
      <c r="F771" s="1">
        <v>2.99</v>
      </c>
      <c r="G771" s="7">
        <f t="shared" si="60"/>
        <v>1754684.4900000002</v>
      </c>
      <c r="H771" s="10" t="str">
        <f t="shared" si="61"/>
        <v>No</v>
      </c>
      <c r="I771" s="10" t="str">
        <f t="shared" si="62"/>
        <v>Yes</v>
      </c>
      <c r="J771" s="10" t="str">
        <f t="shared" si="63"/>
        <v>Yes</v>
      </c>
      <c r="K771" s="9">
        <f t="shared" si="64"/>
        <v>0.2</v>
      </c>
    </row>
    <row r="772" spans="1:11" x14ac:dyDescent="0.25">
      <c r="A772">
        <v>2436</v>
      </c>
      <c r="B772" s="4">
        <v>37508</v>
      </c>
      <c r="C772" s="5">
        <v>9.763175906913073</v>
      </c>
      <c r="D772">
        <v>12</v>
      </c>
      <c r="E772" s="6">
        <v>664385</v>
      </c>
      <c r="F772" s="1">
        <v>23.99</v>
      </c>
      <c r="G772" s="7">
        <f t="shared" si="60"/>
        <v>15938596.149999999</v>
      </c>
      <c r="H772" s="10" t="str">
        <f t="shared" si="61"/>
        <v>No</v>
      </c>
      <c r="I772" s="10" t="str">
        <f t="shared" si="62"/>
        <v>Yes</v>
      </c>
      <c r="J772" s="10" t="str">
        <f t="shared" si="63"/>
        <v>Yes</v>
      </c>
      <c r="K772" s="9">
        <f t="shared" si="64"/>
        <v>0.2</v>
      </c>
    </row>
    <row r="773" spans="1:11" x14ac:dyDescent="0.25">
      <c r="A773">
        <v>2436</v>
      </c>
      <c r="B773" s="4">
        <v>40077</v>
      </c>
      <c r="C773" s="5">
        <v>2.729637234770705</v>
      </c>
      <c r="D773">
        <v>15</v>
      </c>
      <c r="E773" s="6">
        <v>199309</v>
      </c>
      <c r="F773" s="1">
        <v>2.99</v>
      </c>
      <c r="G773" s="7">
        <f t="shared" si="60"/>
        <v>595933.91</v>
      </c>
      <c r="H773" s="10" t="str">
        <f t="shared" si="61"/>
        <v>No</v>
      </c>
      <c r="I773" s="10" t="str">
        <f t="shared" si="62"/>
        <v>Yes</v>
      </c>
      <c r="J773" s="10" t="str">
        <f t="shared" si="63"/>
        <v>No</v>
      </c>
      <c r="K773" s="9">
        <f t="shared" si="64"/>
        <v>0.15</v>
      </c>
    </row>
    <row r="774" spans="1:11" x14ac:dyDescent="0.25">
      <c r="A774">
        <v>2436</v>
      </c>
      <c r="B774" s="4">
        <v>39354</v>
      </c>
      <c r="C774" s="5">
        <v>4.7091033538672145</v>
      </c>
      <c r="D774">
        <v>21</v>
      </c>
      <c r="E774" s="6">
        <v>480134</v>
      </c>
      <c r="F774" s="1">
        <v>10.99</v>
      </c>
      <c r="G774" s="7">
        <f t="shared" si="60"/>
        <v>5276672.66</v>
      </c>
      <c r="H774" s="10" t="str">
        <f t="shared" si="61"/>
        <v>No</v>
      </c>
      <c r="I774" s="10" t="str">
        <f t="shared" si="62"/>
        <v>Yes</v>
      </c>
      <c r="J774" s="10" t="str">
        <f t="shared" si="63"/>
        <v>No</v>
      </c>
      <c r="K774" s="9">
        <f t="shared" si="64"/>
        <v>0.15</v>
      </c>
    </row>
    <row r="775" spans="1:11" x14ac:dyDescent="0.25">
      <c r="A775">
        <v>2441</v>
      </c>
      <c r="B775" s="4">
        <v>37069</v>
      </c>
      <c r="C775" s="5">
        <v>10.965092402464066</v>
      </c>
      <c r="D775">
        <v>14</v>
      </c>
      <c r="E775" s="6">
        <v>602808</v>
      </c>
      <c r="F775" s="1">
        <v>9.99</v>
      </c>
      <c r="G775" s="7">
        <f t="shared" si="60"/>
        <v>6022051.9199999999</v>
      </c>
      <c r="H775" s="10" t="str">
        <f t="shared" si="61"/>
        <v>No</v>
      </c>
      <c r="I775" s="10" t="str">
        <f t="shared" si="62"/>
        <v>Yes</v>
      </c>
      <c r="J775" s="10" t="str">
        <f t="shared" si="63"/>
        <v>Yes</v>
      </c>
      <c r="K775" s="9">
        <f t="shared" si="64"/>
        <v>0.2</v>
      </c>
    </row>
    <row r="776" spans="1:11" x14ac:dyDescent="0.25">
      <c r="A776">
        <v>2444</v>
      </c>
      <c r="B776" s="4">
        <v>37350</v>
      </c>
      <c r="C776" s="5">
        <v>10.195756331279945</v>
      </c>
      <c r="D776">
        <v>16</v>
      </c>
      <c r="E776" s="6">
        <v>602670</v>
      </c>
      <c r="F776" s="1">
        <v>10.99</v>
      </c>
      <c r="G776" s="7">
        <f t="shared" si="60"/>
        <v>6623343.2999999998</v>
      </c>
      <c r="H776" s="10" t="str">
        <f t="shared" si="61"/>
        <v>No</v>
      </c>
      <c r="I776" s="10" t="str">
        <f t="shared" si="62"/>
        <v>Yes</v>
      </c>
      <c r="J776" s="10" t="str">
        <f t="shared" si="63"/>
        <v>Yes</v>
      </c>
      <c r="K776" s="9">
        <f t="shared" si="64"/>
        <v>0.2</v>
      </c>
    </row>
    <row r="777" spans="1:11" x14ac:dyDescent="0.25">
      <c r="A777">
        <v>2444</v>
      </c>
      <c r="B777" s="4">
        <v>41052</v>
      </c>
      <c r="C777" s="5">
        <v>6.0232717316906229E-2</v>
      </c>
      <c r="D777">
        <v>19</v>
      </c>
      <c r="E777" s="6">
        <v>490995</v>
      </c>
      <c r="F777" s="1">
        <v>5.99</v>
      </c>
      <c r="G777" s="7">
        <f t="shared" si="60"/>
        <v>2941060.0500000003</v>
      </c>
      <c r="H777" s="10" t="str">
        <f t="shared" si="61"/>
        <v>Yes</v>
      </c>
      <c r="I777" s="10" t="str">
        <f t="shared" si="62"/>
        <v>Yes</v>
      </c>
      <c r="J777" s="10" t="str">
        <f t="shared" si="63"/>
        <v>No</v>
      </c>
      <c r="K777" s="9">
        <f t="shared" si="64"/>
        <v>0.15</v>
      </c>
    </row>
    <row r="778" spans="1:11" x14ac:dyDescent="0.25">
      <c r="A778">
        <v>2445</v>
      </c>
      <c r="B778" s="4">
        <v>40586</v>
      </c>
      <c r="C778" s="5">
        <v>1.3360711841204653</v>
      </c>
      <c r="D778">
        <v>20</v>
      </c>
      <c r="E778" s="6">
        <v>649404</v>
      </c>
      <c r="F778" s="1">
        <v>7.99</v>
      </c>
      <c r="G778" s="7">
        <f t="shared" si="60"/>
        <v>5188737.96</v>
      </c>
      <c r="H778" s="10" t="str">
        <f t="shared" si="61"/>
        <v>Yes</v>
      </c>
      <c r="I778" s="10" t="str">
        <f t="shared" si="62"/>
        <v>Yes</v>
      </c>
      <c r="J778" s="10" t="str">
        <f t="shared" si="63"/>
        <v>No</v>
      </c>
      <c r="K778" s="9">
        <f t="shared" si="64"/>
        <v>0.15</v>
      </c>
    </row>
    <row r="779" spans="1:11" x14ac:dyDescent="0.25">
      <c r="A779">
        <v>2451</v>
      </c>
      <c r="B779" s="4">
        <v>39811</v>
      </c>
      <c r="C779" s="5">
        <v>3.4579055441478439</v>
      </c>
      <c r="D779">
        <v>21</v>
      </c>
      <c r="E779" s="6">
        <v>168055</v>
      </c>
      <c r="F779" s="1">
        <v>3.99</v>
      </c>
      <c r="G779" s="7">
        <f t="shared" si="60"/>
        <v>670539.45000000007</v>
      </c>
      <c r="H779" s="10" t="str">
        <f t="shared" si="61"/>
        <v>No</v>
      </c>
      <c r="I779" s="10" t="str">
        <f t="shared" si="62"/>
        <v>Yes</v>
      </c>
      <c r="J779" s="10" t="str">
        <f t="shared" si="63"/>
        <v>No</v>
      </c>
      <c r="K779" s="9">
        <f t="shared" si="64"/>
        <v>0.15</v>
      </c>
    </row>
    <row r="780" spans="1:11" x14ac:dyDescent="0.25">
      <c r="A780">
        <v>2453</v>
      </c>
      <c r="B780" s="4">
        <v>36607</v>
      </c>
      <c r="C780" s="5">
        <v>12.229979466119097</v>
      </c>
      <c r="D780">
        <v>2</v>
      </c>
      <c r="E780" s="6">
        <v>193276</v>
      </c>
      <c r="F780" s="1">
        <v>9.99</v>
      </c>
      <c r="G780" s="7">
        <f t="shared" si="60"/>
        <v>1930827.24</v>
      </c>
      <c r="H780" s="10" t="str">
        <f t="shared" si="61"/>
        <v>No</v>
      </c>
      <c r="I780" s="10" t="str">
        <f t="shared" si="62"/>
        <v>Yes</v>
      </c>
      <c r="J780" s="10" t="str">
        <f t="shared" si="63"/>
        <v>Yes</v>
      </c>
      <c r="K780" s="9">
        <f t="shared" si="64"/>
        <v>0.2</v>
      </c>
    </row>
    <row r="781" spans="1:11" x14ac:dyDescent="0.25">
      <c r="A781">
        <v>2456</v>
      </c>
      <c r="B781" s="4">
        <v>40881</v>
      </c>
      <c r="C781" s="5">
        <v>0.52840520191649554</v>
      </c>
      <c r="D781">
        <v>23</v>
      </c>
      <c r="E781" s="6">
        <v>563534</v>
      </c>
      <c r="F781" s="1">
        <v>2.99</v>
      </c>
      <c r="G781" s="7">
        <f t="shared" si="60"/>
        <v>1684966.6600000001</v>
      </c>
      <c r="H781" s="10" t="str">
        <f t="shared" si="61"/>
        <v>Yes</v>
      </c>
      <c r="I781" s="10" t="str">
        <f t="shared" si="62"/>
        <v>Yes</v>
      </c>
      <c r="J781" s="10" t="str">
        <f t="shared" si="63"/>
        <v>No</v>
      </c>
      <c r="K781" s="9">
        <f t="shared" si="64"/>
        <v>0.15</v>
      </c>
    </row>
    <row r="782" spans="1:11" x14ac:dyDescent="0.25">
      <c r="A782">
        <v>2456</v>
      </c>
      <c r="B782" s="4">
        <v>36875</v>
      </c>
      <c r="C782" s="5">
        <v>11.496235455167694</v>
      </c>
      <c r="D782">
        <v>20</v>
      </c>
      <c r="E782" s="6">
        <v>300382</v>
      </c>
      <c r="F782" s="1">
        <v>2.99</v>
      </c>
      <c r="G782" s="7">
        <f t="shared" si="60"/>
        <v>898142.18</v>
      </c>
      <c r="H782" s="10" t="str">
        <f t="shared" si="61"/>
        <v>No</v>
      </c>
      <c r="I782" s="10" t="str">
        <f t="shared" si="62"/>
        <v>Yes</v>
      </c>
      <c r="J782" s="10" t="str">
        <f t="shared" si="63"/>
        <v>No</v>
      </c>
      <c r="K782" s="9">
        <f t="shared" si="64"/>
        <v>0.2</v>
      </c>
    </row>
    <row r="783" spans="1:11" x14ac:dyDescent="0.25">
      <c r="A783">
        <v>2459</v>
      </c>
      <c r="B783" s="4">
        <v>39244</v>
      </c>
      <c r="C783" s="5">
        <v>5.0102669404517455</v>
      </c>
      <c r="D783">
        <v>1</v>
      </c>
      <c r="E783" s="6">
        <v>447781</v>
      </c>
      <c r="F783" s="1">
        <v>2.99</v>
      </c>
      <c r="G783" s="7">
        <f t="shared" si="60"/>
        <v>1338865.1900000002</v>
      </c>
      <c r="H783" s="10" t="str">
        <f t="shared" si="61"/>
        <v>No</v>
      </c>
      <c r="I783" s="10" t="str">
        <f t="shared" si="62"/>
        <v>Yes</v>
      </c>
      <c r="J783" s="10" t="str">
        <f t="shared" si="63"/>
        <v>Yes</v>
      </c>
      <c r="K783" s="9">
        <f t="shared" si="64"/>
        <v>0.2</v>
      </c>
    </row>
    <row r="784" spans="1:11" x14ac:dyDescent="0.25">
      <c r="A784">
        <v>2460</v>
      </c>
      <c r="B784" s="4">
        <v>37318</v>
      </c>
      <c r="C784" s="5">
        <v>10.283367556468173</v>
      </c>
      <c r="D784">
        <v>18</v>
      </c>
      <c r="E784" s="6">
        <v>182104</v>
      </c>
      <c r="F784" s="1">
        <v>12.99</v>
      </c>
      <c r="G784" s="7">
        <f t="shared" si="60"/>
        <v>2365530.96</v>
      </c>
      <c r="H784" s="10" t="str">
        <f t="shared" si="61"/>
        <v>No</v>
      </c>
      <c r="I784" s="10" t="str">
        <f t="shared" si="62"/>
        <v>Yes</v>
      </c>
      <c r="J784" s="10" t="str">
        <f t="shared" si="63"/>
        <v>Yes</v>
      </c>
      <c r="K784" s="9">
        <f t="shared" si="64"/>
        <v>0.2</v>
      </c>
    </row>
    <row r="785" spans="1:11" x14ac:dyDescent="0.25">
      <c r="A785">
        <v>2460</v>
      </c>
      <c r="B785" s="4">
        <v>37503</v>
      </c>
      <c r="C785" s="5">
        <v>9.7768651608487342</v>
      </c>
      <c r="D785">
        <v>7</v>
      </c>
      <c r="E785" s="6">
        <v>177805</v>
      </c>
      <c r="F785" s="1">
        <v>7.99</v>
      </c>
      <c r="G785" s="7">
        <f t="shared" si="60"/>
        <v>1420661.95</v>
      </c>
      <c r="H785" s="10" t="str">
        <f t="shared" si="61"/>
        <v>No</v>
      </c>
      <c r="I785" s="10" t="str">
        <f t="shared" si="62"/>
        <v>Yes</v>
      </c>
      <c r="J785" s="10" t="str">
        <f t="shared" si="63"/>
        <v>Yes</v>
      </c>
      <c r="K785" s="9">
        <f t="shared" si="64"/>
        <v>0.2</v>
      </c>
    </row>
    <row r="786" spans="1:11" x14ac:dyDescent="0.25">
      <c r="A786">
        <v>2461</v>
      </c>
      <c r="B786" s="4">
        <v>37246</v>
      </c>
      <c r="C786" s="5">
        <v>10.480492813141684</v>
      </c>
      <c r="D786">
        <v>14</v>
      </c>
      <c r="E786" s="6">
        <v>480624</v>
      </c>
      <c r="F786" s="1">
        <v>10.99</v>
      </c>
      <c r="G786" s="7">
        <f t="shared" si="60"/>
        <v>5282057.76</v>
      </c>
      <c r="H786" s="10" t="str">
        <f t="shared" si="61"/>
        <v>No</v>
      </c>
      <c r="I786" s="10" t="str">
        <f t="shared" si="62"/>
        <v>Yes</v>
      </c>
      <c r="J786" s="10" t="str">
        <f t="shared" si="63"/>
        <v>Yes</v>
      </c>
      <c r="K786" s="9">
        <f t="shared" si="64"/>
        <v>0.2</v>
      </c>
    </row>
    <row r="787" spans="1:11" x14ac:dyDescent="0.25">
      <c r="A787">
        <v>2464</v>
      </c>
      <c r="B787" s="4">
        <v>37592</v>
      </c>
      <c r="C787" s="5">
        <v>9.5331964407939775</v>
      </c>
      <c r="D787">
        <v>25</v>
      </c>
      <c r="E787" s="6">
        <v>8744</v>
      </c>
      <c r="F787" s="1">
        <v>23.99</v>
      </c>
      <c r="G787" s="7">
        <f t="shared" si="60"/>
        <v>209768.56</v>
      </c>
      <c r="H787" s="10" t="str">
        <f t="shared" si="61"/>
        <v>No</v>
      </c>
      <c r="I787" s="10" t="str">
        <f t="shared" si="62"/>
        <v>Yes</v>
      </c>
      <c r="J787" s="10" t="str">
        <f t="shared" si="63"/>
        <v>No</v>
      </c>
      <c r="K787" s="9">
        <f t="shared" si="64"/>
        <v>0.2</v>
      </c>
    </row>
    <row r="788" spans="1:11" x14ac:dyDescent="0.25">
      <c r="A788">
        <v>2464</v>
      </c>
      <c r="B788" s="4">
        <v>40111</v>
      </c>
      <c r="C788" s="5">
        <v>2.6365503080082138</v>
      </c>
      <c r="D788">
        <v>7</v>
      </c>
      <c r="E788" s="6">
        <v>287169</v>
      </c>
      <c r="F788" s="1">
        <v>3.99</v>
      </c>
      <c r="G788" s="7">
        <f t="shared" si="60"/>
        <v>1145804.31</v>
      </c>
      <c r="H788" s="10" t="str">
        <f t="shared" si="61"/>
        <v>No</v>
      </c>
      <c r="I788" s="10" t="str">
        <f t="shared" si="62"/>
        <v>No</v>
      </c>
      <c r="J788" s="10" t="str">
        <f t="shared" si="63"/>
        <v>No</v>
      </c>
      <c r="K788" s="9">
        <f t="shared" si="64"/>
        <v>0.09</v>
      </c>
    </row>
    <row r="789" spans="1:11" x14ac:dyDescent="0.25">
      <c r="A789">
        <v>2464</v>
      </c>
      <c r="B789" s="4">
        <v>40541</v>
      </c>
      <c r="C789" s="5">
        <v>1.4592744695414099</v>
      </c>
      <c r="D789">
        <v>25</v>
      </c>
      <c r="E789" s="6">
        <v>404167</v>
      </c>
      <c r="F789" s="1">
        <v>2.99</v>
      </c>
      <c r="G789" s="7">
        <f t="shared" si="60"/>
        <v>1208459.33</v>
      </c>
      <c r="H789" s="10" t="str">
        <f t="shared" si="61"/>
        <v>Yes</v>
      </c>
      <c r="I789" s="10" t="str">
        <f t="shared" si="62"/>
        <v>Yes</v>
      </c>
      <c r="J789" s="10" t="str">
        <f t="shared" si="63"/>
        <v>No</v>
      </c>
      <c r="K789" s="9">
        <f t="shared" si="64"/>
        <v>0.15</v>
      </c>
    </row>
    <row r="790" spans="1:11" x14ac:dyDescent="0.25">
      <c r="A790">
        <v>2467</v>
      </c>
      <c r="B790" s="4">
        <v>39405</v>
      </c>
      <c r="C790" s="5">
        <v>4.5694729637234772</v>
      </c>
      <c r="D790">
        <v>3</v>
      </c>
      <c r="E790" s="6">
        <v>275492</v>
      </c>
      <c r="F790" s="1">
        <v>2.99</v>
      </c>
      <c r="G790" s="7">
        <f t="shared" si="60"/>
        <v>823721.08000000007</v>
      </c>
      <c r="H790" s="10" t="str">
        <f t="shared" si="61"/>
        <v>No</v>
      </c>
      <c r="I790" s="10" t="str">
        <f t="shared" si="62"/>
        <v>No</v>
      </c>
      <c r="J790" s="10" t="str">
        <f t="shared" si="63"/>
        <v>No</v>
      </c>
      <c r="K790" s="9">
        <f t="shared" si="64"/>
        <v>0.09</v>
      </c>
    </row>
    <row r="791" spans="1:11" x14ac:dyDescent="0.25">
      <c r="A791">
        <v>2467</v>
      </c>
      <c r="B791" s="4">
        <v>39233</v>
      </c>
      <c r="C791" s="5">
        <v>5.0403832991101982</v>
      </c>
      <c r="D791">
        <v>6</v>
      </c>
      <c r="E791" s="6">
        <v>521744</v>
      </c>
      <c r="F791" s="1">
        <v>2.99</v>
      </c>
      <c r="G791" s="7">
        <f t="shared" si="60"/>
        <v>1560014.56</v>
      </c>
      <c r="H791" s="10" t="str">
        <f t="shared" si="61"/>
        <v>No</v>
      </c>
      <c r="I791" s="10" t="str">
        <f t="shared" si="62"/>
        <v>Yes</v>
      </c>
      <c r="J791" s="10" t="str">
        <f t="shared" si="63"/>
        <v>Yes</v>
      </c>
      <c r="K791" s="9">
        <f t="shared" si="64"/>
        <v>0.2</v>
      </c>
    </row>
    <row r="792" spans="1:11" x14ac:dyDescent="0.25">
      <c r="A792">
        <v>2468</v>
      </c>
      <c r="B792" s="4">
        <v>39012</v>
      </c>
      <c r="C792" s="5">
        <v>5.6454483230663932</v>
      </c>
      <c r="D792">
        <v>2</v>
      </c>
      <c r="E792" s="6">
        <v>521571</v>
      </c>
      <c r="F792" s="1">
        <v>12.99</v>
      </c>
      <c r="G792" s="7">
        <f t="shared" si="60"/>
        <v>6775207.29</v>
      </c>
      <c r="H792" s="10" t="str">
        <f t="shared" si="61"/>
        <v>No</v>
      </c>
      <c r="I792" s="10" t="str">
        <f t="shared" si="62"/>
        <v>Yes</v>
      </c>
      <c r="J792" s="10" t="str">
        <f t="shared" si="63"/>
        <v>Yes</v>
      </c>
      <c r="K792" s="9">
        <f t="shared" si="64"/>
        <v>0.2</v>
      </c>
    </row>
    <row r="793" spans="1:11" x14ac:dyDescent="0.25">
      <c r="A793">
        <v>2470</v>
      </c>
      <c r="B793" s="4">
        <v>37361</v>
      </c>
      <c r="C793" s="5">
        <v>10.165639972621491</v>
      </c>
      <c r="D793">
        <v>12</v>
      </c>
      <c r="E793" s="6">
        <v>577697</v>
      </c>
      <c r="F793" s="1">
        <v>5.99</v>
      </c>
      <c r="G793" s="7">
        <f t="shared" si="60"/>
        <v>3460405.0300000003</v>
      </c>
      <c r="H793" s="10" t="str">
        <f t="shared" si="61"/>
        <v>No</v>
      </c>
      <c r="I793" s="10" t="str">
        <f t="shared" si="62"/>
        <v>Yes</v>
      </c>
      <c r="J793" s="10" t="str">
        <f t="shared" si="63"/>
        <v>Yes</v>
      </c>
      <c r="K793" s="9">
        <f t="shared" si="64"/>
        <v>0.2</v>
      </c>
    </row>
    <row r="794" spans="1:11" x14ac:dyDescent="0.25">
      <c r="A794">
        <v>2473</v>
      </c>
      <c r="B794" s="4">
        <v>38360</v>
      </c>
      <c r="C794" s="5">
        <v>7.4305270362765228</v>
      </c>
      <c r="D794">
        <v>25</v>
      </c>
      <c r="E794" s="6">
        <v>657159</v>
      </c>
      <c r="F794" s="1">
        <v>9.99</v>
      </c>
      <c r="G794" s="7">
        <f t="shared" si="60"/>
        <v>6565018.4100000001</v>
      </c>
      <c r="H794" s="10" t="str">
        <f t="shared" si="61"/>
        <v>No</v>
      </c>
      <c r="I794" s="10" t="str">
        <f t="shared" si="62"/>
        <v>Yes</v>
      </c>
      <c r="J794" s="10" t="str">
        <f t="shared" si="63"/>
        <v>Yes</v>
      </c>
      <c r="K794" s="9">
        <f t="shared" si="64"/>
        <v>0.2</v>
      </c>
    </row>
    <row r="795" spans="1:11" x14ac:dyDescent="0.25">
      <c r="A795">
        <v>2474</v>
      </c>
      <c r="B795" s="4">
        <v>36763</v>
      </c>
      <c r="C795" s="5">
        <v>11.802874743326489</v>
      </c>
      <c r="D795">
        <v>18</v>
      </c>
      <c r="E795" s="6">
        <v>431514</v>
      </c>
      <c r="F795" s="1">
        <v>2.99</v>
      </c>
      <c r="G795" s="7">
        <f t="shared" si="60"/>
        <v>1290226.8600000001</v>
      </c>
      <c r="H795" s="10" t="str">
        <f t="shared" si="61"/>
        <v>No</v>
      </c>
      <c r="I795" s="10" t="str">
        <f t="shared" si="62"/>
        <v>Yes</v>
      </c>
      <c r="J795" s="10" t="str">
        <f t="shared" si="63"/>
        <v>Yes</v>
      </c>
      <c r="K795" s="9">
        <f t="shared" si="64"/>
        <v>0.2</v>
      </c>
    </row>
    <row r="796" spans="1:11" x14ac:dyDescent="0.25">
      <c r="A796">
        <v>2474</v>
      </c>
      <c r="B796" s="4">
        <v>41062</v>
      </c>
      <c r="C796" s="5">
        <v>3.2854209445585217E-2</v>
      </c>
      <c r="D796">
        <v>17</v>
      </c>
      <c r="E796" s="6">
        <v>114745</v>
      </c>
      <c r="F796" s="1">
        <v>12.99</v>
      </c>
      <c r="G796" s="7">
        <f t="shared" si="60"/>
        <v>1490537.55</v>
      </c>
      <c r="H796" s="10" t="str">
        <f t="shared" si="61"/>
        <v>Yes</v>
      </c>
      <c r="I796" s="10" t="str">
        <f t="shared" si="62"/>
        <v>Yes</v>
      </c>
      <c r="J796" s="10" t="str">
        <f t="shared" si="63"/>
        <v>No</v>
      </c>
      <c r="K796" s="9">
        <f t="shared" si="64"/>
        <v>0.15</v>
      </c>
    </row>
    <row r="797" spans="1:11" x14ac:dyDescent="0.25">
      <c r="A797">
        <v>2475</v>
      </c>
      <c r="B797" s="4">
        <v>37339</v>
      </c>
      <c r="C797" s="5">
        <v>10.225872689938399</v>
      </c>
      <c r="D797">
        <v>22</v>
      </c>
      <c r="E797" s="6">
        <v>661376</v>
      </c>
      <c r="F797" s="1">
        <v>10.99</v>
      </c>
      <c r="G797" s="7">
        <f t="shared" si="60"/>
        <v>7268522.2400000002</v>
      </c>
      <c r="H797" s="10" t="str">
        <f t="shared" si="61"/>
        <v>No</v>
      </c>
      <c r="I797" s="10" t="str">
        <f t="shared" si="62"/>
        <v>Yes</v>
      </c>
      <c r="J797" s="10" t="str">
        <f t="shared" si="63"/>
        <v>Yes</v>
      </c>
      <c r="K797" s="9">
        <f t="shared" si="64"/>
        <v>0.2</v>
      </c>
    </row>
    <row r="798" spans="1:11" x14ac:dyDescent="0.25">
      <c r="A798">
        <v>2478</v>
      </c>
      <c r="B798" s="4">
        <v>38405</v>
      </c>
      <c r="C798" s="5">
        <v>7.3073237508555779</v>
      </c>
      <c r="D798">
        <v>11</v>
      </c>
      <c r="E798" s="6">
        <v>497403</v>
      </c>
      <c r="F798" s="1">
        <v>2.99</v>
      </c>
      <c r="G798" s="7">
        <f t="shared" si="60"/>
        <v>1487234.9700000002</v>
      </c>
      <c r="H798" s="10" t="str">
        <f t="shared" si="61"/>
        <v>No</v>
      </c>
      <c r="I798" s="10" t="str">
        <f t="shared" si="62"/>
        <v>Yes</v>
      </c>
      <c r="J798" s="10" t="str">
        <f t="shared" si="63"/>
        <v>Yes</v>
      </c>
      <c r="K798" s="9">
        <f t="shared" si="64"/>
        <v>0.2</v>
      </c>
    </row>
    <row r="799" spans="1:11" x14ac:dyDescent="0.25">
      <c r="A799">
        <v>2482</v>
      </c>
      <c r="B799" s="4">
        <v>39068</v>
      </c>
      <c r="C799" s="5">
        <v>5.4921286789869956</v>
      </c>
      <c r="D799">
        <v>23</v>
      </c>
      <c r="E799" s="6">
        <v>290663</v>
      </c>
      <c r="F799" s="1">
        <v>10.99</v>
      </c>
      <c r="G799" s="7">
        <f t="shared" si="60"/>
        <v>3194386.37</v>
      </c>
      <c r="H799" s="10" t="str">
        <f t="shared" si="61"/>
        <v>No</v>
      </c>
      <c r="I799" s="10" t="str">
        <f t="shared" si="62"/>
        <v>Yes</v>
      </c>
      <c r="J799" s="10" t="str">
        <f t="shared" si="63"/>
        <v>Yes</v>
      </c>
      <c r="K799" s="9">
        <f t="shared" si="64"/>
        <v>0.2</v>
      </c>
    </row>
    <row r="800" spans="1:11" x14ac:dyDescent="0.25">
      <c r="A800">
        <v>2483</v>
      </c>
      <c r="B800" s="4">
        <v>38144</v>
      </c>
      <c r="C800" s="5">
        <v>8.0219028062970565</v>
      </c>
      <c r="D800">
        <v>2</v>
      </c>
      <c r="E800" s="6">
        <v>156567</v>
      </c>
      <c r="F800" s="1">
        <v>3.99</v>
      </c>
      <c r="G800" s="7">
        <f t="shared" si="60"/>
        <v>624702.33000000007</v>
      </c>
      <c r="H800" s="10" t="str">
        <f t="shared" si="61"/>
        <v>No</v>
      </c>
      <c r="I800" s="10" t="str">
        <f t="shared" si="62"/>
        <v>Yes</v>
      </c>
      <c r="J800" s="10" t="str">
        <f t="shared" si="63"/>
        <v>No</v>
      </c>
      <c r="K800" s="9">
        <f t="shared" si="64"/>
        <v>0.09</v>
      </c>
    </row>
    <row r="801" spans="1:11" x14ac:dyDescent="0.25">
      <c r="A801">
        <v>2485</v>
      </c>
      <c r="B801" s="4">
        <v>36575</v>
      </c>
      <c r="C801" s="5">
        <v>12.317590691307323</v>
      </c>
      <c r="D801">
        <v>7</v>
      </c>
      <c r="E801" s="6">
        <v>446436</v>
      </c>
      <c r="F801" s="1">
        <v>5.99</v>
      </c>
      <c r="G801" s="7">
        <f t="shared" si="60"/>
        <v>2674151.64</v>
      </c>
      <c r="H801" s="10" t="str">
        <f t="shared" si="61"/>
        <v>No</v>
      </c>
      <c r="I801" s="10" t="str">
        <f t="shared" si="62"/>
        <v>Yes</v>
      </c>
      <c r="J801" s="10" t="str">
        <f t="shared" si="63"/>
        <v>Yes</v>
      </c>
      <c r="K801" s="9">
        <f t="shared" si="64"/>
        <v>0.2</v>
      </c>
    </row>
    <row r="802" spans="1:11" x14ac:dyDescent="0.25">
      <c r="A802">
        <v>2486</v>
      </c>
      <c r="B802" s="4">
        <v>40435</v>
      </c>
      <c r="C802" s="5">
        <v>1.7494866529774127</v>
      </c>
      <c r="D802">
        <v>1</v>
      </c>
      <c r="E802" s="6">
        <v>101570</v>
      </c>
      <c r="F802" s="1">
        <v>12.99</v>
      </c>
      <c r="G802" s="7">
        <f t="shared" si="60"/>
        <v>1319394.3</v>
      </c>
      <c r="H802" s="10" t="str">
        <f t="shared" si="61"/>
        <v>No</v>
      </c>
      <c r="I802" s="10" t="str">
        <f t="shared" si="62"/>
        <v>No</v>
      </c>
      <c r="J802" s="10" t="str">
        <f t="shared" si="63"/>
        <v>No</v>
      </c>
      <c r="K802" s="9">
        <f t="shared" si="64"/>
        <v>0.09</v>
      </c>
    </row>
    <row r="803" spans="1:11" x14ac:dyDescent="0.25">
      <c r="A803">
        <v>2491</v>
      </c>
      <c r="B803" s="4">
        <v>40805</v>
      </c>
      <c r="C803" s="5">
        <v>0.73648186173853525</v>
      </c>
      <c r="D803">
        <v>3</v>
      </c>
      <c r="E803" s="6">
        <v>76964</v>
      </c>
      <c r="F803" s="1">
        <v>12.99</v>
      </c>
      <c r="G803" s="7">
        <f t="shared" si="60"/>
        <v>999762.36</v>
      </c>
      <c r="H803" s="10" t="str">
        <f t="shared" si="61"/>
        <v>No</v>
      </c>
      <c r="I803" s="10" t="str">
        <f t="shared" si="62"/>
        <v>No</v>
      </c>
      <c r="J803" s="10" t="str">
        <f t="shared" si="63"/>
        <v>No</v>
      </c>
      <c r="K803" s="9">
        <f t="shared" si="64"/>
        <v>0.09</v>
      </c>
    </row>
    <row r="804" spans="1:11" x14ac:dyDescent="0.25">
      <c r="A804">
        <v>2491</v>
      </c>
      <c r="B804" s="4">
        <v>41139</v>
      </c>
      <c r="C804" s="5">
        <v>-0.17796030116358658</v>
      </c>
      <c r="D804">
        <v>6</v>
      </c>
      <c r="E804" s="6">
        <v>276964</v>
      </c>
      <c r="F804" s="1">
        <v>7.99</v>
      </c>
      <c r="G804" s="7">
        <f t="shared" si="60"/>
        <v>2212942.36</v>
      </c>
      <c r="H804" s="10" t="str">
        <f t="shared" si="61"/>
        <v>Yes</v>
      </c>
      <c r="I804" s="10" t="str">
        <f t="shared" si="62"/>
        <v>No</v>
      </c>
      <c r="J804" s="10" t="str">
        <f t="shared" si="63"/>
        <v>No</v>
      </c>
      <c r="K804" s="9">
        <f t="shared" si="64"/>
        <v>0.09</v>
      </c>
    </row>
    <row r="805" spans="1:11" x14ac:dyDescent="0.25">
      <c r="A805">
        <v>2491</v>
      </c>
      <c r="B805" s="4">
        <v>37779</v>
      </c>
      <c r="C805" s="5">
        <v>9.0212183436002746</v>
      </c>
      <c r="D805">
        <v>19</v>
      </c>
      <c r="E805" s="6">
        <v>619819</v>
      </c>
      <c r="F805" s="1">
        <v>2.99</v>
      </c>
      <c r="G805" s="7">
        <f t="shared" si="60"/>
        <v>1853258.81</v>
      </c>
      <c r="H805" s="10" t="str">
        <f t="shared" si="61"/>
        <v>No</v>
      </c>
      <c r="I805" s="10" t="str">
        <f t="shared" si="62"/>
        <v>Yes</v>
      </c>
      <c r="J805" s="10" t="str">
        <f t="shared" si="63"/>
        <v>Yes</v>
      </c>
      <c r="K805" s="9">
        <f t="shared" si="64"/>
        <v>0.2</v>
      </c>
    </row>
    <row r="806" spans="1:11" x14ac:dyDescent="0.25">
      <c r="A806">
        <v>2493</v>
      </c>
      <c r="B806" s="4">
        <v>37989</v>
      </c>
      <c r="C806" s="5">
        <v>8.4462696783025333</v>
      </c>
      <c r="D806">
        <v>4</v>
      </c>
      <c r="E806" s="6">
        <v>304649</v>
      </c>
      <c r="F806" s="1">
        <v>9.99</v>
      </c>
      <c r="G806" s="7">
        <f t="shared" si="60"/>
        <v>3043443.5100000002</v>
      </c>
      <c r="H806" s="10" t="str">
        <f t="shared" si="61"/>
        <v>No</v>
      </c>
      <c r="I806" s="10" t="str">
        <f t="shared" si="62"/>
        <v>Yes</v>
      </c>
      <c r="J806" s="10" t="str">
        <f t="shared" si="63"/>
        <v>Yes</v>
      </c>
      <c r="K806" s="9">
        <f t="shared" si="64"/>
        <v>0.2</v>
      </c>
    </row>
    <row r="807" spans="1:11" x14ac:dyDescent="0.25">
      <c r="A807">
        <v>2494</v>
      </c>
      <c r="B807" s="4">
        <v>39293</v>
      </c>
      <c r="C807" s="5">
        <v>4.8761122518822724</v>
      </c>
      <c r="D807">
        <v>7</v>
      </c>
      <c r="E807" s="6">
        <v>627148</v>
      </c>
      <c r="F807" s="1">
        <v>9.99</v>
      </c>
      <c r="G807" s="7">
        <f t="shared" si="60"/>
        <v>6265208.5200000005</v>
      </c>
      <c r="H807" s="10" t="str">
        <f t="shared" si="61"/>
        <v>No</v>
      </c>
      <c r="I807" s="10" t="str">
        <f t="shared" si="62"/>
        <v>No</v>
      </c>
      <c r="J807" s="10" t="str">
        <f t="shared" si="63"/>
        <v>No</v>
      </c>
      <c r="K807" s="9">
        <f t="shared" si="64"/>
        <v>0.09</v>
      </c>
    </row>
    <row r="808" spans="1:11" x14ac:dyDescent="0.25">
      <c r="A808">
        <v>2496</v>
      </c>
      <c r="B808" s="4">
        <v>38579</v>
      </c>
      <c r="C808" s="5">
        <v>6.8309377138945928</v>
      </c>
      <c r="D808">
        <v>22</v>
      </c>
      <c r="E808" s="6">
        <v>616375</v>
      </c>
      <c r="F808" s="1">
        <v>2.99</v>
      </c>
      <c r="G808" s="7">
        <f t="shared" si="60"/>
        <v>1842961.2500000002</v>
      </c>
      <c r="H808" s="10" t="str">
        <f t="shared" si="61"/>
        <v>No</v>
      </c>
      <c r="I808" s="10" t="str">
        <f t="shared" si="62"/>
        <v>Yes</v>
      </c>
      <c r="J808" s="10" t="str">
        <f t="shared" si="63"/>
        <v>Yes</v>
      </c>
      <c r="K808" s="9">
        <f t="shared" si="64"/>
        <v>0.2</v>
      </c>
    </row>
    <row r="809" spans="1:11" x14ac:dyDescent="0.25">
      <c r="A809">
        <v>2498</v>
      </c>
      <c r="B809" s="4">
        <v>37041</v>
      </c>
      <c r="C809" s="5">
        <v>11.041752224503764</v>
      </c>
      <c r="D809">
        <v>2</v>
      </c>
      <c r="E809" s="6">
        <v>75483</v>
      </c>
      <c r="F809" s="1">
        <v>9.99</v>
      </c>
      <c r="G809" s="7">
        <f t="shared" si="60"/>
        <v>754075.17</v>
      </c>
      <c r="H809" s="10" t="str">
        <f t="shared" si="61"/>
        <v>No</v>
      </c>
      <c r="I809" s="10" t="str">
        <f t="shared" si="62"/>
        <v>Yes</v>
      </c>
      <c r="J809" s="10" t="str">
        <f t="shared" si="63"/>
        <v>No</v>
      </c>
      <c r="K809" s="9">
        <f t="shared" si="64"/>
        <v>0.09</v>
      </c>
    </row>
    <row r="810" spans="1:11" x14ac:dyDescent="0.25">
      <c r="A810">
        <v>2498</v>
      </c>
      <c r="B810" s="4">
        <v>36793</v>
      </c>
      <c r="C810" s="5">
        <v>11.720739219712526</v>
      </c>
      <c r="D810">
        <v>1</v>
      </c>
      <c r="E810" s="6">
        <v>675254</v>
      </c>
      <c r="F810" s="1">
        <v>12.99</v>
      </c>
      <c r="G810" s="7">
        <f t="shared" si="60"/>
        <v>8771549.4600000009</v>
      </c>
      <c r="H810" s="10" t="str">
        <f t="shared" si="61"/>
        <v>No</v>
      </c>
      <c r="I810" s="10" t="str">
        <f t="shared" si="62"/>
        <v>Yes</v>
      </c>
      <c r="J810" s="10" t="str">
        <f t="shared" si="63"/>
        <v>Yes</v>
      </c>
      <c r="K810" s="9">
        <f t="shared" si="64"/>
        <v>0.2</v>
      </c>
    </row>
    <row r="811" spans="1:11" x14ac:dyDescent="0.25">
      <c r="A811">
        <v>2498</v>
      </c>
      <c r="B811" s="4">
        <v>38193</v>
      </c>
      <c r="C811" s="5">
        <v>7.8877481177275834</v>
      </c>
      <c r="D811">
        <v>1</v>
      </c>
      <c r="E811" s="6">
        <v>254742</v>
      </c>
      <c r="F811" s="1">
        <v>2.99</v>
      </c>
      <c r="G811" s="7">
        <f t="shared" si="60"/>
        <v>761678.58000000007</v>
      </c>
      <c r="H811" s="10" t="str">
        <f t="shared" si="61"/>
        <v>No</v>
      </c>
      <c r="I811" s="10" t="str">
        <f t="shared" si="62"/>
        <v>Yes</v>
      </c>
      <c r="J811" s="10" t="str">
        <f t="shared" si="63"/>
        <v>No</v>
      </c>
      <c r="K811" s="9">
        <f t="shared" si="64"/>
        <v>0.09</v>
      </c>
    </row>
    <row r="812" spans="1:11" x14ac:dyDescent="0.25">
      <c r="A812">
        <v>2502</v>
      </c>
      <c r="B812" s="4">
        <v>40540</v>
      </c>
      <c r="C812" s="5">
        <v>1.462012320328542</v>
      </c>
      <c r="D812">
        <v>19</v>
      </c>
      <c r="E812" s="6">
        <v>274182</v>
      </c>
      <c r="F812" s="1">
        <v>7.99</v>
      </c>
      <c r="G812" s="7">
        <f t="shared" si="60"/>
        <v>2190714.1800000002</v>
      </c>
      <c r="H812" s="10" t="str">
        <f t="shared" si="61"/>
        <v>Yes</v>
      </c>
      <c r="I812" s="10" t="str">
        <f t="shared" si="62"/>
        <v>Yes</v>
      </c>
      <c r="J812" s="10" t="str">
        <f t="shared" si="63"/>
        <v>No</v>
      </c>
      <c r="K812" s="9">
        <f t="shared" si="64"/>
        <v>0.15</v>
      </c>
    </row>
    <row r="813" spans="1:11" x14ac:dyDescent="0.25">
      <c r="A813">
        <v>2503</v>
      </c>
      <c r="B813" s="4">
        <v>39997</v>
      </c>
      <c r="C813" s="5">
        <v>2.9486652977412731</v>
      </c>
      <c r="D813">
        <v>15</v>
      </c>
      <c r="E813" s="6">
        <v>483578</v>
      </c>
      <c r="F813" s="1">
        <v>5.99</v>
      </c>
      <c r="G813" s="7">
        <f t="shared" si="60"/>
        <v>2896632.22</v>
      </c>
      <c r="H813" s="10" t="str">
        <f t="shared" si="61"/>
        <v>No</v>
      </c>
      <c r="I813" s="10" t="str">
        <f t="shared" si="62"/>
        <v>Yes</v>
      </c>
      <c r="J813" s="10" t="str">
        <f t="shared" si="63"/>
        <v>No</v>
      </c>
      <c r="K813" s="9">
        <f t="shared" si="64"/>
        <v>0.15</v>
      </c>
    </row>
    <row r="814" spans="1:11" x14ac:dyDescent="0.25">
      <c r="A814">
        <v>2511</v>
      </c>
      <c r="B814" s="4">
        <v>38158</v>
      </c>
      <c r="C814" s="5">
        <v>7.9835728952772076</v>
      </c>
      <c r="D814">
        <v>3</v>
      </c>
      <c r="E814" s="6">
        <v>166091</v>
      </c>
      <c r="F814" s="1">
        <v>2.99</v>
      </c>
      <c r="G814" s="7">
        <f t="shared" si="60"/>
        <v>496612.09</v>
      </c>
      <c r="H814" s="10" t="str">
        <f t="shared" si="61"/>
        <v>No</v>
      </c>
      <c r="I814" s="10" t="str">
        <f t="shared" si="62"/>
        <v>Yes</v>
      </c>
      <c r="J814" s="10" t="str">
        <f t="shared" si="63"/>
        <v>No</v>
      </c>
      <c r="K814" s="9">
        <f t="shared" si="64"/>
        <v>0.09</v>
      </c>
    </row>
    <row r="815" spans="1:11" x14ac:dyDescent="0.25">
      <c r="A815">
        <v>2514</v>
      </c>
      <c r="B815" s="4">
        <v>36733</v>
      </c>
      <c r="C815" s="5">
        <v>11.885010266940451</v>
      </c>
      <c r="D815">
        <v>12</v>
      </c>
      <c r="E815" s="6">
        <v>582362</v>
      </c>
      <c r="F815" s="1">
        <v>23.99</v>
      </c>
      <c r="G815" s="7">
        <f t="shared" si="60"/>
        <v>13970864.379999999</v>
      </c>
      <c r="H815" s="10" t="str">
        <f t="shared" si="61"/>
        <v>No</v>
      </c>
      <c r="I815" s="10" t="str">
        <f t="shared" si="62"/>
        <v>Yes</v>
      </c>
      <c r="J815" s="10" t="str">
        <f t="shared" si="63"/>
        <v>Yes</v>
      </c>
      <c r="K815" s="9">
        <f t="shared" si="64"/>
        <v>0.2</v>
      </c>
    </row>
    <row r="816" spans="1:11" x14ac:dyDescent="0.25">
      <c r="A816">
        <v>2515</v>
      </c>
      <c r="B816" s="4">
        <v>38058</v>
      </c>
      <c r="C816" s="5">
        <v>8.2573579739904179</v>
      </c>
      <c r="D816">
        <v>4</v>
      </c>
      <c r="E816" s="6">
        <v>684523</v>
      </c>
      <c r="F816" s="1">
        <v>12.99</v>
      </c>
      <c r="G816" s="7">
        <f t="shared" si="60"/>
        <v>8891953.7699999996</v>
      </c>
      <c r="H816" s="10" t="str">
        <f t="shared" si="61"/>
        <v>No</v>
      </c>
      <c r="I816" s="10" t="str">
        <f t="shared" si="62"/>
        <v>Yes</v>
      </c>
      <c r="J816" s="10" t="str">
        <f t="shared" si="63"/>
        <v>Yes</v>
      </c>
      <c r="K816" s="9">
        <f t="shared" si="64"/>
        <v>0.2</v>
      </c>
    </row>
    <row r="817" spans="1:11" x14ac:dyDescent="0.25">
      <c r="A817">
        <v>2518</v>
      </c>
      <c r="B817" s="4">
        <v>39507</v>
      </c>
      <c r="C817" s="5">
        <v>4.2902121834360027</v>
      </c>
      <c r="D817">
        <v>6</v>
      </c>
      <c r="E817" s="6">
        <v>518659</v>
      </c>
      <c r="F817" s="1">
        <v>7.99</v>
      </c>
      <c r="G817" s="7">
        <f t="shared" si="60"/>
        <v>4144085.41</v>
      </c>
      <c r="H817" s="10" t="str">
        <f t="shared" si="61"/>
        <v>No</v>
      </c>
      <c r="I817" s="10" t="str">
        <f t="shared" si="62"/>
        <v>No</v>
      </c>
      <c r="J817" s="10" t="str">
        <f t="shared" si="63"/>
        <v>No</v>
      </c>
      <c r="K817" s="9">
        <f t="shared" si="64"/>
        <v>0.09</v>
      </c>
    </row>
    <row r="818" spans="1:11" x14ac:dyDescent="0.25">
      <c r="A818">
        <v>2524</v>
      </c>
      <c r="B818" s="4">
        <v>39052</v>
      </c>
      <c r="C818" s="5">
        <v>5.5359342915811087</v>
      </c>
      <c r="D818">
        <v>7</v>
      </c>
      <c r="E818" s="6">
        <v>341000</v>
      </c>
      <c r="F818" s="1">
        <v>2.99</v>
      </c>
      <c r="G818" s="7">
        <f t="shared" si="60"/>
        <v>1019590.0000000001</v>
      </c>
      <c r="H818" s="10" t="str">
        <f t="shared" si="61"/>
        <v>No</v>
      </c>
      <c r="I818" s="10" t="str">
        <f t="shared" si="62"/>
        <v>Yes</v>
      </c>
      <c r="J818" s="10" t="str">
        <f t="shared" si="63"/>
        <v>Yes</v>
      </c>
      <c r="K818" s="9">
        <f t="shared" si="64"/>
        <v>0.2</v>
      </c>
    </row>
    <row r="819" spans="1:11" x14ac:dyDescent="0.25">
      <c r="A819">
        <v>2525</v>
      </c>
      <c r="B819" s="4">
        <v>41005</v>
      </c>
      <c r="C819" s="5">
        <v>0.18891170431211499</v>
      </c>
      <c r="D819">
        <v>2</v>
      </c>
      <c r="E819" s="6">
        <v>309962</v>
      </c>
      <c r="F819" s="1">
        <v>5.99</v>
      </c>
      <c r="G819" s="7">
        <f t="shared" si="60"/>
        <v>1856672.3800000001</v>
      </c>
      <c r="H819" s="10" t="str">
        <f t="shared" si="61"/>
        <v>No</v>
      </c>
      <c r="I819" s="10" t="str">
        <f t="shared" si="62"/>
        <v>No</v>
      </c>
      <c r="J819" s="10" t="str">
        <f t="shared" si="63"/>
        <v>No</v>
      </c>
      <c r="K819" s="9">
        <f t="shared" si="64"/>
        <v>0.09</v>
      </c>
    </row>
    <row r="820" spans="1:11" x14ac:dyDescent="0.25">
      <c r="A820">
        <v>2525</v>
      </c>
      <c r="B820" s="4">
        <v>37474</v>
      </c>
      <c r="C820" s="5">
        <v>9.8562628336755651</v>
      </c>
      <c r="D820">
        <v>2</v>
      </c>
      <c r="E820" s="6">
        <v>529945</v>
      </c>
      <c r="F820" s="1">
        <v>10.99</v>
      </c>
      <c r="G820" s="7">
        <f t="shared" si="60"/>
        <v>5824095.5499999998</v>
      </c>
      <c r="H820" s="10" t="str">
        <f t="shared" si="61"/>
        <v>No</v>
      </c>
      <c r="I820" s="10" t="str">
        <f t="shared" si="62"/>
        <v>Yes</v>
      </c>
      <c r="J820" s="10" t="str">
        <f t="shared" si="63"/>
        <v>Yes</v>
      </c>
      <c r="K820" s="9">
        <f t="shared" si="64"/>
        <v>0.2</v>
      </c>
    </row>
    <row r="821" spans="1:11" x14ac:dyDescent="0.25">
      <c r="A821">
        <v>2528</v>
      </c>
      <c r="B821" s="4">
        <v>38253</v>
      </c>
      <c r="C821" s="5">
        <v>7.7234770704996576</v>
      </c>
      <c r="D821">
        <v>19</v>
      </c>
      <c r="E821" s="6">
        <v>179864</v>
      </c>
      <c r="F821" s="1">
        <v>3.99</v>
      </c>
      <c r="G821" s="7">
        <f t="shared" si="60"/>
        <v>717657.36</v>
      </c>
      <c r="H821" s="10" t="str">
        <f t="shared" si="61"/>
        <v>No</v>
      </c>
      <c r="I821" s="10" t="str">
        <f t="shared" si="62"/>
        <v>Yes</v>
      </c>
      <c r="J821" s="10" t="str">
        <f t="shared" si="63"/>
        <v>No</v>
      </c>
      <c r="K821" s="9">
        <f t="shared" si="64"/>
        <v>0.2</v>
      </c>
    </row>
    <row r="822" spans="1:11" x14ac:dyDescent="0.25">
      <c r="A822">
        <v>2529</v>
      </c>
      <c r="B822" s="4">
        <v>37479</v>
      </c>
      <c r="C822" s="5">
        <v>9.8425735797399039</v>
      </c>
      <c r="D822">
        <v>20</v>
      </c>
      <c r="E822" s="6">
        <v>299811</v>
      </c>
      <c r="F822" s="1">
        <v>7.99</v>
      </c>
      <c r="G822" s="7">
        <f t="shared" si="60"/>
        <v>2395489.89</v>
      </c>
      <c r="H822" s="10" t="str">
        <f t="shared" si="61"/>
        <v>No</v>
      </c>
      <c r="I822" s="10" t="str">
        <f t="shared" si="62"/>
        <v>Yes</v>
      </c>
      <c r="J822" s="10" t="str">
        <f t="shared" si="63"/>
        <v>Yes</v>
      </c>
      <c r="K822" s="9">
        <f t="shared" si="64"/>
        <v>0.2</v>
      </c>
    </row>
    <row r="823" spans="1:11" x14ac:dyDescent="0.25">
      <c r="A823">
        <v>2530</v>
      </c>
      <c r="B823" s="4">
        <v>40887</v>
      </c>
      <c r="C823" s="5">
        <v>0.51197809719370291</v>
      </c>
      <c r="D823">
        <v>3</v>
      </c>
      <c r="E823" s="6">
        <v>539695</v>
      </c>
      <c r="F823" s="1">
        <v>23.99</v>
      </c>
      <c r="G823" s="7">
        <f t="shared" si="60"/>
        <v>12947283.049999999</v>
      </c>
      <c r="H823" s="10" t="str">
        <f t="shared" si="61"/>
        <v>No</v>
      </c>
      <c r="I823" s="10" t="str">
        <f t="shared" si="62"/>
        <v>No</v>
      </c>
      <c r="J823" s="10" t="str">
        <f t="shared" si="63"/>
        <v>No</v>
      </c>
      <c r="K823" s="9">
        <f t="shared" si="64"/>
        <v>0.09</v>
      </c>
    </row>
    <row r="824" spans="1:11" x14ac:dyDescent="0.25">
      <c r="A824">
        <v>2535</v>
      </c>
      <c r="B824" s="4">
        <v>39457</v>
      </c>
      <c r="C824" s="5">
        <v>4.4271047227926079</v>
      </c>
      <c r="D824">
        <v>4</v>
      </c>
      <c r="E824" s="6">
        <v>6302</v>
      </c>
      <c r="F824" s="1">
        <v>7.99</v>
      </c>
      <c r="G824" s="7">
        <f t="shared" si="60"/>
        <v>50352.98</v>
      </c>
      <c r="H824" s="10" t="str">
        <f t="shared" si="61"/>
        <v>No</v>
      </c>
      <c r="I824" s="10" t="str">
        <f t="shared" si="62"/>
        <v>No</v>
      </c>
      <c r="J824" s="10" t="str">
        <f t="shared" si="63"/>
        <v>No</v>
      </c>
      <c r="K824" s="9">
        <f t="shared" si="64"/>
        <v>0.09</v>
      </c>
    </row>
    <row r="825" spans="1:11" x14ac:dyDescent="0.25">
      <c r="A825">
        <v>2535</v>
      </c>
      <c r="B825" s="4">
        <v>40836</v>
      </c>
      <c r="C825" s="5">
        <v>0.65160848733744015</v>
      </c>
      <c r="D825">
        <v>15</v>
      </c>
      <c r="E825" s="6">
        <v>13485</v>
      </c>
      <c r="F825" s="1">
        <v>9.99</v>
      </c>
      <c r="G825" s="7">
        <f t="shared" si="60"/>
        <v>134715.15</v>
      </c>
      <c r="H825" s="10" t="str">
        <f t="shared" si="61"/>
        <v>Yes</v>
      </c>
      <c r="I825" s="10" t="str">
        <f t="shared" si="62"/>
        <v>Yes</v>
      </c>
      <c r="J825" s="10" t="str">
        <f t="shared" si="63"/>
        <v>No</v>
      </c>
      <c r="K825" s="9">
        <f t="shared" si="64"/>
        <v>0.15</v>
      </c>
    </row>
    <row r="826" spans="1:11" x14ac:dyDescent="0.25">
      <c r="A826">
        <v>2538</v>
      </c>
      <c r="B826" s="4">
        <v>38828</v>
      </c>
      <c r="C826" s="5">
        <v>6.1492128678986999</v>
      </c>
      <c r="D826">
        <v>19</v>
      </c>
      <c r="E826" s="6">
        <v>104993</v>
      </c>
      <c r="F826" s="1">
        <v>7.99</v>
      </c>
      <c r="G826" s="7">
        <f t="shared" si="60"/>
        <v>838894.07000000007</v>
      </c>
      <c r="H826" s="10" t="str">
        <f t="shared" si="61"/>
        <v>No</v>
      </c>
      <c r="I826" s="10" t="str">
        <f t="shared" si="62"/>
        <v>Yes</v>
      </c>
      <c r="J826" s="10" t="str">
        <f t="shared" si="63"/>
        <v>No</v>
      </c>
      <c r="K826" s="9">
        <f t="shared" si="64"/>
        <v>0.2</v>
      </c>
    </row>
    <row r="827" spans="1:11" x14ac:dyDescent="0.25">
      <c r="A827">
        <v>2540</v>
      </c>
      <c r="B827" s="4">
        <v>38713</v>
      </c>
      <c r="C827" s="5">
        <v>6.4640657084188913</v>
      </c>
      <c r="D827">
        <v>24</v>
      </c>
      <c r="E827" s="6">
        <v>362335</v>
      </c>
      <c r="F827" s="1">
        <v>23.99</v>
      </c>
      <c r="G827" s="7">
        <f t="shared" si="60"/>
        <v>8692416.6499999985</v>
      </c>
      <c r="H827" s="10" t="str">
        <f t="shared" si="61"/>
        <v>No</v>
      </c>
      <c r="I827" s="10" t="str">
        <f t="shared" si="62"/>
        <v>Yes</v>
      </c>
      <c r="J827" s="10" t="str">
        <f t="shared" si="63"/>
        <v>Yes</v>
      </c>
      <c r="K827" s="9">
        <f t="shared" si="64"/>
        <v>0.2</v>
      </c>
    </row>
    <row r="828" spans="1:11" x14ac:dyDescent="0.25">
      <c r="A828">
        <v>2540</v>
      </c>
      <c r="B828" s="4">
        <v>36870</v>
      </c>
      <c r="C828" s="5">
        <v>11.509924709103354</v>
      </c>
      <c r="D828">
        <v>9</v>
      </c>
      <c r="E828" s="6">
        <v>504285</v>
      </c>
      <c r="F828" s="1">
        <v>12.99</v>
      </c>
      <c r="G828" s="7">
        <f t="shared" si="60"/>
        <v>6550662.1500000004</v>
      </c>
      <c r="H828" s="10" t="str">
        <f t="shared" si="61"/>
        <v>No</v>
      </c>
      <c r="I828" s="10" t="str">
        <f t="shared" si="62"/>
        <v>Yes</v>
      </c>
      <c r="J828" s="10" t="str">
        <f t="shared" si="63"/>
        <v>Yes</v>
      </c>
      <c r="K828" s="9">
        <f t="shared" si="64"/>
        <v>0.2</v>
      </c>
    </row>
    <row r="829" spans="1:11" x14ac:dyDescent="0.25">
      <c r="A829">
        <v>2541</v>
      </c>
      <c r="B829" s="4">
        <v>40734</v>
      </c>
      <c r="C829" s="5">
        <v>0.9308692676249144</v>
      </c>
      <c r="D829">
        <v>19</v>
      </c>
      <c r="E829" s="6">
        <v>479060</v>
      </c>
      <c r="F829" s="1">
        <v>2.99</v>
      </c>
      <c r="G829" s="7">
        <f t="shared" si="60"/>
        <v>1432389.4000000001</v>
      </c>
      <c r="H829" s="10" t="str">
        <f t="shared" si="61"/>
        <v>Yes</v>
      </c>
      <c r="I829" s="10" t="str">
        <f t="shared" si="62"/>
        <v>Yes</v>
      </c>
      <c r="J829" s="10" t="str">
        <f t="shared" si="63"/>
        <v>No</v>
      </c>
      <c r="K829" s="9">
        <f t="shared" si="64"/>
        <v>0.15</v>
      </c>
    </row>
    <row r="830" spans="1:11" x14ac:dyDescent="0.25">
      <c r="A830">
        <v>2542</v>
      </c>
      <c r="B830" s="4">
        <v>40732</v>
      </c>
      <c r="C830" s="5">
        <v>0.93634496919917864</v>
      </c>
      <c r="D830">
        <v>9</v>
      </c>
      <c r="E830" s="6">
        <v>69519</v>
      </c>
      <c r="F830" s="1">
        <v>23.99</v>
      </c>
      <c r="G830" s="7">
        <f t="shared" si="60"/>
        <v>1667760.8099999998</v>
      </c>
      <c r="H830" s="10" t="str">
        <f t="shared" si="61"/>
        <v>Yes</v>
      </c>
      <c r="I830" s="10" t="str">
        <f t="shared" si="62"/>
        <v>No</v>
      </c>
      <c r="J830" s="10" t="str">
        <f t="shared" si="63"/>
        <v>No</v>
      </c>
      <c r="K830" s="9">
        <f t="shared" si="64"/>
        <v>0.09</v>
      </c>
    </row>
    <row r="831" spans="1:11" x14ac:dyDescent="0.25">
      <c r="A831">
        <v>2543</v>
      </c>
      <c r="B831" s="4">
        <v>38538</v>
      </c>
      <c r="C831" s="5">
        <v>6.9431895961670085</v>
      </c>
      <c r="D831">
        <v>9</v>
      </c>
      <c r="E831" s="6">
        <v>148436</v>
      </c>
      <c r="F831" s="1">
        <v>5.99</v>
      </c>
      <c r="G831" s="7">
        <f t="shared" si="60"/>
        <v>889131.64</v>
      </c>
      <c r="H831" s="10" t="str">
        <f t="shared" si="61"/>
        <v>No</v>
      </c>
      <c r="I831" s="10" t="str">
        <f t="shared" si="62"/>
        <v>Yes</v>
      </c>
      <c r="J831" s="10" t="str">
        <f t="shared" si="63"/>
        <v>No</v>
      </c>
      <c r="K831" s="9">
        <f t="shared" si="64"/>
        <v>0.09</v>
      </c>
    </row>
    <row r="832" spans="1:11" x14ac:dyDescent="0.25">
      <c r="A832">
        <v>2550</v>
      </c>
      <c r="B832" s="4">
        <v>38142</v>
      </c>
      <c r="C832" s="5">
        <v>8.0273785078713207</v>
      </c>
      <c r="D832">
        <v>22</v>
      </c>
      <c r="E832" s="6">
        <v>277647</v>
      </c>
      <c r="F832" s="1">
        <v>7.99</v>
      </c>
      <c r="G832" s="7">
        <f t="shared" si="60"/>
        <v>2218399.5300000003</v>
      </c>
      <c r="H832" s="10" t="str">
        <f t="shared" si="61"/>
        <v>No</v>
      </c>
      <c r="I832" s="10" t="str">
        <f t="shared" si="62"/>
        <v>Yes</v>
      </c>
      <c r="J832" s="10" t="str">
        <f t="shared" si="63"/>
        <v>Yes</v>
      </c>
      <c r="K832" s="9">
        <f t="shared" si="64"/>
        <v>0.2</v>
      </c>
    </row>
    <row r="833" spans="1:11" x14ac:dyDescent="0.25">
      <c r="A833">
        <v>2552</v>
      </c>
      <c r="B833" s="4">
        <v>39467</v>
      </c>
      <c r="C833" s="5">
        <v>4.3997262149212863</v>
      </c>
      <c r="D833">
        <v>21</v>
      </c>
      <c r="E833" s="6">
        <v>557962</v>
      </c>
      <c r="F833" s="1">
        <v>15.99</v>
      </c>
      <c r="G833" s="7">
        <f t="shared" si="60"/>
        <v>8921812.3800000008</v>
      </c>
      <c r="H833" s="10" t="str">
        <f t="shared" si="61"/>
        <v>No</v>
      </c>
      <c r="I833" s="10" t="str">
        <f t="shared" si="62"/>
        <v>Yes</v>
      </c>
      <c r="J833" s="10" t="str">
        <f t="shared" si="63"/>
        <v>No</v>
      </c>
      <c r="K833" s="9">
        <f t="shared" si="64"/>
        <v>0.15</v>
      </c>
    </row>
    <row r="834" spans="1:11" x14ac:dyDescent="0.25">
      <c r="A834">
        <v>2552</v>
      </c>
      <c r="B834" s="4">
        <v>41113</v>
      </c>
      <c r="C834" s="5">
        <v>-0.10677618069815195</v>
      </c>
      <c r="D834">
        <v>18</v>
      </c>
      <c r="E834" s="6">
        <v>483060</v>
      </c>
      <c r="F834" s="1">
        <v>23.99</v>
      </c>
      <c r="G834" s="7">
        <f t="shared" ref="G834:G897" si="65">Number_of_Books_Sold*Sell_Price</f>
        <v>11588609.399999999</v>
      </c>
      <c r="H834" s="10" t="str">
        <f t="shared" ref="H834:H897" si="66">IF(AND(Years_Under_Contract&lt;2,Number_of_Books_in_Print&gt;4)=TRUE,"Yes","No")</f>
        <v>Yes</v>
      </c>
      <c r="I834" s="10" t="str">
        <f t="shared" ref="I834:I897" si="67">IF(OR(Years_Under_Contract&gt;5,Number_of_Books_in_Print&gt;=10)=TRUE,"Yes","No")</f>
        <v>Yes</v>
      </c>
      <c r="J834" s="10" t="str">
        <f t="shared" ref="J834:J897" si="68">IF(AND(Years_Under_Contract&gt;5,OR(Number_of_Books_in_Print&gt;350000,Income_Earned&gt;=1000000))=TRUE,"Yes","No")</f>
        <v>No</v>
      </c>
      <c r="K834" s="9">
        <f t="shared" ref="K834:K897" si="69">IF(AND(Years_Under_Contract&gt;5,OR(Number_of_Books_in_Print&gt;10,Income_Earned&gt;1000000)),0.2,IF(Number_of_Books_in_Print&gt;10,0.15,0.09))</f>
        <v>0.15</v>
      </c>
    </row>
    <row r="835" spans="1:11" x14ac:dyDescent="0.25">
      <c r="A835">
        <v>2553</v>
      </c>
      <c r="B835" s="4">
        <v>40563</v>
      </c>
      <c r="C835" s="5">
        <v>1.3990417522245038</v>
      </c>
      <c r="D835">
        <v>12</v>
      </c>
      <c r="E835" s="6">
        <v>26304</v>
      </c>
      <c r="F835" s="1">
        <v>3.99</v>
      </c>
      <c r="G835" s="7">
        <f t="shared" si="65"/>
        <v>104952.96000000001</v>
      </c>
      <c r="H835" s="10" t="str">
        <f t="shared" si="66"/>
        <v>Yes</v>
      </c>
      <c r="I835" s="10" t="str">
        <f t="shared" si="67"/>
        <v>Yes</v>
      </c>
      <c r="J835" s="10" t="str">
        <f t="shared" si="68"/>
        <v>No</v>
      </c>
      <c r="K835" s="9">
        <f t="shared" si="69"/>
        <v>0.15</v>
      </c>
    </row>
    <row r="836" spans="1:11" x14ac:dyDescent="0.25">
      <c r="A836">
        <v>2553</v>
      </c>
      <c r="B836" s="4">
        <v>40720</v>
      </c>
      <c r="C836" s="5">
        <v>0.9691991786447639</v>
      </c>
      <c r="D836">
        <v>15</v>
      </c>
      <c r="E836" s="6">
        <v>214200</v>
      </c>
      <c r="F836" s="1">
        <v>7.99</v>
      </c>
      <c r="G836" s="7">
        <f t="shared" si="65"/>
        <v>1711458</v>
      </c>
      <c r="H836" s="10" t="str">
        <f t="shared" si="66"/>
        <v>Yes</v>
      </c>
      <c r="I836" s="10" t="str">
        <f t="shared" si="67"/>
        <v>Yes</v>
      </c>
      <c r="J836" s="10" t="str">
        <f t="shared" si="68"/>
        <v>No</v>
      </c>
      <c r="K836" s="9">
        <f t="shared" si="69"/>
        <v>0.15</v>
      </c>
    </row>
    <row r="837" spans="1:11" x14ac:dyDescent="0.25">
      <c r="A837">
        <v>2553</v>
      </c>
      <c r="B837" s="4">
        <v>40932</v>
      </c>
      <c r="C837" s="5">
        <v>0.38877481177275841</v>
      </c>
      <c r="D837">
        <v>6</v>
      </c>
      <c r="E837" s="6">
        <v>548956</v>
      </c>
      <c r="F837" s="1">
        <v>10.99</v>
      </c>
      <c r="G837" s="7">
        <f t="shared" si="65"/>
        <v>6033026.4400000004</v>
      </c>
      <c r="H837" s="10" t="str">
        <f t="shared" si="66"/>
        <v>Yes</v>
      </c>
      <c r="I837" s="10" t="str">
        <f t="shared" si="67"/>
        <v>No</v>
      </c>
      <c r="J837" s="10" t="str">
        <f t="shared" si="68"/>
        <v>No</v>
      </c>
      <c r="K837" s="9">
        <f t="shared" si="69"/>
        <v>0.09</v>
      </c>
    </row>
    <row r="838" spans="1:11" x14ac:dyDescent="0.25">
      <c r="A838">
        <v>2554</v>
      </c>
      <c r="B838" s="4">
        <v>38317</v>
      </c>
      <c r="C838" s="5">
        <v>7.5482546201232035</v>
      </c>
      <c r="D838">
        <v>6</v>
      </c>
      <c r="E838" s="6">
        <v>91548</v>
      </c>
      <c r="F838" s="1">
        <v>10.99</v>
      </c>
      <c r="G838" s="7">
        <f t="shared" si="65"/>
        <v>1006112.52</v>
      </c>
      <c r="H838" s="10" t="str">
        <f t="shared" si="66"/>
        <v>No</v>
      </c>
      <c r="I838" s="10" t="str">
        <f t="shared" si="67"/>
        <v>Yes</v>
      </c>
      <c r="J838" s="10" t="str">
        <f t="shared" si="68"/>
        <v>Yes</v>
      </c>
      <c r="K838" s="9">
        <f t="shared" si="69"/>
        <v>0.2</v>
      </c>
    </row>
    <row r="839" spans="1:11" x14ac:dyDescent="0.25">
      <c r="A839">
        <v>2554</v>
      </c>
      <c r="B839" s="4">
        <v>40644</v>
      </c>
      <c r="C839" s="5">
        <v>1.1772758384668036</v>
      </c>
      <c r="D839">
        <v>4</v>
      </c>
      <c r="E839" s="6">
        <v>611033</v>
      </c>
      <c r="F839" s="1">
        <v>9.99</v>
      </c>
      <c r="G839" s="7">
        <f t="shared" si="65"/>
        <v>6104219.6699999999</v>
      </c>
      <c r="H839" s="10" t="str">
        <f t="shared" si="66"/>
        <v>No</v>
      </c>
      <c r="I839" s="10" t="str">
        <f t="shared" si="67"/>
        <v>No</v>
      </c>
      <c r="J839" s="10" t="str">
        <f t="shared" si="68"/>
        <v>No</v>
      </c>
      <c r="K839" s="9">
        <f t="shared" si="69"/>
        <v>0.09</v>
      </c>
    </row>
    <row r="840" spans="1:11" x14ac:dyDescent="0.25">
      <c r="A840">
        <v>2554</v>
      </c>
      <c r="B840" s="4">
        <v>39604</v>
      </c>
      <c r="C840" s="5">
        <v>4.0246406570841886</v>
      </c>
      <c r="D840">
        <v>25</v>
      </c>
      <c r="E840" s="6">
        <v>511783</v>
      </c>
      <c r="F840" s="1">
        <v>5.99</v>
      </c>
      <c r="G840" s="7">
        <f t="shared" si="65"/>
        <v>3065580.17</v>
      </c>
      <c r="H840" s="10" t="str">
        <f t="shared" si="66"/>
        <v>No</v>
      </c>
      <c r="I840" s="10" t="str">
        <f t="shared" si="67"/>
        <v>Yes</v>
      </c>
      <c r="J840" s="10" t="str">
        <f t="shared" si="68"/>
        <v>No</v>
      </c>
      <c r="K840" s="9">
        <f t="shared" si="69"/>
        <v>0.15</v>
      </c>
    </row>
    <row r="841" spans="1:11" x14ac:dyDescent="0.25">
      <c r="A841">
        <v>2559</v>
      </c>
      <c r="B841" s="4">
        <v>40284</v>
      </c>
      <c r="C841" s="5">
        <v>2.1629021218343598</v>
      </c>
      <c r="D841">
        <v>7</v>
      </c>
      <c r="E841" s="6">
        <v>310126</v>
      </c>
      <c r="F841" s="1">
        <v>9.99</v>
      </c>
      <c r="G841" s="7">
        <f t="shared" si="65"/>
        <v>3098158.74</v>
      </c>
      <c r="H841" s="10" t="str">
        <f t="shared" si="66"/>
        <v>No</v>
      </c>
      <c r="I841" s="10" t="str">
        <f t="shared" si="67"/>
        <v>No</v>
      </c>
      <c r="J841" s="10" t="str">
        <f t="shared" si="68"/>
        <v>No</v>
      </c>
      <c r="K841" s="9">
        <f t="shared" si="69"/>
        <v>0.09</v>
      </c>
    </row>
    <row r="842" spans="1:11" x14ac:dyDescent="0.25">
      <c r="A842">
        <v>2564</v>
      </c>
      <c r="B842" s="4">
        <v>39454</v>
      </c>
      <c r="C842" s="5">
        <v>4.4353182751540041</v>
      </c>
      <c r="D842">
        <v>10</v>
      </c>
      <c r="E842" s="6">
        <v>608850</v>
      </c>
      <c r="F842" s="1">
        <v>2.99</v>
      </c>
      <c r="G842" s="7">
        <f t="shared" si="65"/>
        <v>1820461.5000000002</v>
      </c>
      <c r="H842" s="10" t="str">
        <f t="shared" si="66"/>
        <v>No</v>
      </c>
      <c r="I842" s="10" t="str">
        <f t="shared" si="67"/>
        <v>Yes</v>
      </c>
      <c r="J842" s="10" t="str">
        <f t="shared" si="68"/>
        <v>No</v>
      </c>
      <c r="K842" s="9">
        <f t="shared" si="69"/>
        <v>0.09</v>
      </c>
    </row>
    <row r="843" spans="1:11" x14ac:dyDescent="0.25">
      <c r="A843">
        <v>2568</v>
      </c>
      <c r="B843" s="4">
        <v>40940</v>
      </c>
      <c r="C843" s="5">
        <v>0.36687200547570159</v>
      </c>
      <c r="D843">
        <v>17</v>
      </c>
      <c r="E843" s="6">
        <v>332290</v>
      </c>
      <c r="F843" s="1">
        <v>23.99</v>
      </c>
      <c r="G843" s="7">
        <f t="shared" si="65"/>
        <v>7971637.0999999996</v>
      </c>
      <c r="H843" s="10" t="str">
        <f t="shared" si="66"/>
        <v>Yes</v>
      </c>
      <c r="I843" s="10" t="str">
        <f t="shared" si="67"/>
        <v>Yes</v>
      </c>
      <c r="J843" s="10" t="str">
        <f t="shared" si="68"/>
        <v>No</v>
      </c>
      <c r="K843" s="9">
        <f t="shared" si="69"/>
        <v>0.15</v>
      </c>
    </row>
    <row r="844" spans="1:11" x14ac:dyDescent="0.25">
      <c r="A844">
        <v>2569</v>
      </c>
      <c r="B844" s="4">
        <v>37570</v>
      </c>
      <c r="C844" s="5">
        <v>9.593429158110883</v>
      </c>
      <c r="D844">
        <v>7</v>
      </c>
      <c r="E844" s="6">
        <v>141546</v>
      </c>
      <c r="F844" s="1">
        <v>10.99</v>
      </c>
      <c r="G844" s="7">
        <f t="shared" si="65"/>
        <v>1555590.54</v>
      </c>
      <c r="H844" s="10" t="str">
        <f t="shared" si="66"/>
        <v>No</v>
      </c>
      <c r="I844" s="10" t="str">
        <f t="shared" si="67"/>
        <v>Yes</v>
      </c>
      <c r="J844" s="10" t="str">
        <f t="shared" si="68"/>
        <v>Yes</v>
      </c>
      <c r="K844" s="9">
        <f t="shared" si="69"/>
        <v>0.2</v>
      </c>
    </row>
    <row r="845" spans="1:11" x14ac:dyDescent="0.25">
      <c r="A845">
        <v>2570</v>
      </c>
      <c r="B845" s="4">
        <v>39631</v>
      </c>
      <c r="C845" s="5">
        <v>3.9507186858316223</v>
      </c>
      <c r="D845">
        <v>3</v>
      </c>
      <c r="E845" s="6">
        <v>279995</v>
      </c>
      <c r="F845" s="1">
        <v>9.99</v>
      </c>
      <c r="G845" s="7">
        <f t="shared" si="65"/>
        <v>2797150.0500000003</v>
      </c>
      <c r="H845" s="10" t="str">
        <f t="shared" si="66"/>
        <v>No</v>
      </c>
      <c r="I845" s="10" t="str">
        <f t="shared" si="67"/>
        <v>No</v>
      </c>
      <c r="J845" s="10" t="str">
        <f t="shared" si="68"/>
        <v>No</v>
      </c>
      <c r="K845" s="9">
        <f t="shared" si="69"/>
        <v>0.09</v>
      </c>
    </row>
    <row r="846" spans="1:11" x14ac:dyDescent="0.25">
      <c r="A846">
        <v>2572</v>
      </c>
      <c r="B846" s="4">
        <v>39553</v>
      </c>
      <c r="C846" s="5">
        <v>4.1642710472279258</v>
      </c>
      <c r="D846">
        <v>9</v>
      </c>
      <c r="E846" s="6">
        <v>496711</v>
      </c>
      <c r="F846" s="1">
        <v>5.99</v>
      </c>
      <c r="G846" s="7">
        <f t="shared" si="65"/>
        <v>2975298.89</v>
      </c>
      <c r="H846" s="10" t="str">
        <f t="shared" si="66"/>
        <v>No</v>
      </c>
      <c r="I846" s="10" t="str">
        <f t="shared" si="67"/>
        <v>No</v>
      </c>
      <c r="J846" s="10" t="str">
        <f t="shared" si="68"/>
        <v>No</v>
      </c>
      <c r="K846" s="9">
        <f t="shared" si="69"/>
        <v>0.09</v>
      </c>
    </row>
    <row r="847" spans="1:11" x14ac:dyDescent="0.25">
      <c r="A847">
        <v>2573</v>
      </c>
      <c r="B847" s="4">
        <v>38028</v>
      </c>
      <c r="C847" s="5">
        <v>8.33949349760438</v>
      </c>
      <c r="D847">
        <v>16</v>
      </c>
      <c r="E847" s="6">
        <v>367659</v>
      </c>
      <c r="F847" s="1">
        <v>2.99</v>
      </c>
      <c r="G847" s="7">
        <f t="shared" si="65"/>
        <v>1099300.4100000001</v>
      </c>
      <c r="H847" s="10" t="str">
        <f t="shared" si="66"/>
        <v>No</v>
      </c>
      <c r="I847" s="10" t="str">
        <f t="shared" si="67"/>
        <v>Yes</v>
      </c>
      <c r="J847" s="10" t="str">
        <f t="shared" si="68"/>
        <v>Yes</v>
      </c>
      <c r="K847" s="9">
        <f t="shared" si="69"/>
        <v>0.2</v>
      </c>
    </row>
    <row r="848" spans="1:11" x14ac:dyDescent="0.25">
      <c r="A848">
        <v>2574</v>
      </c>
      <c r="B848" s="4">
        <v>38818</v>
      </c>
      <c r="C848" s="5">
        <v>6.1765913757700206</v>
      </c>
      <c r="D848">
        <v>4</v>
      </c>
      <c r="E848" s="6">
        <v>158993</v>
      </c>
      <c r="F848" s="1">
        <v>2.99</v>
      </c>
      <c r="G848" s="7">
        <f t="shared" si="65"/>
        <v>475389.07</v>
      </c>
      <c r="H848" s="10" t="str">
        <f t="shared" si="66"/>
        <v>No</v>
      </c>
      <c r="I848" s="10" t="str">
        <f t="shared" si="67"/>
        <v>Yes</v>
      </c>
      <c r="J848" s="10" t="str">
        <f t="shared" si="68"/>
        <v>No</v>
      </c>
      <c r="K848" s="9">
        <f t="shared" si="69"/>
        <v>0.09</v>
      </c>
    </row>
    <row r="849" spans="1:11" x14ac:dyDescent="0.25">
      <c r="A849">
        <v>2575</v>
      </c>
      <c r="B849" s="4">
        <v>39801</v>
      </c>
      <c r="C849" s="5">
        <v>3.485284052019165</v>
      </c>
      <c r="D849">
        <v>9</v>
      </c>
      <c r="E849" s="6">
        <v>359224</v>
      </c>
      <c r="F849" s="1">
        <v>10.99</v>
      </c>
      <c r="G849" s="7">
        <f t="shared" si="65"/>
        <v>3947871.7600000002</v>
      </c>
      <c r="H849" s="10" t="str">
        <f t="shared" si="66"/>
        <v>No</v>
      </c>
      <c r="I849" s="10" t="str">
        <f t="shared" si="67"/>
        <v>No</v>
      </c>
      <c r="J849" s="10" t="str">
        <f t="shared" si="68"/>
        <v>No</v>
      </c>
      <c r="K849" s="9">
        <f t="shared" si="69"/>
        <v>0.09</v>
      </c>
    </row>
    <row r="850" spans="1:11" x14ac:dyDescent="0.25">
      <c r="A850">
        <v>2577</v>
      </c>
      <c r="B850" s="4">
        <v>39810</v>
      </c>
      <c r="C850" s="5">
        <v>3.460643394934976</v>
      </c>
      <c r="D850">
        <v>19</v>
      </c>
      <c r="E850" s="6">
        <v>478951</v>
      </c>
      <c r="F850" s="1">
        <v>9.99</v>
      </c>
      <c r="G850" s="7">
        <f t="shared" si="65"/>
        <v>4784720.49</v>
      </c>
      <c r="H850" s="10" t="str">
        <f t="shared" si="66"/>
        <v>No</v>
      </c>
      <c r="I850" s="10" t="str">
        <f t="shared" si="67"/>
        <v>Yes</v>
      </c>
      <c r="J850" s="10" t="str">
        <f t="shared" si="68"/>
        <v>No</v>
      </c>
      <c r="K850" s="9">
        <f t="shared" si="69"/>
        <v>0.15</v>
      </c>
    </row>
    <row r="851" spans="1:11" x14ac:dyDescent="0.25">
      <c r="A851">
        <v>2578</v>
      </c>
      <c r="B851" s="4">
        <v>36595</v>
      </c>
      <c r="C851" s="5">
        <v>12.262833675564682</v>
      </c>
      <c r="D851">
        <v>22</v>
      </c>
      <c r="E851" s="6">
        <v>650927</v>
      </c>
      <c r="F851" s="1">
        <v>2.99</v>
      </c>
      <c r="G851" s="7">
        <f t="shared" si="65"/>
        <v>1946271.7300000002</v>
      </c>
      <c r="H851" s="10" t="str">
        <f t="shared" si="66"/>
        <v>No</v>
      </c>
      <c r="I851" s="10" t="str">
        <f t="shared" si="67"/>
        <v>Yes</v>
      </c>
      <c r="J851" s="10" t="str">
        <f t="shared" si="68"/>
        <v>Yes</v>
      </c>
      <c r="K851" s="9">
        <f t="shared" si="69"/>
        <v>0.2</v>
      </c>
    </row>
    <row r="852" spans="1:11" x14ac:dyDescent="0.25">
      <c r="A852">
        <v>2583</v>
      </c>
      <c r="B852" s="4">
        <v>40482</v>
      </c>
      <c r="C852" s="5">
        <v>1.6208076659822039</v>
      </c>
      <c r="D852">
        <v>19</v>
      </c>
      <c r="E852" s="6">
        <v>561089</v>
      </c>
      <c r="F852" s="1">
        <v>5.99</v>
      </c>
      <c r="G852" s="7">
        <f t="shared" si="65"/>
        <v>3360923.1100000003</v>
      </c>
      <c r="H852" s="10" t="str">
        <f t="shared" si="66"/>
        <v>Yes</v>
      </c>
      <c r="I852" s="10" t="str">
        <f t="shared" si="67"/>
        <v>Yes</v>
      </c>
      <c r="J852" s="10" t="str">
        <f t="shared" si="68"/>
        <v>No</v>
      </c>
      <c r="K852" s="9">
        <f t="shared" si="69"/>
        <v>0.15</v>
      </c>
    </row>
    <row r="853" spans="1:11" x14ac:dyDescent="0.25">
      <c r="A853">
        <v>2583</v>
      </c>
      <c r="B853" s="4">
        <v>38534</v>
      </c>
      <c r="C853" s="5">
        <v>6.9541409993155376</v>
      </c>
      <c r="D853">
        <v>11</v>
      </c>
      <c r="E853" s="6">
        <v>97922</v>
      </c>
      <c r="F853" s="1">
        <v>5.99</v>
      </c>
      <c r="G853" s="7">
        <f t="shared" si="65"/>
        <v>586552.78</v>
      </c>
      <c r="H853" s="10" t="str">
        <f t="shared" si="66"/>
        <v>No</v>
      </c>
      <c r="I853" s="10" t="str">
        <f t="shared" si="67"/>
        <v>Yes</v>
      </c>
      <c r="J853" s="10" t="str">
        <f t="shared" si="68"/>
        <v>No</v>
      </c>
      <c r="K853" s="9">
        <f t="shared" si="69"/>
        <v>0.2</v>
      </c>
    </row>
    <row r="854" spans="1:11" x14ac:dyDescent="0.25">
      <c r="A854">
        <v>2592</v>
      </c>
      <c r="B854" s="4">
        <v>41222</v>
      </c>
      <c r="C854" s="5">
        <v>-0.40520191649555098</v>
      </c>
      <c r="D854">
        <v>13</v>
      </c>
      <c r="E854" s="6">
        <v>350977</v>
      </c>
      <c r="F854" s="1">
        <v>12.99</v>
      </c>
      <c r="G854" s="7">
        <f t="shared" si="65"/>
        <v>4559191.2300000004</v>
      </c>
      <c r="H854" s="10" t="str">
        <f t="shared" si="66"/>
        <v>Yes</v>
      </c>
      <c r="I854" s="10" t="str">
        <f t="shared" si="67"/>
        <v>Yes</v>
      </c>
      <c r="J854" s="10" t="str">
        <f t="shared" si="68"/>
        <v>No</v>
      </c>
      <c r="K854" s="9">
        <f t="shared" si="69"/>
        <v>0.15</v>
      </c>
    </row>
    <row r="855" spans="1:11" x14ac:dyDescent="0.25">
      <c r="A855">
        <v>2598</v>
      </c>
      <c r="B855" s="4">
        <v>37789</v>
      </c>
      <c r="C855" s="5">
        <v>8.9938398357289522</v>
      </c>
      <c r="D855">
        <v>16</v>
      </c>
      <c r="E855" s="6">
        <v>215608</v>
      </c>
      <c r="F855" s="1">
        <v>10.99</v>
      </c>
      <c r="G855" s="7">
        <f t="shared" si="65"/>
        <v>2369531.92</v>
      </c>
      <c r="H855" s="10" t="str">
        <f t="shared" si="66"/>
        <v>No</v>
      </c>
      <c r="I855" s="10" t="str">
        <f t="shared" si="67"/>
        <v>Yes</v>
      </c>
      <c r="J855" s="10" t="str">
        <f t="shared" si="68"/>
        <v>Yes</v>
      </c>
      <c r="K855" s="9">
        <f t="shared" si="69"/>
        <v>0.2</v>
      </c>
    </row>
    <row r="856" spans="1:11" x14ac:dyDescent="0.25">
      <c r="A856">
        <v>2598</v>
      </c>
      <c r="B856" s="4">
        <v>40518</v>
      </c>
      <c r="C856" s="5">
        <v>1.5222450376454484</v>
      </c>
      <c r="D856">
        <v>22</v>
      </c>
      <c r="E856" s="6">
        <v>102347</v>
      </c>
      <c r="F856" s="1">
        <v>5.99</v>
      </c>
      <c r="G856" s="7">
        <f t="shared" si="65"/>
        <v>613058.53</v>
      </c>
      <c r="H856" s="10" t="str">
        <f t="shared" si="66"/>
        <v>Yes</v>
      </c>
      <c r="I856" s="10" t="str">
        <f t="shared" si="67"/>
        <v>Yes</v>
      </c>
      <c r="J856" s="10" t="str">
        <f t="shared" si="68"/>
        <v>No</v>
      </c>
      <c r="K856" s="9">
        <f t="shared" si="69"/>
        <v>0.15</v>
      </c>
    </row>
    <row r="857" spans="1:11" x14ac:dyDescent="0.25">
      <c r="A857">
        <v>2599</v>
      </c>
      <c r="B857" s="4">
        <v>37613</v>
      </c>
      <c r="C857" s="5">
        <v>9.4757015742642032</v>
      </c>
      <c r="D857">
        <v>18</v>
      </c>
      <c r="E857" s="6">
        <v>457463</v>
      </c>
      <c r="F857" s="1">
        <v>5.99</v>
      </c>
      <c r="G857" s="7">
        <f t="shared" si="65"/>
        <v>2740203.37</v>
      </c>
      <c r="H857" s="10" t="str">
        <f t="shared" si="66"/>
        <v>No</v>
      </c>
      <c r="I857" s="10" t="str">
        <f t="shared" si="67"/>
        <v>Yes</v>
      </c>
      <c r="J857" s="10" t="str">
        <f t="shared" si="68"/>
        <v>Yes</v>
      </c>
      <c r="K857" s="9">
        <f t="shared" si="69"/>
        <v>0.2</v>
      </c>
    </row>
    <row r="858" spans="1:11" x14ac:dyDescent="0.25">
      <c r="A858">
        <v>2600</v>
      </c>
      <c r="B858" s="4">
        <v>37862</v>
      </c>
      <c r="C858" s="5">
        <v>8.7939767282683086</v>
      </c>
      <c r="D858">
        <v>20</v>
      </c>
      <c r="E858" s="6">
        <v>472162</v>
      </c>
      <c r="F858" s="1">
        <v>10.99</v>
      </c>
      <c r="G858" s="7">
        <f t="shared" si="65"/>
        <v>5189060.38</v>
      </c>
      <c r="H858" s="10" t="str">
        <f t="shared" si="66"/>
        <v>No</v>
      </c>
      <c r="I858" s="10" t="str">
        <f t="shared" si="67"/>
        <v>Yes</v>
      </c>
      <c r="J858" s="10" t="str">
        <f t="shared" si="68"/>
        <v>Yes</v>
      </c>
      <c r="K858" s="9">
        <f t="shared" si="69"/>
        <v>0.2</v>
      </c>
    </row>
    <row r="859" spans="1:11" x14ac:dyDescent="0.25">
      <c r="A859">
        <v>2602</v>
      </c>
      <c r="B859" s="4">
        <v>38561</v>
      </c>
      <c r="C859" s="5">
        <v>6.8802190280629709</v>
      </c>
      <c r="D859">
        <v>22</v>
      </c>
      <c r="E859" s="6">
        <v>366059</v>
      </c>
      <c r="F859" s="1">
        <v>9.99</v>
      </c>
      <c r="G859" s="7">
        <f t="shared" si="65"/>
        <v>3656929.41</v>
      </c>
      <c r="H859" s="10" t="str">
        <f t="shared" si="66"/>
        <v>No</v>
      </c>
      <c r="I859" s="10" t="str">
        <f t="shared" si="67"/>
        <v>Yes</v>
      </c>
      <c r="J859" s="10" t="str">
        <f t="shared" si="68"/>
        <v>Yes</v>
      </c>
      <c r="K859" s="9">
        <f t="shared" si="69"/>
        <v>0.2</v>
      </c>
    </row>
    <row r="860" spans="1:11" x14ac:dyDescent="0.25">
      <c r="A860">
        <v>2609</v>
      </c>
      <c r="B860" s="4">
        <v>39238</v>
      </c>
      <c r="C860" s="5">
        <v>5.0266940451745379</v>
      </c>
      <c r="D860">
        <v>1</v>
      </c>
      <c r="E860" s="6">
        <v>505709</v>
      </c>
      <c r="F860" s="1">
        <v>3.99</v>
      </c>
      <c r="G860" s="7">
        <f t="shared" si="65"/>
        <v>2017778.9100000001</v>
      </c>
      <c r="H860" s="10" t="str">
        <f t="shared" si="66"/>
        <v>No</v>
      </c>
      <c r="I860" s="10" t="str">
        <f t="shared" si="67"/>
        <v>Yes</v>
      </c>
      <c r="J860" s="10" t="str">
        <f t="shared" si="68"/>
        <v>Yes</v>
      </c>
      <c r="K860" s="9">
        <f t="shared" si="69"/>
        <v>0.2</v>
      </c>
    </row>
    <row r="861" spans="1:11" x14ac:dyDescent="0.25">
      <c r="A861">
        <v>2611</v>
      </c>
      <c r="B861" s="4">
        <v>38850</v>
      </c>
      <c r="C861" s="5">
        <v>6.0889801505817935</v>
      </c>
      <c r="D861">
        <v>13</v>
      </c>
      <c r="E861" s="6">
        <v>32839</v>
      </c>
      <c r="F861" s="1">
        <v>10.99</v>
      </c>
      <c r="G861" s="7">
        <f t="shared" si="65"/>
        <v>360900.61</v>
      </c>
      <c r="H861" s="10" t="str">
        <f t="shared" si="66"/>
        <v>No</v>
      </c>
      <c r="I861" s="10" t="str">
        <f t="shared" si="67"/>
        <v>Yes</v>
      </c>
      <c r="J861" s="10" t="str">
        <f t="shared" si="68"/>
        <v>No</v>
      </c>
      <c r="K861" s="9">
        <f t="shared" si="69"/>
        <v>0.2</v>
      </c>
    </row>
    <row r="862" spans="1:11" x14ac:dyDescent="0.25">
      <c r="A862">
        <v>2613</v>
      </c>
      <c r="B862" s="4">
        <v>40178</v>
      </c>
      <c r="C862" s="5">
        <v>2.4531143052703626</v>
      </c>
      <c r="D862">
        <v>18</v>
      </c>
      <c r="E862" s="6">
        <v>289786</v>
      </c>
      <c r="F862" s="1">
        <v>9.99</v>
      </c>
      <c r="G862" s="7">
        <f t="shared" si="65"/>
        <v>2894962.14</v>
      </c>
      <c r="H862" s="10" t="str">
        <f t="shared" si="66"/>
        <v>No</v>
      </c>
      <c r="I862" s="10" t="str">
        <f t="shared" si="67"/>
        <v>Yes</v>
      </c>
      <c r="J862" s="10" t="str">
        <f t="shared" si="68"/>
        <v>No</v>
      </c>
      <c r="K862" s="9">
        <f t="shared" si="69"/>
        <v>0.15</v>
      </c>
    </row>
    <row r="863" spans="1:11" x14ac:dyDescent="0.25">
      <c r="A863">
        <v>2614</v>
      </c>
      <c r="B863" s="4">
        <v>38406</v>
      </c>
      <c r="C863" s="5">
        <v>7.3045859000684459</v>
      </c>
      <c r="D863">
        <v>5</v>
      </c>
      <c r="E863" s="6">
        <v>437059</v>
      </c>
      <c r="F863" s="1">
        <v>10.99</v>
      </c>
      <c r="G863" s="7">
        <f t="shared" si="65"/>
        <v>4803278.41</v>
      </c>
      <c r="H863" s="10" t="str">
        <f t="shared" si="66"/>
        <v>No</v>
      </c>
      <c r="I863" s="10" t="str">
        <f t="shared" si="67"/>
        <v>Yes</v>
      </c>
      <c r="J863" s="10" t="str">
        <f t="shared" si="68"/>
        <v>Yes</v>
      </c>
      <c r="K863" s="9">
        <f t="shared" si="69"/>
        <v>0.2</v>
      </c>
    </row>
    <row r="864" spans="1:11" x14ac:dyDescent="0.25">
      <c r="A864">
        <v>2621</v>
      </c>
      <c r="B864" s="4">
        <v>38281</v>
      </c>
      <c r="C864" s="5">
        <v>7.6468172484599588</v>
      </c>
      <c r="D864">
        <v>23</v>
      </c>
      <c r="E864" s="6">
        <v>338809</v>
      </c>
      <c r="F864" s="1">
        <v>3.99</v>
      </c>
      <c r="G864" s="7">
        <f t="shared" si="65"/>
        <v>1351847.9100000001</v>
      </c>
      <c r="H864" s="10" t="str">
        <f t="shared" si="66"/>
        <v>No</v>
      </c>
      <c r="I864" s="10" t="str">
        <f t="shared" si="67"/>
        <v>Yes</v>
      </c>
      <c r="J864" s="10" t="str">
        <f t="shared" si="68"/>
        <v>Yes</v>
      </c>
      <c r="K864" s="9">
        <f t="shared" si="69"/>
        <v>0.2</v>
      </c>
    </row>
    <row r="865" spans="1:11" x14ac:dyDescent="0.25">
      <c r="A865">
        <v>2623</v>
      </c>
      <c r="B865" s="4">
        <v>39873</v>
      </c>
      <c r="C865" s="5">
        <v>3.2881587953456535</v>
      </c>
      <c r="D865">
        <v>18</v>
      </c>
      <c r="E865" s="6">
        <v>176171</v>
      </c>
      <c r="F865" s="1">
        <v>23.99</v>
      </c>
      <c r="G865" s="7">
        <f t="shared" si="65"/>
        <v>4226342.29</v>
      </c>
      <c r="H865" s="10" t="str">
        <f t="shared" si="66"/>
        <v>No</v>
      </c>
      <c r="I865" s="10" t="str">
        <f t="shared" si="67"/>
        <v>Yes</v>
      </c>
      <c r="J865" s="10" t="str">
        <f t="shared" si="68"/>
        <v>No</v>
      </c>
      <c r="K865" s="9">
        <f t="shared" si="69"/>
        <v>0.15</v>
      </c>
    </row>
    <row r="866" spans="1:11" x14ac:dyDescent="0.25">
      <c r="A866">
        <v>2627</v>
      </c>
      <c r="B866" s="4">
        <v>38163</v>
      </c>
      <c r="C866" s="5">
        <v>7.9698836413415473</v>
      </c>
      <c r="D866">
        <v>4</v>
      </c>
      <c r="E866" s="6">
        <v>605014</v>
      </c>
      <c r="F866" s="1">
        <v>2.99</v>
      </c>
      <c r="G866" s="7">
        <f t="shared" si="65"/>
        <v>1808991.86</v>
      </c>
      <c r="H866" s="10" t="str">
        <f t="shared" si="66"/>
        <v>No</v>
      </c>
      <c r="I866" s="10" t="str">
        <f t="shared" si="67"/>
        <v>Yes</v>
      </c>
      <c r="J866" s="10" t="str">
        <f t="shared" si="68"/>
        <v>Yes</v>
      </c>
      <c r="K866" s="9">
        <f t="shared" si="69"/>
        <v>0.2</v>
      </c>
    </row>
    <row r="867" spans="1:11" x14ac:dyDescent="0.25">
      <c r="A867">
        <v>2632</v>
      </c>
      <c r="B867" s="4">
        <v>38824</v>
      </c>
      <c r="C867" s="5">
        <v>6.1601642710472282</v>
      </c>
      <c r="D867">
        <v>1</v>
      </c>
      <c r="E867" s="6">
        <v>350615</v>
      </c>
      <c r="F867" s="1">
        <v>7.99</v>
      </c>
      <c r="G867" s="7">
        <f t="shared" si="65"/>
        <v>2801413.85</v>
      </c>
      <c r="H867" s="10" t="str">
        <f t="shared" si="66"/>
        <v>No</v>
      </c>
      <c r="I867" s="10" t="str">
        <f t="shared" si="67"/>
        <v>Yes</v>
      </c>
      <c r="J867" s="10" t="str">
        <f t="shared" si="68"/>
        <v>Yes</v>
      </c>
      <c r="K867" s="9">
        <f t="shared" si="69"/>
        <v>0.2</v>
      </c>
    </row>
    <row r="868" spans="1:11" x14ac:dyDescent="0.25">
      <c r="A868">
        <v>2635</v>
      </c>
      <c r="B868" s="4">
        <v>40104</v>
      </c>
      <c r="C868" s="5">
        <v>2.6557152635181382</v>
      </c>
      <c r="D868">
        <v>15</v>
      </c>
      <c r="E868" s="6">
        <v>87913</v>
      </c>
      <c r="F868" s="1">
        <v>15.99</v>
      </c>
      <c r="G868" s="7">
        <f t="shared" si="65"/>
        <v>1405728.87</v>
      </c>
      <c r="H868" s="10" t="str">
        <f t="shared" si="66"/>
        <v>No</v>
      </c>
      <c r="I868" s="10" t="str">
        <f t="shared" si="67"/>
        <v>Yes</v>
      </c>
      <c r="J868" s="10" t="str">
        <f t="shared" si="68"/>
        <v>No</v>
      </c>
      <c r="K868" s="9">
        <f t="shared" si="69"/>
        <v>0.15</v>
      </c>
    </row>
    <row r="869" spans="1:11" x14ac:dyDescent="0.25">
      <c r="A869">
        <v>2635</v>
      </c>
      <c r="B869" s="4">
        <v>37366</v>
      </c>
      <c r="C869" s="5">
        <v>10.151950718685832</v>
      </c>
      <c r="D869">
        <v>8</v>
      </c>
      <c r="E869" s="6">
        <v>462271</v>
      </c>
      <c r="F869" s="1">
        <v>9.99</v>
      </c>
      <c r="G869" s="7">
        <f t="shared" si="65"/>
        <v>4618087.29</v>
      </c>
      <c r="H869" s="10" t="str">
        <f t="shared" si="66"/>
        <v>No</v>
      </c>
      <c r="I869" s="10" t="str">
        <f t="shared" si="67"/>
        <v>Yes</v>
      </c>
      <c r="J869" s="10" t="str">
        <f t="shared" si="68"/>
        <v>Yes</v>
      </c>
      <c r="K869" s="9">
        <f t="shared" si="69"/>
        <v>0.2</v>
      </c>
    </row>
    <row r="870" spans="1:11" x14ac:dyDescent="0.25">
      <c r="A870">
        <v>2635</v>
      </c>
      <c r="B870" s="4">
        <v>36981</v>
      </c>
      <c r="C870" s="5">
        <v>11.206023271731691</v>
      </c>
      <c r="D870">
        <v>18</v>
      </c>
      <c r="E870" s="6">
        <v>132625</v>
      </c>
      <c r="F870" s="1">
        <v>12.99</v>
      </c>
      <c r="G870" s="7">
        <f t="shared" si="65"/>
        <v>1722798.75</v>
      </c>
      <c r="H870" s="10" t="str">
        <f t="shared" si="66"/>
        <v>No</v>
      </c>
      <c r="I870" s="10" t="str">
        <f t="shared" si="67"/>
        <v>Yes</v>
      </c>
      <c r="J870" s="10" t="str">
        <f t="shared" si="68"/>
        <v>Yes</v>
      </c>
      <c r="K870" s="9">
        <f t="shared" si="69"/>
        <v>0.2</v>
      </c>
    </row>
    <row r="871" spans="1:11" x14ac:dyDescent="0.25">
      <c r="A871">
        <v>2635</v>
      </c>
      <c r="B871" s="4">
        <v>37797</v>
      </c>
      <c r="C871" s="5">
        <v>8.9719370294318956</v>
      </c>
      <c r="D871">
        <v>17</v>
      </c>
      <c r="E871" s="6">
        <v>264511</v>
      </c>
      <c r="F871" s="1">
        <v>12.99</v>
      </c>
      <c r="G871" s="7">
        <f t="shared" si="65"/>
        <v>3435997.89</v>
      </c>
      <c r="H871" s="10" t="str">
        <f t="shared" si="66"/>
        <v>No</v>
      </c>
      <c r="I871" s="10" t="str">
        <f t="shared" si="67"/>
        <v>Yes</v>
      </c>
      <c r="J871" s="10" t="str">
        <f t="shared" si="68"/>
        <v>Yes</v>
      </c>
      <c r="K871" s="9">
        <f t="shared" si="69"/>
        <v>0.2</v>
      </c>
    </row>
    <row r="872" spans="1:11" x14ac:dyDescent="0.25">
      <c r="A872">
        <v>2640</v>
      </c>
      <c r="B872" s="4">
        <v>39883</v>
      </c>
      <c r="C872" s="5">
        <v>3.2607802874743328</v>
      </c>
      <c r="D872">
        <v>10</v>
      </c>
      <c r="E872" s="6">
        <v>504640</v>
      </c>
      <c r="F872" s="1">
        <v>5.99</v>
      </c>
      <c r="G872" s="7">
        <f t="shared" si="65"/>
        <v>3022793.6</v>
      </c>
      <c r="H872" s="10" t="str">
        <f t="shared" si="66"/>
        <v>No</v>
      </c>
      <c r="I872" s="10" t="str">
        <f t="shared" si="67"/>
        <v>Yes</v>
      </c>
      <c r="J872" s="10" t="str">
        <f t="shared" si="68"/>
        <v>No</v>
      </c>
      <c r="K872" s="9">
        <f t="shared" si="69"/>
        <v>0.09</v>
      </c>
    </row>
    <row r="873" spans="1:11" x14ac:dyDescent="0.25">
      <c r="A873">
        <v>2646</v>
      </c>
      <c r="B873" s="4">
        <v>39440</v>
      </c>
      <c r="C873" s="5">
        <v>4.473648186173854</v>
      </c>
      <c r="D873">
        <v>23</v>
      </c>
      <c r="E873" s="6">
        <v>14784</v>
      </c>
      <c r="F873" s="1">
        <v>2.99</v>
      </c>
      <c r="G873" s="7">
        <f t="shared" si="65"/>
        <v>44204.160000000003</v>
      </c>
      <c r="H873" s="10" t="str">
        <f t="shared" si="66"/>
        <v>No</v>
      </c>
      <c r="I873" s="10" t="str">
        <f t="shared" si="67"/>
        <v>Yes</v>
      </c>
      <c r="J873" s="10" t="str">
        <f t="shared" si="68"/>
        <v>No</v>
      </c>
      <c r="K873" s="9">
        <f t="shared" si="69"/>
        <v>0.15</v>
      </c>
    </row>
    <row r="874" spans="1:11" x14ac:dyDescent="0.25">
      <c r="A874">
        <v>2650</v>
      </c>
      <c r="B874" s="4">
        <v>36637</v>
      </c>
      <c r="C874" s="5">
        <v>12.147843942505133</v>
      </c>
      <c r="D874">
        <v>20</v>
      </c>
      <c r="E874" s="6">
        <v>120171</v>
      </c>
      <c r="F874" s="1">
        <v>7.99</v>
      </c>
      <c r="G874" s="7">
        <f t="shared" si="65"/>
        <v>960166.29</v>
      </c>
      <c r="H874" s="10" t="str">
        <f t="shared" si="66"/>
        <v>No</v>
      </c>
      <c r="I874" s="10" t="str">
        <f t="shared" si="67"/>
        <v>Yes</v>
      </c>
      <c r="J874" s="10" t="str">
        <f t="shared" si="68"/>
        <v>No</v>
      </c>
      <c r="K874" s="9">
        <f t="shared" si="69"/>
        <v>0.2</v>
      </c>
    </row>
    <row r="875" spans="1:11" x14ac:dyDescent="0.25">
      <c r="A875">
        <v>2654</v>
      </c>
      <c r="B875" s="4">
        <v>40400</v>
      </c>
      <c r="C875" s="5">
        <v>1.8453114305270362</v>
      </c>
      <c r="D875">
        <v>9</v>
      </c>
      <c r="E875" s="6">
        <v>69984</v>
      </c>
      <c r="F875" s="1">
        <v>7.99</v>
      </c>
      <c r="G875" s="7">
        <f t="shared" si="65"/>
        <v>559172.16</v>
      </c>
      <c r="H875" s="10" t="str">
        <f t="shared" si="66"/>
        <v>Yes</v>
      </c>
      <c r="I875" s="10" t="str">
        <f t="shared" si="67"/>
        <v>No</v>
      </c>
      <c r="J875" s="10" t="str">
        <f t="shared" si="68"/>
        <v>No</v>
      </c>
      <c r="K875" s="9">
        <f t="shared" si="69"/>
        <v>0.09</v>
      </c>
    </row>
    <row r="876" spans="1:11" x14ac:dyDescent="0.25">
      <c r="A876">
        <v>2663</v>
      </c>
      <c r="B876" s="4">
        <v>37755</v>
      </c>
      <c r="C876" s="5">
        <v>9.0869267624914443</v>
      </c>
      <c r="D876">
        <v>6</v>
      </c>
      <c r="E876" s="6">
        <v>485116</v>
      </c>
      <c r="F876" s="1">
        <v>9.99</v>
      </c>
      <c r="G876" s="7">
        <f t="shared" si="65"/>
        <v>4846308.84</v>
      </c>
      <c r="H876" s="10" t="str">
        <f t="shared" si="66"/>
        <v>No</v>
      </c>
      <c r="I876" s="10" t="str">
        <f t="shared" si="67"/>
        <v>Yes</v>
      </c>
      <c r="J876" s="10" t="str">
        <f t="shared" si="68"/>
        <v>Yes</v>
      </c>
      <c r="K876" s="9">
        <f t="shared" si="69"/>
        <v>0.2</v>
      </c>
    </row>
    <row r="877" spans="1:11" x14ac:dyDescent="0.25">
      <c r="A877">
        <v>2663</v>
      </c>
      <c r="B877" s="4">
        <v>40371</v>
      </c>
      <c r="C877" s="5">
        <v>1.9247091033538672</v>
      </c>
      <c r="D877">
        <v>7</v>
      </c>
      <c r="E877" s="6">
        <v>347094</v>
      </c>
      <c r="F877" s="1">
        <v>7.99</v>
      </c>
      <c r="G877" s="7">
        <f t="shared" si="65"/>
        <v>2773281.06</v>
      </c>
      <c r="H877" s="10" t="str">
        <f t="shared" si="66"/>
        <v>Yes</v>
      </c>
      <c r="I877" s="10" t="str">
        <f t="shared" si="67"/>
        <v>No</v>
      </c>
      <c r="J877" s="10" t="str">
        <f t="shared" si="68"/>
        <v>No</v>
      </c>
      <c r="K877" s="9">
        <f t="shared" si="69"/>
        <v>0.09</v>
      </c>
    </row>
    <row r="878" spans="1:11" x14ac:dyDescent="0.25">
      <c r="A878">
        <v>2664</v>
      </c>
      <c r="B878" s="4">
        <v>39706</v>
      </c>
      <c r="C878" s="5">
        <v>3.7453798767967146</v>
      </c>
      <c r="D878">
        <v>11</v>
      </c>
      <c r="E878" s="6">
        <v>394137</v>
      </c>
      <c r="F878" s="1">
        <v>2.99</v>
      </c>
      <c r="G878" s="7">
        <f t="shared" si="65"/>
        <v>1178469.6300000001</v>
      </c>
      <c r="H878" s="10" t="str">
        <f t="shared" si="66"/>
        <v>No</v>
      </c>
      <c r="I878" s="10" t="str">
        <f t="shared" si="67"/>
        <v>Yes</v>
      </c>
      <c r="J878" s="10" t="str">
        <f t="shared" si="68"/>
        <v>No</v>
      </c>
      <c r="K878" s="9">
        <f t="shared" si="69"/>
        <v>0.15</v>
      </c>
    </row>
    <row r="879" spans="1:11" x14ac:dyDescent="0.25">
      <c r="A879">
        <v>2667</v>
      </c>
      <c r="B879" s="4">
        <v>38673</v>
      </c>
      <c r="C879" s="5">
        <v>6.5735797399041749</v>
      </c>
      <c r="D879">
        <v>7</v>
      </c>
      <c r="E879" s="6">
        <v>50452</v>
      </c>
      <c r="F879" s="1">
        <v>5.99</v>
      </c>
      <c r="G879" s="7">
        <f t="shared" si="65"/>
        <v>302207.48000000004</v>
      </c>
      <c r="H879" s="10" t="str">
        <f t="shared" si="66"/>
        <v>No</v>
      </c>
      <c r="I879" s="10" t="str">
        <f t="shared" si="67"/>
        <v>Yes</v>
      </c>
      <c r="J879" s="10" t="str">
        <f t="shared" si="68"/>
        <v>No</v>
      </c>
      <c r="K879" s="9">
        <f t="shared" si="69"/>
        <v>0.09</v>
      </c>
    </row>
    <row r="880" spans="1:11" x14ac:dyDescent="0.25">
      <c r="A880">
        <v>2667</v>
      </c>
      <c r="B880" s="4">
        <v>38367</v>
      </c>
      <c r="C880" s="5">
        <v>7.4113620807665983</v>
      </c>
      <c r="D880">
        <v>12</v>
      </c>
      <c r="E880" s="6">
        <v>555075</v>
      </c>
      <c r="F880" s="1">
        <v>9.99</v>
      </c>
      <c r="G880" s="7">
        <f t="shared" si="65"/>
        <v>5545199.25</v>
      </c>
      <c r="H880" s="10" t="str">
        <f t="shared" si="66"/>
        <v>No</v>
      </c>
      <c r="I880" s="10" t="str">
        <f t="shared" si="67"/>
        <v>Yes</v>
      </c>
      <c r="J880" s="10" t="str">
        <f t="shared" si="68"/>
        <v>Yes</v>
      </c>
      <c r="K880" s="9">
        <f t="shared" si="69"/>
        <v>0.2</v>
      </c>
    </row>
    <row r="881" spans="1:11" x14ac:dyDescent="0.25">
      <c r="A881">
        <v>2671</v>
      </c>
      <c r="B881" s="4">
        <v>37982</v>
      </c>
      <c r="C881" s="5">
        <v>8.4654346338124569</v>
      </c>
      <c r="D881">
        <v>6</v>
      </c>
      <c r="E881" s="6">
        <v>590405</v>
      </c>
      <c r="F881" s="1">
        <v>9.99</v>
      </c>
      <c r="G881" s="7">
        <f t="shared" si="65"/>
        <v>5898145.9500000002</v>
      </c>
      <c r="H881" s="10" t="str">
        <f t="shared" si="66"/>
        <v>No</v>
      </c>
      <c r="I881" s="10" t="str">
        <f t="shared" si="67"/>
        <v>Yes</v>
      </c>
      <c r="J881" s="10" t="str">
        <f t="shared" si="68"/>
        <v>Yes</v>
      </c>
      <c r="K881" s="9">
        <f t="shared" si="69"/>
        <v>0.2</v>
      </c>
    </row>
    <row r="882" spans="1:11" x14ac:dyDescent="0.25">
      <c r="A882">
        <v>2671</v>
      </c>
      <c r="B882" s="4">
        <v>39479</v>
      </c>
      <c r="C882" s="5">
        <v>4.3668720054757015</v>
      </c>
      <c r="D882">
        <v>25</v>
      </c>
      <c r="E882" s="6">
        <v>318011</v>
      </c>
      <c r="F882" s="1">
        <v>15.99</v>
      </c>
      <c r="G882" s="7">
        <f t="shared" si="65"/>
        <v>5084995.8899999997</v>
      </c>
      <c r="H882" s="10" t="str">
        <f t="shared" si="66"/>
        <v>No</v>
      </c>
      <c r="I882" s="10" t="str">
        <f t="shared" si="67"/>
        <v>Yes</v>
      </c>
      <c r="J882" s="10" t="str">
        <f t="shared" si="68"/>
        <v>No</v>
      </c>
      <c r="K882" s="9">
        <f t="shared" si="69"/>
        <v>0.15</v>
      </c>
    </row>
    <row r="883" spans="1:11" x14ac:dyDescent="0.25">
      <c r="A883">
        <v>2672</v>
      </c>
      <c r="B883" s="4">
        <v>40430</v>
      </c>
      <c r="C883" s="5">
        <v>1.7631759069130732</v>
      </c>
      <c r="D883">
        <v>8</v>
      </c>
      <c r="E883" s="6">
        <v>169931</v>
      </c>
      <c r="F883" s="1">
        <v>2.99</v>
      </c>
      <c r="G883" s="7">
        <f t="shared" si="65"/>
        <v>508093.69000000006</v>
      </c>
      <c r="H883" s="10" t="str">
        <f t="shared" si="66"/>
        <v>Yes</v>
      </c>
      <c r="I883" s="10" t="str">
        <f t="shared" si="67"/>
        <v>No</v>
      </c>
      <c r="J883" s="10" t="str">
        <f t="shared" si="68"/>
        <v>No</v>
      </c>
      <c r="K883" s="9">
        <f t="shared" si="69"/>
        <v>0.09</v>
      </c>
    </row>
    <row r="884" spans="1:11" x14ac:dyDescent="0.25">
      <c r="A884">
        <v>2672</v>
      </c>
      <c r="B884" s="4">
        <v>39299</v>
      </c>
      <c r="C884" s="5">
        <v>4.85968514715948</v>
      </c>
      <c r="D884">
        <v>8</v>
      </c>
      <c r="E884" s="6">
        <v>647795</v>
      </c>
      <c r="F884" s="1">
        <v>3.99</v>
      </c>
      <c r="G884" s="7">
        <f t="shared" si="65"/>
        <v>2584702.0500000003</v>
      </c>
      <c r="H884" s="10" t="str">
        <f t="shared" si="66"/>
        <v>No</v>
      </c>
      <c r="I884" s="10" t="str">
        <f t="shared" si="67"/>
        <v>No</v>
      </c>
      <c r="J884" s="10" t="str">
        <f t="shared" si="68"/>
        <v>No</v>
      </c>
      <c r="K884" s="9">
        <f t="shared" si="69"/>
        <v>0.09</v>
      </c>
    </row>
    <row r="885" spans="1:11" x14ac:dyDescent="0.25">
      <c r="A885">
        <v>2672</v>
      </c>
      <c r="B885" s="4">
        <v>39677</v>
      </c>
      <c r="C885" s="5">
        <v>3.8247775496235454</v>
      </c>
      <c r="D885">
        <v>2</v>
      </c>
      <c r="E885" s="6">
        <v>346875</v>
      </c>
      <c r="F885" s="1">
        <v>5.99</v>
      </c>
      <c r="G885" s="7">
        <f t="shared" si="65"/>
        <v>2077781.25</v>
      </c>
      <c r="H885" s="10" t="str">
        <f t="shared" si="66"/>
        <v>No</v>
      </c>
      <c r="I885" s="10" t="str">
        <f t="shared" si="67"/>
        <v>No</v>
      </c>
      <c r="J885" s="10" t="str">
        <f t="shared" si="68"/>
        <v>No</v>
      </c>
      <c r="K885" s="9">
        <f t="shared" si="69"/>
        <v>0.09</v>
      </c>
    </row>
    <row r="886" spans="1:11" x14ac:dyDescent="0.25">
      <c r="A886">
        <v>2674</v>
      </c>
      <c r="B886" s="4">
        <v>40593</v>
      </c>
      <c r="C886" s="5">
        <v>1.3169062286105406</v>
      </c>
      <c r="D886">
        <v>15</v>
      </c>
      <c r="E886" s="6">
        <v>104339</v>
      </c>
      <c r="F886" s="1">
        <v>12.99</v>
      </c>
      <c r="G886" s="7">
        <f t="shared" si="65"/>
        <v>1355363.61</v>
      </c>
      <c r="H886" s="10" t="str">
        <f t="shared" si="66"/>
        <v>Yes</v>
      </c>
      <c r="I886" s="10" t="str">
        <f t="shared" si="67"/>
        <v>Yes</v>
      </c>
      <c r="J886" s="10" t="str">
        <f t="shared" si="68"/>
        <v>No</v>
      </c>
      <c r="K886" s="9">
        <f t="shared" si="69"/>
        <v>0.15</v>
      </c>
    </row>
    <row r="887" spans="1:11" x14ac:dyDescent="0.25">
      <c r="A887">
        <v>2674</v>
      </c>
      <c r="B887" s="4">
        <v>38322</v>
      </c>
      <c r="C887" s="5">
        <v>7.5345653661875431</v>
      </c>
      <c r="D887">
        <v>14</v>
      </c>
      <c r="E887" s="6">
        <v>684664</v>
      </c>
      <c r="F887" s="1">
        <v>5.99</v>
      </c>
      <c r="G887" s="7">
        <f t="shared" si="65"/>
        <v>4101137.3600000003</v>
      </c>
      <c r="H887" s="10" t="str">
        <f t="shared" si="66"/>
        <v>No</v>
      </c>
      <c r="I887" s="10" t="str">
        <f t="shared" si="67"/>
        <v>Yes</v>
      </c>
      <c r="J887" s="10" t="str">
        <f t="shared" si="68"/>
        <v>Yes</v>
      </c>
      <c r="K887" s="9">
        <f t="shared" si="69"/>
        <v>0.2</v>
      </c>
    </row>
    <row r="888" spans="1:11" x14ac:dyDescent="0.25">
      <c r="A888">
        <v>2674</v>
      </c>
      <c r="B888" s="4">
        <v>38558</v>
      </c>
      <c r="C888" s="5">
        <v>6.8884325804243671</v>
      </c>
      <c r="D888">
        <v>10</v>
      </c>
      <c r="E888" s="6">
        <v>93126</v>
      </c>
      <c r="F888" s="1">
        <v>23.99</v>
      </c>
      <c r="G888" s="7">
        <f t="shared" si="65"/>
        <v>2234092.7399999998</v>
      </c>
      <c r="H888" s="10" t="str">
        <f t="shared" si="66"/>
        <v>No</v>
      </c>
      <c r="I888" s="10" t="str">
        <f t="shared" si="67"/>
        <v>Yes</v>
      </c>
      <c r="J888" s="10" t="str">
        <f t="shared" si="68"/>
        <v>Yes</v>
      </c>
      <c r="K888" s="9">
        <f t="shared" si="69"/>
        <v>0.2</v>
      </c>
    </row>
    <row r="889" spans="1:11" x14ac:dyDescent="0.25">
      <c r="A889">
        <v>2675</v>
      </c>
      <c r="B889" s="4">
        <v>36574</v>
      </c>
      <c r="C889" s="5">
        <v>12.320328542094456</v>
      </c>
      <c r="D889">
        <v>14</v>
      </c>
      <c r="E889" s="6">
        <v>451397</v>
      </c>
      <c r="F889" s="1">
        <v>9.99</v>
      </c>
      <c r="G889" s="7">
        <f t="shared" si="65"/>
        <v>4509456.03</v>
      </c>
      <c r="H889" s="10" t="str">
        <f t="shared" si="66"/>
        <v>No</v>
      </c>
      <c r="I889" s="10" t="str">
        <f t="shared" si="67"/>
        <v>Yes</v>
      </c>
      <c r="J889" s="10" t="str">
        <f t="shared" si="68"/>
        <v>Yes</v>
      </c>
      <c r="K889" s="9">
        <f t="shared" si="69"/>
        <v>0.2</v>
      </c>
    </row>
    <row r="890" spans="1:11" x14ac:dyDescent="0.25">
      <c r="A890">
        <v>2675</v>
      </c>
      <c r="B890" s="4">
        <v>38128</v>
      </c>
      <c r="C890" s="5">
        <v>8.0657084188911696</v>
      </c>
      <c r="D890">
        <v>21</v>
      </c>
      <c r="E890" s="6">
        <v>57169</v>
      </c>
      <c r="F890" s="1">
        <v>10.99</v>
      </c>
      <c r="G890" s="7">
        <f t="shared" si="65"/>
        <v>628287.31000000006</v>
      </c>
      <c r="H890" s="10" t="str">
        <f t="shared" si="66"/>
        <v>No</v>
      </c>
      <c r="I890" s="10" t="str">
        <f t="shared" si="67"/>
        <v>Yes</v>
      </c>
      <c r="J890" s="10" t="str">
        <f t="shared" si="68"/>
        <v>No</v>
      </c>
      <c r="K890" s="9">
        <f t="shared" si="69"/>
        <v>0.2</v>
      </c>
    </row>
    <row r="891" spans="1:11" x14ac:dyDescent="0.25">
      <c r="A891">
        <v>2676</v>
      </c>
      <c r="B891" s="4">
        <v>40686</v>
      </c>
      <c r="C891" s="5">
        <v>1.0622861054072552</v>
      </c>
      <c r="D891">
        <v>12</v>
      </c>
      <c r="E891" s="6">
        <v>638732</v>
      </c>
      <c r="F891" s="1">
        <v>2.99</v>
      </c>
      <c r="G891" s="7">
        <f t="shared" si="65"/>
        <v>1909808.6800000002</v>
      </c>
      <c r="H891" s="10" t="str">
        <f t="shared" si="66"/>
        <v>Yes</v>
      </c>
      <c r="I891" s="10" t="str">
        <f t="shared" si="67"/>
        <v>Yes</v>
      </c>
      <c r="J891" s="10" t="str">
        <f t="shared" si="68"/>
        <v>No</v>
      </c>
      <c r="K891" s="9">
        <f t="shared" si="69"/>
        <v>0.15</v>
      </c>
    </row>
    <row r="892" spans="1:11" x14ac:dyDescent="0.25">
      <c r="A892">
        <v>2676</v>
      </c>
      <c r="B892" s="4">
        <v>40063</v>
      </c>
      <c r="C892" s="5">
        <v>2.7679671457905544</v>
      </c>
      <c r="D892">
        <v>22</v>
      </c>
      <c r="E892" s="6">
        <v>275463</v>
      </c>
      <c r="F892" s="1">
        <v>12.99</v>
      </c>
      <c r="G892" s="7">
        <f t="shared" si="65"/>
        <v>3578264.37</v>
      </c>
      <c r="H892" s="10" t="str">
        <f t="shared" si="66"/>
        <v>No</v>
      </c>
      <c r="I892" s="10" t="str">
        <f t="shared" si="67"/>
        <v>Yes</v>
      </c>
      <c r="J892" s="10" t="str">
        <f t="shared" si="68"/>
        <v>No</v>
      </c>
      <c r="K892" s="9">
        <f t="shared" si="69"/>
        <v>0.15</v>
      </c>
    </row>
    <row r="893" spans="1:11" x14ac:dyDescent="0.25">
      <c r="A893">
        <v>2677</v>
      </c>
      <c r="B893" s="4">
        <v>38334</v>
      </c>
      <c r="C893" s="5">
        <v>7.5017111567419574</v>
      </c>
      <c r="D893">
        <v>7</v>
      </c>
      <c r="E893" s="6">
        <v>470155</v>
      </c>
      <c r="F893" s="1">
        <v>12.99</v>
      </c>
      <c r="G893" s="7">
        <f t="shared" si="65"/>
        <v>6107313.4500000002</v>
      </c>
      <c r="H893" s="10" t="str">
        <f t="shared" si="66"/>
        <v>No</v>
      </c>
      <c r="I893" s="10" t="str">
        <f t="shared" si="67"/>
        <v>Yes</v>
      </c>
      <c r="J893" s="10" t="str">
        <f t="shared" si="68"/>
        <v>Yes</v>
      </c>
      <c r="K893" s="9">
        <f t="shared" si="69"/>
        <v>0.2</v>
      </c>
    </row>
    <row r="894" spans="1:11" x14ac:dyDescent="0.25">
      <c r="A894">
        <v>2679</v>
      </c>
      <c r="B894" s="4">
        <v>37945</v>
      </c>
      <c r="C894" s="5">
        <v>8.5667351129363443</v>
      </c>
      <c r="D894">
        <v>19</v>
      </c>
      <c r="E894" s="6">
        <v>548520</v>
      </c>
      <c r="F894" s="1">
        <v>2.99</v>
      </c>
      <c r="G894" s="7">
        <f t="shared" si="65"/>
        <v>1640074.8</v>
      </c>
      <c r="H894" s="10" t="str">
        <f t="shared" si="66"/>
        <v>No</v>
      </c>
      <c r="I894" s="10" t="str">
        <f t="shared" si="67"/>
        <v>Yes</v>
      </c>
      <c r="J894" s="10" t="str">
        <f t="shared" si="68"/>
        <v>Yes</v>
      </c>
      <c r="K894" s="9">
        <f t="shared" si="69"/>
        <v>0.2</v>
      </c>
    </row>
    <row r="895" spans="1:11" x14ac:dyDescent="0.25">
      <c r="A895">
        <v>2679</v>
      </c>
      <c r="B895" s="4">
        <v>37067</v>
      </c>
      <c r="C895" s="5">
        <v>10.97056810403833</v>
      </c>
      <c r="D895">
        <v>12</v>
      </c>
      <c r="E895" s="6">
        <v>562591</v>
      </c>
      <c r="F895" s="1">
        <v>3.99</v>
      </c>
      <c r="G895" s="7">
        <f t="shared" si="65"/>
        <v>2244738.0900000003</v>
      </c>
      <c r="H895" s="10" t="str">
        <f t="shared" si="66"/>
        <v>No</v>
      </c>
      <c r="I895" s="10" t="str">
        <f t="shared" si="67"/>
        <v>Yes</v>
      </c>
      <c r="J895" s="10" t="str">
        <f t="shared" si="68"/>
        <v>Yes</v>
      </c>
      <c r="K895" s="9">
        <f t="shared" si="69"/>
        <v>0.2</v>
      </c>
    </row>
    <row r="896" spans="1:11" x14ac:dyDescent="0.25">
      <c r="A896">
        <v>2680</v>
      </c>
      <c r="B896" s="4">
        <v>38900</v>
      </c>
      <c r="C896" s="5">
        <v>5.9520876112251884</v>
      </c>
      <c r="D896">
        <v>14</v>
      </c>
      <c r="E896" s="6">
        <v>440343</v>
      </c>
      <c r="F896" s="1">
        <v>3.99</v>
      </c>
      <c r="G896" s="7">
        <f t="shared" si="65"/>
        <v>1756968.57</v>
      </c>
      <c r="H896" s="10" t="str">
        <f t="shared" si="66"/>
        <v>No</v>
      </c>
      <c r="I896" s="10" t="str">
        <f t="shared" si="67"/>
        <v>Yes</v>
      </c>
      <c r="J896" s="10" t="str">
        <f t="shared" si="68"/>
        <v>Yes</v>
      </c>
      <c r="K896" s="9">
        <f t="shared" si="69"/>
        <v>0.2</v>
      </c>
    </row>
    <row r="897" spans="1:11" x14ac:dyDescent="0.25">
      <c r="A897">
        <v>2680</v>
      </c>
      <c r="B897" s="4">
        <v>38150</v>
      </c>
      <c r="C897" s="5">
        <v>8.0054757015742641</v>
      </c>
      <c r="D897">
        <v>9</v>
      </c>
      <c r="E897" s="6">
        <v>389295</v>
      </c>
      <c r="F897" s="1">
        <v>12.99</v>
      </c>
      <c r="G897" s="7">
        <f t="shared" si="65"/>
        <v>5056942.05</v>
      </c>
      <c r="H897" s="10" t="str">
        <f t="shared" si="66"/>
        <v>No</v>
      </c>
      <c r="I897" s="10" t="str">
        <f t="shared" si="67"/>
        <v>Yes</v>
      </c>
      <c r="J897" s="10" t="str">
        <f t="shared" si="68"/>
        <v>Yes</v>
      </c>
      <c r="K897" s="9">
        <f t="shared" si="69"/>
        <v>0.2</v>
      </c>
    </row>
    <row r="898" spans="1:11" x14ac:dyDescent="0.25">
      <c r="A898">
        <v>2682</v>
      </c>
      <c r="B898" s="4">
        <v>38491</v>
      </c>
      <c r="C898" s="5">
        <v>7.0718685831622174</v>
      </c>
      <c r="D898">
        <v>21</v>
      </c>
      <c r="E898" s="6">
        <v>466941</v>
      </c>
      <c r="F898" s="1">
        <v>3.99</v>
      </c>
      <c r="G898" s="7">
        <f t="shared" ref="G898:G961" si="70">Number_of_Books_Sold*Sell_Price</f>
        <v>1863094.59</v>
      </c>
      <c r="H898" s="10" t="str">
        <f t="shared" ref="H898:H961" si="71">IF(AND(Years_Under_Contract&lt;2,Number_of_Books_in_Print&gt;4)=TRUE,"Yes","No")</f>
        <v>No</v>
      </c>
      <c r="I898" s="10" t="str">
        <f t="shared" ref="I898:I961" si="72">IF(OR(Years_Under_Contract&gt;5,Number_of_Books_in_Print&gt;=10)=TRUE,"Yes","No")</f>
        <v>Yes</v>
      </c>
      <c r="J898" s="10" t="str">
        <f t="shared" ref="J898:J961" si="73">IF(AND(Years_Under_Contract&gt;5,OR(Number_of_Books_in_Print&gt;350000,Income_Earned&gt;=1000000))=TRUE,"Yes","No")</f>
        <v>Yes</v>
      </c>
      <c r="K898" s="9">
        <f t="shared" ref="K898:K961" si="74">IF(AND(Years_Under_Contract&gt;5,OR(Number_of_Books_in_Print&gt;10,Income_Earned&gt;1000000)),0.2,IF(Number_of_Books_in_Print&gt;10,0.15,0.09))</f>
        <v>0.2</v>
      </c>
    </row>
    <row r="899" spans="1:11" x14ac:dyDescent="0.25">
      <c r="A899">
        <v>2682</v>
      </c>
      <c r="B899" s="4">
        <v>39118</v>
      </c>
      <c r="C899" s="5">
        <v>5.3552361396303905</v>
      </c>
      <c r="D899">
        <v>18</v>
      </c>
      <c r="E899" s="6">
        <v>65727</v>
      </c>
      <c r="F899" s="1">
        <v>12.99</v>
      </c>
      <c r="G899" s="7">
        <f t="shared" si="70"/>
        <v>853793.73</v>
      </c>
      <c r="H899" s="10" t="str">
        <f t="shared" si="71"/>
        <v>No</v>
      </c>
      <c r="I899" s="10" t="str">
        <f t="shared" si="72"/>
        <v>Yes</v>
      </c>
      <c r="J899" s="10" t="str">
        <f t="shared" si="73"/>
        <v>No</v>
      </c>
      <c r="K899" s="9">
        <f t="shared" si="74"/>
        <v>0.2</v>
      </c>
    </row>
    <row r="900" spans="1:11" x14ac:dyDescent="0.25">
      <c r="A900">
        <v>2686</v>
      </c>
      <c r="B900" s="4">
        <v>40725</v>
      </c>
      <c r="C900" s="5">
        <v>0.95550992470910334</v>
      </c>
      <c r="D900">
        <v>18</v>
      </c>
      <c r="E900" s="6">
        <v>629864</v>
      </c>
      <c r="F900" s="1">
        <v>9.99</v>
      </c>
      <c r="G900" s="7">
        <f t="shared" si="70"/>
        <v>6292341.3600000003</v>
      </c>
      <c r="H900" s="10" t="str">
        <f t="shared" si="71"/>
        <v>Yes</v>
      </c>
      <c r="I900" s="10" t="str">
        <f t="shared" si="72"/>
        <v>Yes</v>
      </c>
      <c r="J900" s="10" t="str">
        <f t="shared" si="73"/>
        <v>No</v>
      </c>
      <c r="K900" s="9">
        <f t="shared" si="74"/>
        <v>0.15</v>
      </c>
    </row>
    <row r="901" spans="1:11" x14ac:dyDescent="0.25">
      <c r="A901">
        <v>2687</v>
      </c>
      <c r="B901" s="4">
        <v>39467</v>
      </c>
      <c r="C901" s="5">
        <v>4.3997262149212863</v>
      </c>
      <c r="D901">
        <v>22</v>
      </c>
      <c r="E901" s="6">
        <v>357371</v>
      </c>
      <c r="F901" s="1">
        <v>3.99</v>
      </c>
      <c r="G901" s="7">
        <f t="shared" si="70"/>
        <v>1425910.29</v>
      </c>
      <c r="H901" s="10" t="str">
        <f t="shared" si="71"/>
        <v>No</v>
      </c>
      <c r="I901" s="10" t="str">
        <f t="shared" si="72"/>
        <v>Yes</v>
      </c>
      <c r="J901" s="10" t="str">
        <f t="shared" si="73"/>
        <v>No</v>
      </c>
      <c r="K901" s="9">
        <f t="shared" si="74"/>
        <v>0.15</v>
      </c>
    </row>
    <row r="902" spans="1:11" x14ac:dyDescent="0.25">
      <c r="A902">
        <v>2688</v>
      </c>
      <c r="B902" s="4">
        <v>37354</v>
      </c>
      <c r="C902" s="5">
        <v>10.184804928131417</v>
      </c>
      <c r="D902">
        <v>17</v>
      </c>
      <c r="E902" s="6">
        <v>624714</v>
      </c>
      <c r="F902" s="1">
        <v>2.99</v>
      </c>
      <c r="G902" s="7">
        <f t="shared" si="70"/>
        <v>1867894.86</v>
      </c>
      <c r="H902" s="10" t="str">
        <f t="shared" si="71"/>
        <v>No</v>
      </c>
      <c r="I902" s="10" t="str">
        <f t="shared" si="72"/>
        <v>Yes</v>
      </c>
      <c r="J902" s="10" t="str">
        <f t="shared" si="73"/>
        <v>Yes</v>
      </c>
      <c r="K902" s="9">
        <f t="shared" si="74"/>
        <v>0.2</v>
      </c>
    </row>
    <row r="903" spans="1:11" x14ac:dyDescent="0.25">
      <c r="A903">
        <v>2688</v>
      </c>
      <c r="B903" s="4">
        <v>38587</v>
      </c>
      <c r="C903" s="5">
        <v>6.8090349075975363</v>
      </c>
      <c r="D903">
        <v>11</v>
      </c>
      <c r="E903" s="6">
        <v>159869</v>
      </c>
      <c r="F903" s="1">
        <v>23.99</v>
      </c>
      <c r="G903" s="7">
        <f t="shared" si="70"/>
        <v>3835257.3099999996</v>
      </c>
      <c r="H903" s="10" t="str">
        <f t="shared" si="71"/>
        <v>No</v>
      </c>
      <c r="I903" s="10" t="str">
        <f t="shared" si="72"/>
        <v>Yes</v>
      </c>
      <c r="J903" s="10" t="str">
        <f t="shared" si="73"/>
        <v>Yes</v>
      </c>
      <c r="K903" s="9">
        <f t="shared" si="74"/>
        <v>0.2</v>
      </c>
    </row>
    <row r="904" spans="1:11" x14ac:dyDescent="0.25">
      <c r="A904">
        <v>2688</v>
      </c>
      <c r="B904" s="4">
        <v>39117</v>
      </c>
      <c r="C904" s="5">
        <v>5.3579739904175225</v>
      </c>
      <c r="D904">
        <v>7</v>
      </c>
      <c r="E904" s="6">
        <v>681111</v>
      </c>
      <c r="F904" s="1">
        <v>2.99</v>
      </c>
      <c r="G904" s="7">
        <f t="shared" si="70"/>
        <v>2036521.8900000001</v>
      </c>
      <c r="H904" s="10" t="str">
        <f t="shared" si="71"/>
        <v>No</v>
      </c>
      <c r="I904" s="10" t="str">
        <f t="shared" si="72"/>
        <v>Yes</v>
      </c>
      <c r="J904" s="10" t="str">
        <f t="shared" si="73"/>
        <v>Yes</v>
      </c>
      <c r="K904" s="9">
        <f t="shared" si="74"/>
        <v>0.2</v>
      </c>
    </row>
    <row r="905" spans="1:11" x14ac:dyDescent="0.25">
      <c r="A905">
        <v>2691</v>
      </c>
      <c r="B905" s="4">
        <v>37293</v>
      </c>
      <c r="C905" s="5">
        <v>10.351813826146476</v>
      </c>
      <c r="D905">
        <v>2</v>
      </c>
      <c r="E905" s="6">
        <v>146312</v>
      </c>
      <c r="F905" s="1">
        <v>9.99</v>
      </c>
      <c r="G905" s="7">
        <f t="shared" si="70"/>
        <v>1461656.8800000001</v>
      </c>
      <c r="H905" s="10" t="str">
        <f t="shared" si="71"/>
        <v>No</v>
      </c>
      <c r="I905" s="10" t="str">
        <f t="shared" si="72"/>
        <v>Yes</v>
      </c>
      <c r="J905" s="10" t="str">
        <f t="shared" si="73"/>
        <v>Yes</v>
      </c>
      <c r="K905" s="9">
        <f t="shared" si="74"/>
        <v>0.2</v>
      </c>
    </row>
    <row r="906" spans="1:11" x14ac:dyDescent="0.25">
      <c r="A906">
        <v>2692</v>
      </c>
      <c r="B906" s="4">
        <v>38443</v>
      </c>
      <c r="C906" s="5">
        <v>7.2032854209445585</v>
      </c>
      <c r="D906">
        <v>25</v>
      </c>
      <c r="E906" s="6">
        <v>471525</v>
      </c>
      <c r="F906" s="1">
        <v>9.99</v>
      </c>
      <c r="G906" s="7">
        <f t="shared" si="70"/>
        <v>4710534.75</v>
      </c>
      <c r="H906" s="10" t="str">
        <f t="shared" si="71"/>
        <v>No</v>
      </c>
      <c r="I906" s="10" t="str">
        <f t="shared" si="72"/>
        <v>Yes</v>
      </c>
      <c r="J906" s="10" t="str">
        <f t="shared" si="73"/>
        <v>Yes</v>
      </c>
      <c r="K906" s="9">
        <f t="shared" si="74"/>
        <v>0.2</v>
      </c>
    </row>
    <row r="907" spans="1:11" x14ac:dyDescent="0.25">
      <c r="A907">
        <v>2693</v>
      </c>
      <c r="B907" s="4">
        <v>37917</v>
      </c>
      <c r="C907" s="5">
        <v>8.6433949349760439</v>
      </c>
      <c r="D907">
        <v>14</v>
      </c>
      <c r="E907" s="6">
        <v>208586</v>
      </c>
      <c r="F907" s="1">
        <v>2.99</v>
      </c>
      <c r="G907" s="7">
        <f t="shared" si="70"/>
        <v>623672.14</v>
      </c>
      <c r="H907" s="10" t="str">
        <f t="shared" si="71"/>
        <v>No</v>
      </c>
      <c r="I907" s="10" t="str">
        <f t="shared" si="72"/>
        <v>Yes</v>
      </c>
      <c r="J907" s="10" t="str">
        <f t="shared" si="73"/>
        <v>No</v>
      </c>
      <c r="K907" s="9">
        <f t="shared" si="74"/>
        <v>0.2</v>
      </c>
    </row>
    <row r="908" spans="1:11" x14ac:dyDescent="0.25">
      <c r="A908">
        <v>2695</v>
      </c>
      <c r="B908" s="4">
        <v>36787</v>
      </c>
      <c r="C908" s="5">
        <v>11.737166324435318</v>
      </c>
      <c r="D908">
        <v>3</v>
      </c>
      <c r="E908" s="6">
        <v>186914</v>
      </c>
      <c r="F908" s="1">
        <v>7.99</v>
      </c>
      <c r="G908" s="7">
        <f t="shared" si="70"/>
        <v>1493442.86</v>
      </c>
      <c r="H908" s="10" t="str">
        <f t="shared" si="71"/>
        <v>No</v>
      </c>
      <c r="I908" s="10" t="str">
        <f t="shared" si="72"/>
        <v>Yes</v>
      </c>
      <c r="J908" s="10" t="str">
        <f t="shared" si="73"/>
        <v>Yes</v>
      </c>
      <c r="K908" s="9">
        <f t="shared" si="74"/>
        <v>0.2</v>
      </c>
    </row>
    <row r="909" spans="1:11" x14ac:dyDescent="0.25">
      <c r="A909">
        <v>2696</v>
      </c>
      <c r="B909" s="4">
        <v>41019</v>
      </c>
      <c r="C909" s="5">
        <v>0.15058179329226556</v>
      </c>
      <c r="D909">
        <v>13</v>
      </c>
      <c r="E909" s="6">
        <v>399795</v>
      </c>
      <c r="F909" s="1">
        <v>2.99</v>
      </c>
      <c r="G909" s="7">
        <f t="shared" si="70"/>
        <v>1195387.05</v>
      </c>
      <c r="H909" s="10" t="str">
        <f t="shared" si="71"/>
        <v>Yes</v>
      </c>
      <c r="I909" s="10" t="str">
        <f t="shared" si="72"/>
        <v>Yes</v>
      </c>
      <c r="J909" s="10" t="str">
        <f t="shared" si="73"/>
        <v>No</v>
      </c>
      <c r="K909" s="9">
        <f t="shared" si="74"/>
        <v>0.15</v>
      </c>
    </row>
    <row r="910" spans="1:11" x14ac:dyDescent="0.25">
      <c r="A910">
        <v>2697</v>
      </c>
      <c r="B910" s="4">
        <v>40225</v>
      </c>
      <c r="C910" s="5">
        <v>2.324435318275154</v>
      </c>
      <c r="D910">
        <v>9</v>
      </c>
      <c r="E910" s="6">
        <v>275679</v>
      </c>
      <c r="F910" s="1">
        <v>10.99</v>
      </c>
      <c r="G910" s="7">
        <f t="shared" si="70"/>
        <v>3029712.21</v>
      </c>
      <c r="H910" s="10" t="str">
        <f t="shared" si="71"/>
        <v>No</v>
      </c>
      <c r="I910" s="10" t="str">
        <f t="shared" si="72"/>
        <v>No</v>
      </c>
      <c r="J910" s="10" t="str">
        <f t="shared" si="73"/>
        <v>No</v>
      </c>
      <c r="K910" s="9">
        <f t="shared" si="74"/>
        <v>0.09</v>
      </c>
    </row>
    <row r="911" spans="1:11" x14ac:dyDescent="0.25">
      <c r="A911">
        <v>2698</v>
      </c>
      <c r="B911" s="4">
        <v>38473</v>
      </c>
      <c r="C911" s="5">
        <v>7.1211498973305956</v>
      </c>
      <c r="D911">
        <v>19</v>
      </c>
      <c r="E911" s="6">
        <v>529278</v>
      </c>
      <c r="F911" s="1">
        <v>2.99</v>
      </c>
      <c r="G911" s="7">
        <f t="shared" si="70"/>
        <v>1582541.2200000002</v>
      </c>
      <c r="H911" s="10" t="str">
        <f t="shared" si="71"/>
        <v>No</v>
      </c>
      <c r="I911" s="10" t="str">
        <f t="shared" si="72"/>
        <v>Yes</v>
      </c>
      <c r="J911" s="10" t="str">
        <f t="shared" si="73"/>
        <v>Yes</v>
      </c>
      <c r="K911" s="9">
        <f t="shared" si="74"/>
        <v>0.2</v>
      </c>
    </row>
    <row r="912" spans="1:11" x14ac:dyDescent="0.25">
      <c r="A912">
        <v>2700</v>
      </c>
      <c r="B912" s="4">
        <v>36885</v>
      </c>
      <c r="C912" s="5">
        <v>11.468856947296372</v>
      </c>
      <c r="D912">
        <v>16</v>
      </c>
      <c r="E912" s="6">
        <v>209050</v>
      </c>
      <c r="F912" s="1">
        <v>3.99</v>
      </c>
      <c r="G912" s="7">
        <f t="shared" si="70"/>
        <v>834109.5</v>
      </c>
      <c r="H912" s="10" t="str">
        <f t="shared" si="71"/>
        <v>No</v>
      </c>
      <c r="I912" s="10" t="str">
        <f t="shared" si="72"/>
        <v>Yes</v>
      </c>
      <c r="J912" s="10" t="str">
        <f t="shared" si="73"/>
        <v>No</v>
      </c>
      <c r="K912" s="9">
        <f t="shared" si="74"/>
        <v>0.2</v>
      </c>
    </row>
    <row r="913" spans="1:11" x14ac:dyDescent="0.25">
      <c r="A913">
        <v>2702</v>
      </c>
      <c r="B913" s="4">
        <v>37568</v>
      </c>
      <c r="C913" s="5">
        <v>9.5989048596851472</v>
      </c>
      <c r="D913">
        <v>3</v>
      </c>
      <c r="E913" s="6">
        <v>127068</v>
      </c>
      <c r="F913" s="1">
        <v>12.99</v>
      </c>
      <c r="G913" s="7">
        <f t="shared" si="70"/>
        <v>1650613.32</v>
      </c>
      <c r="H913" s="10" t="str">
        <f t="shared" si="71"/>
        <v>No</v>
      </c>
      <c r="I913" s="10" t="str">
        <f t="shared" si="72"/>
        <v>Yes</v>
      </c>
      <c r="J913" s="10" t="str">
        <f t="shared" si="73"/>
        <v>Yes</v>
      </c>
      <c r="K913" s="9">
        <f t="shared" si="74"/>
        <v>0.2</v>
      </c>
    </row>
    <row r="914" spans="1:11" x14ac:dyDescent="0.25">
      <c r="A914">
        <v>2703</v>
      </c>
      <c r="B914" s="4">
        <v>37696</v>
      </c>
      <c r="C914" s="5">
        <v>9.2484599589322389</v>
      </c>
      <c r="D914">
        <v>10</v>
      </c>
      <c r="E914" s="6">
        <v>77585</v>
      </c>
      <c r="F914" s="1">
        <v>2.99</v>
      </c>
      <c r="G914" s="7">
        <f t="shared" si="70"/>
        <v>231979.15000000002</v>
      </c>
      <c r="H914" s="10" t="str">
        <f t="shared" si="71"/>
        <v>No</v>
      </c>
      <c r="I914" s="10" t="str">
        <f t="shared" si="72"/>
        <v>Yes</v>
      </c>
      <c r="J914" s="10" t="str">
        <f t="shared" si="73"/>
        <v>No</v>
      </c>
      <c r="K914" s="9">
        <f t="shared" si="74"/>
        <v>0.09</v>
      </c>
    </row>
    <row r="915" spans="1:11" x14ac:dyDescent="0.25">
      <c r="A915">
        <v>2709</v>
      </c>
      <c r="B915" s="4">
        <v>39562</v>
      </c>
      <c r="C915" s="5">
        <v>4.1396303901437372</v>
      </c>
      <c r="D915">
        <v>2</v>
      </c>
      <c r="E915" s="6">
        <v>465957</v>
      </c>
      <c r="F915" s="1">
        <v>9.99</v>
      </c>
      <c r="G915" s="7">
        <f t="shared" si="70"/>
        <v>4654910.43</v>
      </c>
      <c r="H915" s="10" t="str">
        <f t="shared" si="71"/>
        <v>No</v>
      </c>
      <c r="I915" s="10" t="str">
        <f t="shared" si="72"/>
        <v>No</v>
      </c>
      <c r="J915" s="10" t="str">
        <f t="shared" si="73"/>
        <v>No</v>
      </c>
      <c r="K915" s="9">
        <f t="shared" si="74"/>
        <v>0.09</v>
      </c>
    </row>
    <row r="916" spans="1:11" x14ac:dyDescent="0.25">
      <c r="A916">
        <v>2711</v>
      </c>
      <c r="B916" s="4">
        <v>36771</v>
      </c>
      <c r="C916" s="5">
        <v>11.780971937029431</v>
      </c>
      <c r="D916">
        <v>18</v>
      </c>
      <c r="E916" s="6">
        <v>631323</v>
      </c>
      <c r="F916" s="1">
        <v>2.99</v>
      </c>
      <c r="G916" s="7">
        <f t="shared" si="70"/>
        <v>1887655.77</v>
      </c>
      <c r="H916" s="10" t="str">
        <f t="shared" si="71"/>
        <v>No</v>
      </c>
      <c r="I916" s="10" t="str">
        <f t="shared" si="72"/>
        <v>Yes</v>
      </c>
      <c r="J916" s="10" t="str">
        <f t="shared" si="73"/>
        <v>Yes</v>
      </c>
      <c r="K916" s="9">
        <f t="shared" si="74"/>
        <v>0.2</v>
      </c>
    </row>
    <row r="917" spans="1:11" x14ac:dyDescent="0.25">
      <c r="A917">
        <v>2713</v>
      </c>
      <c r="B917" s="4">
        <v>40549</v>
      </c>
      <c r="C917" s="5">
        <v>1.4373716632443532</v>
      </c>
      <c r="D917">
        <v>18</v>
      </c>
      <c r="E917" s="6">
        <v>336643</v>
      </c>
      <c r="F917" s="1">
        <v>2.99</v>
      </c>
      <c r="G917" s="7">
        <f t="shared" si="70"/>
        <v>1006562.5700000001</v>
      </c>
      <c r="H917" s="10" t="str">
        <f t="shared" si="71"/>
        <v>Yes</v>
      </c>
      <c r="I917" s="10" t="str">
        <f t="shared" si="72"/>
        <v>Yes</v>
      </c>
      <c r="J917" s="10" t="str">
        <f t="shared" si="73"/>
        <v>No</v>
      </c>
      <c r="K917" s="9">
        <f t="shared" si="74"/>
        <v>0.15</v>
      </c>
    </row>
    <row r="918" spans="1:11" x14ac:dyDescent="0.25">
      <c r="A918">
        <v>2719</v>
      </c>
      <c r="B918" s="4">
        <v>38477</v>
      </c>
      <c r="C918" s="5">
        <v>7.1101984941820673</v>
      </c>
      <c r="D918">
        <v>25</v>
      </c>
      <c r="E918" s="6">
        <v>432514</v>
      </c>
      <c r="F918" s="1">
        <v>2.99</v>
      </c>
      <c r="G918" s="7">
        <f t="shared" si="70"/>
        <v>1293216.8600000001</v>
      </c>
      <c r="H918" s="10" t="str">
        <f t="shared" si="71"/>
        <v>No</v>
      </c>
      <c r="I918" s="10" t="str">
        <f t="shared" si="72"/>
        <v>Yes</v>
      </c>
      <c r="J918" s="10" t="str">
        <f t="shared" si="73"/>
        <v>Yes</v>
      </c>
      <c r="K918" s="9">
        <f t="shared" si="74"/>
        <v>0.2</v>
      </c>
    </row>
    <row r="919" spans="1:11" x14ac:dyDescent="0.25">
      <c r="A919">
        <v>2720</v>
      </c>
      <c r="B919" s="4">
        <v>40420</v>
      </c>
      <c r="C919" s="5">
        <v>1.7905544147843941</v>
      </c>
      <c r="D919">
        <v>2</v>
      </c>
      <c r="E919" s="6">
        <v>138335</v>
      </c>
      <c r="F919" s="1">
        <v>7.99</v>
      </c>
      <c r="G919" s="7">
        <f t="shared" si="70"/>
        <v>1105296.6500000001</v>
      </c>
      <c r="H919" s="10" t="str">
        <f t="shared" si="71"/>
        <v>No</v>
      </c>
      <c r="I919" s="10" t="str">
        <f t="shared" si="72"/>
        <v>No</v>
      </c>
      <c r="J919" s="10" t="str">
        <f t="shared" si="73"/>
        <v>No</v>
      </c>
      <c r="K919" s="9">
        <f t="shared" si="74"/>
        <v>0.09</v>
      </c>
    </row>
    <row r="920" spans="1:11" x14ac:dyDescent="0.25">
      <c r="A920">
        <v>2720</v>
      </c>
      <c r="B920" s="4">
        <v>36855</v>
      </c>
      <c r="C920" s="5">
        <v>11.550992470910336</v>
      </c>
      <c r="D920">
        <v>6</v>
      </c>
      <c r="E920" s="6">
        <v>350110</v>
      </c>
      <c r="F920" s="1">
        <v>2.99</v>
      </c>
      <c r="G920" s="7">
        <f t="shared" si="70"/>
        <v>1046828.9</v>
      </c>
      <c r="H920" s="10" t="str">
        <f t="shared" si="71"/>
        <v>No</v>
      </c>
      <c r="I920" s="10" t="str">
        <f t="shared" si="72"/>
        <v>Yes</v>
      </c>
      <c r="J920" s="10" t="str">
        <f t="shared" si="73"/>
        <v>Yes</v>
      </c>
      <c r="K920" s="9">
        <f t="shared" si="74"/>
        <v>0.2</v>
      </c>
    </row>
    <row r="921" spans="1:11" x14ac:dyDescent="0.25">
      <c r="A921">
        <v>2722</v>
      </c>
      <c r="B921" s="4">
        <v>39241</v>
      </c>
      <c r="C921" s="5">
        <v>5.0184804928131417</v>
      </c>
      <c r="D921">
        <v>9</v>
      </c>
      <c r="E921" s="6">
        <v>668605</v>
      </c>
      <c r="F921" s="1">
        <v>5.99</v>
      </c>
      <c r="G921" s="7">
        <f t="shared" si="70"/>
        <v>4004943.95</v>
      </c>
      <c r="H921" s="10" t="str">
        <f t="shared" si="71"/>
        <v>No</v>
      </c>
      <c r="I921" s="10" t="str">
        <f t="shared" si="72"/>
        <v>Yes</v>
      </c>
      <c r="J921" s="10" t="str">
        <f t="shared" si="73"/>
        <v>Yes</v>
      </c>
      <c r="K921" s="9">
        <f t="shared" si="74"/>
        <v>0.2</v>
      </c>
    </row>
    <row r="922" spans="1:11" x14ac:dyDescent="0.25">
      <c r="A922">
        <v>2723</v>
      </c>
      <c r="B922" s="4">
        <v>36789</v>
      </c>
      <c r="C922" s="5">
        <v>11.731690622861054</v>
      </c>
      <c r="D922">
        <v>24</v>
      </c>
      <c r="E922" s="6">
        <v>699988</v>
      </c>
      <c r="F922" s="1">
        <v>10.99</v>
      </c>
      <c r="G922" s="7">
        <f t="shared" si="70"/>
        <v>7692868.1200000001</v>
      </c>
      <c r="H922" s="10" t="str">
        <f t="shared" si="71"/>
        <v>No</v>
      </c>
      <c r="I922" s="10" t="str">
        <f t="shared" si="72"/>
        <v>Yes</v>
      </c>
      <c r="J922" s="10" t="str">
        <f t="shared" si="73"/>
        <v>Yes</v>
      </c>
      <c r="K922" s="9">
        <f t="shared" si="74"/>
        <v>0.2</v>
      </c>
    </row>
    <row r="923" spans="1:11" x14ac:dyDescent="0.25">
      <c r="A923">
        <v>2726</v>
      </c>
      <c r="B923" s="4">
        <v>40444</v>
      </c>
      <c r="C923" s="5">
        <v>1.7248459958932238</v>
      </c>
      <c r="D923">
        <v>16</v>
      </c>
      <c r="E923" s="6">
        <v>411873</v>
      </c>
      <c r="F923" s="1">
        <v>2.99</v>
      </c>
      <c r="G923" s="7">
        <f t="shared" si="70"/>
        <v>1231500.27</v>
      </c>
      <c r="H923" s="10" t="str">
        <f t="shared" si="71"/>
        <v>Yes</v>
      </c>
      <c r="I923" s="10" t="str">
        <f t="shared" si="72"/>
        <v>Yes</v>
      </c>
      <c r="J923" s="10" t="str">
        <f t="shared" si="73"/>
        <v>No</v>
      </c>
      <c r="K923" s="9">
        <f t="shared" si="74"/>
        <v>0.15</v>
      </c>
    </row>
    <row r="924" spans="1:11" x14ac:dyDescent="0.25">
      <c r="A924">
        <v>2727</v>
      </c>
      <c r="B924" s="4">
        <v>40820</v>
      </c>
      <c r="C924" s="5">
        <v>0.69541409993155368</v>
      </c>
      <c r="D924">
        <v>23</v>
      </c>
      <c r="E924" s="6">
        <v>402736</v>
      </c>
      <c r="F924" s="1">
        <v>2.99</v>
      </c>
      <c r="G924" s="7">
        <f t="shared" si="70"/>
        <v>1204180.6400000001</v>
      </c>
      <c r="H924" s="10" t="str">
        <f t="shared" si="71"/>
        <v>Yes</v>
      </c>
      <c r="I924" s="10" t="str">
        <f t="shared" si="72"/>
        <v>Yes</v>
      </c>
      <c r="J924" s="10" t="str">
        <f t="shared" si="73"/>
        <v>No</v>
      </c>
      <c r="K924" s="9">
        <f t="shared" si="74"/>
        <v>0.15</v>
      </c>
    </row>
    <row r="925" spans="1:11" x14ac:dyDescent="0.25">
      <c r="A925">
        <v>2736</v>
      </c>
      <c r="B925" s="4">
        <v>37535</v>
      </c>
      <c r="C925" s="5">
        <v>9.6892539356605063</v>
      </c>
      <c r="D925">
        <v>11</v>
      </c>
      <c r="E925" s="6">
        <v>54512</v>
      </c>
      <c r="F925" s="1">
        <v>2.99</v>
      </c>
      <c r="G925" s="7">
        <f t="shared" si="70"/>
        <v>162990.88</v>
      </c>
      <c r="H925" s="10" t="str">
        <f t="shared" si="71"/>
        <v>No</v>
      </c>
      <c r="I925" s="10" t="str">
        <f t="shared" si="72"/>
        <v>Yes</v>
      </c>
      <c r="J925" s="10" t="str">
        <f t="shared" si="73"/>
        <v>No</v>
      </c>
      <c r="K925" s="9">
        <f t="shared" si="74"/>
        <v>0.2</v>
      </c>
    </row>
    <row r="926" spans="1:11" x14ac:dyDescent="0.25">
      <c r="A926">
        <v>2737</v>
      </c>
      <c r="B926" s="4">
        <v>38437</v>
      </c>
      <c r="C926" s="5">
        <v>7.2197125256673509</v>
      </c>
      <c r="D926">
        <v>3</v>
      </c>
      <c r="E926" s="6">
        <v>135179</v>
      </c>
      <c r="F926" s="1">
        <v>5.99</v>
      </c>
      <c r="G926" s="7">
        <f t="shared" si="70"/>
        <v>809722.21000000008</v>
      </c>
      <c r="H926" s="10" t="str">
        <f t="shared" si="71"/>
        <v>No</v>
      </c>
      <c r="I926" s="10" t="str">
        <f t="shared" si="72"/>
        <v>Yes</v>
      </c>
      <c r="J926" s="10" t="str">
        <f t="shared" si="73"/>
        <v>No</v>
      </c>
      <c r="K926" s="9">
        <f t="shared" si="74"/>
        <v>0.09</v>
      </c>
    </row>
    <row r="927" spans="1:11" x14ac:dyDescent="0.25">
      <c r="A927">
        <v>2737</v>
      </c>
      <c r="B927" s="4">
        <v>37086</v>
      </c>
      <c r="C927" s="5">
        <v>10.91854893908282</v>
      </c>
      <c r="D927">
        <v>12</v>
      </c>
      <c r="E927" s="6">
        <v>289546</v>
      </c>
      <c r="F927" s="1">
        <v>3.99</v>
      </c>
      <c r="G927" s="7">
        <f t="shared" si="70"/>
        <v>1155288.54</v>
      </c>
      <c r="H927" s="10" t="str">
        <f t="shared" si="71"/>
        <v>No</v>
      </c>
      <c r="I927" s="10" t="str">
        <f t="shared" si="72"/>
        <v>Yes</v>
      </c>
      <c r="J927" s="10" t="str">
        <f t="shared" si="73"/>
        <v>Yes</v>
      </c>
      <c r="K927" s="9">
        <f t="shared" si="74"/>
        <v>0.2</v>
      </c>
    </row>
    <row r="928" spans="1:11" x14ac:dyDescent="0.25">
      <c r="A928">
        <v>2738</v>
      </c>
      <c r="B928" s="4">
        <v>39666</v>
      </c>
      <c r="C928" s="5">
        <v>3.8548939082819986</v>
      </c>
      <c r="D928">
        <v>11</v>
      </c>
      <c r="E928" s="6">
        <v>47180</v>
      </c>
      <c r="F928" s="1">
        <v>10.99</v>
      </c>
      <c r="G928" s="7">
        <f t="shared" si="70"/>
        <v>518508.2</v>
      </c>
      <c r="H928" s="10" t="str">
        <f t="shared" si="71"/>
        <v>No</v>
      </c>
      <c r="I928" s="10" t="str">
        <f t="shared" si="72"/>
        <v>Yes</v>
      </c>
      <c r="J928" s="10" t="str">
        <f t="shared" si="73"/>
        <v>No</v>
      </c>
      <c r="K928" s="9">
        <f t="shared" si="74"/>
        <v>0.15</v>
      </c>
    </row>
    <row r="929" spans="1:11" x14ac:dyDescent="0.25">
      <c r="A929">
        <v>2738</v>
      </c>
      <c r="B929" s="4">
        <v>38154</v>
      </c>
      <c r="C929" s="5">
        <v>7.9945242984257359</v>
      </c>
      <c r="D929">
        <v>11</v>
      </c>
      <c r="E929" s="6">
        <v>381215</v>
      </c>
      <c r="F929" s="1">
        <v>5.99</v>
      </c>
      <c r="G929" s="7">
        <f t="shared" si="70"/>
        <v>2283477.85</v>
      </c>
      <c r="H929" s="10" t="str">
        <f t="shared" si="71"/>
        <v>No</v>
      </c>
      <c r="I929" s="10" t="str">
        <f t="shared" si="72"/>
        <v>Yes</v>
      </c>
      <c r="J929" s="10" t="str">
        <f t="shared" si="73"/>
        <v>Yes</v>
      </c>
      <c r="K929" s="9">
        <f t="shared" si="74"/>
        <v>0.2</v>
      </c>
    </row>
    <row r="930" spans="1:11" x14ac:dyDescent="0.25">
      <c r="A930">
        <v>2739</v>
      </c>
      <c r="B930" s="4">
        <v>38261</v>
      </c>
      <c r="C930" s="5">
        <v>7.7015742642026011</v>
      </c>
      <c r="D930">
        <v>3</v>
      </c>
      <c r="E930" s="6">
        <v>679940</v>
      </c>
      <c r="F930" s="1">
        <v>5.99</v>
      </c>
      <c r="G930" s="7">
        <f t="shared" si="70"/>
        <v>4072840.6</v>
      </c>
      <c r="H930" s="10" t="str">
        <f t="shared" si="71"/>
        <v>No</v>
      </c>
      <c r="I930" s="10" t="str">
        <f t="shared" si="72"/>
        <v>Yes</v>
      </c>
      <c r="J930" s="10" t="str">
        <f t="shared" si="73"/>
        <v>Yes</v>
      </c>
      <c r="K930" s="9">
        <f t="shared" si="74"/>
        <v>0.2</v>
      </c>
    </row>
    <row r="931" spans="1:11" x14ac:dyDescent="0.25">
      <c r="A931">
        <v>2745</v>
      </c>
      <c r="B931" s="4">
        <v>37898</v>
      </c>
      <c r="C931" s="5">
        <v>8.6954140999315541</v>
      </c>
      <c r="D931">
        <v>19</v>
      </c>
      <c r="E931" s="6">
        <v>631973</v>
      </c>
      <c r="F931" s="1">
        <v>12.99</v>
      </c>
      <c r="G931" s="7">
        <f t="shared" si="70"/>
        <v>8209329.2700000005</v>
      </c>
      <c r="H931" s="10" t="str">
        <f t="shared" si="71"/>
        <v>No</v>
      </c>
      <c r="I931" s="10" t="str">
        <f t="shared" si="72"/>
        <v>Yes</v>
      </c>
      <c r="J931" s="10" t="str">
        <f t="shared" si="73"/>
        <v>Yes</v>
      </c>
      <c r="K931" s="9">
        <f t="shared" si="74"/>
        <v>0.2</v>
      </c>
    </row>
    <row r="932" spans="1:11" x14ac:dyDescent="0.25">
      <c r="A932">
        <v>2751</v>
      </c>
      <c r="B932" s="4">
        <v>40505</v>
      </c>
      <c r="C932" s="5">
        <v>1.5578370978781657</v>
      </c>
      <c r="D932">
        <v>15</v>
      </c>
      <c r="E932" s="6">
        <v>403511</v>
      </c>
      <c r="F932" s="1">
        <v>9.99</v>
      </c>
      <c r="G932" s="7">
        <f t="shared" si="70"/>
        <v>4031074.89</v>
      </c>
      <c r="H932" s="10" t="str">
        <f t="shared" si="71"/>
        <v>Yes</v>
      </c>
      <c r="I932" s="10" t="str">
        <f t="shared" si="72"/>
        <v>Yes</v>
      </c>
      <c r="J932" s="10" t="str">
        <f t="shared" si="73"/>
        <v>No</v>
      </c>
      <c r="K932" s="9">
        <f t="shared" si="74"/>
        <v>0.15</v>
      </c>
    </row>
    <row r="933" spans="1:11" x14ac:dyDescent="0.25">
      <c r="A933">
        <v>2752</v>
      </c>
      <c r="B933" s="4">
        <v>39177</v>
      </c>
      <c r="C933" s="5">
        <v>5.1937029431895958</v>
      </c>
      <c r="D933">
        <v>8</v>
      </c>
      <c r="E933" s="6">
        <v>620410</v>
      </c>
      <c r="F933" s="1">
        <v>7.99</v>
      </c>
      <c r="G933" s="7">
        <f t="shared" si="70"/>
        <v>4957075.9000000004</v>
      </c>
      <c r="H933" s="10" t="str">
        <f t="shared" si="71"/>
        <v>No</v>
      </c>
      <c r="I933" s="10" t="str">
        <f t="shared" si="72"/>
        <v>Yes</v>
      </c>
      <c r="J933" s="10" t="str">
        <f t="shared" si="73"/>
        <v>Yes</v>
      </c>
      <c r="K933" s="9">
        <f t="shared" si="74"/>
        <v>0.2</v>
      </c>
    </row>
    <row r="934" spans="1:11" x14ac:dyDescent="0.25">
      <c r="A934">
        <v>2755</v>
      </c>
      <c r="B934" s="4">
        <v>39305</v>
      </c>
      <c r="C934" s="5">
        <v>4.8432580424366876</v>
      </c>
      <c r="D934">
        <v>16</v>
      </c>
      <c r="E934" s="6">
        <v>698700</v>
      </c>
      <c r="F934" s="1">
        <v>3.99</v>
      </c>
      <c r="G934" s="7">
        <f t="shared" si="70"/>
        <v>2787813</v>
      </c>
      <c r="H934" s="10" t="str">
        <f t="shared" si="71"/>
        <v>No</v>
      </c>
      <c r="I934" s="10" t="str">
        <f t="shared" si="72"/>
        <v>Yes</v>
      </c>
      <c r="J934" s="10" t="str">
        <f t="shared" si="73"/>
        <v>No</v>
      </c>
      <c r="K934" s="9">
        <f t="shared" si="74"/>
        <v>0.15</v>
      </c>
    </row>
    <row r="935" spans="1:11" x14ac:dyDescent="0.25">
      <c r="A935">
        <v>2758</v>
      </c>
      <c r="B935" s="4">
        <v>41200</v>
      </c>
      <c r="C935" s="5">
        <v>-0.34496919917864477</v>
      </c>
      <c r="D935">
        <v>20</v>
      </c>
      <c r="E935" s="6">
        <v>492751</v>
      </c>
      <c r="F935" s="1">
        <v>2.99</v>
      </c>
      <c r="G935" s="7">
        <f t="shared" si="70"/>
        <v>1473325.49</v>
      </c>
      <c r="H935" s="10" t="str">
        <f t="shared" si="71"/>
        <v>Yes</v>
      </c>
      <c r="I935" s="10" t="str">
        <f t="shared" si="72"/>
        <v>Yes</v>
      </c>
      <c r="J935" s="10" t="str">
        <f t="shared" si="73"/>
        <v>No</v>
      </c>
      <c r="K935" s="9">
        <f t="shared" si="74"/>
        <v>0.15</v>
      </c>
    </row>
    <row r="936" spans="1:11" x14ac:dyDescent="0.25">
      <c r="A936">
        <v>2759</v>
      </c>
      <c r="B936" s="4">
        <v>39257</v>
      </c>
      <c r="C936" s="5">
        <v>4.9746748802190277</v>
      </c>
      <c r="D936">
        <v>16</v>
      </c>
      <c r="E936" s="6">
        <v>70046</v>
      </c>
      <c r="F936" s="1">
        <v>10.99</v>
      </c>
      <c r="G936" s="7">
        <f t="shared" si="70"/>
        <v>769805.54</v>
      </c>
      <c r="H936" s="10" t="str">
        <f t="shared" si="71"/>
        <v>No</v>
      </c>
      <c r="I936" s="10" t="str">
        <f t="shared" si="72"/>
        <v>Yes</v>
      </c>
      <c r="J936" s="10" t="str">
        <f t="shared" si="73"/>
        <v>No</v>
      </c>
      <c r="K936" s="9">
        <f t="shared" si="74"/>
        <v>0.15</v>
      </c>
    </row>
    <row r="937" spans="1:11" x14ac:dyDescent="0.25">
      <c r="A937">
        <v>2763</v>
      </c>
      <c r="B937" s="4">
        <v>39273</v>
      </c>
      <c r="C937" s="5">
        <v>4.9308692676249146</v>
      </c>
      <c r="D937">
        <v>24</v>
      </c>
      <c r="E937" s="6">
        <v>123958</v>
      </c>
      <c r="F937" s="1">
        <v>10.99</v>
      </c>
      <c r="G937" s="7">
        <f t="shared" si="70"/>
        <v>1362298.42</v>
      </c>
      <c r="H937" s="10" t="str">
        <f t="shared" si="71"/>
        <v>No</v>
      </c>
      <c r="I937" s="10" t="str">
        <f t="shared" si="72"/>
        <v>Yes</v>
      </c>
      <c r="J937" s="10" t="str">
        <f t="shared" si="73"/>
        <v>No</v>
      </c>
      <c r="K937" s="9">
        <f t="shared" si="74"/>
        <v>0.15</v>
      </c>
    </row>
    <row r="938" spans="1:11" x14ac:dyDescent="0.25">
      <c r="A938">
        <v>2763</v>
      </c>
      <c r="B938" s="4">
        <v>40721</v>
      </c>
      <c r="C938" s="5">
        <v>0.96646132785763172</v>
      </c>
      <c r="D938">
        <v>24</v>
      </c>
      <c r="E938" s="6">
        <v>473554</v>
      </c>
      <c r="F938" s="1">
        <v>12.99</v>
      </c>
      <c r="G938" s="7">
        <f t="shared" si="70"/>
        <v>6151466.46</v>
      </c>
      <c r="H938" s="10" t="str">
        <f t="shared" si="71"/>
        <v>Yes</v>
      </c>
      <c r="I938" s="10" t="str">
        <f t="shared" si="72"/>
        <v>Yes</v>
      </c>
      <c r="J938" s="10" t="str">
        <f t="shared" si="73"/>
        <v>No</v>
      </c>
      <c r="K938" s="9">
        <f t="shared" si="74"/>
        <v>0.15</v>
      </c>
    </row>
    <row r="939" spans="1:11" x14ac:dyDescent="0.25">
      <c r="A939">
        <v>2763</v>
      </c>
      <c r="B939" s="4">
        <v>37902</v>
      </c>
      <c r="C939" s="5">
        <v>8.6844626967830258</v>
      </c>
      <c r="D939">
        <v>16</v>
      </c>
      <c r="E939" s="6">
        <v>377635</v>
      </c>
      <c r="F939" s="1">
        <v>2.99</v>
      </c>
      <c r="G939" s="7">
        <f t="shared" si="70"/>
        <v>1129128.6500000001</v>
      </c>
      <c r="H939" s="10" t="str">
        <f t="shared" si="71"/>
        <v>No</v>
      </c>
      <c r="I939" s="10" t="str">
        <f t="shared" si="72"/>
        <v>Yes</v>
      </c>
      <c r="J939" s="10" t="str">
        <f t="shared" si="73"/>
        <v>Yes</v>
      </c>
      <c r="K939" s="9">
        <f t="shared" si="74"/>
        <v>0.2</v>
      </c>
    </row>
    <row r="940" spans="1:11" x14ac:dyDescent="0.25">
      <c r="A940">
        <v>2767</v>
      </c>
      <c r="B940" s="4">
        <v>39864</v>
      </c>
      <c r="C940" s="5">
        <v>3.3127994524298425</v>
      </c>
      <c r="D940">
        <v>9</v>
      </c>
      <c r="E940" s="6">
        <v>398789</v>
      </c>
      <c r="F940" s="1">
        <v>2.99</v>
      </c>
      <c r="G940" s="7">
        <f t="shared" si="70"/>
        <v>1192379.1100000001</v>
      </c>
      <c r="H940" s="10" t="str">
        <f t="shared" si="71"/>
        <v>No</v>
      </c>
      <c r="I940" s="10" t="str">
        <f t="shared" si="72"/>
        <v>No</v>
      </c>
      <c r="J940" s="10" t="str">
        <f t="shared" si="73"/>
        <v>No</v>
      </c>
      <c r="K940" s="9">
        <f t="shared" si="74"/>
        <v>0.09</v>
      </c>
    </row>
    <row r="941" spans="1:11" x14ac:dyDescent="0.25">
      <c r="A941">
        <v>2771</v>
      </c>
      <c r="B941" s="4">
        <v>36653</v>
      </c>
      <c r="C941" s="5">
        <v>12.10403832991102</v>
      </c>
      <c r="D941">
        <v>9</v>
      </c>
      <c r="E941" s="6">
        <v>284099</v>
      </c>
      <c r="F941" s="1">
        <v>7.99</v>
      </c>
      <c r="G941" s="7">
        <f t="shared" si="70"/>
        <v>2269951.0100000002</v>
      </c>
      <c r="H941" s="10" t="str">
        <f t="shared" si="71"/>
        <v>No</v>
      </c>
      <c r="I941" s="10" t="str">
        <f t="shared" si="72"/>
        <v>Yes</v>
      </c>
      <c r="J941" s="10" t="str">
        <f t="shared" si="73"/>
        <v>Yes</v>
      </c>
      <c r="K941" s="9">
        <f t="shared" si="74"/>
        <v>0.2</v>
      </c>
    </row>
    <row r="942" spans="1:11" x14ac:dyDescent="0.25">
      <c r="A942">
        <v>2771</v>
      </c>
      <c r="B942" s="4">
        <v>38480</v>
      </c>
      <c r="C942" s="5">
        <v>7.1019849418206711</v>
      </c>
      <c r="D942">
        <v>14</v>
      </c>
      <c r="E942" s="6">
        <v>449830</v>
      </c>
      <c r="F942" s="1">
        <v>15.99</v>
      </c>
      <c r="G942" s="7">
        <f t="shared" si="70"/>
        <v>7192781.7000000002</v>
      </c>
      <c r="H942" s="10" t="str">
        <f t="shared" si="71"/>
        <v>No</v>
      </c>
      <c r="I942" s="10" t="str">
        <f t="shared" si="72"/>
        <v>Yes</v>
      </c>
      <c r="J942" s="10" t="str">
        <f t="shared" si="73"/>
        <v>Yes</v>
      </c>
      <c r="K942" s="9">
        <f t="shared" si="74"/>
        <v>0.2</v>
      </c>
    </row>
    <row r="943" spans="1:11" x14ac:dyDescent="0.25">
      <c r="A943">
        <v>2772</v>
      </c>
      <c r="B943" s="4">
        <v>39014</v>
      </c>
      <c r="C943" s="5">
        <v>5.6399726214921291</v>
      </c>
      <c r="D943">
        <v>5</v>
      </c>
      <c r="E943" s="6">
        <v>6708</v>
      </c>
      <c r="F943" s="1">
        <v>2.99</v>
      </c>
      <c r="G943" s="7">
        <f t="shared" si="70"/>
        <v>20056.920000000002</v>
      </c>
      <c r="H943" s="10" t="str">
        <f t="shared" si="71"/>
        <v>No</v>
      </c>
      <c r="I943" s="10" t="str">
        <f t="shared" si="72"/>
        <v>Yes</v>
      </c>
      <c r="J943" s="10" t="str">
        <f t="shared" si="73"/>
        <v>No</v>
      </c>
      <c r="K943" s="9">
        <f t="shared" si="74"/>
        <v>0.09</v>
      </c>
    </row>
    <row r="944" spans="1:11" x14ac:dyDescent="0.25">
      <c r="A944">
        <v>2773</v>
      </c>
      <c r="B944" s="4">
        <v>40649</v>
      </c>
      <c r="C944" s="5">
        <v>1.1635865845311431</v>
      </c>
      <c r="D944">
        <v>2</v>
      </c>
      <c r="E944" s="6">
        <v>188613</v>
      </c>
      <c r="F944" s="1">
        <v>23.99</v>
      </c>
      <c r="G944" s="7">
        <f t="shared" si="70"/>
        <v>4524825.87</v>
      </c>
      <c r="H944" s="10" t="str">
        <f t="shared" si="71"/>
        <v>No</v>
      </c>
      <c r="I944" s="10" t="str">
        <f t="shared" si="72"/>
        <v>No</v>
      </c>
      <c r="J944" s="10" t="str">
        <f t="shared" si="73"/>
        <v>No</v>
      </c>
      <c r="K944" s="9">
        <f t="shared" si="74"/>
        <v>0.09</v>
      </c>
    </row>
    <row r="945" spans="1:11" x14ac:dyDescent="0.25">
      <c r="A945">
        <v>2775</v>
      </c>
      <c r="B945" s="4">
        <v>38895</v>
      </c>
      <c r="C945" s="5">
        <v>5.9657768651608487</v>
      </c>
      <c r="D945">
        <v>18</v>
      </c>
      <c r="E945" s="6">
        <v>592953</v>
      </c>
      <c r="F945" s="1">
        <v>2.99</v>
      </c>
      <c r="G945" s="7">
        <f t="shared" si="70"/>
        <v>1772929.4700000002</v>
      </c>
      <c r="H945" s="10" t="str">
        <f t="shared" si="71"/>
        <v>No</v>
      </c>
      <c r="I945" s="10" t="str">
        <f t="shared" si="72"/>
        <v>Yes</v>
      </c>
      <c r="J945" s="10" t="str">
        <f t="shared" si="73"/>
        <v>Yes</v>
      </c>
      <c r="K945" s="9">
        <f t="shared" si="74"/>
        <v>0.2</v>
      </c>
    </row>
    <row r="946" spans="1:11" x14ac:dyDescent="0.25">
      <c r="A946">
        <v>2775</v>
      </c>
      <c r="B946" s="4">
        <v>36589</v>
      </c>
      <c r="C946" s="5">
        <v>12.279260780287474</v>
      </c>
      <c r="D946">
        <v>6</v>
      </c>
      <c r="E946" s="6">
        <v>133313</v>
      </c>
      <c r="F946" s="1">
        <v>15.99</v>
      </c>
      <c r="G946" s="7">
        <f t="shared" si="70"/>
        <v>2131674.87</v>
      </c>
      <c r="H946" s="10" t="str">
        <f t="shared" si="71"/>
        <v>No</v>
      </c>
      <c r="I946" s="10" t="str">
        <f t="shared" si="72"/>
        <v>Yes</v>
      </c>
      <c r="J946" s="10" t="str">
        <f t="shared" si="73"/>
        <v>Yes</v>
      </c>
      <c r="K946" s="9">
        <f t="shared" si="74"/>
        <v>0.2</v>
      </c>
    </row>
    <row r="947" spans="1:11" x14ac:dyDescent="0.25">
      <c r="A947">
        <v>2779</v>
      </c>
      <c r="B947" s="4">
        <v>38609</v>
      </c>
      <c r="C947" s="5">
        <v>6.7488021902806299</v>
      </c>
      <c r="D947">
        <v>11</v>
      </c>
      <c r="E947" s="6">
        <v>461204</v>
      </c>
      <c r="F947" s="1">
        <v>2.99</v>
      </c>
      <c r="G947" s="7">
        <f t="shared" si="70"/>
        <v>1378999.9600000002</v>
      </c>
      <c r="H947" s="10" t="str">
        <f t="shared" si="71"/>
        <v>No</v>
      </c>
      <c r="I947" s="10" t="str">
        <f t="shared" si="72"/>
        <v>Yes</v>
      </c>
      <c r="J947" s="10" t="str">
        <f t="shared" si="73"/>
        <v>Yes</v>
      </c>
      <c r="K947" s="9">
        <f t="shared" si="74"/>
        <v>0.2</v>
      </c>
    </row>
    <row r="948" spans="1:11" x14ac:dyDescent="0.25">
      <c r="A948">
        <v>2781</v>
      </c>
      <c r="B948" s="4">
        <v>38287</v>
      </c>
      <c r="C948" s="5">
        <v>7.6303901437371664</v>
      </c>
      <c r="D948">
        <v>10</v>
      </c>
      <c r="E948" s="6">
        <v>656291</v>
      </c>
      <c r="F948" s="1">
        <v>5.99</v>
      </c>
      <c r="G948" s="7">
        <f t="shared" si="70"/>
        <v>3931183.0900000003</v>
      </c>
      <c r="H948" s="10" t="str">
        <f t="shared" si="71"/>
        <v>No</v>
      </c>
      <c r="I948" s="10" t="str">
        <f t="shared" si="72"/>
        <v>Yes</v>
      </c>
      <c r="J948" s="10" t="str">
        <f t="shared" si="73"/>
        <v>Yes</v>
      </c>
      <c r="K948" s="9">
        <f t="shared" si="74"/>
        <v>0.2</v>
      </c>
    </row>
    <row r="949" spans="1:11" x14ac:dyDescent="0.25">
      <c r="A949">
        <v>2783</v>
      </c>
      <c r="B949" s="4">
        <v>40363</v>
      </c>
      <c r="C949" s="5">
        <v>1.946611909650924</v>
      </c>
      <c r="D949">
        <v>22</v>
      </c>
      <c r="E949" s="6">
        <v>552032</v>
      </c>
      <c r="F949" s="1">
        <v>12.99</v>
      </c>
      <c r="G949" s="7">
        <f t="shared" si="70"/>
        <v>7170895.6799999997</v>
      </c>
      <c r="H949" s="10" t="str">
        <f t="shared" si="71"/>
        <v>Yes</v>
      </c>
      <c r="I949" s="10" t="str">
        <f t="shared" si="72"/>
        <v>Yes</v>
      </c>
      <c r="J949" s="10" t="str">
        <f t="shared" si="73"/>
        <v>No</v>
      </c>
      <c r="K949" s="9">
        <f t="shared" si="74"/>
        <v>0.15</v>
      </c>
    </row>
    <row r="950" spans="1:11" x14ac:dyDescent="0.25">
      <c r="A950">
        <v>2784</v>
      </c>
      <c r="B950" s="4">
        <v>40478</v>
      </c>
      <c r="C950" s="5">
        <v>1.6317590691307324</v>
      </c>
      <c r="D950">
        <v>22</v>
      </c>
      <c r="E950" s="6">
        <v>211025</v>
      </c>
      <c r="F950" s="1">
        <v>3.99</v>
      </c>
      <c r="G950" s="7">
        <f t="shared" si="70"/>
        <v>841989.75</v>
      </c>
      <c r="H950" s="10" t="str">
        <f t="shared" si="71"/>
        <v>Yes</v>
      </c>
      <c r="I950" s="10" t="str">
        <f t="shared" si="72"/>
        <v>Yes</v>
      </c>
      <c r="J950" s="10" t="str">
        <f t="shared" si="73"/>
        <v>No</v>
      </c>
      <c r="K950" s="9">
        <f t="shared" si="74"/>
        <v>0.15</v>
      </c>
    </row>
    <row r="951" spans="1:11" x14ac:dyDescent="0.25">
      <c r="A951">
        <v>2785</v>
      </c>
      <c r="B951" s="4">
        <v>40483</v>
      </c>
      <c r="C951" s="5">
        <v>1.6180698151950719</v>
      </c>
      <c r="D951">
        <v>12</v>
      </c>
      <c r="E951" s="6">
        <v>79169</v>
      </c>
      <c r="F951" s="1">
        <v>12.99</v>
      </c>
      <c r="G951" s="7">
        <f t="shared" si="70"/>
        <v>1028405.31</v>
      </c>
      <c r="H951" s="10" t="str">
        <f t="shared" si="71"/>
        <v>Yes</v>
      </c>
      <c r="I951" s="10" t="str">
        <f t="shared" si="72"/>
        <v>Yes</v>
      </c>
      <c r="J951" s="10" t="str">
        <f t="shared" si="73"/>
        <v>No</v>
      </c>
      <c r="K951" s="9">
        <f t="shared" si="74"/>
        <v>0.15</v>
      </c>
    </row>
    <row r="952" spans="1:11" x14ac:dyDescent="0.25">
      <c r="A952">
        <v>2786</v>
      </c>
      <c r="B952" s="4">
        <v>36616</v>
      </c>
      <c r="C952" s="5">
        <v>12.205338809034908</v>
      </c>
      <c r="D952">
        <v>10</v>
      </c>
      <c r="E952" s="6">
        <v>126680</v>
      </c>
      <c r="F952" s="1">
        <v>12.99</v>
      </c>
      <c r="G952" s="7">
        <f t="shared" si="70"/>
        <v>1645573.2</v>
      </c>
      <c r="H952" s="10" t="str">
        <f t="shared" si="71"/>
        <v>No</v>
      </c>
      <c r="I952" s="10" t="str">
        <f t="shared" si="72"/>
        <v>Yes</v>
      </c>
      <c r="J952" s="10" t="str">
        <f t="shared" si="73"/>
        <v>Yes</v>
      </c>
      <c r="K952" s="9">
        <f t="shared" si="74"/>
        <v>0.2</v>
      </c>
    </row>
    <row r="953" spans="1:11" x14ac:dyDescent="0.25">
      <c r="A953">
        <v>2788</v>
      </c>
      <c r="B953" s="4">
        <v>37199</v>
      </c>
      <c r="C953" s="5">
        <v>10.609171800136892</v>
      </c>
      <c r="D953">
        <v>23</v>
      </c>
      <c r="E953" s="6">
        <v>537999</v>
      </c>
      <c r="F953" s="1">
        <v>10.99</v>
      </c>
      <c r="G953" s="7">
        <f t="shared" si="70"/>
        <v>5912609.0099999998</v>
      </c>
      <c r="H953" s="10" t="str">
        <f t="shared" si="71"/>
        <v>No</v>
      </c>
      <c r="I953" s="10" t="str">
        <f t="shared" si="72"/>
        <v>Yes</v>
      </c>
      <c r="J953" s="10" t="str">
        <f t="shared" si="73"/>
        <v>Yes</v>
      </c>
      <c r="K953" s="9">
        <f t="shared" si="74"/>
        <v>0.2</v>
      </c>
    </row>
    <row r="954" spans="1:11" x14ac:dyDescent="0.25">
      <c r="A954">
        <v>2792</v>
      </c>
      <c r="B954" s="4">
        <v>37608</v>
      </c>
      <c r="C954" s="5">
        <v>9.4893908281998627</v>
      </c>
      <c r="D954">
        <v>5</v>
      </c>
      <c r="E954" s="6">
        <v>366406</v>
      </c>
      <c r="F954" s="1">
        <v>9.99</v>
      </c>
      <c r="G954" s="7">
        <f t="shared" si="70"/>
        <v>3660395.94</v>
      </c>
      <c r="H954" s="10" t="str">
        <f t="shared" si="71"/>
        <v>No</v>
      </c>
      <c r="I954" s="10" t="str">
        <f t="shared" si="72"/>
        <v>Yes</v>
      </c>
      <c r="J954" s="10" t="str">
        <f t="shared" si="73"/>
        <v>Yes</v>
      </c>
      <c r="K954" s="9">
        <f t="shared" si="74"/>
        <v>0.2</v>
      </c>
    </row>
    <row r="955" spans="1:11" x14ac:dyDescent="0.25">
      <c r="A955">
        <v>2793</v>
      </c>
      <c r="B955" s="4">
        <v>36535</v>
      </c>
      <c r="C955" s="5">
        <v>12.427104722792608</v>
      </c>
      <c r="D955">
        <v>25</v>
      </c>
      <c r="E955" s="6">
        <v>274355</v>
      </c>
      <c r="F955" s="1">
        <v>12.99</v>
      </c>
      <c r="G955" s="7">
        <f t="shared" si="70"/>
        <v>3563871.45</v>
      </c>
      <c r="H955" s="10" t="str">
        <f t="shared" si="71"/>
        <v>No</v>
      </c>
      <c r="I955" s="10" t="str">
        <f t="shared" si="72"/>
        <v>Yes</v>
      </c>
      <c r="J955" s="10" t="str">
        <f t="shared" si="73"/>
        <v>Yes</v>
      </c>
      <c r="K955" s="9">
        <f t="shared" si="74"/>
        <v>0.2</v>
      </c>
    </row>
    <row r="956" spans="1:11" x14ac:dyDescent="0.25">
      <c r="A956">
        <v>2797</v>
      </c>
      <c r="B956" s="4">
        <v>40786</v>
      </c>
      <c r="C956" s="5">
        <v>0.7885010266940452</v>
      </c>
      <c r="D956">
        <v>17</v>
      </c>
      <c r="E956" s="6">
        <v>237397</v>
      </c>
      <c r="F956" s="1">
        <v>2.99</v>
      </c>
      <c r="G956" s="7">
        <f t="shared" si="70"/>
        <v>709817.03</v>
      </c>
      <c r="H956" s="10" t="str">
        <f t="shared" si="71"/>
        <v>Yes</v>
      </c>
      <c r="I956" s="10" t="str">
        <f t="shared" si="72"/>
        <v>Yes</v>
      </c>
      <c r="J956" s="10" t="str">
        <f t="shared" si="73"/>
        <v>No</v>
      </c>
      <c r="K956" s="9">
        <f t="shared" si="74"/>
        <v>0.15</v>
      </c>
    </row>
    <row r="957" spans="1:11" x14ac:dyDescent="0.25">
      <c r="A957">
        <v>2804</v>
      </c>
      <c r="B957" s="4">
        <v>41091</v>
      </c>
      <c r="C957" s="5">
        <v>-4.6543463381245723E-2</v>
      </c>
      <c r="D957">
        <v>11</v>
      </c>
      <c r="E957" s="6">
        <v>563057</v>
      </c>
      <c r="F957" s="1">
        <v>9.99</v>
      </c>
      <c r="G957" s="7">
        <f t="shared" si="70"/>
        <v>5624939.4299999997</v>
      </c>
      <c r="H957" s="10" t="str">
        <f t="shared" si="71"/>
        <v>Yes</v>
      </c>
      <c r="I957" s="10" t="str">
        <f t="shared" si="72"/>
        <v>Yes</v>
      </c>
      <c r="J957" s="10" t="str">
        <f t="shared" si="73"/>
        <v>No</v>
      </c>
      <c r="K957" s="9">
        <f t="shared" si="74"/>
        <v>0.15</v>
      </c>
    </row>
    <row r="958" spans="1:11" x14ac:dyDescent="0.25">
      <c r="A958">
        <v>2810</v>
      </c>
      <c r="B958" s="4">
        <v>38175</v>
      </c>
      <c r="C958" s="5">
        <v>7.9370294318959616</v>
      </c>
      <c r="D958">
        <v>19</v>
      </c>
      <c r="E958" s="6">
        <v>87382</v>
      </c>
      <c r="F958" s="1">
        <v>2.99</v>
      </c>
      <c r="G958" s="7">
        <f t="shared" si="70"/>
        <v>261272.18000000002</v>
      </c>
      <c r="H958" s="10" t="str">
        <f t="shared" si="71"/>
        <v>No</v>
      </c>
      <c r="I958" s="10" t="str">
        <f t="shared" si="72"/>
        <v>Yes</v>
      </c>
      <c r="J958" s="10" t="str">
        <f t="shared" si="73"/>
        <v>No</v>
      </c>
      <c r="K958" s="9">
        <f t="shared" si="74"/>
        <v>0.2</v>
      </c>
    </row>
    <row r="959" spans="1:11" x14ac:dyDescent="0.25">
      <c r="A959">
        <v>2812</v>
      </c>
      <c r="B959" s="4">
        <v>36849</v>
      </c>
      <c r="C959" s="5">
        <v>11.567419575633128</v>
      </c>
      <c r="D959">
        <v>20</v>
      </c>
      <c r="E959" s="6">
        <v>187889</v>
      </c>
      <c r="F959" s="1">
        <v>2.99</v>
      </c>
      <c r="G959" s="7">
        <f t="shared" si="70"/>
        <v>561788.11</v>
      </c>
      <c r="H959" s="10" t="str">
        <f t="shared" si="71"/>
        <v>No</v>
      </c>
      <c r="I959" s="10" t="str">
        <f t="shared" si="72"/>
        <v>Yes</v>
      </c>
      <c r="J959" s="10" t="str">
        <f t="shared" si="73"/>
        <v>No</v>
      </c>
      <c r="K959" s="9">
        <f t="shared" si="74"/>
        <v>0.2</v>
      </c>
    </row>
    <row r="960" spans="1:11" x14ac:dyDescent="0.25">
      <c r="A960">
        <v>2817</v>
      </c>
      <c r="B960" s="4">
        <v>40039</v>
      </c>
      <c r="C960" s="5">
        <v>2.8336755646817249</v>
      </c>
      <c r="D960">
        <v>22</v>
      </c>
      <c r="E960" s="6">
        <v>253788</v>
      </c>
      <c r="F960" s="1">
        <v>7.99</v>
      </c>
      <c r="G960" s="7">
        <f t="shared" si="70"/>
        <v>2027766.12</v>
      </c>
      <c r="H960" s="10" t="str">
        <f t="shared" si="71"/>
        <v>No</v>
      </c>
      <c r="I960" s="10" t="str">
        <f t="shared" si="72"/>
        <v>Yes</v>
      </c>
      <c r="J960" s="10" t="str">
        <f t="shared" si="73"/>
        <v>No</v>
      </c>
      <c r="K960" s="9">
        <f t="shared" si="74"/>
        <v>0.15</v>
      </c>
    </row>
    <row r="961" spans="1:11" x14ac:dyDescent="0.25">
      <c r="A961">
        <v>2819</v>
      </c>
      <c r="B961" s="4">
        <v>39476</v>
      </c>
      <c r="C961" s="5">
        <v>4.3750855578370977</v>
      </c>
      <c r="D961">
        <v>22</v>
      </c>
      <c r="E961" s="6">
        <v>559865</v>
      </c>
      <c r="F961" s="1">
        <v>10.99</v>
      </c>
      <c r="G961" s="7">
        <f t="shared" si="70"/>
        <v>6152916.3500000006</v>
      </c>
      <c r="H961" s="10" t="str">
        <f t="shared" si="71"/>
        <v>No</v>
      </c>
      <c r="I961" s="10" t="str">
        <f t="shared" si="72"/>
        <v>Yes</v>
      </c>
      <c r="J961" s="10" t="str">
        <f t="shared" si="73"/>
        <v>No</v>
      </c>
      <c r="K961" s="9">
        <f t="shared" si="74"/>
        <v>0.15</v>
      </c>
    </row>
    <row r="962" spans="1:11" x14ac:dyDescent="0.25">
      <c r="A962">
        <v>2821</v>
      </c>
      <c r="B962" s="4">
        <v>39827</v>
      </c>
      <c r="C962" s="5">
        <v>3.4140999315537304</v>
      </c>
      <c r="D962">
        <v>11</v>
      </c>
      <c r="E962" s="6">
        <v>526629</v>
      </c>
      <c r="F962" s="1">
        <v>12.99</v>
      </c>
      <c r="G962" s="7">
        <f t="shared" ref="G962:G1025" si="75">Number_of_Books_Sold*Sell_Price</f>
        <v>6840910.71</v>
      </c>
      <c r="H962" s="10" t="str">
        <f t="shared" ref="H962:H1025" si="76">IF(AND(Years_Under_Contract&lt;2,Number_of_Books_in_Print&gt;4)=TRUE,"Yes","No")</f>
        <v>No</v>
      </c>
      <c r="I962" s="10" t="str">
        <f t="shared" ref="I962:I1025" si="77">IF(OR(Years_Under_Contract&gt;5,Number_of_Books_in_Print&gt;=10)=TRUE,"Yes","No")</f>
        <v>Yes</v>
      </c>
      <c r="J962" s="10" t="str">
        <f t="shared" ref="J962:J1025" si="78">IF(AND(Years_Under_Contract&gt;5,OR(Number_of_Books_in_Print&gt;350000,Income_Earned&gt;=1000000))=TRUE,"Yes","No")</f>
        <v>No</v>
      </c>
      <c r="K962" s="9">
        <f t="shared" ref="K962:K1025" si="79">IF(AND(Years_Under_Contract&gt;5,OR(Number_of_Books_in_Print&gt;10,Income_Earned&gt;1000000)),0.2,IF(Number_of_Books_in_Print&gt;10,0.15,0.09))</f>
        <v>0.15</v>
      </c>
    </row>
    <row r="963" spans="1:11" x14ac:dyDescent="0.25">
      <c r="A963">
        <v>2822</v>
      </c>
      <c r="B963" s="4">
        <v>40125</v>
      </c>
      <c r="C963" s="5">
        <v>2.5982203969883639</v>
      </c>
      <c r="D963">
        <v>15</v>
      </c>
      <c r="E963" s="6">
        <v>632249</v>
      </c>
      <c r="F963" s="1">
        <v>23.99</v>
      </c>
      <c r="G963" s="7">
        <f t="shared" si="75"/>
        <v>15167653.51</v>
      </c>
      <c r="H963" s="10" t="str">
        <f t="shared" si="76"/>
        <v>No</v>
      </c>
      <c r="I963" s="10" t="str">
        <f t="shared" si="77"/>
        <v>Yes</v>
      </c>
      <c r="J963" s="10" t="str">
        <f t="shared" si="78"/>
        <v>No</v>
      </c>
      <c r="K963" s="9">
        <f t="shared" si="79"/>
        <v>0.15</v>
      </c>
    </row>
    <row r="964" spans="1:11" x14ac:dyDescent="0.25">
      <c r="A964">
        <v>2822</v>
      </c>
      <c r="B964" s="4">
        <v>39677</v>
      </c>
      <c r="C964" s="5">
        <v>3.8247775496235454</v>
      </c>
      <c r="D964">
        <v>15</v>
      </c>
      <c r="E964" s="6">
        <v>238159</v>
      </c>
      <c r="F964" s="1">
        <v>12.99</v>
      </c>
      <c r="G964" s="7">
        <f t="shared" si="75"/>
        <v>3093685.41</v>
      </c>
      <c r="H964" s="10" t="str">
        <f t="shared" si="76"/>
        <v>No</v>
      </c>
      <c r="I964" s="10" t="str">
        <f t="shared" si="77"/>
        <v>Yes</v>
      </c>
      <c r="J964" s="10" t="str">
        <f t="shared" si="78"/>
        <v>No</v>
      </c>
      <c r="K964" s="9">
        <f t="shared" si="79"/>
        <v>0.15</v>
      </c>
    </row>
    <row r="965" spans="1:11" x14ac:dyDescent="0.25">
      <c r="A965">
        <v>2822</v>
      </c>
      <c r="B965" s="4">
        <v>39751</v>
      </c>
      <c r="C965" s="5">
        <v>3.6221765913757702</v>
      </c>
      <c r="D965">
        <v>13</v>
      </c>
      <c r="E965" s="6">
        <v>599740</v>
      </c>
      <c r="F965" s="1">
        <v>2.99</v>
      </c>
      <c r="G965" s="7">
        <f t="shared" si="75"/>
        <v>1793222.6</v>
      </c>
      <c r="H965" s="10" t="str">
        <f t="shared" si="76"/>
        <v>No</v>
      </c>
      <c r="I965" s="10" t="str">
        <f t="shared" si="77"/>
        <v>Yes</v>
      </c>
      <c r="J965" s="10" t="str">
        <f t="shared" si="78"/>
        <v>No</v>
      </c>
      <c r="K965" s="9">
        <f t="shared" si="79"/>
        <v>0.15</v>
      </c>
    </row>
    <row r="966" spans="1:11" x14ac:dyDescent="0.25">
      <c r="A966">
        <v>2823</v>
      </c>
      <c r="B966" s="4">
        <v>38484</v>
      </c>
      <c r="C966" s="5">
        <v>7.0910335386721428</v>
      </c>
      <c r="D966">
        <v>8</v>
      </c>
      <c r="E966" s="6">
        <v>65072</v>
      </c>
      <c r="F966" s="1">
        <v>5.99</v>
      </c>
      <c r="G966" s="7">
        <f t="shared" si="75"/>
        <v>389781.28</v>
      </c>
      <c r="H966" s="10" t="str">
        <f t="shared" si="76"/>
        <v>No</v>
      </c>
      <c r="I966" s="10" t="str">
        <f t="shared" si="77"/>
        <v>Yes</v>
      </c>
      <c r="J966" s="10" t="str">
        <f t="shared" si="78"/>
        <v>No</v>
      </c>
      <c r="K966" s="9">
        <f t="shared" si="79"/>
        <v>0.09</v>
      </c>
    </row>
    <row r="967" spans="1:11" x14ac:dyDescent="0.25">
      <c r="A967">
        <v>2827</v>
      </c>
      <c r="B967" s="4">
        <v>41006</v>
      </c>
      <c r="C967" s="5">
        <v>0.18617385352498289</v>
      </c>
      <c r="D967">
        <v>24</v>
      </c>
      <c r="E967" s="6">
        <v>500348</v>
      </c>
      <c r="F967" s="1">
        <v>10.99</v>
      </c>
      <c r="G967" s="7">
        <f t="shared" si="75"/>
        <v>5498824.5200000005</v>
      </c>
      <c r="H967" s="10" t="str">
        <f t="shared" si="76"/>
        <v>Yes</v>
      </c>
      <c r="I967" s="10" t="str">
        <f t="shared" si="77"/>
        <v>Yes</v>
      </c>
      <c r="J967" s="10" t="str">
        <f t="shared" si="78"/>
        <v>No</v>
      </c>
      <c r="K967" s="9">
        <f t="shared" si="79"/>
        <v>0.15</v>
      </c>
    </row>
    <row r="968" spans="1:11" x14ac:dyDescent="0.25">
      <c r="A968">
        <v>2831</v>
      </c>
      <c r="B968" s="4">
        <v>41077</v>
      </c>
      <c r="C968" s="5">
        <v>-8.2135523613963042E-3</v>
      </c>
      <c r="D968">
        <v>22</v>
      </c>
      <c r="E968" s="6">
        <v>556262</v>
      </c>
      <c r="F968" s="1">
        <v>7.99</v>
      </c>
      <c r="G968" s="7">
        <f t="shared" si="75"/>
        <v>4444533.38</v>
      </c>
      <c r="H968" s="10" t="str">
        <f t="shared" si="76"/>
        <v>Yes</v>
      </c>
      <c r="I968" s="10" t="str">
        <f t="shared" si="77"/>
        <v>Yes</v>
      </c>
      <c r="J968" s="10" t="str">
        <f t="shared" si="78"/>
        <v>No</v>
      </c>
      <c r="K968" s="9">
        <f t="shared" si="79"/>
        <v>0.15</v>
      </c>
    </row>
    <row r="969" spans="1:11" x14ac:dyDescent="0.25">
      <c r="A969">
        <v>2833</v>
      </c>
      <c r="B969" s="4">
        <v>39326</v>
      </c>
      <c r="C969" s="5">
        <v>4.7857631759069132</v>
      </c>
      <c r="D969">
        <v>5</v>
      </c>
      <c r="E969" s="6">
        <v>132722</v>
      </c>
      <c r="F969" s="1">
        <v>9.99</v>
      </c>
      <c r="G969" s="7">
        <f t="shared" si="75"/>
        <v>1325892.78</v>
      </c>
      <c r="H969" s="10" t="str">
        <f t="shared" si="76"/>
        <v>No</v>
      </c>
      <c r="I969" s="10" t="str">
        <f t="shared" si="77"/>
        <v>No</v>
      </c>
      <c r="J969" s="10" t="str">
        <f t="shared" si="78"/>
        <v>No</v>
      </c>
      <c r="K969" s="9">
        <f t="shared" si="79"/>
        <v>0.09</v>
      </c>
    </row>
    <row r="970" spans="1:11" x14ac:dyDescent="0.25">
      <c r="A970">
        <v>2835</v>
      </c>
      <c r="B970" s="4">
        <v>37222</v>
      </c>
      <c r="C970" s="5">
        <v>10.546201232032855</v>
      </c>
      <c r="D970">
        <v>11</v>
      </c>
      <c r="E970" s="6">
        <v>513505</v>
      </c>
      <c r="F970" s="1">
        <v>10.99</v>
      </c>
      <c r="G970" s="7">
        <f t="shared" si="75"/>
        <v>5643419.9500000002</v>
      </c>
      <c r="H970" s="10" t="str">
        <f t="shared" si="76"/>
        <v>No</v>
      </c>
      <c r="I970" s="10" t="str">
        <f t="shared" si="77"/>
        <v>Yes</v>
      </c>
      <c r="J970" s="10" t="str">
        <f t="shared" si="78"/>
        <v>Yes</v>
      </c>
      <c r="K970" s="9">
        <f t="shared" si="79"/>
        <v>0.2</v>
      </c>
    </row>
    <row r="971" spans="1:11" x14ac:dyDescent="0.25">
      <c r="A971">
        <v>2836</v>
      </c>
      <c r="B971" s="4">
        <v>37436</v>
      </c>
      <c r="C971" s="5">
        <v>9.9603011635865837</v>
      </c>
      <c r="D971">
        <v>14</v>
      </c>
      <c r="E971" s="6">
        <v>477451</v>
      </c>
      <c r="F971" s="1">
        <v>3.99</v>
      </c>
      <c r="G971" s="7">
        <f t="shared" si="75"/>
        <v>1905029.49</v>
      </c>
      <c r="H971" s="10" t="str">
        <f t="shared" si="76"/>
        <v>No</v>
      </c>
      <c r="I971" s="10" t="str">
        <f t="shared" si="77"/>
        <v>Yes</v>
      </c>
      <c r="J971" s="10" t="str">
        <f t="shared" si="78"/>
        <v>Yes</v>
      </c>
      <c r="K971" s="9">
        <f t="shared" si="79"/>
        <v>0.2</v>
      </c>
    </row>
    <row r="972" spans="1:11" x14ac:dyDescent="0.25">
      <c r="A972">
        <v>2838</v>
      </c>
      <c r="B972" s="4">
        <v>38582</v>
      </c>
      <c r="C972" s="5">
        <v>6.8227241615331966</v>
      </c>
      <c r="D972">
        <v>13</v>
      </c>
      <c r="E972" s="6">
        <v>556491</v>
      </c>
      <c r="F972" s="1">
        <v>10.99</v>
      </c>
      <c r="G972" s="7">
        <f t="shared" si="75"/>
        <v>6115836.0899999999</v>
      </c>
      <c r="H972" s="10" t="str">
        <f t="shared" si="76"/>
        <v>No</v>
      </c>
      <c r="I972" s="10" t="str">
        <f t="shared" si="77"/>
        <v>Yes</v>
      </c>
      <c r="J972" s="10" t="str">
        <f t="shared" si="78"/>
        <v>Yes</v>
      </c>
      <c r="K972" s="9">
        <f t="shared" si="79"/>
        <v>0.2</v>
      </c>
    </row>
    <row r="973" spans="1:11" x14ac:dyDescent="0.25">
      <c r="A973">
        <v>2839</v>
      </c>
      <c r="B973" s="4">
        <v>40986</v>
      </c>
      <c r="C973" s="5">
        <v>0.24093086926762491</v>
      </c>
      <c r="D973">
        <v>23</v>
      </c>
      <c r="E973" s="6">
        <v>678682</v>
      </c>
      <c r="F973" s="1">
        <v>9.99</v>
      </c>
      <c r="G973" s="7">
        <f t="shared" si="75"/>
        <v>6780033.1799999997</v>
      </c>
      <c r="H973" s="10" t="str">
        <f t="shared" si="76"/>
        <v>Yes</v>
      </c>
      <c r="I973" s="10" t="str">
        <f t="shared" si="77"/>
        <v>Yes</v>
      </c>
      <c r="J973" s="10" t="str">
        <f t="shared" si="78"/>
        <v>No</v>
      </c>
      <c r="K973" s="9">
        <f t="shared" si="79"/>
        <v>0.15</v>
      </c>
    </row>
    <row r="974" spans="1:11" x14ac:dyDescent="0.25">
      <c r="A974">
        <v>2842</v>
      </c>
      <c r="B974" s="4">
        <v>40374</v>
      </c>
      <c r="C974" s="5">
        <v>1.9164955509924708</v>
      </c>
      <c r="D974">
        <v>24</v>
      </c>
      <c r="E974" s="6">
        <v>368248</v>
      </c>
      <c r="F974" s="1">
        <v>10.99</v>
      </c>
      <c r="G974" s="7">
        <f t="shared" si="75"/>
        <v>4047045.52</v>
      </c>
      <c r="H974" s="10" t="str">
        <f t="shared" si="76"/>
        <v>Yes</v>
      </c>
      <c r="I974" s="10" t="str">
        <f t="shared" si="77"/>
        <v>Yes</v>
      </c>
      <c r="J974" s="10" t="str">
        <f t="shared" si="78"/>
        <v>No</v>
      </c>
      <c r="K974" s="9">
        <f t="shared" si="79"/>
        <v>0.15</v>
      </c>
    </row>
    <row r="975" spans="1:11" x14ac:dyDescent="0.25">
      <c r="A975">
        <v>2842</v>
      </c>
      <c r="B975" s="4">
        <v>40331</v>
      </c>
      <c r="C975" s="5">
        <v>2.0342231348391513</v>
      </c>
      <c r="D975">
        <v>13</v>
      </c>
      <c r="E975" s="6">
        <v>347083</v>
      </c>
      <c r="F975" s="1">
        <v>5.99</v>
      </c>
      <c r="G975" s="7">
        <f t="shared" si="75"/>
        <v>2079027.1700000002</v>
      </c>
      <c r="H975" s="10" t="str">
        <f t="shared" si="76"/>
        <v>No</v>
      </c>
      <c r="I975" s="10" t="str">
        <f t="shared" si="77"/>
        <v>Yes</v>
      </c>
      <c r="J975" s="10" t="str">
        <f t="shared" si="78"/>
        <v>No</v>
      </c>
      <c r="K975" s="9">
        <f t="shared" si="79"/>
        <v>0.15</v>
      </c>
    </row>
    <row r="976" spans="1:11" x14ac:dyDescent="0.25">
      <c r="A976">
        <v>2843</v>
      </c>
      <c r="B976" s="4">
        <v>38115</v>
      </c>
      <c r="C976" s="5">
        <v>8.1013004791238874</v>
      </c>
      <c r="D976">
        <v>22</v>
      </c>
      <c r="E976" s="6">
        <v>480367</v>
      </c>
      <c r="F976" s="1">
        <v>10.99</v>
      </c>
      <c r="G976" s="7">
        <f t="shared" si="75"/>
        <v>5279233.33</v>
      </c>
      <c r="H976" s="10" t="str">
        <f t="shared" si="76"/>
        <v>No</v>
      </c>
      <c r="I976" s="10" t="str">
        <f t="shared" si="77"/>
        <v>Yes</v>
      </c>
      <c r="J976" s="10" t="str">
        <f t="shared" si="78"/>
        <v>Yes</v>
      </c>
      <c r="K976" s="9">
        <f t="shared" si="79"/>
        <v>0.2</v>
      </c>
    </row>
    <row r="977" spans="1:11" x14ac:dyDescent="0.25">
      <c r="A977">
        <v>2847</v>
      </c>
      <c r="B977" s="4">
        <v>37121</v>
      </c>
      <c r="C977" s="5">
        <v>10.822724161533197</v>
      </c>
      <c r="D977">
        <v>8</v>
      </c>
      <c r="E977" s="6">
        <v>498792</v>
      </c>
      <c r="F977" s="1">
        <v>3.99</v>
      </c>
      <c r="G977" s="7">
        <f t="shared" si="75"/>
        <v>1990180.08</v>
      </c>
      <c r="H977" s="10" t="str">
        <f t="shared" si="76"/>
        <v>No</v>
      </c>
      <c r="I977" s="10" t="str">
        <f t="shared" si="77"/>
        <v>Yes</v>
      </c>
      <c r="J977" s="10" t="str">
        <f t="shared" si="78"/>
        <v>Yes</v>
      </c>
      <c r="K977" s="9">
        <f t="shared" si="79"/>
        <v>0.2</v>
      </c>
    </row>
    <row r="978" spans="1:11" x14ac:dyDescent="0.25">
      <c r="A978">
        <v>2850</v>
      </c>
      <c r="B978" s="4">
        <v>40133</v>
      </c>
      <c r="C978" s="5">
        <v>2.5763175906913074</v>
      </c>
      <c r="D978">
        <v>18</v>
      </c>
      <c r="E978" s="6">
        <v>459977</v>
      </c>
      <c r="F978" s="1">
        <v>3.99</v>
      </c>
      <c r="G978" s="7">
        <f t="shared" si="75"/>
        <v>1835308.2300000002</v>
      </c>
      <c r="H978" s="10" t="str">
        <f t="shared" si="76"/>
        <v>No</v>
      </c>
      <c r="I978" s="10" t="str">
        <f t="shared" si="77"/>
        <v>Yes</v>
      </c>
      <c r="J978" s="10" t="str">
        <f t="shared" si="78"/>
        <v>No</v>
      </c>
      <c r="K978" s="9">
        <f t="shared" si="79"/>
        <v>0.15</v>
      </c>
    </row>
    <row r="979" spans="1:11" x14ac:dyDescent="0.25">
      <c r="A979">
        <v>2853</v>
      </c>
      <c r="B979" s="4">
        <v>36772</v>
      </c>
      <c r="C979" s="5">
        <v>11.7782340862423</v>
      </c>
      <c r="D979">
        <v>21</v>
      </c>
      <c r="E979" s="6">
        <v>46382</v>
      </c>
      <c r="F979" s="1">
        <v>7.99</v>
      </c>
      <c r="G979" s="7">
        <f t="shared" si="75"/>
        <v>370592.18</v>
      </c>
      <c r="H979" s="10" t="str">
        <f t="shared" si="76"/>
        <v>No</v>
      </c>
      <c r="I979" s="10" t="str">
        <f t="shared" si="77"/>
        <v>Yes</v>
      </c>
      <c r="J979" s="10" t="str">
        <f t="shared" si="78"/>
        <v>No</v>
      </c>
      <c r="K979" s="9">
        <f t="shared" si="79"/>
        <v>0.2</v>
      </c>
    </row>
    <row r="980" spans="1:11" x14ac:dyDescent="0.25">
      <c r="A980">
        <v>2855</v>
      </c>
      <c r="B980" s="4">
        <v>40208</v>
      </c>
      <c r="C980" s="5">
        <v>2.3709787816563996</v>
      </c>
      <c r="D980">
        <v>13</v>
      </c>
      <c r="E980" s="6">
        <v>155475</v>
      </c>
      <c r="F980" s="1">
        <v>9.99</v>
      </c>
      <c r="G980" s="7">
        <f t="shared" si="75"/>
        <v>1553195.25</v>
      </c>
      <c r="H980" s="10" t="str">
        <f t="shared" si="76"/>
        <v>No</v>
      </c>
      <c r="I980" s="10" t="str">
        <f t="shared" si="77"/>
        <v>Yes</v>
      </c>
      <c r="J980" s="10" t="str">
        <f t="shared" si="78"/>
        <v>No</v>
      </c>
      <c r="K980" s="9">
        <f t="shared" si="79"/>
        <v>0.15</v>
      </c>
    </row>
    <row r="981" spans="1:11" x14ac:dyDescent="0.25">
      <c r="A981">
        <v>2856</v>
      </c>
      <c r="B981" s="4">
        <v>39203</v>
      </c>
      <c r="C981" s="5">
        <v>5.1225188227241611</v>
      </c>
      <c r="D981">
        <v>4</v>
      </c>
      <c r="E981" s="6">
        <v>546017</v>
      </c>
      <c r="F981" s="1">
        <v>12.99</v>
      </c>
      <c r="G981" s="7">
        <f t="shared" si="75"/>
        <v>7092760.8300000001</v>
      </c>
      <c r="H981" s="10" t="str">
        <f t="shared" si="76"/>
        <v>No</v>
      </c>
      <c r="I981" s="10" t="str">
        <f t="shared" si="77"/>
        <v>Yes</v>
      </c>
      <c r="J981" s="10" t="str">
        <f t="shared" si="78"/>
        <v>Yes</v>
      </c>
      <c r="K981" s="9">
        <f t="shared" si="79"/>
        <v>0.2</v>
      </c>
    </row>
    <row r="982" spans="1:11" x14ac:dyDescent="0.25">
      <c r="A982">
        <v>2857</v>
      </c>
      <c r="B982" s="4">
        <v>40651</v>
      </c>
      <c r="C982" s="5">
        <v>1.1581108829568789</v>
      </c>
      <c r="D982">
        <v>6</v>
      </c>
      <c r="E982" s="6">
        <v>557985</v>
      </c>
      <c r="F982" s="1">
        <v>7.99</v>
      </c>
      <c r="G982" s="7">
        <f t="shared" si="75"/>
        <v>4458300.1500000004</v>
      </c>
      <c r="H982" s="10" t="str">
        <f t="shared" si="76"/>
        <v>Yes</v>
      </c>
      <c r="I982" s="10" t="str">
        <f t="shared" si="77"/>
        <v>No</v>
      </c>
      <c r="J982" s="10" t="str">
        <f t="shared" si="78"/>
        <v>No</v>
      </c>
      <c r="K982" s="9">
        <f t="shared" si="79"/>
        <v>0.09</v>
      </c>
    </row>
    <row r="983" spans="1:11" x14ac:dyDescent="0.25">
      <c r="A983">
        <v>2857</v>
      </c>
      <c r="B983" s="4">
        <v>40010</v>
      </c>
      <c r="C983" s="5">
        <v>2.9130732375085557</v>
      </c>
      <c r="D983">
        <v>14</v>
      </c>
      <c r="E983" s="6">
        <v>56400</v>
      </c>
      <c r="F983" s="1">
        <v>10.99</v>
      </c>
      <c r="G983" s="7">
        <f t="shared" si="75"/>
        <v>619836</v>
      </c>
      <c r="H983" s="10" t="str">
        <f t="shared" si="76"/>
        <v>No</v>
      </c>
      <c r="I983" s="10" t="str">
        <f t="shared" si="77"/>
        <v>Yes</v>
      </c>
      <c r="J983" s="10" t="str">
        <f t="shared" si="78"/>
        <v>No</v>
      </c>
      <c r="K983" s="9">
        <f t="shared" si="79"/>
        <v>0.15</v>
      </c>
    </row>
    <row r="984" spans="1:11" x14ac:dyDescent="0.25">
      <c r="A984">
        <v>2858</v>
      </c>
      <c r="B984" s="4">
        <v>39614</v>
      </c>
      <c r="C984" s="5">
        <v>3.9972621492128679</v>
      </c>
      <c r="D984">
        <v>23</v>
      </c>
      <c r="E984" s="6">
        <v>273264</v>
      </c>
      <c r="F984" s="1">
        <v>7.99</v>
      </c>
      <c r="G984" s="7">
        <f t="shared" si="75"/>
        <v>2183379.36</v>
      </c>
      <c r="H984" s="10" t="str">
        <f t="shared" si="76"/>
        <v>No</v>
      </c>
      <c r="I984" s="10" t="str">
        <f t="shared" si="77"/>
        <v>Yes</v>
      </c>
      <c r="J984" s="10" t="str">
        <f t="shared" si="78"/>
        <v>No</v>
      </c>
      <c r="K984" s="9">
        <f t="shared" si="79"/>
        <v>0.15</v>
      </c>
    </row>
    <row r="985" spans="1:11" x14ac:dyDescent="0.25">
      <c r="A985">
        <v>2866</v>
      </c>
      <c r="B985" s="4">
        <v>39379</v>
      </c>
      <c r="C985" s="5">
        <v>4.6406570841889119</v>
      </c>
      <c r="D985">
        <v>16</v>
      </c>
      <c r="E985" s="6">
        <v>697648</v>
      </c>
      <c r="F985" s="1">
        <v>10.99</v>
      </c>
      <c r="G985" s="7">
        <f t="shared" si="75"/>
        <v>7667151.5200000005</v>
      </c>
      <c r="H985" s="10" t="str">
        <f t="shared" si="76"/>
        <v>No</v>
      </c>
      <c r="I985" s="10" t="str">
        <f t="shared" si="77"/>
        <v>Yes</v>
      </c>
      <c r="J985" s="10" t="str">
        <f t="shared" si="78"/>
        <v>No</v>
      </c>
      <c r="K985" s="9">
        <f t="shared" si="79"/>
        <v>0.15</v>
      </c>
    </row>
    <row r="986" spans="1:11" x14ac:dyDescent="0.25">
      <c r="A986">
        <v>2869</v>
      </c>
      <c r="B986" s="4">
        <v>37374</v>
      </c>
      <c r="C986" s="5">
        <v>10.130047912388775</v>
      </c>
      <c r="D986">
        <v>9</v>
      </c>
      <c r="E986" s="6">
        <v>614017</v>
      </c>
      <c r="F986" s="1">
        <v>10.99</v>
      </c>
      <c r="G986" s="7">
        <f t="shared" si="75"/>
        <v>6748046.8300000001</v>
      </c>
      <c r="H986" s="10" t="str">
        <f t="shared" si="76"/>
        <v>No</v>
      </c>
      <c r="I986" s="10" t="str">
        <f t="shared" si="77"/>
        <v>Yes</v>
      </c>
      <c r="J986" s="10" t="str">
        <f t="shared" si="78"/>
        <v>Yes</v>
      </c>
      <c r="K986" s="9">
        <f t="shared" si="79"/>
        <v>0.2</v>
      </c>
    </row>
    <row r="987" spans="1:11" x14ac:dyDescent="0.25">
      <c r="A987">
        <v>2870</v>
      </c>
      <c r="B987" s="4">
        <v>38221</v>
      </c>
      <c r="C987" s="5">
        <v>7.8110882956878847</v>
      </c>
      <c r="D987">
        <v>14</v>
      </c>
      <c r="E987" s="6">
        <v>61912</v>
      </c>
      <c r="F987" s="1">
        <v>12.99</v>
      </c>
      <c r="G987" s="7">
        <f t="shared" si="75"/>
        <v>804236.88</v>
      </c>
      <c r="H987" s="10" t="str">
        <f t="shared" si="76"/>
        <v>No</v>
      </c>
      <c r="I987" s="10" t="str">
        <f t="shared" si="77"/>
        <v>Yes</v>
      </c>
      <c r="J987" s="10" t="str">
        <f t="shared" si="78"/>
        <v>No</v>
      </c>
      <c r="K987" s="9">
        <f t="shared" si="79"/>
        <v>0.2</v>
      </c>
    </row>
    <row r="988" spans="1:11" x14ac:dyDescent="0.25">
      <c r="A988">
        <v>2871</v>
      </c>
      <c r="B988" s="4">
        <v>38926</v>
      </c>
      <c r="C988" s="5">
        <v>5.8809034907597537</v>
      </c>
      <c r="D988">
        <v>15</v>
      </c>
      <c r="E988" s="6">
        <v>368386</v>
      </c>
      <c r="F988" s="1">
        <v>2.99</v>
      </c>
      <c r="G988" s="7">
        <f t="shared" si="75"/>
        <v>1101474.1400000001</v>
      </c>
      <c r="H988" s="10" t="str">
        <f t="shared" si="76"/>
        <v>No</v>
      </c>
      <c r="I988" s="10" t="str">
        <f t="shared" si="77"/>
        <v>Yes</v>
      </c>
      <c r="J988" s="10" t="str">
        <f t="shared" si="78"/>
        <v>Yes</v>
      </c>
      <c r="K988" s="9">
        <f t="shared" si="79"/>
        <v>0.2</v>
      </c>
    </row>
    <row r="989" spans="1:11" x14ac:dyDescent="0.25">
      <c r="A989">
        <v>2871</v>
      </c>
      <c r="B989" s="4">
        <v>36951</v>
      </c>
      <c r="C989" s="5">
        <v>11.288158795345653</v>
      </c>
      <c r="D989">
        <v>21</v>
      </c>
      <c r="E989" s="6">
        <v>339364</v>
      </c>
      <c r="F989" s="1">
        <v>10.99</v>
      </c>
      <c r="G989" s="7">
        <f t="shared" si="75"/>
        <v>3729610.36</v>
      </c>
      <c r="H989" s="10" t="str">
        <f t="shared" si="76"/>
        <v>No</v>
      </c>
      <c r="I989" s="10" t="str">
        <f t="shared" si="77"/>
        <v>Yes</v>
      </c>
      <c r="J989" s="10" t="str">
        <f t="shared" si="78"/>
        <v>Yes</v>
      </c>
      <c r="K989" s="9">
        <f t="shared" si="79"/>
        <v>0.2</v>
      </c>
    </row>
    <row r="990" spans="1:11" x14ac:dyDescent="0.25">
      <c r="A990">
        <v>2873</v>
      </c>
      <c r="B990" s="4">
        <v>37602</v>
      </c>
      <c r="C990" s="5">
        <v>9.5058179329226551</v>
      </c>
      <c r="D990">
        <v>23</v>
      </c>
      <c r="E990" s="6">
        <v>592626</v>
      </c>
      <c r="F990" s="1">
        <v>2.99</v>
      </c>
      <c r="G990" s="7">
        <f t="shared" si="75"/>
        <v>1771951.7400000002</v>
      </c>
      <c r="H990" s="10" t="str">
        <f t="shared" si="76"/>
        <v>No</v>
      </c>
      <c r="I990" s="10" t="str">
        <f t="shared" si="77"/>
        <v>Yes</v>
      </c>
      <c r="J990" s="10" t="str">
        <f t="shared" si="78"/>
        <v>Yes</v>
      </c>
      <c r="K990" s="9">
        <f t="shared" si="79"/>
        <v>0.2</v>
      </c>
    </row>
    <row r="991" spans="1:11" x14ac:dyDescent="0.25">
      <c r="A991">
        <v>2873</v>
      </c>
      <c r="B991" s="4">
        <v>39653</v>
      </c>
      <c r="C991" s="5">
        <v>3.890485968514716</v>
      </c>
      <c r="D991">
        <v>10</v>
      </c>
      <c r="E991" s="6">
        <v>441099</v>
      </c>
      <c r="F991" s="1">
        <v>5.99</v>
      </c>
      <c r="G991" s="7">
        <f t="shared" si="75"/>
        <v>2642183.0100000002</v>
      </c>
      <c r="H991" s="10" t="str">
        <f t="shared" si="76"/>
        <v>No</v>
      </c>
      <c r="I991" s="10" t="str">
        <f t="shared" si="77"/>
        <v>Yes</v>
      </c>
      <c r="J991" s="10" t="str">
        <f t="shared" si="78"/>
        <v>No</v>
      </c>
      <c r="K991" s="9">
        <f t="shared" si="79"/>
        <v>0.09</v>
      </c>
    </row>
    <row r="992" spans="1:11" x14ac:dyDescent="0.25">
      <c r="A992">
        <v>2875</v>
      </c>
      <c r="B992" s="4">
        <v>36670</v>
      </c>
      <c r="C992" s="5">
        <v>12.057494866529774</v>
      </c>
      <c r="D992">
        <v>22</v>
      </c>
      <c r="E992" s="6">
        <v>423882</v>
      </c>
      <c r="F992" s="1">
        <v>2.99</v>
      </c>
      <c r="G992" s="7">
        <f t="shared" si="75"/>
        <v>1267407.1800000002</v>
      </c>
      <c r="H992" s="10" t="str">
        <f t="shared" si="76"/>
        <v>No</v>
      </c>
      <c r="I992" s="10" t="str">
        <f t="shared" si="77"/>
        <v>Yes</v>
      </c>
      <c r="J992" s="10" t="str">
        <f t="shared" si="78"/>
        <v>Yes</v>
      </c>
      <c r="K992" s="9">
        <f t="shared" si="79"/>
        <v>0.2</v>
      </c>
    </row>
    <row r="993" spans="1:11" x14ac:dyDescent="0.25">
      <c r="A993">
        <v>2876</v>
      </c>
      <c r="B993" s="4">
        <v>38334</v>
      </c>
      <c r="C993" s="5">
        <v>7.5017111567419574</v>
      </c>
      <c r="D993">
        <v>1</v>
      </c>
      <c r="E993" s="6">
        <v>619410</v>
      </c>
      <c r="F993" s="1">
        <v>2.99</v>
      </c>
      <c r="G993" s="7">
        <f t="shared" si="75"/>
        <v>1852035.9000000001</v>
      </c>
      <c r="H993" s="10" t="str">
        <f t="shared" si="76"/>
        <v>No</v>
      </c>
      <c r="I993" s="10" t="str">
        <f t="shared" si="77"/>
        <v>Yes</v>
      </c>
      <c r="J993" s="10" t="str">
        <f t="shared" si="78"/>
        <v>Yes</v>
      </c>
      <c r="K993" s="9">
        <f t="shared" si="79"/>
        <v>0.2</v>
      </c>
    </row>
    <row r="994" spans="1:11" x14ac:dyDescent="0.25">
      <c r="A994">
        <v>2877</v>
      </c>
      <c r="B994" s="4">
        <v>37226</v>
      </c>
      <c r="C994" s="5">
        <v>10.535249828884325</v>
      </c>
      <c r="D994">
        <v>11</v>
      </c>
      <c r="E994" s="6">
        <v>552004</v>
      </c>
      <c r="F994" s="1">
        <v>9.99</v>
      </c>
      <c r="G994" s="7">
        <f t="shared" si="75"/>
        <v>5514519.96</v>
      </c>
      <c r="H994" s="10" t="str">
        <f t="shared" si="76"/>
        <v>No</v>
      </c>
      <c r="I994" s="10" t="str">
        <f t="shared" si="77"/>
        <v>Yes</v>
      </c>
      <c r="J994" s="10" t="str">
        <f t="shared" si="78"/>
        <v>Yes</v>
      </c>
      <c r="K994" s="9">
        <f t="shared" si="79"/>
        <v>0.2</v>
      </c>
    </row>
    <row r="995" spans="1:11" x14ac:dyDescent="0.25">
      <c r="A995">
        <v>2878</v>
      </c>
      <c r="B995" s="4">
        <v>40926</v>
      </c>
      <c r="C995" s="5">
        <v>0.40520191649555098</v>
      </c>
      <c r="D995">
        <v>2</v>
      </c>
      <c r="E995" s="6">
        <v>164128</v>
      </c>
      <c r="F995" s="1">
        <v>3.99</v>
      </c>
      <c r="G995" s="7">
        <f t="shared" si="75"/>
        <v>654870.72000000009</v>
      </c>
      <c r="H995" s="10" t="str">
        <f t="shared" si="76"/>
        <v>No</v>
      </c>
      <c r="I995" s="10" t="str">
        <f t="shared" si="77"/>
        <v>No</v>
      </c>
      <c r="J995" s="10" t="str">
        <f t="shared" si="78"/>
        <v>No</v>
      </c>
      <c r="K995" s="9">
        <f t="shared" si="79"/>
        <v>0.09</v>
      </c>
    </row>
    <row r="996" spans="1:11" x14ac:dyDescent="0.25">
      <c r="A996">
        <v>2879</v>
      </c>
      <c r="B996" s="4">
        <v>39080</v>
      </c>
      <c r="C996" s="5">
        <v>5.4592744695414099</v>
      </c>
      <c r="D996">
        <v>13</v>
      </c>
      <c r="E996" s="6">
        <v>258955</v>
      </c>
      <c r="F996" s="1">
        <v>9.99</v>
      </c>
      <c r="G996" s="7">
        <f t="shared" si="75"/>
        <v>2586960.4500000002</v>
      </c>
      <c r="H996" s="10" t="str">
        <f t="shared" si="76"/>
        <v>No</v>
      </c>
      <c r="I996" s="10" t="str">
        <f t="shared" si="77"/>
        <v>Yes</v>
      </c>
      <c r="J996" s="10" t="str">
        <f t="shared" si="78"/>
        <v>Yes</v>
      </c>
      <c r="K996" s="9">
        <f t="shared" si="79"/>
        <v>0.2</v>
      </c>
    </row>
    <row r="997" spans="1:11" x14ac:dyDescent="0.25">
      <c r="A997">
        <v>2880</v>
      </c>
      <c r="B997" s="4">
        <v>39984</v>
      </c>
      <c r="C997" s="5">
        <v>2.9842573579739904</v>
      </c>
      <c r="D997">
        <v>22</v>
      </c>
      <c r="E997" s="6">
        <v>563371</v>
      </c>
      <c r="F997" s="1">
        <v>2.99</v>
      </c>
      <c r="G997" s="7">
        <f t="shared" si="75"/>
        <v>1684479.29</v>
      </c>
      <c r="H997" s="10" t="str">
        <f t="shared" si="76"/>
        <v>No</v>
      </c>
      <c r="I997" s="10" t="str">
        <f t="shared" si="77"/>
        <v>Yes</v>
      </c>
      <c r="J997" s="10" t="str">
        <f t="shared" si="78"/>
        <v>No</v>
      </c>
      <c r="K997" s="9">
        <f t="shared" si="79"/>
        <v>0.15</v>
      </c>
    </row>
    <row r="998" spans="1:11" x14ac:dyDescent="0.25">
      <c r="A998">
        <v>2880</v>
      </c>
      <c r="B998" s="4">
        <v>36660</v>
      </c>
      <c r="C998" s="5">
        <v>12.084873374401095</v>
      </c>
      <c r="D998">
        <v>5</v>
      </c>
      <c r="E998" s="6">
        <v>525090</v>
      </c>
      <c r="F998" s="1">
        <v>23.99</v>
      </c>
      <c r="G998" s="7">
        <f t="shared" si="75"/>
        <v>12596909.1</v>
      </c>
      <c r="H998" s="10" t="str">
        <f t="shared" si="76"/>
        <v>No</v>
      </c>
      <c r="I998" s="10" t="str">
        <f t="shared" si="77"/>
        <v>Yes</v>
      </c>
      <c r="J998" s="10" t="str">
        <f t="shared" si="78"/>
        <v>Yes</v>
      </c>
      <c r="K998" s="9">
        <f t="shared" si="79"/>
        <v>0.2</v>
      </c>
    </row>
    <row r="999" spans="1:11" x14ac:dyDescent="0.25">
      <c r="A999">
        <v>2881</v>
      </c>
      <c r="B999" s="4">
        <v>39187</v>
      </c>
      <c r="C999" s="5">
        <v>5.1663244353182751</v>
      </c>
      <c r="D999">
        <v>2</v>
      </c>
      <c r="E999" s="6">
        <v>146564</v>
      </c>
      <c r="F999" s="1">
        <v>2.99</v>
      </c>
      <c r="G999" s="7">
        <f t="shared" si="75"/>
        <v>438226.36000000004</v>
      </c>
      <c r="H999" s="10" t="str">
        <f t="shared" si="76"/>
        <v>No</v>
      </c>
      <c r="I999" s="10" t="str">
        <f t="shared" si="77"/>
        <v>Yes</v>
      </c>
      <c r="J999" s="10" t="str">
        <f t="shared" si="78"/>
        <v>No</v>
      </c>
      <c r="K999" s="9">
        <f t="shared" si="79"/>
        <v>0.09</v>
      </c>
    </row>
    <row r="1000" spans="1:11" x14ac:dyDescent="0.25">
      <c r="A1000">
        <v>2884</v>
      </c>
      <c r="B1000" s="4">
        <v>38555</v>
      </c>
      <c r="C1000" s="5">
        <v>6.8966461327857633</v>
      </c>
      <c r="D1000">
        <v>19</v>
      </c>
      <c r="E1000" s="6">
        <v>433457</v>
      </c>
      <c r="F1000" s="1">
        <v>2.99</v>
      </c>
      <c r="G1000" s="7">
        <f t="shared" si="75"/>
        <v>1296036.4300000002</v>
      </c>
      <c r="H1000" s="10" t="str">
        <f t="shared" si="76"/>
        <v>No</v>
      </c>
      <c r="I1000" s="10" t="str">
        <f t="shared" si="77"/>
        <v>Yes</v>
      </c>
      <c r="J1000" s="10" t="str">
        <f t="shared" si="78"/>
        <v>Yes</v>
      </c>
      <c r="K1000" s="9">
        <f t="shared" si="79"/>
        <v>0.2</v>
      </c>
    </row>
    <row r="1001" spans="1:11" x14ac:dyDescent="0.25">
      <c r="A1001">
        <v>2888</v>
      </c>
      <c r="B1001" s="4">
        <v>37610</v>
      </c>
      <c r="C1001" s="5">
        <v>9.4839151266255985</v>
      </c>
      <c r="D1001">
        <v>18</v>
      </c>
      <c r="E1001" s="6">
        <v>696800</v>
      </c>
      <c r="F1001" s="1">
        <v>3.99</v>
      </c>
      <c r="G1001" s="7">
        <f t="shared" si="75"/>
        <v>2780232</v>
      </c>
      <c r="H1001" s="10" t="str">
        <f t="shared" si="76"/>
        <v>No</v>
      </c>
      <c r="I1001" s="10" t="str">
        <f t="shared" si="77"/>
        <v>Yes</v>
      </c>
      <c r="J1001" s="10" t="str">
        <f t="shared" si="78"/>
        <v>Yes</v>
      </c>
      <c r="K1001" s="9">
        <f t="shared" si="79"/>
        <v>0.2</v>
      </c>
    </row>
    <row r="1002" spans="1:11" x14ac:dyDescent="0.25">
      <c r="A1002">
        <v>2890</v>
      </c>
      <c r="B1002" s="4">
        <v>37577</v>
      </c>
      <c r="C1002" s="5">
        <v>9.5742642026009577</v>
      </c>
      <c r="D1002">
        <v>15</v>
      </c>
      <c r="E1002" s="6">
        <v>63985</v>
      </c>
      <c r="F1002" s="1">
        <v>10.99</v>
      </c>
      <c r="G1002" s="7">
        <f t="shared" si="75"/>
        <v>703195.15</v>
      </c>
      <c r="H1002" s="10" t="str">
        <f t="shared" si="76"/>
        <v>No</v>
      </c>
      <c r="I1002" s="10" t="str">
        <f t="shared" si="77"/>
        <v>Yes</v>
      </c>
      <c r="J1002" s="10" t="str">
        <f t="shared" si="78"/>
        <v>No</v>
      </c>
      <c r="K1002" s="9">
        <f t="shared" si="79"/>
        <v>0.2</v>
      </c>
    </row>
    <row r="1003" spans="1:11" x14ac:dyDescent="0.25">
      <c r="A1003">
        <v>2890</v>
      </c>
      <c r="B1003" s="4">
        <v>38499</v>
      </c>
      <c r="C1003" s="5">
        <v>7.0499657768651609</v>
      </c>
      <c r="D1003">
        <v>16</v>
      </c>
      <c r="E1003" s="6">
        <v>232323</v>
      </c>
      <c r="F1003" s="1">
        <v>9.99</v>
      </c>
      <c r="G1003" s="7">
        <f t="shared" si="75"/>
        <v>2320906.77</v>
      </c>
      <c r="H1003" s="10" t="str">
        <f t="shared" si="76"/>
        <v>No</v>
      </c>
      <c r="I1003" s="10" t="str">
        <f t="shared" si="77"/>
        <v>Yes</v>
      </c>
      <c r="J1003" s="10" t="str">
        <f t="shared" si="78"/>
        <v>Yes</v>
      </c>
      <c r="K1003" s="9">
        <f t="shared" si="79"/>
        <v>0.2</v>
      </c>
    </row>
    <row r="1004" spans="1:11" x14ac:dyDescent="0.25">
      <c r="A1004">
        <v>2891</v>
      </c>
      <c r="B1004" s="4">
        <v>36939</v>
      </c>
      <c r="C1004" s="5">
        <v>11.321013004791238</v>
      </c>
      <c r="D1004">
        <v>22</v>
      </c>
      <c r="E1004" s="6">
        <v>347686</v>
      </c>
      <c r="F1004" s="1">
        <v>9.99</v>
      </c>
      <c r="G1004" s="7">
        <f t="shared" si="75"/>
        <v>3473383.14</v>
      </c>
      <c r="H1004" s="10" t="str">
        <f t="shared" si="76"/>
        <v>No</v>
      </c>
      <c r="I1004" s="10" t="str">
        <f t="shared" si="77"/>
        <v>Yes</v>
      </c>
      <c r="J1004" s="10" t="str">
        <f t="shared" si="78"/>
        <v>Yes</v>
      </c>
      <c r="K1004" s="9">
        <f t="shared" si="79"/>
        <v>0.2</v>
      </c>
    </row>
    <row r="1005" spans="1:11" x14ac:dyDescent="0.25">
      <c r="A1005">
        <v>2892</v>
      </c>
      <c r="B1005" s="4">
        <v>38625</v>
      </c>
      <c r="C1005" s="5">
        <v>6.7049965776865159</v>
      </c>
      <c r="D1005">
        <v>17</v>
      </c>
      <c r="E1005" s="6">
        <v>77191</v>
      </c>
      <c r="F1005" s="1">
        <v>15.99</v>
      </c>
      <c r="G1005" s="7">
        <f t="shared" si="75"/>
        <v>1234284.0900000001</v>
      </c>
      <c r="H1005" s="10" t="str">
        <f t="shared" si="76"/>
        <v>No</v>
      </c>
      <c r="I1005" s="10" t="str">
        <f t="shared" si="77"/>
        <v>Yes</v>
      </c>
      <c r="J1005" s="10" t="str">
        <f t="shared" si="78"/>
        <v>Yes</v>
      </c>
      <c r="K1005" s="9">
        <f t="shared" si="79"/>
        <v>0.2</v>
      </c>
    </row>
    <row r="1006" spans="1:11" x14ac:dyDescent="0.25">
      <c r="A1006">
        <v>2897</v>
      </c>
      <c r="B1006" s="4">
        <v>38829</v>
      </c>
      <c r="C1006" s="5">
        <v>6.1464750171115679</v>
      </c>
      <c r="D1006">
        <v>21</v>
      </c>
      <c r="E1006" s="6">
        <v>287768</v>
      </c>
      <c r="F1006" s="1">
        <v>9.99</v>
      </c>
      <c r="G1006" s="7">
        <f t="shared" si="75"/>
        <v>2874802.32</v>
      </c>
      <c r="H1006" s="10" t="str">
        <f t="shared" si="76"/>
        <v>No</v>
      </c>
      <c r="I1006" s="10" t="str">
        <f t="shared" si="77"/>
        <v>Yes</v>
      </c>
      <c r="J1006" s="10" t="str">
        <f t="shared" si="78"/>
        <v>Yes</v>
      </c>
      <c r="K1006" s="9">
        <f t="shared" si="79"/>
        <v>0.2</v>
      </c>
    </row>
    <row r="1007" spans="1:11" x14ac:dyDescent="0.25">
      <c r="A1007">
        <v>2901</v>
      </c>
      <c r="B1007" s="4">
        <v>41120</v>
      </c>
      <c r="C1007" s="5">
        <v>-0.12594113620807665</v>
      </c>
      <c r="D1007">
        <v>23</v>
      </c>
      <c r="E1007" s="6">
        <v>395212</v>
      </c>
      <c r="F1007" s="1">
        <v>12.99</v>
      </c>
      <c r="G1007" s="7">
        <f t="shared" si="75"/>
        <v>5133803.88</v>
      </c>
      <c r="H1007" s="10" t="str">
        <f t="shared" si="76"/>
        <v>Yes</v>
      </c>
      <c r="I1007" s="10" t="str">
        <f t="shared" si="77"/>
        <v>Yes</v>
      </c>
      <c r="J1007" s="10" t="str">
        <f t="shared" si="78"/>
        <v>No</v>
      </c>
      <c r="K1007" s="9">
        <f t="shared" si="79"/>
        <v>0.15</v>
      </c>
    </row>
    <row r="1008" spans="1:11" x14ac:dyDescent="0.25">
      <c r="A1008">
        <v>2902</v>
      </c>
      <c r="B1008" s="4">
        <v>38844</v>
      </c>
      <c r="C1008" s="5">
        <v>6.1054072553045859</v>
      </c>
      <c r="D1008">
        <v>7</v>
      </c>
      <c r="E1008" s="6">
        <v>497052</v>
      </c>
      <c r="F1008" s="1">
        <v>9.99</v>
      </c>
      <c r="G1008" s="7">
        <f t="shared" si="75"/>
        <v>4965549.4800000004</v>
      </c>
      <c r="H1008" s="10" t="str">
        <f t="shared" si="76"/>
        <v>No</v>
      </c>
      <c r="I1008" s="10" t="str">
        <f t="shared" si="77"/>
        <v>Yes</v>
      </c>
      <c r="J1008" s="10" t="str">
        <f t="shared" si="78"/>
        <v>Yes</v>
      </c>
      <c r="K1008" s="9">
        <f t="shared" si="79"/>
        <v>0.2</v>
      </c>
    </row>
    <row r="1009" spans="1:11" x14ac:dyDescent="0.25">
      <c r="A1009">
        <v>2902</v>
      </c>
      <c r="B1009" s="4">
        <v>41099</v>
      </c>
      <c r="C1009" s="5">
        <v>-6.8446269678302529E-2</v>
      </c>
      <c r="D1009">
        <v>15</v>
      </c>
      <c r="E1009" s="6">
        <v>568581</v>
      </c>
      <c r="F1009" s="1">
        <v>9.99</v>
      </c>
      <c r="G1009" s="7">
        <f t="shared" si="75"/>
        <v>5680124.1900000004</v>
      </c>
      <c r="H1009" s="10" t="str">
        <f t="shared" si="76"/>
        <v>Yes</v>
      </c>
      <c r="I1009" s="10" t="str">
        <f t="shared" si="77"/>
        <v>Yes</v>
      </c>
      <c r="J1009" s="10" t="str">
        <f t="shared" si="78"/>
        <v>No</v>
      </c>
      <c r="K1009" s="9">
        <f t="shared" si="79"/>
        <v>0.15</v>
      </c>
    </row>
    <row r="1010" spans="1:11" x14ac:dyDescent="0.25">
      <c r="A1010">
        <v>2903</v>
      </c>
      <c r="B1010" s="4">
        <v>40085</v>
      </c>
      <c r="C1010" s="5">
        <v>2.707734428473648</v>
      </c>
      <c r="D1010">
        <v>3</v>
      </c>
      <c r="E1010" s="6">
        <v>396114</v>
      </c>
      <c r="F1010" s="1">
        <v>7.99</v>
      </c>
      <c r="G1010" s="7">
        <f t="shared" si="75"/>
        <v>3164950.86</v>
      </c>
      <c r="H1010" s="10" t="str">
        <f t="shared" si="76"/>
        <v>No</v>
      </c>
      <c r="I1010" s="10" t="str">
        <f t="shared" si="77"/>
        <v>No</v>
      </c>
      <c r="J1010" s="10" t="str">
        <f t="shared" si="78"/>
        <v>No</v>
      </c>
      <c r="K1010" s="9">
        <f t="shared" si="79"/>
        <v>0.09</v>
      </c>
    </row>
    <row r="1011" spans="1:11" x14ac:dyDescent="0.25">
      <c r="A1011">
        <v>2905</v>
      </c>
      <c r="B1011" s="4">
        <v>39996</v>
      </c>
      <c r="C1011" s="5">
        <v>2.9514031485284051</v>
      </c>
      <c r="D1011">
        <v>24</v>
      </c>
      <c r="E1011" s="6">
        <v>342450</v>
      </c>
      <c r="F1011" s="1">
        <v>9.99</v>
      </c>
      <c r="G1011" s="7">
        <f t="shared" si="75"/>
        <v>3421075.5</v>
      </c>
      <c r="H1011" s="10" t="str">
        <f t="shared" si="76"/>
        <v>No</v>
      </c>
      <c r="I1011" s="10" t="str">
        <f t="shared" si="77"/>
        <v>Yes</v>
      </c>
      <c r="J1011" s="10" t="str">
        <f t="shared" si="78"/>
        <v>No</v>
      </c>
      <c r="K1011" s="9">
        <f t="shared" si="79"/>
        <v>0.15</v>
      </c>
    </row>
    <row r="1012" spans="1:11" x14ac:dyDescent="0.25">
      <c r="A1012">
        <v>2907</v>
      </c>
      <c r="B1012" s="4">
        <v>40274</v>
      </c>
      <c r="C1012" s="5">
        <v>2.1902806297056809</v>
      </c>
      <c r="D1012">
        <v>1</v>
      </c>
      <c r="E1012" s="6">
        <v>680796</v>
      </c>
      <c r="F1012" s="1">
        <v>23.99</v>
      </c>
      <c r="G1012" s="7">
        <f t="shared" si="75"/>
        <v>16332296.039999999</v>
      </c>
      <c r="H1012" s="10" t="str">
        <f t="shared" si="76"/>
        <v>No</v>
      </c>
      <c r="I1012" s="10" t="str">
        <f t="shared" si="77"/>
        <v>No</v>
      </c>
      <c r="J1012" s="10" t="str">
        <f t="shared" si="78"/>
        <v>No</v>
      </c>
      <c r="K1012" s="9">
        <f t="shared" si="79"/>
        <v>0.09</v>
      </c>
    </row>
    <row r="1013" spans="1:11" x14ac:dyDescent="0.25">
      <c r="A1013">
        <v>2909</v>
      </c>
      <c r="B1013" s="4">
        <v>40625</v>
      </c>
      <c r="C1013" s="5">
        <v>1.2292950034223136</v>
      </c>
      <c r="D1013">
        <v>2</v>
      </c>
      <c r="E1013" s="6">
        <v>375932</v>
      </c>
      <c r="F1013" s="1">
        <v>15.99</v>
      </c>
      <c r="G1013" s="7">
        <f t="shared" si="75"/>
        <v>6011152.6799999997</v>
      </c>
      <c r="H1013" s="10" t="str">
        <f t="shared" si="76"/>
        <v>No</v>
      </c>
      <c r="I1013" s="10" t="str">
        <f t="shared" si="77"/>
        <v>No</v>
      </c>
      <c r="J1013" s="10" t="str">
        <f t="shared" si="78"/>
        <v>No</v>
      </c>
      <c r="K1013" s="9">
        <f t="shared" si="79"/>
        <v>0.09</v>
      </c>
    </row>
    <row r="1014" spans="1:11" x14ac:dyDescent="0.25">
      <c r="A1014">
        <v>2909</v>
      </c>
      <c r="B1014" s="4">
        <v>39447</v>
      </c>
      <c r="C1014" s="5">
        <v>4.4544832306639286</v>
      </c>
      <c r="D1014">
        <v>11</v>
      </c>
      <c r="E1014" s="6">
        <v>292422</v>
      </c>
      <c r="F1014" s="1">
        <v>5.99</v>
      </c>
      <c r="G1014" s="7">
        <f t="shared" si="75"/>
        <v>1751607.78</v>
      </c>
      <c r="H1014" s="10" t="str">
        <f t="shared" si="76"/>
        <v>No</v>
      </c>
      <c r="I1014" s="10" t="str">
        <f t="shared" si="77"/>
        <v>Yes</v>
      </c>
      <c r="J1014" s="10" t="str">
        <f t="shared" si="78"/>
        <v>No</v>
      </c>
      <c r="K1014" s="9">
        <f t="shared" si="79"/>
        <v>0.15</v>
      </c>
    </row>
    <row r="1015" spans="1:11" x14ac:dyDescent="0.25">
      <c r="A1015">
        <v>2913</v>
      </c>
      <c r="B1015" s="4">
        <v>36878</v>
      </c>
      <c r="C1015" s="5">
        <v>11.488021902806297</v>
      </c>
      <c r="D1015">
        <v>24</v>
      </c>
      <c r="E1015" s="6">
        <v>268888</v>
      </c>
      <c r="F1015" s="1">
        <v>23.99</v>
      </c>
      <c r="G1015" s="7">
        <f t="shared" si="75"/>
        <v>6450623.1199999992</v>
      </c>
      <c r="H1015" s="10" t="str">
        <f t="shared" si="76"/>
        <v>No</v>
      </c>
      <c r="I1015" s="10" t="str">
        <f t="shared" si="77"/>
        <v>Yes</v>
      </c>
      <c r="J1015" s="10" t="str">
        <f t="shared" si="78"/>
        <v>Yes</v>
      </c>
      <c r="K1015" s="9">
        <f t="shared" si="79"/>
        <v>0.2</v>
      </c>
    </row>
    <row r="1016" spans="1:11" x14ac:dyDescent="0.25">
      <c r="A1016">
        <v>2916</v>
      </c>
      <c r="B1016" s="4">
        <v>40215</v>
      </c>
      <c r="C1016" s="5">
        <v>2.3518138261464752</v>
      </c>
      <c r="D1016">
        <v>21</v>
      </c>
      <c r="E1016" s="6">
        <v>490678</v>
      </c>
      <c r="F1016" s="1">
        <v>15.99</v>
      </c>
      <c r="G1016" s="7">
        <f t="shared" si="75"/>
        <v>7845941.2199999997</v>
      </c>
      <c r="H1016" s="10" t="str">
        <f t="shared" si="76"/>
        <v>No</v>
      </c>
      <c r="I1016" s="10" t="str">
        <f t="shared" si="77"/>
        <v>Yes</v>
      </c>
      <c r="J1016" s="10" t="str">
        <f t="shared" si="78"/>
        <v>No</v>
      </c>
      <c r="K1016" s="9">
        <f t="shared" si="79"/>
        <v>0.15</v>
      </c>
    </row>
    <row r="1017" spans="1:11" x14ac:dyDescent="0.25">
      <c r="A1017">
        <v>2918</v>
      </c>
      <c r="B1017" s="4">
        <v>38053</v>
      </c>
      <c r="C1017" s="5">
        <v>8.2710472279260774</v>
      </c>
      <c r="D1017">
        <v>24</v>
      </c>
      <c r="E1017" s="6">
        <v>269434</v>
      </c>
      <c r="F1017" s="1">
        <v>12.99</v>
      </c>
      <c r="G1017" s="7">
        <f t="shared" si="75"/>
        <v>3499947.66</v>
      </c>
      <c r="H1017" s="10" t="str">
        <f t="shared" si="76"/>
        <v>No</v>
      </c>
      <c r="I1017" s="10" t="str">
        <f t="shared" si="77"/>
        <v>Yes</v>
      </c>
      <c r="J1017" s="10" t="str">
        <f t="shared" si="78"/>
        <v>Yes</v>
      </c>
      <c r="K1017" s="9">
        <f t="shared" si="79"/>
        <v>0.2</v>
      </c>
    </row>
    <row r="1018" spans="1:11" x14ac:dyDescent="0.25">
      <c r="A1018">
        <v>2918</v>
      </c>
      <c r="B1018" s="4">
        <v>40407</v>
      </c>
      <c r="C1018" s="5">
        <v>1.8261464750171115</v>
      </c>
      <c r="D1018">
        <v>20</v>
      </c>
      <c r="E1018" s="6">
        <v>645756</v>
      </c>
      <c r="F1018" s="1">
        <v>3.99</v>
      </c>
      <c r="G1018" s="7">
        <f t="shared" si="75"/>
        <v>2576566.44</v>
      </c>
      <c r="H1018" s="10" t="str">
        <f t="shared" si="76"/>
        <v>Yes</v>
      </c>
      <c r="I1018" s="10" t="str">
        <f t="shared" si="77"/>
        <v>Yes</v>
      </c>
      <c r="J1018" s="10" t="str">
        <f t="shared" si="78"/>
        <v>No</v>
      </c>
      <c r="K1018" s="9">
        <f t="shared" si="79"/>
        <v>0.15</v>
      </c>
    </row>
    <row r="1019" spans="1:11" x14ac:dyDescent="0.25">
      <c r="A1019">
        <v>2918</v>
      </c>
      <c r="B1019" s="4">
        <v>36701</v>
      </c>
      <c r="C1019" s="5">
        <v>11.972621492128679</v>
      </c>
      <c r="D1019">
        <v>3</v>
      </c>
      <c r="E1019" s="6">
        <v>102060</v>
      </c>
      <c r="F1019" s="1">
        <v>15.99</v>
      </c>
      <c r="G1019" s="7">
        <f t="shared" si="75"/>
        <v>1631939.4</v>
      </c>
      <c r="H1019" s="10" t="str">
        <f t="shared" si="76"/>
        <v>No</v>
      </c>
      <c r="I1019" s="10" t="str">
        <f t="shared" si="77"/>
        <v>Yes</v>
      </c>
      <c r="J1019" s="10" t="str">
        <f t="shared" si="78"/>
        <v>Yes</v>
      </c>
      <c r="K1019" s="9">
        <f t="shared" si="79"/>
        <v>0.2</v>
      </c>
    </row>
    <row r="1020" spans="1:11" x14ac:dyDescent="0.25">
      <c r="A1020">
        <v>2919</v>
      </c>
      <c r="B1020" s="4">
        <v>37337</v>
      </c>
      <c r="C1020" s="5">
        <v>10.231348391512663</v>
      </c>
      <c r="D1020">
        <v>6</v>
      </c>
      <c r="E1020" s="6">
        <v>269310</v>
      </c>
      <c r="F1020" s="1">
        <v>5.99</v>
      </c>
      <c r="G1020" s="7">
        <f t="shared" si="75"/>
        <v>1613166.9000000001</v>
      </c>
      <c r="H1020" s="10" t="str">
        <f t="shared" si="76"/>
        <v>No</v>
      </c>
      <c r="I1020" s="10" t="str">
        <f t="shared" si="77"/>
        <v>Yes</v>
      </c>
      <c r="J1020" s="10" t="str">
        <f t="shared" si="78"/>
        <v>Yes</v>
      </c>
      <c r="K1020" s="9">
        <f t="shared" si="79"/>
        <v>0.2</v>
      </c>
    </row>
    <row r="1021" spans="1:11" x14ac:dyDescent="0.25">
      <c r="A1021">
        <v>2919</v>
      </c>
      <c r="B1021" s="4">
        <v>40136</v>
      </c>
      <c r="C1021" s="5">
        <v>2.5681040383299112</v>
      </c>
      <c r="D1021">
        <v>24</v>
      </c>
      <c r="E1021" s="6">
        <v>80290</v>
      </c>
      <c r="F1021" s="1">
        <v>15.99</v>
      </c>
      <c r="G1021" s="7">
        <f t="shared" si="75"/>
        <v>1283837.1000000001</v>
      </c>
      <c r="H1021" s="10" t="str">
        <f t="shared" si="76"/>
        <v>No</v>
      </c>
      <c r="I1021" s="10" t="str">
        <f t="shared" si="77"/>
        <v>Yes</v>
      </c>
      <c r="J1021" s="10" t="str">
        <f t="shared" si="78"/>
        <v>No</v>
      </c>
      <c r="K1021" s="9">
        <f t="shared" si="79"/>
        <v>0.15</v>
      </c>
    </row>
    <row r="1022" spans="1:11" x14ac:dyDescent="0.25">
      <c r="A1022">
        <v>2921</v>
      </c>
      <c r="B1022" s="4">
        <v>40590</v>
      </c>
      <c r="C1022" s="5">
        <v>1.3251197809719371</v>
      </c>
      <c r="D1022">
        <v>14</v>
      </c>
      <c r="E1022" s="6">
        <v>226007</v>
      </c>
      <c r="F1022" s="1">
        <v>10.99</v>
      </c>
      <c r="G1022" s="7">
        <f t="shared" si="75"/>
        <v>2483816.9300000002</v>
      </c>
      <c r="H1022" s="10" t="str">
        <f t="shared" si="76"/>
        <v>Yes</v>
      </c>
      <c r="I1022" s="10" t="str">
        <f t="shared" si="77"/>
        <v>Yes</v>
      </c>
      <c r="J1022" s="10" t="str">
        <f t="shared" si="78"/>
        <v>No</v>
      </c>
      <c r="K1022" s="9">
        <f t="shared" si="79"/>
        <v>0.15</v>
      </c>
    </row>
    <row r="1023" spans="1:11" x14ac:dyDescent="0.25">
      <c r="A1023">
        <v>2923</v>
      </c>
      <c r="B1023" s="4">
        <v>37989</v>
      </c>
      <c r="C1023" s="5">
        <v>8.4462696783025333</v>
      </c>
      <c r="D1023">
        <v>25</v>
      </c>
      <c r="E1023" s="6">
        <v>556920</v>
      </c>
      <c r="F1023" s="1">
        <v>2.99</v>
      </c>
      <c r="G1023" s="7">
        <f t="shared" si="75"/>
        <v>1665190.8</v>
      </c>
      <c r="H1023" s="10" t="str">
        <f t="shared" si="76"/>
        <v>No</v>
      </c>
      <c r="I1023" s="10" t="str">
        <f t="shared" si="77"/>
        <v>Yes</v>
      </c>
      <c r="J1023" s="10" t="str">
        <f t="shared" si="78"/>
        <v>Yes</v>
      </c>
      <c r="K1023" s="9">
        <f t="shared" si="79"/>
        <v>0.2</v>
      </c>
    </row>
    <row r="1024" spans="1:11" x14ac:dyDescent="0.25">
      <c r="A1024">
        <v>2926</v>
      </c>
      <c r="B1024" s="4">
        <v>38980</v>
      </c>
      <c r="C1024" s="5">
        <v>5.7330595482546203</v>
      </c>
      <c r="D1024">
        <v>6</v>
      </c>
      <c r="E1024" s="6">
        <v>320320</v>
      </c>
      <c r="F1024" s="1">
        <v>12.99</v>
      </c>
      <c r="G1024" s="7">
        <f t="shared" si="75"/>
        <v>4160956.8000000003</v>
      </c>
      <c r="H1024" s="10" t="str">
        <f t="shared" si="76"/>
        <v>No</v>
      </c>
      <c r="I1024" s="10" t="str">
        <f t="shared" si="77"/>
        <v>Yes</v>
      </c>
      <c r="J1024" s="10" t="str">
        <f t="shared" si="78"/>
        <v>Yes</v>
      </c>
      <c r="K1024" s="9">
        <f t="shared" si="79"/>
        <v>0.2</v>
      </c>
    </row>
    <row r="1025" spans="1:11" x14ac:dyDescent="0.25">
      <c r="A1025">
        <v>2930</v>
      </c>
      <c r="B1025" s="4">
        <v>38779</v>
      </c>
      <c r="C1025" s="5">
        <v>6.2833675564681721</v>
      </c>
      <c r="D1025">
        <v>9</v>
      </c>
      <c r="E1025" s="6">
        <v>524788</v>
      </c>
      <c r="F1025" s="1">
        <v>3.99</v>
      </c>
      <c r="G1025" s="7">
        <f t="shared" si="75"/>
        <v>2093904.12</v>
      </c>
      <c r="H1025" s="10" t="str">
        <f t="shared" si="76"/>
        <v>No</v>
      </c>
      <c r="I1025" s="10" t="str">
        <f t="shared" si="77"/>
        <v>Yes</v>
      </c>
      <c r="J1025" s="10" t="str">
        <f t="shared" si="78"/>
        <v>Yes</v>
      </c>
      <c r="K1025" s="9">
        <f t="shared" si="79"/>
        <v>0.2</v>
      </c>
    </row>
    <row r="1026" spans="1:11" x14ac:dyDescent="0.25">
      <c r="A1026">
        <v>2930</v>
      </c>
      <c r="B1026" s="4">
        <v>37252</v>
      </c>
      <c r="C1026" s="5">
        <v>10.464065708418891</v>
      </c>
      <c r="D1026">
        <v>6</v>
      </c>
      <c r="E1026" s="6">
        <v>486878</v>
      </c>
      <c r="F1026" s="1">
        <v>9.99</v>
      </c>
      <c r="G1026" s="7">
        <f t="shared" ref="G1026:G1074" si="80">Number_of_Books_Sold*Sell_Price</f>
        <v>4863911.22</v>
      </c>
      <c r="H1026" s="10" t="str">
        <f t="shared" ref="H1026:H1074" si="81">IF(AND(Years_Under_Contract&lt;2,Number_of_Books_in_Print&gt;4)=TRUE,"Yes","No")</f>
        <v>No</v>
      </c>
      <c r="I1026" s="10" t="str">
        <f t="shared" ref="I1026:I1074" si="82">IF(OR(Years_Under_Contract&gt;5,Number_of_Books_in_Print&gt;=10)=TRUE,"Yes","No")</f>
        <v>Yes</v>
      </c>
      <c r="J1026" s="10" t="str">
        <f t="shared" ref="J1026:J1074" si="83">IF(AND(Years_Under_Contract&gt;5,OR(Number_of_Books_in_Print&gt;350000,Income_Earned&gt;=1000000))=TRUE,"Yes","No")</f>
        <v>Yes</v>
      </c>
      <c r="K1026" s="9">
        <f t="shared" ref="K1026:K1074" si="84">IF(AND(Years_Under_Contract&gt;5,OR(Number_of_Books_in_Print&gt;10,Income_Earned&gt;1000000)),0.2,IF(Number_of_Books_in_Print&gt;10,0.15,0.09))</f>
        <v>0.2</v>
      </c>
    </row>
    <row r="1027" spans="1:11" x14ac:dyDescent="0.25">
      <c r="A1027">
        <v>2932</v>
      </c>
      <c r="B1027" s="4">
        <v>39423</v>
      </c>
      <c r="C1027" s="5">
        <v>4.5201916495550991</v>
      </c>
      <c r="D1027">
        <v>11</v>
      </c>
      <c r="E1027" s="6">
        <v>119424</v>
      </c>
      <c r="F1027" s="1">
        <v>3.99</v>
      </c>
      <c r="G1027" s="7">
        <f t="shared" si="80"/>
        <v>476501.76000000001</v>
      </c>
      <c r="H1027" s="10" t="str">
        <f t="shared" si="81"/>
        <v>No</v>
      </c>
      <c r="I1027" s="10" t="str">
        <f t="shared" si="82"/>
        <v>Yes</v>
      </c>
      <c r="J1027" s="10" t="str">
        <f t="shared" si="83"/>
        <v>No</v>
      </c>
      <c r="K1027" s="9">
        <f t="shared" si="84"/>
        <v>0.15</v>
      </c>
    </row>
    <row r="1028" spans="1:11" x14ac:dyDescent="0.25">
      <c r="A1028">
        <v>2932</v>
      </c>
      <c r="B1028" s="4">
        <v>37467</v>
      </c>
      <c r="C1028" s="5">
        <v>9.8754277891854887</v>
      </c>
      <c r="D1028">
        <v>13</v>
      </c>
      <c r="E1028" s="6">
        <v>542219</v>
      </c>
      <c r="F1028" s="1">
        <v>5.99</v>
      </c>
      <c r="G1028" s="7">
        <f t="shared" si="80"/>
        <v>3247891.81</v>
      </c>
      <c r="H1028" s="10" t="str">
        <f t="shared" si="81"/>
        <v>No</v>
      </c>
      <c r="I1028" s="10" t="str">
        <f t="shared" si="82"/>
        <v>Yes</v>
      </c>
      <c r="J1028" s="10" t="str">
        <f t="shared" si="83"/>
        <v>Yes</v>
      </c>
      <c r="K1028" s="9">
        <f t="shared" si="84"/>
        <v>0.2</v>
      </c>
    </row>
    <row r="1029" spans="1:11" x14ac:dyDescent="0.25">
      <c r="A1029">
        <v>2932</v>
      </c>
      <c r="B1029" s="4">
        <v>38395</v>
      </c>
      <c r="C1029" s="5">
        <v>7.3347022587268995</v>
      </c>
      <c r="D1029">
        <v>19</v>
      </c>
      <c r="E1029" s="6">
        <v>647564</v>
      </c>
      <c r="F1029" s="1">
        <v>3.99</v>
      </c>
      <c r="G1029" s="7">
        <f t="shared" si="80"/>
        <v>2583780.3600000003</v>
      </c>
      <c r="H1029" s="10" t="str">
        <f t="shared" si="81"/>
        <v>No</v>
      </c>
      <c r="I1029" s="10" t="str">
        <f t="shared" si="82"/>
        <v>Yes</v>
      </c>
      <c r="J1029" s="10" t="str">
        <f t="shared" si="83"/>
        <v>Yes</v>
      </c>
      <c r="K1029" s="9">
        <f t="shared" si="84"/>
        <v>0.2</v>
      </c>
    </row>
    <row r="1030" spans="1:11" x14ac:dyDescent="0.25">
      <c r="A1030">
        <v>2933</v>
      </c>
      <c r="B1030" s="4">
        <v>37032</v>
      </c>
      <c r="C1030" s="5">
        <v>11.066392881587953</v>
      </c>
      <c r="D1030">
        <v>4</v>
      </c>
      <c r="E1030" s="6">
        <v>235020</v>
      </c>
      <c r="F1030" s="1">
        <v>12.99</v>
      </c>
      <c r="G1030" s="7">
        <f t="shared" si="80"/>
        <v>3052909.8000000003</v>
      </c>
      <c r="H1030" s="10" t="str">
        <f t="shared" si="81"/>
        <v>No</v>
      </c>
      <c r="I1030" s="10" t="str">
        <f t="shared" si="82"/>
        <v>Yes</v>
      </c>
      <c r="J1030" s="10" t="str">
        <f t="shared" si="83"/>
        <v>Yes</v>
      </c>
      <c r="K1030" s="9">
        <f t="shared" si="84"/>
        <v>0.2</v>
      </c>
    </row>
    <row r="1031" spans="1:11" x14ac:dyDescent="0.25">
      <c r="A1031">
        <v>2933</v>
      </c>
      <c r="B1031" s="4">
        <v>39734</v>
      </c>
      <c r="C1031" s="5">
        <v>3.6687200547570158</v>
      </c>
      <c r="D1031">
        <v>24</v>
      </c>
      <c r="E1031" s="6">
        <v>135452</v>
      </c>
      <c r="F1031" s="1">
        <v>2.99</v>
      </c>
      <c r="G1031" s="7">
        <f t="shared" si="80"/>
        <v>405001.48000000004</v>
      </c>
      <c r="H1031" s="10" t="str">
        <f t="shared" si="81"/>
        <v>No</v>
      </c>
      <c r="I1031" s="10" t="str">
        <f t="shared" si="82"/>
        <v>Yes</v>
      </c>
      <c r="J1031" s="10" t="str">
        <f t="shared" si="83"/>
        <v>No</v>
      </c>
      <c r="K1031" s="9">
        <f t="shared" si="84"/>
        <v>0.15</v>
      </c>
    </row>
    <row r="1032" spans="1:11" x14ac:dyDescent="0.25">
      <c r="A1032">
        <v>2934</v>
      </c>
      <c r="B1032" s="4">
        <v>39508</v>
      </c>
      <c r="C1032" s="5">
        <v>4.2874743326488707</v>
      </c>
      <c r="D1032">
        <v>2</v>
      </c>
      <c r="E1032" s="6">
        <v>448038</v>
      </c>
      <c r="F1032" s="1">
        <v>10.99</v>
      </c>
      <c r="G1032" s="7">
        <f t="shared" si="80"/>
        <v>4923937.62</v>
      </c>
      <c r="H1032" s="10" t="str">
        <f t="shared" si="81"/>
        <v>No</v>
      </c>
      <c r="I1032" s="10" t="str">
        <f t="shared" si="82"/>
        <v>No</v>
      </c>
      <c r="J1032" s="10" t="str">
        <f t="shared" si="83"/>
        <v>No</v>
      </c>
      <c r="K1032" s="9">
        <f t="shared" si="84"/>
        <v>0.09</v>
      </c>
    </row>
    <row r="1033" spans="1:11" x14ac:dyDescent="0.25">
      <c r="A1033">
        <v>2934</v>
      </c>
      <c r="B1033" s="4">
        <v>37302</v>
      </c>
      <c r="C1033" s="5">
        <v>10.327173169062286</v>
      </c>
      <c r="D1033">
        <v>7</v>
      </c>
      <c r="E1033" s="6">
        <v>631638</v>
      </c>
      <c r="F1033" s="1">
        <v>7.99</v>
      </c>
      <c r="G1033" s="7">
        <f t="shared" si="80"/>
        <v>5046787.62</v>
      </c>
      <c r="H1033" s="10" t="str">
        <f t="shared" si="81"/>
        <v>No</v>
      </c>
      <c r="I1033" s="10" t="str">
        <f t="shared" si="82"/>
        <v>Yes</v>
      </c>
      <c r="J1033" s="10" t="str">
        <f t="shared" si="83"/>
        <v>Yes</v>
      </c>
      <c r="K1033" s="9">
        <f t="shared" si="84"/>
        <v>0.2</v>
      </c>
    </row>
    <row r="1034" spans="1:11" x14ac:dyDescent="0.25">
      <c r="A1034">
        <v>2936</v>
      </c>
      <c r="B1034" s="4">
        <v>40664</v>
      </c>
      <c r="C1034" s="5">
        <v>1.1225188227241616</v>
      </c>
      <c r="D1034">
        <v>13</v>
      </c>
      <c r="E1034" s="6">
        <v>549560</v>
      </c>
      <c r="F1034" s="1">
        <v>12.99</v>
      </c>
      <c r="G1034" s="7">
        <f t="shared" si="80"/>
        <v>7138784.4000000004</v>
      </c>
      <c r="H1034" s="10" t="str">
        <f t="shared" si="81"/>
        <v>Yes</v>
      </c>
      <c r="I1034" s="10" t="str">
        <f t="shared" si="82"/>
        <v>Yes</v>
      </c>
      <c r="J1034" s="10" t="str">
        <f t="shared" si="83"/>
        <v>No</v>
      </c>
      <c r="K1034" s="9">
        <f t="shared" si="84"/>
        <v>0.15</v>
      </c>
    </row>
    <row r="1035" spans="1:11" x14ac:dyDescent="0.25">
      <c r="A1035">
        <v>2937</v>
      </c>
      <c r="B1035" s="4">
        <v>39971</v>
      </c>
      <c r="C1035" s="5">
        <v>3.0198494182067077</v>
      </c>
      <c r="D1035">
        <v>17</v>
      </c>
      <c r="E1035" s="6">
        <v>66313</v>
      </c>
      <c r="F1035" s="1">
        <v>23.99</v>
      </c>
      <c r="G1035" s="7">
        <f t="shared" si="80"/>
        <v>1590848.8699999999</v>
      </c>
      <c r="H1035" s="10" t="str">
        <f t="shared" si="81"/>
        <v>No</v>
      </c>
      <c r="I1035" s="10" t="str">
        <f t="shared" si="82"/>
        <v>Yes</v>
      </c>
      <c r="J1035" s="10" t="str">
        <f t="shared" si="83"/>
        <v>No</v>
      </c>
      <c r="K1035" s="9">
        <f t="shared" si="84"/>
        <v>0.15</v>
      </c>
    </row>
    <row r="1036" spans="1:11" x14ac:dyDescent="0.25">
      <c r="A1036">
        <v>2937</v>
      </c>
      <c r="B1036" s="4">
        <v>39815</v>
      </c>
      <c r="C1036" s="5">
        <v>3.4469541409993156</v>
      </c>
      <c r="D1036">
        <v>2</v>
      </c>
      <c r="E1036" s="6">
        <v>655140</v>
      </c>
      <c r="F1036" s="1">
        <v>7.99</v>
      </c>
      <c r="G1036" s="7">
        <f t="shared" si="80"/>
        <v>5234568.6000000006</v>
      </c>
      <c r="H1036" s="10" t="str">
        <f t="shared" si="81"/>
        <v>No</v>
      </c>
      <c r="I1036" s="10" t="str">
        <f t="shared" si="82"/>
        <v>No</v>
      </c>
      <c r="J1036" s="10" t="str">
        <f t="shared" si="83"/>
        <v>No</v>
      </c>
      <c r="K1036" s="9">
        <f t="shared" si="84"/>
        <v>0.09</v>
      </c>
    </row>
    <row r="1037" spans="1:11" x14ac:dyDescent="0.25">
      <c r="A1037">
        <v>2938</v>
      </c>
      <c r="B1037" s="4">
        <v>41005</v>
      </c>
      <c r="C1037" s="5">
        <v>0.18891170431211499</v>
      </c>
      <c r="D1037">
        <v>9</v>
      </c>
      <c r="E1037" s="6">
        <v>427001</v>
      </c>
      <c r="F1037" s="1">
        <v>3.99</v>
      </c>
      <c r="G1037" s="7">
        <f t="shared" si="80"/>
        <v>1703733.99</v>
      </c>
      <c r="H1037" s="10" t="str">
        <f t="shared" si="81"/>
        <v>Yes</v>
      </c>
      <c r="I1037" s="10" t="str">
        <f t="shared" si="82"/>
        <v>No</v>
      </c>
      <c r="J1037" s="10" t="str">
        <f t="shared" si="83"/>
        <v>No</v>
      </c>
      <c r="K1037" s="9">
        <f t="shared" si="84"/>
        <v>0.09</v>
      </c>
    </row>
    <row r="1038" spans="1:11" x14ac:dyDescent="0.25">
      <c r="A1038">
        <v>2938</v>
      </c>
      <c r="B1038" s="4">
        <v>40825</v>
      </c>
      <c r="C1038" s="5">
        <v>0.68172484599589322</v>
      </c>
      <c r="D1038">
        <v>18</v>
      </c>
      <c r="E1038" s="6">
        <v>619701</v>
      </c>
      <c r="F1038" s="1">
        <v>5.99</v>
      </c>
      <c r="G1038" s="7">
        <f t="shared" si="80"/>
        <v>3712008.99</v>
      </c>
      <c r="H1038" s="10" t="str">
        <f t="shared" si="81"/>
        <v>Yes</v>
      </c>
      <c r="I1038" s="10" t="str">
        <f t="shared" si="82"/>
        <v>Yes</v>
      </c>
      <c r="J1038" s="10" t="str">
        <f t="shared" si="83"/>
        <v>No</v>
      </c>
      <c r="K1038" s="9">
        <f t="shared" si="84"/>
        <v>0.15</v>
      </c>
    </row>
    <row r="1039" spans="1:11" x14ac:dyDescent="0.25">
      <c r="A1039">
        <v>2940</v>
      </c>
      <c r="B1039" s="4">
        <v>40238</v>
      </c>
      <c r="C1039" s="5">
        <v>2.2888432580424367</v>
      </c>
      <c r="D1039">
        <v>11</v>
      </c>
      <c r="E1039" s="6">
        <v>229440</v>
      </c>
      <c r="F1039" s="1">
        <v>12.99</v>
      </c>
      <c r="G1039" s="7">
        <f t="shared" si="80"/>
        <v>2980425.6</v>
      </c>
      <c r="H1039" s="10" t="str">
        <f t="shared" si="81"/>
        <v>No</v>
      </c>
      <c r="I1039" s="10" t="str">
        <f t="shared" si="82"/>
        <v>Yes</v>
      </c>
      <c r="J1039" s="10" t="str">
        <f t="shared" si="83"/>
        <v>No</v>
      </c>
      <c r="K1039" s="9">
        <f t="shared" si="84"/>
        <v>0.15</v>
      </c>
    </row>
    <row r="1040" spans="1:11" x14ac:dyDescent="0.25">
      <c r="A1040">
        <v>2943</v>
      </c>
      <c r="B1040" s="4">
        <v>40651</v>
      </c>
      <c r="C1040" s="5">
        <v>1.1581108829568789</v>
      </c>
      <c r="D1040">
        <v>16</v>
      </c>
      <c r="E1040" s="6">
        <v>196121</v>
      </c>
      <c r="F1040" s="1">
        <v>12.99</v>
      </c>
      <c r="G1040" s="7">
        <f t="shared" si="80"/>
        <v>2547611.79</v>
      </c>
      <c r="H1040" s="10" t="str">
        <f t="shared" si="81"/>
        <v>Yes</v>
      </c>
      <c r="I1040" s="10" t="str">
        <f t="shared" si="82"/>
        <v>Yes</v>
      </c>
      <c r="J1040" s="10" t="str">
        <f t="shared" si="83"/>
        <v>No</v>
      </c>
      <c r="K1040" s="9">
        <f t="shared" si="84"/>
        <v>0.15</v>
      </c>
    </row>
    <row r="1041" spans="1:11" x14ac:dyDescent="0.25">
      <c r="A1041">
        <v>2943</v>
      </c>
      <c r="B1041" s="4">
        <v>38958</v>
      </c>
      <c r="C1041" s="5">
        <v>5.7932922655715267</v>
      </c>
      <c r="D1041">
        <v>10</v>
      </c>
      <c r="E1041" s="6">
        <v>677564</v>
      </c>
      <c r="F1041" s="1">
        <v>3.99</v>
      </c>
      <c r="G1041" s="7">
        <f t="shared" si="80"/>
        <v>2703480.3600000003</v>
      </c>
      <c r="H1041" s="10" t="str">
        <f t="shared" si="81"/>
        <v>No</v>
      </c>
      <c r="I1041" s="10" t="str">
        <f t="shared" si="82"/>
        <v>Yes</v>
      </c>
      <c r="J1041" s="10" t="str">
        <f t="shared" si="83"/>
        <v>Yes</v>
      </c>
      <c r="K1041" s="9">
        <f t="shared" si="84"/>
        <v>0.2</v>
      </c>
    </row>
    <row r="1042" spans="1:11" x14ac:dyDescent="0.25">
      <c r="A1042">
        <v>2946</v>
      </c>
      <c r="B1042" s="4">
        <v>39541</v>
      </c>
      <c r="C1042" s="5">
        <v>4.1971252566735116</v>
      </c>
      <c r="D1042">
        <v>8</v>
      </c>
      <c r="E1042" s="6">
        <v>82382</v>
      </c>
      <c r="F1042" s="1">
        <v>9.99</v>
      </c>
      <c r="G1042" s="7">
        <f t="shared" si="80"/>
        <v>822996.18</v>
      </c>
      <c r="H1042" s="10" t="str">
        <f t="shared" si="81"/>
        <v>No</v>
      </c>
      <c r="I1042" s="10" t="str">
        <f t="shared" si="82"/>
        <v>No</v>
      </c>
      <c r="J1042" s="10" t="str">
        <f t="shared" si="83"/>
        <v>No</v>
      </c>
      <c r="K1042" s="9">
        <f t="shared" si="84"/>
        <v>0.09</v>
      </c>
    </row>
    <row r="1043" spans="1:11" x14ac:dyDescent="0.25">
      <c r="A1043">
        <v>2947</v>
      </c>
      <c r="B1043" s="4">
        <v>36932</v>
      </c>
      <c r="C1043" s="5">
        <v>11.340177960301164</v>
      </c>
      <c r="D1043">
        <v>16</v>
      </c>
      <c r="E1043" s="6">
        <v>237998</v>
      </c>
      <c r="F1043" s="1">
        <v>7.99</v>
      </c>
      <c r="G1043" s="7">
        <f t="shared" si="80"/>
        <v>1901604.02</v>
      </c>
      <c r="H1043" s="10" t="str">
        <f t="shared" si="81"/>
        <v>No</v>
      </c>
      <c r="I1043" s="10" t="str">
        <f t="shared" si="82"/>
        <v>Yes</v>
      </c>
      <c r="J1043" s="10" t="str">
        <f t="shared" si="83"/>
        <v>Yes</v>
      </c>
      <c r="K1043" s="9">
        <f t="shared" si="84"/>
        <v>0.2</v>
      </c>
    </row>
    <row r="1044" spans="1:11" x14ac:dyDescent="0.25">
      <c r="A1044">
        <v>2948</v>
      </c>
      <c r="B1044" s="4">
        <v>40729</v>
      </c>
      <c r="C1044" s="5">
        <v>0.94455852156057496</v>
      </c>
      <c r="D1044">
        <v>9</v>
      </c>
      <c r="E1044" s="6">
        <v>215893</v>
      </c>
      <c r="F1044" s="1">
        <v>5.99</v>
      </c>
      <c r="G1044" s="7">
        <f t="shared" si="80"/>
        <v>1293199.07</v>
      </c>
      <c r="H1044" s="10" t="str">
        <f t="shared" si="81"/>
        <v>Yes</v>
      </c>
      <c r="I1044" s="10" t="str">
        <f t="shared" si="82"/>
        <v>No</v>
      </c>
      <c r="J1044" s="10" t="str">
        <f t="shared" si="83"/>
        <v>No</v>
      </c>
      <c r="K1044" s="9">
        <f t="shared" si="84"/>
        <v>0.09</v>
      </c>
    </row>
    <row r="1045" spans="1:11" x14ac:dyDescent="0.25">
      <c r="A1045">
        <v>2952</v>
      </c>
      <c r="B1045" s="4">
        <v>40432</v>
      </c>
      <c r="C1045" s="5">
        <v>1.7577002053388091</v>
      </c>
      <c r="D1045">
        <v>25</v>
      </c>
      <c r="E1045" s="6">
        <v>364067</v>
      </c>
      <c r="F1045" s="1">
        <v>10.99</v>
      </c>
      <c r="G1045" s="7">
        <f t="shared" si="80"/>
        <v>4001096.33</v>
      </c>
      <c r="H1045" s="10" t="str">
        <f t="shared" si="81"/>
        <v>Yes</v>
      </c>
      <c r="I1045" s="10" t="str">
        <f t="shared" si="82"/>
        <v>Yes</v>
      </c>
      <c r="J1045" s="10" t="str">
        <f t="shared" si="83"/>
        <v>No</v>
      </c>
      <c r="K1045" s="9">
        <f t="shared" si="84"/>
        <v>0.15</v>
      </c>
    </row>
    <row r="1046" spans="1:11" x14ac:dyDescent="0.25">
      <c r="A1046">
        <v>2953</v>
      </c>
      <c r="B1046" s="4">
        <v>39383</v>
      </c>
      <c r="C1046" s="5">
        <v>4.6297056810403836</v>
      </c>
      <c r="D1046">
        <v>2</v>
      </c>
      <c r="E1046" s="6">
        <v>126456</v>
      </c>
      <c r="F1046" s="1">
        <v>2.99</v>
      </c>
      <c r="G1046" s="7">
        <f t="shared" si="80"/>
        <v>378103.44</v>
      </c>
      <c r="H1046" s="10" t="str">
        <f t="shared" si="81"/>
        <v>No</v>
      </c>
      <c r="I1046" s="10" t="str">
        <f t="shared" si="82"/>
        <v>No</v>
      </c>
      <c r="J1046" s="10" t="str">
        <f t="shared" si="83"/>
        <v>No</v>
      </c>
      <c r="K1046" s="9">
        <f t="shared" si="84"/>
        <v>0.09</v>
      </c>
    </row>
    <row r="1047" spans="1:11" x14ac:dyDescent="0.25">
      <c r="A1047">
        <v>2956</v>
      </c>
      <c r="B1047" s="4">
        <v>39103</v>
      </c>
      <c r="C1047" s="5">
        <v>5.3963039014373715</v>
      </c>
      <c r="D1047">
        <v>5</v>
      </c>
      <c r="E1047" s="6">
        <v>115358</v>
      </c>
      <c r="F1047" s="1">
        <v>12.99</v>
      </c>
      <c r="G1047" s="7">
        <f t="shared" si="80"/>
        <v>1498500.42</v>
      </c>
      <c r="H1047" s="10" t="str">
        <f t="shared" si="81"/>
        <v>No</v>
      </c>
      <c r="I1047" s="10" t="str">
        <f t="shared" si="82"/>
        <v>Yes</v>
      </c>
      <c r="J1047" s="10" t="str">
        <f t="shared" si="83"/>
        <v>Yes</v>
      </c>
      <c r="K1047" s="9">
        <f t="shared" si="84"/>
        <v>0.2</v>
      </c>
    </row>
    <row r="1048" spans="1:11" x14ac:dyDescent="0.25">
      <c r="A1048">
        <v>2957</v>
      </c>
      <c r="B1048" s="4">
        <v>37573</v>
      </c>
      <c r="C1048" s="5">
        <v>9.5852156057494859</v>
      </c>
      <c r="D1048">
        <v>11</v>
      </c>
      <c r="E1048" s="6">
        <v>294503</v>
      </c>
      <c r="F1048" s="1">
        <v>2.99</v>
      </c>
      <c r="G1048" s="7">
        <f t="shared" si="80"/>
        <v>880563.97000000009</v>
      </c>
      <c r="H1048" s="10" t="str">
        <f t="shared" si="81"/>
        <v>No</v>
      </c>
      <c r="I1048" s="10" t="str">
        <f t="shared" si="82"/>
        <v>Yes</v>
      </c>
      <c r="J1048" s="10" t="str">
        <f t="shared" si="83"/>
        <v>No</v>
      </c>
      <c r="K1048" s="9">
        <f t="shared" si="84"/>
        <v>0.2</v>
      </c>
    </row>
    <row r="1049" spans="1:11" x14ac:dyDescent="0.25">
      <c r="A1049">
        <v>2957</v>
      </c>
      <c r="B1049" s="4">
        <v>38400</v>
      </c>
      <c r="C1049" s="5">
        <v>7.3210130047912392</v>
      </c>
      <c r="D1049">
        <v>18</v>
      </c>
      <c r="E1049" s="6">
        <v>120651</v>
      </c>
      <c r="F1049" s="1">
        <v>2.99</v>
      </c>
      <c r="G1049" s="7">
        <f t="shared" si="80"/>
        <v>360746.49000000005</v>
      </c>
      <c r="H1049" s="10" t="str">
        <f t="shared" si="81"/>
        <v>No</v>
      </c>
      <c r="I1049" s="10" t="str">
        <f t="shared" si="82"/>
        <v>Yes</v>
      </c>
      <c r="J1049" s="10" t="str">
        <f t="shared" si="83"/>
        <v>No</v>
      </c>
      <c r="K1049" s="9">
        <f t="shared" si="84"/>
        <v>0.2</v>
      </c>
    </row>
    <row r="1050" spans="1:11" x14ac:dyDescent="0.25">
      <c r="A1050">
        <v>2958</v>
      </c>
      <c r="B1050" s="4">
        <v>39683</v>
      </c>
      <c r="C1050" s="5">
        <v>3.808350444900753</v>
      </c>
      <c r="D1050">
        <v>2</v>
      </c>
      <c r="E1050" s="6">
        <v>428516</v>
      </c>
      <c r="F1050" s="1">
        <v>2.99</v>
      </c>
      <c r="G1050" s="7">
        <f t="shared" si="80"/>
        <v>1281262.8400000001</v>
      </c>
      <c r="H1050" s="10" t="str">
        <f t="shared" si="81"/>
        <v>No</v>
      </c>
      <c r="I1050" s="10" t="str">
        <f t="shared" si="82"/>
        <v>No</v>
      </c>
      <c r="J1050" s="10" t="str">
        <f t="shared" si="83"/>
        <v>No</v>
      </c>
      <c r="K1050" s="9">
        <f t="shared" si="84"/>
        <v>0.09</v>
      </c>
    </row>
    <row r="1051" spans="1:11" x14ac:dyDescent="0.25">
      <c r="A1051">
        <v>2958</v>
      </c>
      <c r="B1051" s="4">
        <v>39193</v>
      </c>
      <c r="C1051" s="5">
        <v>5.1498973305954827</v>
      </c>
      <c r="D1051">
        <v>18</v>
      </c>
      <c r="E1051" s="6">
        <v>251238</v>
      </c>
      <c r="F1051" s="1">
        <v>15.99</v>
      </c>
      <c r="G1051" s="7">
        <f t="shared" si="80"/>
        <v>4017295.62</v>
      </c>
      <c r="H1051" s="10" t="str">
        <f t="shared" si="81"/>
        <v>No</v>
      </c>
      <c r="I1051" s="10" t="str">
        <f t="shared" si="82"/>
        <v>Yes</v>
      </c>
      <c r="J1051" s="10" t="str">
        <f t="shared" si="83"/>
        <v>Yes</v>
      </c>
      <c r="K1051" s="9">
        <f t="shared" si="84"/>
        <v>0.2</v>
      </c>
    </row>
    <row r="1052" spans="1:11" x14ac:dyDescent="0.25">
      <c r="A1052">
        <v>2958</v>
      </c>
      <c r="B1052" s="4">
        <v>39196</v>
      </c>
      <c r="C1052" s="5">
        <v>5.1416837782340865</v>
      </c>
      <c r="D1052">
        <v>6</v>
      </c>
      <c r="E1052" s="6">
        <v>169901</v>
      </c>
      <c r="F1052" s="1">
        <v>3.99</v>
      </c>
      <c r="G1052" s="7">
        <f t="shared" si="80"/>
        <v>677904.99</v>
      </c>
      <c r="H1052" s="10" t="str">
        <f t="shared" si="81"/>
        <v>No</v>
      </c>
      <c r="I1052" s="10" t="str">
        <f t="shared" si="82"/>
        <v>Yes</v>
      </c>
      <c r="J1052" s="10" t="str">
        <f t="shared" si="83"/>
        <v>No</v>
      </c>
      <c r="K1052" s="9">
        <f t="shared" si="84"/>
        <v>0.09</v>
      </c>
    </row>
    <row r="1053" spans="1:11" x14ac:dyDescent="0.25">
      <c r="A1053">
        <v>2959</v>
      </c>
      <c r="B1053" s="4">
        <v>37545</v>
      </c>
      <c r="C1053" s="5">
        <v>9.6618754277891856</v>
      </c>
      <c r="D1053">
        <v>20</v>
      </c>
      <c r="E1053" s="6">
        <v>11838</v>
      </c>
      <c r="F1053" s="1">
        <v>5.99</v>
      </c>
      <c r="G1053" s="7">
        <f t="shared" si="80"/>
        <v>70909.62</v>
      </c>
      <c r="H1053" s="10" t="str">
        <f t="shared" si="81"/>
        <v>No</v>
      </c>
      <c r="I1053" s="10" t="str">
        <f t="shared" si="82"/>
        <v>Yes</v>
      </c>
      <c r="J1053" s="10" t="str">
        <f t="shared" si="83"/>
        <v>No</v>
      </c>
      <c r="K1053" s="9">
        <f t="shared" si="84"/>
        <v>0.2</v>
      </c>
    </row>
    <row r="1054" spans="1:11" x14ac:dyDescent="0.25">
      <c r="A1054">
        <v>2959</v>
      </c>
      <c r="B1054" s="4">
        <v>39730</v>
      </c>
      <c r="C1054" s="5">
        <v>3.6796714579055441</v>
      </c>
      <c r="D1054">
        <v>3</v>
      </c>
      <c r="E1054" s="6">
        <v>142474</v>
      </c>
      <c r="F1054" s="1">
        <v>10.99</v>
      </c>
      <c r="G1054" s="7">
        <f t="shared" si="80"/>
        <v>1565789.26</v>
      </c>
      <c r="H1054" s="10" t="str">
        <f t="shared" si="81"/>
        <v>No</v>
      </c>
      <c r="I1054" s="10" t="str">
        <f t="shared" si="82"/>
        <v>No</v>
      </c>
      <c r="J1054" s="10" t="str">
        <f t="shared" si="83"/>
        <v>No</v>
      </c>
      <c r="K1054" s="9">
        <f t="shared" si="84"/>
        <v>0.09</v>
      </c>
    </row>
    <row r="1055" spans="1:11" x14ac:dyDescent="0.25">
      <c r="A1055">
        <v>2964</v>
      </c>
      <c r="B1055" s="4">
        <v>41098</v>
      </c>
      <c r="C1055" s="5">
        <v>-6.5708418891170434E-2</v>
      </c>
      <c r="D1055">
        <v>23</v>
      </c>
      <c r="E1055" s="6">
        <v>637834</v>
      </c>
      <c r="F1055" s="1">
        <v>2.99</v>
      </c>
      <c r="G1055" s="7">
        <f t="shared" si="80"/>
        <v>1907123.6600000001</v>
      </c>
      <c r="H1055" s="10" t="str">
        <f t="shared" si="81"/>
        <v>Yes</v>
      </c>
      <c r="I1055" s="10" t="str">
        <f t="shared" si="82"/>
        <v>Yes</v>
      </c>
      <c r="J1055" s="10" t="str">
        <f t="shared" si="83"/>
        <v>No</v>
      </c>
      <c r="K1055" s="9">
        <f t="shared" si="84"/>
        <v>0.15</v>
      </c>
    </row>
    <row r="1056" spans="1:11" x14ac:dyDescent="0.25">
      <c r="A1056">
        <v>2964</v>
      </c>
      <c r="B1056" s="4">
        <v>36825</v>
      </c>
      <c r="C1056" s="5">
        <v>11.633127994524298</v>
      </c>
      <c r="D1056">
        <v>11</v>
      </c>
      <c r="E1056" s="6">
        <v>139172</v>
      </c>
      <c r="F1056" s="1">
        <v>15.99</v>
      </c>
      <c r="G1056" s="7">
        <f t="shared" si="80"/>
        <v>2225360.2800000003</v>
      </c>
      <c r="H1056" s="10" t="str">
        <f t="shared" si="81"/>
        <v>No</v>
      </c>
      <c r="I1056" s="10" t="str">
        <f t="shared" si="82"/>
        <v>Yes</v>
      </c>
      <c r="J1056" s="10" t="str">
        <f t="shared" si="83"/>
        <v>Yes</v>
      </c>
      <c r="K1056" s="9">
        <f t="shared" si="84"/>
        <v>0.2</v>
      </c>
    </row>
    <row r="1057" spans="1:11" x14ac:dyDescent="0.25">
      <c r="A1057">
        <v>2964</v>
      </c>
      <c r="B1057" s="4">
        <v>38922</v>
      </c>
      <c r="C1057" s="5">
        <v>5.891854893908282</v>
      </c>
      <c r="D1057">
        <v>7</v>
      </c>
      <c r="E1057" s="6">
        <v>428674</v>
      </c>
      <c r="F1057" s="1">
        <v>23.99</v>
      </c>
      <c r="G1057" s="7">
        <f t="shared" si="80"/>
        <v>10283889.26</v>
      </c>
      <c r="H1057" s="10" t="str">
        <f t="shared" si="81"/>
        <v>No</v>
      </c>
      <c r="I1057" s="10" t="str">
        <f t="shared" si="82"/>
        <v>Yes</v>
      </c>
      <c r="J1057" s="10" t="str">
        <f t="shared" si="83"/>
        <v>Yes</v>
      </c>
      <c r="K1057" s="9">
        <f t="shared" si="84"/>
        <v>0.2</v>
      </c>
    </row>
    <row r="1058" spans="1:11" x14ac:dyDescent="0.25">
      <c r="A1058">
        <v>2965</v>
      </c>
      <c r="B1058" s="4">
        <v>36869</v>
      </c>
      <c r="C1058" s="5">
        <v>11.512662559890487</v>
      </c>
      <c r="D1058">
        <v>16</v>
      </c>
      <c r="E1058" s="6">
        <v>238424</v>
      </c>
      <c r="F1058" s="1">
        <v>15.99</v>
      </c>
      <c r="G1058" s="7">
        <f t="shared" si="80"/>
        <v>3812399.7600000002</v>
      </c>
      <c r="H1058" s="10" t="str">
        <f t="shared" si="81"/>
        <v>No</v>
      </c>
      <c r="I1058" s="10" t="str">
        <f t="shared" si="82"/>
        <v>Yes</v>
      </c>
      <c r="J1058" s="10" t="str">
        <f t="shared" si="83"/>
        <v>Yes</v>
      </c>
      <c r="K1058" s="9">
        <f t="shared" si="84"/>
        <v>0.2</v>
      </c>
    </row>
    <row r="1059" spans="1:11" x14ac:dyDescent="0.25">
      <c r="A1059">
        <v>2966</v>
      </c>
      <c r="B1059" s="4">
        <v>36542</v>
      </c>
      <c r="C1059" s="5">
        <v>12.407939767282683</v>
      </c>
      <c r="D1059">
        <v>16</v>
      </c>
      <c r="E1059" s="6">
        <v>146356</v>
      </c>
      <c r="F1059" s="1">
        <v>15.99</v>
      </c>
      <c r="G1059" s="7">
        <f t="shared" si="80"/>
        <v>2340232.44</v>
      </c>
      <c r="H1059" s="10" t="str">
        <f t="shared" si="81"/>
        <v>No</v>
      </c>
      <c r="I1059" s="10" t="str">
        <f t="shared" si="82"/>
        <v>Yes</v>
      </c>
      <c r="J1059" s="10" t="str">
        <f t="shared" si="83"/>
        <v>Yes</v>
      </c>
      <c r="K1059" s="9">
        <f t="shared" si="84"/>
        <v>0.2</v>
      </c>
    </row>
    <row r="1060" spans="1:11" x14ac:dyDescent="0.25">
      <c r="A1060">
        <v>2967</v>
      </c>
      <c r="B1060" s="4">
        <v>36996</v>
      </c>
      <c r="C1060" s="5">
        <v>11.16495550992471</v>
      </c>
      <c r="D1060">
        <v>24</v>
      </c>
      <c r="E1060" s="6">
        <v>345657</v>
      </c>
      <c r="F1060" s="1">
        <v>5.99</v>
      </c>
      <c r="G1060" s="7">
        <f t="shared" si="80"/>
        <v>2070485.4300000002</v>
      </c>
      <c r="H1060" s="10" t="str">
        <f t="shared" si="81"/>
        <v>No</v>
      </c>
      <c r="I1060" s="10" t="str">
        <f t="shared" si="82"/>
        <v>Yes</v>
      </c>
      <c r="J1060" s="10" t="str">
        <f t="shared" si="83"/>
        <v>Yes</v>
      </c>
      <c r="K1060" s="9">
        <f t="shared" si="84"/>
        <v>0.2</v>
      </c>
    </row>
    <row r="1061" spans="1:11" x14ac:dyDescent="0.25">
      <c r="A1061">
        <v>2976</v>
      </c>
      <c r="B1061" s="4">
        <v>38012</v>
      </c>
      <c r="C1061" s="5">
        <v>8.3832991101984948</v>
      </c>
      <c r="D1061">
        <v>13</v>
      </c>
      <c r="E1061" s="6">
        <v>369160</v>
      </c>
      <c r="F1061" s="1">
        <v>7.99</v>
      </c>
      <c r="G1061" s="7">
        <f t="shared" si="80"/>
        <v>2949588.4</v>
      </c>
      <c r="H1061" s="10" t="str">
        <f t="shared" si="81"/>
        <v>No</v>
      </c>
      <c r="I1061" s="10" t="str">
        <f t="shared" si="82"/>
        <v>Yes</v>
      </c>
      <c r="J1061" s="10" t="str">
        <f t="shared" si="83"/>
        <v>Yes</v>
      </c>
      <c r="K1061" s="9">
        <f t="shared" si="84"/>
        <v>0.2</v>
      </c>
    </row>
    <row r="1062" spans="1:11" x14ac:dyDescent="0.25">
      <c r="A1062">
        <v>2976</v>
      </c>
      <c r="B1062" s="4">
        <v>37874</v>
      </c>
      <c r="C1062" s="5">
        <v>8.7611225188227237</v>
      </c>
      <c r="D1062">
        <v>7</v>
      </c>
      <c r="E1062" s="6">
        <v>489884</v>
      </c>
      <c r="F1062" s="1">
        <v>3.99</v>
      </c>
      <c r="G1062" s="7">
        <f t="shared" si="80"/>
        <v>1954637.1600000001</v>
      </c>
      <c r="H1062" s="10" t="str">
        <f t="shared" si="81"/>
        <v>No</v>
      </c>
      <c r="I1062" s="10" t="str">
        <f t="shared" si="82"/>
        <v>Yes</v>
      </c>
      <c r="J1062" s="10" t="str">
        <f t="shared" si="83"/>
        <v>Yes</v>
      </c>
      <c r="K1062" s="9">
        <f t="shared" si="84"/>
        <v>0.2</v>
      </c>
    </row>
    <row r="1063" spans="1:11" x14ac:dyDescent="0.25">
      <c r="A1063">
        <v>2976</v>
      </c>
      <c r="B1063" s="4">
        <v>37579</v>
      </c>
      <c r="C1063" s="5">
        <v>9.5687885010266935</v>
      </c>
      <c r="D1063">
        <v>25</v>
      </c>
      <c r="E1063" s="6">
        <v>120541</v>
      </c>
      <c r="F1063" s="1">
        <v>2.99</v>
      </c>
      <c r="G1063" s="7">
        <f t="shared" si="80"/>
        <v>360417.59</v>
      </c>
      <c r="H1063" s="10" t="str">
        <f t="shared" si="81"/>
        <v>No</v>
      </c>
      <c r="I1063" s="10" t="str">
        <f t="shared" si="82"/>
        <v>Yes</v>
      </c>
      <c r="J1063" s="10" t="str">
        <f t="shared" si="83"/>
        <v>No</v>
      </c>
      <c r="K1063" s="9">
        <f t="shared" si="84"/>
        <v>0.2</v>
      </c>
    </row>
    <row r="1064" spans="1:11" x14ac:dyDescent="0.25">
      <c r="A1064">
        <v>2977</v>
      </c>
      <c r="B1064" s="4">
        <v>37527</v>
      </c>
      <c r="C1064" s="5">
        <v>9.7111567419575628</v>
      </c>
      <c r="D1064">
        <v>3</v>
      </c>
      <c r="E1064" s="6">
        <v>356502</v>
      </c>
      <c r="F1064" s="1">
        <v>3.99</v>
      </c>
      <c r="G1064" s="7">
        <f t="shared" si="80"/>
        <v>1422442.98</v>
      </c>
      <c r="H1064" s="10" t="str">
        <f t="shared" si="81"/>
        <v>No</v>
      </c>
      <c r="I1064" s="10" t="str">
        <f t="shared" si="82"/>
        <v>Yes</v>
      </c>
      <c r="J1064" s="10" t="str">
        <f t="shared" si="83"/>
        <v>Yes</v>
      </c>
      <c r="K1064" s="9">
        <f t="shared" si="84"/>
        <v>0.2</v>
      </c>
    </row>
    <row r="1065" spans="1:11" x14ac:dyDescent="0.25">
      <c r="A1065">
        <v>2979</v>
      </c>
      <c r="B1065" s="4">
        <v>39380</v>
      </c>
      <c r="C1065" s="5">
        <v>4.6379192334017798</v>
      </c>
      <c r="D1065">
        <v>8</v>
      </c>
      <c r="E1065" s="6">
        <v>381328</v>
      </c>
      <c r="F1065" s="1">
        <v>12.99</v>
      </c>
      <c r="G1065" s="7">
        <f t="shared" si="80"/>
        <v>4953450.72</v>
      </c>
      <c r="H1065" s="10" t="str">
        <f t="shared" si="81"/>
        <v>No</v>
      </c>
      <c r="I1065" s="10" t="str">
        <f t="shared" si="82"/>
        <v>No</v>
      </c>
      <c r="J1065" s="10" t="str">
        <f t="shared" si="83"/>
        <v>No</v>
      </c>
      <c r="K1065" s="9">
        <f t="shared" si="84"/>
        <v>0.09</v>
      </c>
    </row>
    <row r="1066" spans="1:11" x14ac:dyDescent="0.25">
      <c r="A1066">
        <v>2981</v>
      </c>
      <c r="B1066" s="4">
        <v>40534</v>
      </c>
      <c r="C1066" s="5">
        <v>1.4784394250513346</v>
      </c>
      <c r="D1066">
        <v>17</v>
      </c>
      <c r="E1066" s="6">
        <v>52290</v>
      </c>
      <c r="F1066" s="1">
        <v>15.99</v>
      </c>
      <c r="G1066" s="7">
        <f t="shared" si="80"/>
        <v>836117.1</v>
      </c>
      <c r="H1066" s="10" t="str">
        <f t="shared" si="81"/>
        <v>Yes</v>
      </c>
      <c r="I1066" s="10" t="str">
        <f t="shared" si="82"/>
        <v>Yes</v>
      </c>
      <c r="J1066" s="10" t="str">
        <f t="shared" si="83"/>
        <v>No</v>
      </c>
      <c r="K1066" s="9">
        <f t="shared" si="84"/>
        <v>0.15</v>
      </c>
    </row>
    <row r="1067" spans="1:11" x14ac:dyDescent="0.25">
      <c r="A1067">
        <v>2983</v>
      </c>
      <c r="B1067" s="4">
        <v>36843</v>
      </c>
      <c r="C1067" s="5">
        <v>11.58384668035592</v>
      </c>
      <c r="D1067">
        <v>1</v>
      </c>
      <c r="E1067" s="6">
        <v>376053</v>
      </c>
      <c r="F1067" s="1">
        <v>5.99</v>
      </c>
      <c r="G1067" s="7">
        <f t="shared" si="80"/>
        <v>2252557.4700000002</v>
      </c>
      <c r="H1067" s="10" t="str">
        <f t="shared" si="81"/>
        <v>No</v>
      </c>
      <c r="I1067" s="10" t="str">
        <f t="shared" si="82"/>
        <v>Yes</v>
      </c>
      <c r="J1067" s="10" t="str">
        <f t="shared" si="83"/>
        <v>Yes</v>
      </c>
      <c r="K1067" s="9">
        <f t="shared" si="84"/>
        <v>0.2</v>
      </c>
    </row>
    <row r="1068" spans="1:11" x14ac:dyDescent="0.25">
      <c r="A1068">
        <v>2984</v>
      </c>
      <c r="B1068" s="4">
        <v>41078</v>
      </c>
      <c r="C1068" s="5">
        <v>-1.0951403148528405E-2</v>
      </c>
      <c r="D1068">
        <v>20</v>
      </c>
      <c r="E1068" s="6">
        <v>497555</v>
      </c>
      <c r="F1068" s="1">
        <v>2.99</v>
      </c>
      <c r="G1068" s="7">
        <f t="shared" si="80"/>
        <v>1487689.4500000002</v>
      </c>
      <c r="H1068" s="10" t="str">
        <f t="shared" si="81"/>
        <v>Yes</v>
      </c>
      <c r="I1068" s="10" t="str">
        <f t="shared" si="82"/>
        <v>Yes</v>
      </c>
      <c r="J1068" s="10" t="str">
        <f t="shared" si="83"/>
        <v>No</v>
      </c>
      <c r="K1068" s="9">
        <f t="shared" si="84"/>
        <v>0.15</v>
      </c>
    </row>
    <row r="1069" spans="1:11" x14ac:dyDescent="0.25">
      <c r="A1069">
        <v>2984</v>
      </c>
      <c r="B1069" s="4">
        <v>41050</v>
      </c>
      <c r="C1069" s="5">
        <v>6.5708418891170434E-2</v>
      </c>
      <c r="D1069">
        <v>20</v>
      </c>
      <c r="E1069" s="6">
        <v>689482</v>
      </c>
      <c r="F1069" s="1">
        <v>15.99</v>
      </c>
      <c r="G1069" s="7">
        <f t="shared" si="80"/>
        <v>11024817.18</v>
      </c>
      <c r="H1069" s="10" t="str">
        <f t="shared" si="81"/>
        <v>Yes</v>
      </c>
      <c r="I1069" s="10" t="str">
        <f t="shared" si="82"/>
        <v>Yes</v>
      </c>
      <c r="J1069" s="10" t="str">
        <f t="shared" si="83"/>
        <v>No</v>
      </c>
      <c r="K1069" s="9">
        <f t="shared" si="84"/>
        <v>0.15</v>
      </c>
    </row>
    <row r="1070" spans="1:11" x14ac:dyDescent="0.25">
      <c r="A1070">
        <v>2985</v>
      </c>
      <c r="B1070" s="4">
        <v>40692</v>
      </c>
      <c r="C1070" s="5">
        <v>1.0458590006844628</v>
      </c>
      <c r="D1070">
        <v>22</v>
      </c>
      <c r="E1070" s="6">
        <v>42545</v>
      </c>
      <c r="F1070" s="1">
        <v>2.99</v>
      </c>
      <c r="G1070" s="7">
        <f t="shared" si="80"/>
        <v>127209.55</v>
      </c>
      <c r="H1070" s="10" t="str">
        <f t="shared" si="81"/>
        <v>Yes</v>
      </c>
      <c r="I1070" s="10" t="str">
        <f t="shared" si="82"/>
        <v>Yes</v>
      </c>
      <c r="J1070" s="10" t="str">
        <f t="shared" si="83"/>
        <v>No</v>
      </c>
      <c r="K1070" s="9">
        <f t="shared" si="84"/>
        <v>0.15</v>
      </c>
    </row>
    <row r="1071" spans="1:11" x14ac:dyDescent="0.25">
      <c r="A1071">
        <v>2986</v>
      </c>
      <c r="B1071" s="4">
        <v>37961</v>
      </c>
      <c r="C1071" s="5">
        <v>8.5229295003422312</v>
      </c>
      <c r="D1071">
        <v>8</v>
      </c>
      <c r="E1071" s="6">
        <v>630450</v>
      </c>
      <c r="F1071" s="1">
        <v>7.99</v>
      </c>
      <c r="G1071" s="7">
        <f t="shared" si="80"/>
        <v>5037295.5</v>
      </c>
      <c r="H1071" s="10" t="str">
        <f t="shared" si="81"/>
        <v>No</v>
      </c>
      <c r="I1071" s="10" t="str">
        <f t="shared" si="82"/>
        <v>Yes</v>
      </c>
      <c r="J1071" s="10" t="str">
        <f t="shared" si="83"/>
        <v>Yes</v>
      </c>
      <c r="K1071" s="9">
        <f t="shared" si="84"/>
        <v>0.2</v>
      </c>
    </row>
    <row r="1072" spans="1:11" x14ac:dyDescent="0.25">
      <c r="A1072">
        <v>2986</v>
      </c>
      <c r="B1072" s="4">
        <v>40025</v>
      </c>
      <c r="C1072" s="5">
        <v>2.8720054757015743</v>
      </c>
      <c r="D1072">
        <v>22</v>
      </c>
      <c r="E1072" s="6">
        <v>376088</v>
      </c>
      <c r="F1072" s="1">
        <v>2.99</v>
      </c>
      <c r="G1072" s="7">
        <f t="shared" si="80"/>
        <v>1124503.1200000001</v>
      </c>
      <c r="H1072" s="10" t="str">
        <f t="shared" si="81"/>
        <v>No</v>
      </c>
      <c r="I1072" s="10" t="str">
        <f t="shared" si="82"/>
        <v>Yes</v>
      </c>
      <c r="J1072" s="10" t="str">
        <f t="shared" si="83"/>
        <v>No</v>
      </c>
      <c r="K1072" s="9">
        <f t="shared" si="84"/>
        <v>0.15</v>
      </c>
    </row>
    <row r="1073" spans="1:11" x14ac:dyDescent="0.25">
      <c r="A1073">
        <v>2997</v>
      </c>
      <c r="B1073" s="4">
        <v>37352</v>
      </c>
      <c r="C1073" s="5">
        <v>10.190280629705681</v>
      </c>
      <c r="D1073">
        <v>24</v>
      </c>
      <c r="E1073" s="6">
        <v>44125</v>
      </c>
      <c r="F1073" s="1">
        <v>12.99</v>
      </c>
      <c r="G1073" s="7">
        <f t="shared" si="80"/>
        <v>573183.75</v>
      </c>
      <c r="H1073" s="10" t="str">
        <f t="shared" si="81"/>
        <v>No</v>
      </c>
      <c r="I1073" s="10" t="str">
        <f t="shared" si="82"/>
        <v>Yes</v>
      </c>
      <c r="J1073" s="10" t="str">
        <f t="shared" si="83"/>
        <v>No</v>
      </c>
      <c r="K1073" s="9">
        <f t="shared" si="84"/>
        <v>0.2</v>
      </c>
    </row>
    <row r="1074" spans="1:11" x14ac:dyDescent="0.25">
      <c r="A1074">
        <v>2999</v>
      </c>
      <c r="B1074" s="4">
        <v>37924</v>
      </c>
      <c r="C1074" s="5">
        <v>8.6242299794661186</v>
      </c>
      <c r="D1074">
        <v>1</v>
      </c>
      <c r="E1074" s="6">
        <v>535446</v>
      </c>
      <c r="F1074" s="1">
        <v>7.99</v>
      </c>
      <c r="G1074" s="7">
        <f t="shared" si="80"/>
        <v>4278213.54</v>
      </c>
      <c r="H1074" s="10" t="str">
        <f t="shared" si="81"/>
        <v>No</v>
      </c>
      <c r="I1074" s="10" t="str">
        <f t="shared" si="82"/>
        <v>Yes</v>
      </c>
      <c r="J1074" s="10" t="str">
        <f t="shared" si="83"/>
        <v>Yes</v>
      </c>
      <c r="K1074" s="9">
        <f t="shared" si="84"/>
        <v>0.2</v>
      </c>
    </row>
  </sheetData>
  <sortState ref="A2:K1078">
    <sortCondition ref="A2"/>
  </sortState>
  <conditionalFormatting sqref="H2:J1074">
    <cfRule type="cellIs" dxfId="3" priority="2" operator="equal">
      <formula>"No"</formula>
    </cfRule>
    <cfRule type="cellIs" dxfId="2" priority="3" operator="equal">
      <formula>"Yes"</formula>
    </cfRule>
    <cfRule type="cellIs" dxfId="1" priority="4" operator="equal">
      <formula>TRUE</formula>
    </cfRule>
    <cfRule type="cellIs" dxfId="0" priority="5" operator="equal">
      <formula>FALSE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Statistics</vt:lpstr>
      <vt:lpstr>Author_Totals</vt:lpstr>
      <vt:lpstr>Sheet2</vt:lpstr>
      <vt:lpstr>Sheet3</vt:lpstr>
      <vt:lpstr>AuthorID</vt:lpstr>
      <vt:lpstr>Income_Earned</vt:lpstr>
      <vt:lpstr>Initial_Contract_Date</vt:lpstr>
      <vt:lpstr>Number_of_Books_in_Print</vt:lpstr>
      <vt:lpstr>Number_of_Books_Sold</vt:lpstr>
      <vt:lpstr>Sell_Price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Vincent</cp:lastModifiedBy>
  <dcterms:created xsi:type="dcterms:W3CDTF">2012-06-06T16:44:25Z</dcterms:created>
  <dcterms:modified xsi:type="dcterms:W3CDTF">2012-07-24T19:51:19Z</dcterms:modified>
</cp:coreProperties>
</file>