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4030" windowHeight="9450" activeTab="1"/>
  </bookViews>
  <sheets>
    <sheet name="Statistics" sheetId="4" r:id="rId1"/>
    <sheet name="Author_Totals" sheetId="1" r:id="rId2"/>
    <sheet name="Sheet2" sheetId="2" r:id="rId3"/>
    <sheet name="Sheet3" sheetId="3" r:id="rId4"/>
  </sheets>
  <definedNames>
    <definedName name="_xlnm._FilterDatabase" localSheetId="1" hidden="1">Author_Totals!$A$4:$K$816</definedName>
    <definedName name="AuthorID">Author_Totals!$A$5:$A$816</definedName>
    <definedName name="_xlnm.Criteria" localSheetId="1">Author_Totals!$A$1:$K$2</definedName>
    <definedName name="Income_Earned">Author_Totals!$G$5:$G$816</definedName>
    <definedName name="Initial_Contract_Date">Author_Totals!$B$5:$B$816</definedName>
    <definedName name="Number_of_Books_in_Print">Author_Totals!$D$5:$D$816</definedName>
    <definedName name="Number_of_Books_Sold">Author_Totals!$E$5:$E$816</definedName>
    <definedName name="Sell_Price">Author_Totals!$F$5:$F$816</definedName>
    <definedName name="Years_Under_Contract">Author_Totals!$C$5:$C$816</definedName>
  </definedNames>
  <calcPr calcId="145621"/>
</workbook>
</file>

<file path=xl/calcChain.xml><?xml version="1.0" encoding="utf-8"?>
<calcChain xmlns="http://schemas.openxmlformats.org/spreadsheetml/2006/main">
  <c r="B817" i="1" l="1"/>
  <c r="B3" i="4" l="1"/>
  <c r="B4" i="4"/>
  <c r="B9" i="4" l="1"/>
  <c r="G75" i="1" l="1"/>
  <c r="H75" i="1"/>
  <c r="I75" i="1"/>
  <c r="G32" i="1"/>
  <c r="J32" i="1" s="1"/>
  <c r="H32" i="1"/>
  <c r="I32" i="1"/>
  <c r="G747" i="1"/>
  <c r="J747" i="1" s="1"/>
  <c r="H747" i="1"/>
  <c r="I747" i="1"/>
  <c r="G370" i="1"/>
  <c r="J370" i="1" s="1"/>
  <c r="H370" i="1"/>
  <c r="I370" i="1"/>
  <c r="G273" i="1"/>
  <c r="J273" i="1" s="1"/>
  <c r="H273" i="1"/>
  <c r="I273" i="1"/>
  <c r="G276" i="1"/>
  <c r="J276" i="1" s="1"/>
  <c r="H276" i="1"/>
  <c r="I276" i="1"/>
  <c r="G157" i="1"/>
  <c r="J157" i="1" s="1"/>
  <c r="H157" i="1"/>
  <c r="I157" i="1"/>
  <c r="G240" i="1"/>
  <c r="J240" i="1" s="1"/>
  <c r="H240" i="1"/>
  <c r="I240" i="1"/>
  <c r="G472" i="1"/>
  <c r="J472" i="1" s="1"/>
  <c r="H472" i="1"/>
  <c r="I472" i="1"/>
  <c r="G792" i="1"/>
  <c r="J792" i="1" s="1"/>
  <c r="H792" i="1"/>
  <c r="I792" i="1"/>
  <c r="G776" i="1"/>
  <c r="J776" i="1" s="1"/>
  <c r="H776" i="1"/>
  <c r="I776" i="1"/>
  <c r="G547" i="1"/>
  <c r="J547" i="1" s="1"/>
  <c r="H547" i="1"/>
  <c r="I547" i="1"/>
  <c r="G788" i="1"/>
  <c r="J788" i="1" s="1"/>
  <c r="H788" i="1"/>
  <c r="I788" i="1"/>
  <c r="G20" i="1"/>
  <c r="H20" i="1"/>
  <c r="I20" i="1"/>
  <c r="G26" i="1"/>
  <c r="J26" i="1" s="1"/>
  <c r="H26" i="1"/>
  <c r="I26" i="1"/>
  <c r="G254" i="1"/>
  <c r="H254" i="1"/>
  <c r="I254" i="1"/>
  <c r="G124" i="1"/>
  <c r="J124" i="1" s="1"/>
  <c r="H124" i="1"/>
  <c r="I124" i="1"/>
  <c r="G640" i="1"/>
  <c r="J640" i="1" s="1"/>
  <c r="H640" i="1"/>
  <c r="I640" i="1"/>
  <c r="G289" i="1"/>
  <c r="J289" i="1" s="1"/>
  <c r="H289" i="1"/>
  <c r="I289" i="1"/>
  <c r="G449" i="1"/>
  <c r="J449" i="1" s="1"/>
  <c r="H449" i="1"/>
  <c r="I449" i="1"/>
  <c r="G152" i="1"/>
  <c r="J152" i="1" s="1"/>
  <c r="H152" i="1"/>
  <c r="I152" i="1"/>
  <c r="G764" i="1"/>
  <c r="J764" i="1" s="1"/>
  <c r="H764" i="1"/>
  <c r="I764" i="1"/>
  <c r="G667" i="1"/>
  <c r="J667" i="1" s="1"/>
  <c r="H667" i="1"/>
  <c r="I667" i="1"/>
  <c r="G431" i="1"/>
  <c r="J431" i="1" s="1"/>
  <c r="H431" i="1"/>
  <c r="I431" i="1"/>
  <c r="G79" i="1"/>
  <c r="J79" i="1" s="1"/>
  <c r="H79" i="1"/>
  <c r="I79" i="1"/>
  <c r="G186" i="1"/>
  <c r="J186" i="1" s="1"/>
  <c r="H186" i="1"/>
  <c r="I186" i="1"/>
  <c r="G794" i="1"/>
  <c r="H794" i="1"/>
  <c r="I794" i="1"/>
  <c r="G487" i="1"/>
  <c r="J487" i="1" s="1"/>
  <c r="H487" i="1"/>
  <c r="I487" i="1"/>
  <c r="G114" i="1"/>
  <c r="J114" i="1" s="1"/>
  <c r="H114" i="1"/>
  <c r="I114" i="1"/>
  <c r="G243" i="1"/>
  <c r="J243" i="1" s="1"/>
  <c r="H243" i="1"/>
  <c r="I243" i="1"/>
  <c r="G775" i="1"/>
  <c r="J775" i="1" s="1"/>
  <c r="H775" i="1"/>
  <c r="I775" i="1"/>
  <c r="G684" i="1"/>
  <c r="J684" i="1" s="1"/>
  <c r="H684" i="1"/>
  <c r="I684" i="1"/>
  <c r="G89" i="1"/>
  <c r="J89" i="1" s="1"/>
  <c r="H89" i="1"/>
  <c r="I89" i="1"/>
  <c r="G799" i="1"/>
  <c r="H799" i="1"/>
  <c r="I799" i="1"/>
  <c r="G804" i="1"/>
  <c r="J804" i="1" s="1"/>
  <c r="H804" i="1"/>
  <c r="I804" i="1"/>
  <c r="G106" i="1"/>
  <c r="J106" i="1" s="1"/>
  <c r="H106" i="1"/>
  <c r="I106" i="1"/>
  <c r="G361" i="1"/>
  <c r="J361" i="1" s="1"/>
  <c r="H361" i="1"/>
  <c r="I361" i="1"/>
  <c r="G225" i="1"/>
  <c r="H225" i="1"/>
  <c r="I225" i="1"/>
  <c r="G169" i="1"/>
  <c r="J169" i="1" s="1"/>
  <c r="H169" i="1"/>
  <c r="I169" i="1"/>
  <c r="G665" i="1"/>
  <c r="J665" i="1" s="1"/>
  <c r="H665" i="1"/>
  <c r="I665" i="1"/>
  <c r="G367" i="1"/>
  <c r="H367" i="1"/>
  <c r="I367" i="1"/>
  <c r="G88" i="1"/>
  <c r="J88" i="1" s="1"/>
  <c r="H88" i="1"/>
  <c r="I88" i="1"/>
  <c r="G740" i="1"/>
  <c r="J740" i="1" s="1"/>
  <c r="H740" i="1"/>
  <c r="I740" i="1"/>
  <c r="G598" i="1"/>
  <c r="J598" i="1" s="1"/>
  <c r="H598" i="1"/>
  <c r="I598" i="1"/>
  <c r="G592" i="1"/>
  <c r="J592" i="1" s="1"/>
  <c r="H592" i="1"/>
  <c r="I592" i="1"/>
  <c r="G164" i="1"/>
  <c r="J164" i="1" s="1"/>
  <c r="H164" i="1"/>
  <c r="I164" i="1"/>
  <c r="G183" i="1"/>
  <c r="H183" i="1"/>
  <c r="I183" i="1"/>
  <c r="G52" i="1"/>
  <c r="J52" i="1" s="1"/>
  <c r="H52" i="1"/>
  <c r="I52" i="1"/>
  <c r="G611" i="1"/>
  <c r="J611" i="1" s="1"/>
  <c r="H611" i="1"/>
  <c r="I611" i="1"/>
  <c r="G210" i="1"/>
  <c r="J210" i="1" s="1"/>
  <c r="H210" i="1"/>
  <c r="I210" i="1"/>
  <c r="G116" i="1"/>
  <c r="H116" i="1"/>
  <c r="I116" i="1"/>
  <c r="G459" i="1"/>
  <c r="J459" i="1" s="1"/>
  <c r="H459" i="1"/>
  <c r="I459" i="1"/>
  <c r="G127" i="1"/>
  <c r="J127" i="1" s="1"/>
  <c r="H127" i="1"/>
  <c r="I127" i="1"/>
  <c r="G769" i="1"/>
  <c r="J769" i="1" s="1"/>
  <c r="H769" i="1"/>
  <c r="I769" i="1"/>
  <c r="G539" i="1"/>
  <c r="J539" i="1" s="1"/>
  <c r="H539" i="1"/>
  <c r="I539" i="1"/>
  <c r="G430" i="1"/>
  <c r="H430" i="1"/>
  <c r="I430" i="1"/>
  <c r="G456" i="1"/>
  <c r="J456" i="1" s="1"/>
  <c r="H456" i="1"/>
  <c r="I456" i="1"/>
  <c r="G815" i="1"/>
  <c r="J815" i="1" s="1"/>
  <c r="H815" i="1"/>
  <c r="I815" i="1"/>
  <c r="G718" i="1"/>
  <c r="H718" i="1"/>
  <c r="I718" i="1"/>
  <c r="G632" i="1"/>
  <c r="J632" i="1" s="1"/>
  <c r="H632" i="1"/>
  <c r="I632" i="1"/>
  <c r="G646" i="1"/>
  <c r="J646" i="1" s="1"/>
  <c r="H646" i="1"/>
  <c r="I646" i="1"/>
  <c r="G439" i="1"/>
  <c r="J439" i="1" s="1"/>
  <c r="H439" i="1"/>
  <c r="I439" i="1"/>
  <c r="G750" i="1"/>
  <c r="J750" i="1" s="1"/>
  <c r="H750" i="1"/>
  <c r="I750" i="1"/>
  <c r="G175" i="1"/>
  <c r="H175" i="1"/>
  <c r="I175" i="1"/>
  <c r="G506" i="1"/>
  <c r="J506" i="1" s="1"/>
  <c r="H506" i="1"/>
  <c r="I506" i="1"/>
  <c r="G535" i="1"/>
  <c r="J535" i="1" s="1"/>
  <c r="H535" i="1"/>
  <c r="I535" i="1"/>
  <c r="G269" i="1"/>
  <c r="H269" i="1"/>
  <c r="I269" i="1"/>
  <c r="G774" i="1"/>
  <c r="J774" i="1" s="1"/>
  <c r="H774" i="1"/>
  <c r="I774" i="1"/>
  <c r="G36" i="1"/>
  <c r="J36" i="1" s="1"/>
  <c r="H36" i="1"/>
  <c r="I36" i="1"/>
  <c r="G285" i="1"/>
  <c r="J285" i="1" s="1"/>
  <c r="H285" i="1"/>
  <c r="I285" i="1"/>
  <c r="G354" i="1"/>
  <c r="J354" i="1" s="1"/>
  <c r="H354" i="1"/>
  <c r="I354" i="1"/>
  <c r="G392" i="1"/>
  <c r="J392" i="1" s="1"/>
  <c r="H392" i="1"/>
  <c r="I392" i="1"/>
  <c r="G476" i="1"/>
  <c r="J476" i="1" s="1"/>
  <c r="H476" i="1"/>
  <c r="I476" i="1"/>
  <c r="G189" i="1"/>
  <c r="J189" i="1" s="1"/>
  <c r="H189" i="1"/>
  <c r="I189" i="1"/>
  <c r="G103" i="1"/>
  <c r="H103" i="1"/>
  <c r="I103" i="1"/>
  <c r="G409" i="1"/>
  <c r="H409" i="1"/>
  <c r="I409" i="1"/>
  <c r="G382" i="1"/>
  <c r="J382" i="1" s="1"/>
  <c r="H382" i="1"/>
  <c r="I382" i="1"/>
  <c r="G748" i="1"/>
  <c r="J748" i="1" s="1"/>
  <c r="H748" i="1"/>
  <c r="I748" i="1"/>
  <c r="G666" i="1"/>
  <c r="J666" i="1" s="1"/>
  <c r="H666" i="1"/>
  <c r="I666" i="1"/>
  <c r="G512" i="1"/>
  <c r="H512" i="1"/>
  <c r="I512" i="1"/>
  <c r="G631" i="1"/>
  <c r="J631" i="1" s="1"/>
  <c r="H631" i="1"/>
  <c r="I631" i="1"/>
  <c r="G22" i="1"/>
  <c r="J22" i="1" s="1"/>
  <c r="H22" i="1"/>
  <c r="I22" i="1"/>
  <c r="G471" i="1"/>
  <c r="J471" i="1" s="1"/>
  <c r="H471" i="1"/>
  <c r="I471" i="1"/>
  <c r="G612" i="1"/>
  <c r="J612" i="1" s="1"/>
  <c r="H612" i="1"/>
  <c r="I612" i="1"/>
  <c r="G396" i="1"/>
  <c r="J396" i="1" s="1"/>
  <c r="H396" i="1"/>
  <c r="I396" i="1"/>
  <c r="G568" i="1"/>
  <c r="J568" i="1" s="1"/>
  <c r="H568" i="1"/>
  <c r="I568" i="1"/>
  <c r="G283" i="1"/>
  <c r="J283" i="1" s="1"/>
  <c r="H283" i="1"/>
  <c r="I283" i="1"/>
  <c r="G567" i="1"/>
  <c r="H567" i="1"/>
  <c r="I567" i="1"/>
  <c r="G478" i="1"/>
  <c r="J478" i="1" s="1"/>
  <c r="H478" i="1"/>
  <c r="I478" i="1"/>
  <c r="G462" i="1"/>
  <c r="J462" i="1" s="1"/>
  <c r="H462" i="1"/>
  <c r="I462" i="1"/>
  <c r="G683" i="1"/>
  <c r="J683" i="1" s="1"/>
  <c r="H683" i="1"/>
  <c r="I683" i="1"/>
  <c r="G759" i="1"/>
  <c r="J759" i="1" s="1"/>
  <c r="H759" i="1"/>
  <c r="I759" i="1"/>
  <c r="G205" i="1"/>
  <c r="H205" i="1"/>
  <c r="I205" i="1"/>
  <c r="G133" i="1"/>
  <c r="J133" i="1" s="1"/>
  <c r="H133" i="1"/>
  <c r="I133" i="1"/>
  <c r="G412" i="1"/>
  <c r="J412" i="1" s="1"/>
  <c r="H412" i="1"/>
  <c r="I412" i="1"/>
  <c r="G351" i="1"/>
  <c r="J351" i="1" s="1"/>
  <c r="H351" i="1"/>
  <c r="I351" i="1"/>
  <c r="G101" i="1"/>
  <c r="H101" i="1"/>
  <c r="I101" i="1"/>
  <c r="G55" i="1"/>
  <c r="H55" i="1"/>
  <c r="I55" i="1"/>
  <c r="G261" i="1"/>
  <c r="J261" i="1" s="1"/>
  <c r="H261" i="1"/>
  <c r="I261" i="1"/>
  <c r="G618" i="1"/>
  <c r="J618" i="1" s="1"/>
  <c r="H618" i="1"/>
  <c r="I618" i="1"/>
  <c r="G545" i="1"/>
  <c r="H545" i="1"/>
  <c r="I545" i="1"/>
  <c r="G556" i="1"/>
  <c r="J556" i="1" s="1"/>
  <c r="H556" i="1"/>
  <c r="I556" i="1"/>
  <c r="G785" i="1"/>
  <c r="J785" i="1" s="1"/>
  <c r="H785" i="1"/>
  <c r="I785" i="1"/>
  <c r="G564" i="1"/>
  <c r="H564" i="1"/>
  <c r="I564" i="1"/>
  <c r="G336" i="1"/>
  <c r="J336" i="1" s="1"/>
  <c r="H336" i="1"/>
  <c r="I336" i="1"/>
  <c r="G688" i="1"/>
  <c r="J688" i="1" s="1"/>
  <c r="H688" i="1"/>
  <c r="I688" i="1"/>
  <c r="G435" i="1"/>
  <c r="J435" i="1" s="1"/>
  <c r="H435" i="1"/>
  <c r="I435" i="1"/>
  <c r="G90" i="1"/>
  <c r="J90" i="1" s="1"/>
  <c r="H90" i="1"/>
  <c r="I90" i="1"/>
  <c r="G7" i="1"/>
  <c r="H7" i="1"/>
  <c r="I7" i="1"/>
  <c r="G671" i="1"/>
  <c r="H671" i="1"/>
  <c r="I671" i="1"/>
  <c r="G653" i="1"/>
  <c r="H653" i="1"/>
  <c r="I653" i="1"/>
  <c r="G54" i="1"/>
  <c r="J54" i="1" s="1"/>
  <c r="H54" i="1"/>
  <c r="I54" i="1"/>
  <c r="G730" i="1"/>
  <c r="J730" i="1" s="1"/>
  <c r="H730" i="1"/>
  <c r="I730" i="1"/>
  <c r="G488" i="1"/>
  <c r="H488" i="1"/>
  <c r="I488" i="1"/>
  <c r="G223" i="1"/>
  <c r="H223" i="1"/>
  <c r="I223" i="1"/>
  <c r="G440" i="1"/>
  <c r="J440" i="1" s="1"/>
  <c r="H440" i="1"/>
  <c r="I440" i="1"/>
  <c r="G676" i="1"/>
  <c r="J676" i="1" s="1"/>
  <c r="H676" i="1"/>
  <c r="I676" i="1"/>
  <c r="G176" i="1"/>
  <c r="H176" i="1"/>
  <c r="I176" i="1"/>
  <c r="G770" i="1"/>
  <c r="J770" i="1" s="1"/>
  <c r="H770" i="1"/>
  <c r="I770" i="1"/>
  <c r="G613" i="1"/>
  <c r="H613" i="1"/>
  <c r="I613" i="1"/>
  <c r="G629" i="1"/>
  <c r="H629" i="1"/>
  <c r="I629" i="1"/>
  <c r="G333" i="1"/>
  <c r="J333" i="1" s="1"/>
  <c r="H333" i="1"/>
  <c r="I333" i="1"/>
  <c r="G714" i="1"/>
  <c r="H714" i="1"/>
  <c r="I714" i="1"/>
  <c r="G697" i="1"/>
  <c r="J697" i="1" s="1"/>
  <c r="H697" i="1"/>
  <c r="I697" i="1"/>
  <c r="G626" i="1"/>
  <c r="J626" i="1" s="1"/>
  <c r="H626" i="1"/>
  <c r="I626" i="1"/>
  <c r="G161" i="1"/>
  <c r="H161" i="1"/>
  <c r="I161" i="1"/>
  <c r="G427" i="1"/>
  <c r="H427" i="1"/>
  <c r="I427" i="1"/>
  <c r="G393" i="1"/>
  <c r="H393" i="1"/>
  <c r="I393" i="1"/>
  <c r="G437" i="1"/>
  <c r="H437" i="1"/>
  <c r="I437" i="1"/>
  <c r="G185" i="1"/>
  <c r="H185" i="1"/>
  <c r="I185" i="1"/>
  <c r="G573" i="1"/>
  <c r="H573" i="1"/>
  <c r="I573" i="1"/>
  <c r="G328" i="1"/>
  <c r="H328" i="1"/>
  <c r="I328" i="1"/>
  <c r="G100" i="1"/>
  <c r="H100" i="1"/>
  <c r="I100" i="1"/>
  <c r="G705" i="1"/>
  <c r="H705" i="1"/>
  <c r="I705" i="1"/>
  <c r="G70" i="1"/>
  <c r="H70" i="1"/>
  <c r="I70" i="1"/>
  <c r="G250" i="1"/>
  <c r="J250" i="1" s="1"/>
  <c r="H250" i="1"/>
  <c r="I250" i="1"/>
  <c r="G221" i="1"/>
  <c r="H221" i="1"/>
  <c r="I221" i="1"/>
  <c r="G291" i="1"/>
  <c r="H291" i="1"/>
  <c r="I291" i="1"/>
  <c r="G605" i="1"/>
  <c r="J605" i="1" s="1"/>
  <c r="H605" i="1"/>
  <c r="I605" i="1"/>
  <c r="G66" i="1"/>
  <c r="J66" i="1" s="1"/>
  <c r="H66" i="1"/>
  <c r="I66" i="1"/>
  <c r="G814" i="1"/>
  <c r="H814" i="1"/>
  <c r="I814" i="1"/>
  <c r="G680" i="1"/>
  <c r="H680" i="1"/>
  <c r="I680" i="1"/>
  <c r="G795" i="1"/>
  <c r="J795" i="1" s="1"/>
  <c r="H795" i="1"/>
  <c r="I795" i="1"/>
  <c r="G345" i="1"/>
  <c r="J345" i="1" s="1"/>
  <c r="H345" i="1"/>
  <c r="I345" i="1"/>
  <c r="G738" i="1"/>
  <c r="H738" i="1"/>
  <c r="I738" i="1"/>
  <c r="G82" i="1"/>
  <c r="H82" i="1"/>
  <c r="I82" i="1"/>
  <c r="G296" i="1"/>
  <c r="J296" i="1" s="1"/>
  <c r="H296" i="1"/>
  <c r="I296" i="1"/>
  <c r="G41" i="1"/>
  <c r="H41" i="1"/>
  <c r="I41" i="1"/>
  <c r="G315" i="1"/>
  <c r="H315" i="1"/>
  <c r="I315" i="1"/>
  <c r="G199" i="1"/>
  <c r="J199" i="1" s="1"/>
  <c r="H199" i="1"/>
  <c r="I199" i="1"/>
  <c r="G126" i="1"/>
  <c r="H126" i="1"/>
  <c r="I126" i="1"/>
  <c r="G284" i="1"/>
  <c r="J284" i="1" s="1"/>
  <c r="H284" i="1"/>
  <c r="I284" i="1"/>
  <c r="G402" i="1"/>
  <c r="J402" i="1" s="1"/>
  <c r="H402" i="1"/>
  <c r="I402" i="1"/>
  <c r="G727" i="1"/>
  <c r="H727" i="1"/>
  <c r="I727" i="1"/>
  <c r="G786" i="1"/>
  <c r="J786" i="1" s="1"/>
  <c r="H786" i="1"/>
  <c r="I786" i="1"/>
  <c r="G293" i="1"/>
  <c r="J293" i="1" s="1"/>
  <c r="H293" i="1"/>
  <c r="I293" i="1"/>
  <c r="G566" i="1"/>
  <c r="H566" i="1"/>
  <c r="I566" i="1"/>
  <c r="G425" i="1"/>
  <c r="J425" i="1" s="1"/>
  <c r="H425" i="1"/>
  <c r="I425" i="1"/>
  <c r="G50" i="1"/>
  <c r="H50" i="1"/>
  <c r="I50" i="1"/>
  <c r="G734" i="1"/>
  <c r="H734" i="1"/>
  <c r="I734" i="1"/>
  <c r="G46" i="1"/>
  <c r="J46" i="1" s="1"/>
  <c r="H46" i="1"/>
  <c r="I46" i="1"/>
  <c r="G422" i="1"/>
  <c r="J422" i="1" s="1"/>
  <c r="H422" i="1"/>
  <c r="I422" i="1"/>
  <c r="G352" i="1"/>
  <c r="H352" i="1"/>
  <c r="I352" i="1"/>
  <c r="G330" i="1"/>
  <c r="J330" i="1" s="1"/>
  <c r="H330" i="1"/>
  <c r="I330" i="1"/>
  <c r="G765" i="1"/>
  <c r="J765" i="1" s="1"/>
  <c r="H765" i="1"/>
  <c r="I765" i="1"/>
  <c r="G203" i="1"/>
  <c r="H203" i="1"/>
  <c r="I203" i="1"/>
  <c r="G12" i="1"/>
  <c r="H12" i="1"/>
  <c r="I12" i="1"/>
  <c r="G38" i="1"/>
  <c r="J38" i="1" s="1"/>
  <c r="H38" i="1"/>
  <c r="I38" i="1"/>
  <c r="G562" i="1"/>
  <c r="J562" i="1" s="1"/>
  <c r="H562" i="1"/>
  <c r="I562" i="1"/>
  <c r="G723" i="1"/>
  <c r="H723" i="1"/>
  <c r="I723" i="1"/>
  <c r="G177" i="1"/>
  <c r="H177" i="1"/>
  <c r="I177" i="1"/>
  <c r="G537" i="1"/>
  <c r="J537" i="1" s="1"/>
  <c r="H537" i="1"/>
  <c r="I537" i="1"/>
  <c r="G713" i="1"/>
  <c r="H713" i="1"/>
  <c r="I713" i="1"/>
  <c r="G557" i="1"/>
  <c r="J557" i="1" s="1"/>
  <c r="H557" i="1"/>
  <c r="I557" i="1"/>
  <c r="G603" i="1"/>
  <c r="H603" i="1"/>
  <c r="I603" i="1"/>
  <c r="G696" i="1"/>
  <c r="H696" i="1"/>
  <c r="I696" i="1"/>
  <c r="G503" i="1"/>
  <c r="J503" i="1" s="1"/>
  <c r="H503" i="1"/>
  <c r="I503" i="1"/>
  <c r="G239" i="1"/>
  <c r="H239" i="1"/>
  <c r="I239" i="1"/>
  <c r="G97" i="1"/>
  <c r="H97" i="1"/>
  <c r="I97" i="1"/>
  <c r="G364" i="1"/>
  <c r="J364" i="1" s="1"/>
  <c r="H364" i="1"/>
  <c r="I364" i="1"/>
  <c r="G190" i="1"/>
  <c r="J190" i="1" s="1"/>
  <c r="H190" i="1"/>
  <c r="I190" i="1"/>
  <c r="G348" i="1"/>
  <c r="J348" i="1" s="1"/>
  <c r="H348" i="1"/>
  <c r="I348" i="1"/>
  <c r="G790" i="1"/>
  <c r="J790" i="1" s="1"/>
  <c r="H790" i="1"/>
  <c r="I790" i="1"/>
  <c r="G441" i="1"/>
  <c r="J441" i="1" s="1"/>
  <c r="H441" i="1"/>
  <c r="I441" i="1"/>
  <c r="G475" i="1"/>
  <c r="J475" i="1" s="1"/>
  <c r="H475" i="1"/>
  <c r="I475" i="1"/>
  <c r="G408" i="1"/>
  <c r="J408" i="1" s="1"/>
  <c r="H408" i="1"/>
  <c r="I408" i="1"/>
  <c r="G446" i="1"/>
  <c r="J446" i="1" s="1"/>
  <c r="H446" i="1"/>
  <c r="I446" i="1"/>
  <c r="G297" i="1"/>
  <c r="J297" i="1" s="1"/>
  <c r="H297" i="1"/>
  <c r="I297" i="1"/>
  <c r="G789" i="1"/>
  <c r="J789" i="1" s="1"/>
  <c r="H789" i="1"/>
  <c r="I789" i="1"/>
  <c r="G619" i="1"/>
  <c r="J619" i="1" s="1"/>
  <c r="H619" i="1"/>
  <c r="I619" i="1"/>
  <c r="G271" i="1"/>
  <c r="J271" i="1" s="1"/>
  <c r="H271" i="1"/>
  <c r="I271" i="1"/>
  <c r="G739" i="1"/>
  <c r="J739" i="1" s="1"/>
  <c r="H739" i="1"/>
  <c r="I739" i="1"/>
  <c r="G167" i="1"/>
  <c r="J167" i="1" s="1"/>
  <c r="H167" i="1"/>
  <c r="I167" i="1"/>
  <c r="G110" i="1"/>
  <c r="J110" i="1" s="1"/>
  <c r="H110" i="1"/>
  <c r="I110" i="1"/>
  <c r="G371" i="1"/>
  <c r="J371" i="1" s="1"/>
  <c r="H371" i="1"/>
  <c r="I371" i="1"/>
  <c r="G810" i="1"/>
  <c r="J810" i="1" s="1"/>
  <c r="H810" i="1"/>
  <c r="I810" i="1"/>
  <c r="G491" i="1"/>
  <c r="J491" i="1" s="1"/>
  <c r="H491" i="1"/>
  <c r="I491" i="1"/>
  <c r="G218" i="1"/>
  <c r="J218" i="1" s="1"/>
  <c r="H218" i="1"/>
  <c r="I218" i="1"/>
  <c r="G559" i="1"/>
  <c r="J559" i="1" s="1"/>
  <c r="H559" i="1"/>
  <c r="I559" i="1"/>
  <c r="G406" i="1"/>
  <c r="J406" i="1" s="1"/>
  <c r="H406" i="1"/>
  <c r="I406" i="1"/>
  <c r="G728" i="1"/>
  <c r="J728" i="1" s="1"/>
  <c r="H728" i="1"/>
  <c r="I728" i="1"/>
  <c r="G135" i="1"/>
  <c r="J135" i="1" s="1"/>
  <c r="H135" i="1"/>
  <c r="I135" i="1"/>
  <c r="G332" i="1"/>
  <c r="J332" i="1" s="1"/>
  <c r="H332" i="1"/>
  <c r="I332" i="1"/>
  <c r="G237" i="1"/>
  <c r="J237" i="1" s="1"/>
  <c r="H237" i="1"/>
  <c r="I237" i="1"/>
  <c r="G353" i="1"/>
  <c r="J353" i="1" s="1"/>
  <c r="H353" i="1"/>
  <c r="I353" i="1"/>
  <c r="G257" i="1"/>
  <c r="J257" i="1" s="1"/>
  <c r="H257" i="1"/>
  <c r="I257" i="1"/>
  <c r="G394" i="1"/>
  <c r="J394" i="1" s="1"/>
  <c r="H394" i="1"/>
  <c r="I394" i="1"/>
  <c r="G319" i="1"/>
  <c r="J319" i="1" s="1"/>
  <c r="H319" i="1"/>
  <c r="I319" i="1"/>
  <c r="G701" i="1"/>
  <c r="J701" i="1" s="1"/>
  <c r="H701" i="1"/>
  <c r="I701" i="1"/>
  <c r="G699" i="1"/>
  <c r="J699" i="1" s="1"/>
  <c r="H699" i="1"/>
  <c r="I699" i="1"/>
  <c r="G123" i="1"/>
  <c r="J123" i="1" s="1"/>
  <c r="H123" i="1"/>
  <c r="I123" i="1"/>
  <c r="G212" i="1"/>
  <c r="J212" i="1" s="1"/>
  <c r="H212" i="1"/>
  <c r="I212" i="1"/>
  <c r="G458" i="1"/>
  <c r="J458" i="1" s="1"/>
  <c r="H458" i="1"/>
  <c r="I458" i="1"/>
  <c r="G639" i="1"/>
  <c r="J639" i="1" s="1"/>
  <c r="H639" i="1"/>
  <c r="I639" i="1"/>
  <c r="G565" i="1"/>
  <c r="J565" i="1" s="1"/>
  <c r="H565" i="1"/>
  <c r="I565" i="1"/>
  <c r="G238" i="1"/>
  <c r="J238" i="1" s="1"/>
  <c r="H238" i="1"/>
  <c r="I238" i="1"/>
  <c r="G298" i="1"/>
  <c r="J298" i="1" s="1"/>
  <c r="H298" i="1"/>
  <c r="I298" i="1"/>
  <c r="G178" i="1"/>
  <c r="J178" i="1" s="1"/>
  <c r="H178" i="1"/>
  <c r="I178" i="1"/>
  <c r="G495" i="1"/>
  <c r="J495" i="1" s="1"/>
  <c r="H495" i="1"/>
  <c r="I495" i="1"/>
  <c r="G47" i="1"/>
  <c r="J47" i="1" s="1"/>
  <c r="H47" i="1"/>
  <c r="I47" i="1"/>
  <c r="G708" i="1"/>
  <c r="J708" i="1" s="1"/>
  <c r="H708" i="1"/>
  <c r="I708" i="1"/>
  <c r="G466" i="1"/>
  <c r="J466" i="1" s="1"/>
  <c r="H466" i="1"/>
  <c r="I466" i="1"/>
  <c r="G35" i="1"/>
  <c r="J35" i="1" s="1"/>
  <c r="H35" i="1"/>
  <c r="I35" i="1"/>
  <c r="G358" i="1"/>
  <c r="J358" i="1" s="1"/>
  <c r="H358" i="1"/>
  <c r="I358" i="1"/>
  <c r="G335" i="1"/>
  <c r="J335" i="1" s="1"/>
  <c r="H335" i="1"/>
  <c r="I335" i="1"/>
  <c r="G301" i="1"/>
  <c r="J301" i="1" s="1"/>
  <c r="H301" i="1"/>
  <c r="I301" i="1"/>
  <c r="G468" i="1"/>
  <c r="J468" i="1" s="1"/>
  <c r="H468" i="1"/>
  <c r="I468" i="1"/>
  <c r="G704" i="1"/>
  <c r="J704" i="1" s="1"/>
  <c r="H704" i="1"/>
  <c r="I704" i="1"/>
  <c r="G130" i="1"/>
  <c r="J130" i="1" s="1"/>
  <c r="H130" i="1"/>
  <c r="I130" i="1"/>
  <c r="G596" i="1"/>
  <c r="J596" i="1" s="1"/>
  <c r="H596" i="1"/>
  <c r="I596" i="1"/>
  <c r="G363" i="1"/>
  <c r="J363" i="1" s="1"/>
  <c r="H363" i="1"/>
  <c r="I363" i="1"/>
  <c r="G451" i="1"/>
  <c r="J451" i="1" s="1"/>
  <c r="H451" i="1"/>
  <c r="I451" i="1"/>
  <c r="G107" i="1"/>
  <c r="J107" i="1" s="1"/>
  <c r="H107" i="1"/>
  <c r="I107" i="1"/>
  <c r="G206" i="1"/>
  <c r="J206" i="1" s="1"/>
  <c r="H206" i="1"/>
  <c r="I206" i="1"/>
  <c r="G510" i="1"/>
  <c r="J510" i="1" s="1"/>
  <c r="H510" i="1"/>
  <c r="I510" i="1"/>
  <c r="G6" i="1"/>
  <c r="J6" i="1" s="1"/>
  <c r="H6" i="1"/>
  <c r="I6" i="1"/>
  <c r="G44" i="1"/>
  <c r="J44" i="1" s="1"/>
  <c r="H44" i="1"/>
  <c r="I44" i="1"/>
  <c r="G501" i="1"/>
  <c r="J501" i="1" s="1"/>
  <c r="H501" i="1"/>
  <c r="I501" i="1"/>
  <c r="G558" i="1"/>
  <c r="J558" i="1" s="1"/>
  <c r="H558" i="1"/>
  <c r="I558" i="1"/>
  <c r="G433" i="1"/>
  <c r="J433" i="1" s="1"/>
  <c r="H433" i="1"/>
  <c r="I433" i="1"/>
  <c r="G76" i="1"/>
  <c r="J76" i="1" s="1"/>
  <c r="H76" i="1"/>
  <c r="I76" i="1"/>
  <c r="G650" i="1"/>
  <c r="J650" i="1" s="1"/>
  <c r="H650" i="1"/>
  <c r="I650" i="1"/>
  <c r="G659" i="1"/>
  <c r="J659" i="1" s="1"/>
  <c r="H659" i="1"/>
  <c r="I659" i="1"/>
  <c r="G572" i="1"/>
  <c r="J572" i="1" s="1"/>
  <c r="H572" i="1"/>
  <c r="I572" i="1"/>
  <c r="G324" i="1"/>
  <c r="J324" i="1" s="1"/>
  <c r="H324" i="1"/>
  <c r="I324" i="1"/>
  <c r="G16" i="1"/>
  <c r="J16" i="1" s="1"/>
  <c r="H16" i="1"/>
  <c r="I16" i="1"/>
  <c r="G87" i="1"/>
  <c r="J87" i="1" s="1"/>
  <c r="H87" i="1"/>
  <c r="I87" i="1"/>
  <c r="G608" i="1"/>
  <c r="J608" i="1" s="1"/>
  <c r="H608" i="1"/>
  <c r="I608" i="1"/>
  <c r="G531" i="1"/>
  <c r="J531" i="1" s="1"/>
  <c r="H531" i="1"/>
  <c r="I531" i="1"/>
  <c r="G445" i="1"/>
  <c r="J445" i="1" s="1"/>
  <c r="H445" i="1"/>
  <c r="I445" i="1"/>
  <c r="G395" i="1"/>
  <c r="J395" i="1" s="1"/>
  <c r="H395" i="1"/>
  <c r="I395" i="1"/>
  <c r="G645" i="1"/>
  <c r="H645" i="1"/>
  <c r="I645" i="1"/>
  <c r="G407" i="1"/>
  <c r="J407" i="1" s="1"/>
  <c r="H407" i="1"/>
  <c r="I407" i="1"/>
  <c r="G791" i="1"/>
  <c r="J791" i="1" s="1"/>
  <c r="H791" i="1"/>
  <c r="I791" i="1"/>
  <c r="G228" i="1"/>
  <c r="H228" i="1"/>
  <c r="I228" i="1"/>
  <c r="G806" i="1"/>
  <c r="J806" i="1" s="1"/>
  <c r="H806" i="1"/>
  <c r="I806" i="1"/>
  <c r="G252" i="1"/>
  <c r="J252" i="1" s="1"/>
  <c r="H252" i="1"/>
  <c r="I252" i="1"/>
  <c r="G287" i="1"/>
  <c r="J287" i="1" s="1"/>
  <c r="H287" i="1"/>
  <c r="I287" i="1"/>
  <c r="G255" i="1"/>
  <c r="J255" i="1" s="1"/>
  <c r="H255" i="1"/>
  <c r="I255" i="1"/>
  <c r="G64" i="1"/>
  <c r="J64" i="1" s="1"/>
  <c r="H64" i="1"/>
  <c r="I64" i="1"/>
  <c r="G534" i="1"/>
  <c r="J534" i="1" s="1"/>
  <c r="H534" i="1"/>
  <c r="I534" i="1"/>
  <c r="G757" i="1"/>
  <c r="J757" i="1" s="1"/>
  <c r="H757" i="1"/>
  <c r="I757" i="1"/>
  <c r="G59" i="1"/>
  <c r="J59" i="1" s="1"/>
  <c r="H59" i="1"/>
  <c r="I59" i="1"/>
  <c r="G215" i="1"/>
  <c r="J215" i="1" s="1"/>
  <c r="H215" i="1"/>
  <c r="I215" i="1"/>
  <c r="G500" i="1"/>
  <c r="H500" i="1"/>
  <c r="I500" i="1"/>
  <c r="G311" i="1"/>
  <c r="J311" i="1" s="1"/>
  <c r="H311" i="1"/>
  <c r="I311" i="1"/>
  <c r="G756" i="1"/>
  <c r="J756" i="1" s="1"/>
  <c r="H756" i="1"/>
  <c r="I756" i="1"/>
  <c r="G173" i="1"/>
  <c r="J173" i="1" s="1"/>
  <c r="H173" i="1"/>
  <c r="I173" i="1"/>
  <c r="G323" i="1"/>
  <c r="J323" i="1" s="1"/>
  <c r="H323" i="1"/>
  <c r="I323" i="1"/>
  <c r="G672" i="1"/>
  <c r="J672" i="1" s="1"/>
  <c r="H672" i="1"/>
  <c r="I672" i="1"/>
  <c r="G234" i="1"/>
  <c r="J234" i="1" s="1"/>
  <c r="H234" i="1"/>
  <c r="I234" i="1"/>
  <c r="G181" i="1"/>
  <c r="J181" i="1" s="1"/>
  <c r="H181" i="1"/>
  <c r="I181" i="1"/>
  <c r="G211" i="1"/>
  <c r="J211" i="1" s="1"/>
  <c r="H211" i="1"/>
  <c r="I211" i="1"/>
  <c r="G247" i="1"/>
  <c r="J247" i="1" s="1"/>
  <c r="H247" i="1"/>
  <c r="I247" i="1"/>
  <c r="G634" i="1"/>
  <c r="J634" i="1" s="1"/>
  <c r="H634" i="1"/>
  <c r="I634" i="1"/>
  <c r="G540" i="1"/>
  <c r="J540" i="1" s="1"/>
  <c r="H540" i="1"/>
  <c r="I540" i="1"/>
  <c r="G129" i="1"/>
  <c r="J129" i="1" s="1"/>
  <c r="H129" i="1"/>
  <c r="I129" i="1"/>
  <c r="G256" i="1"/>
  <c r="J256" i="1" s="1"/>
  <c r="H256" i="1"/>
  <c r="I256" i="1"/>
  <c r="G432" i="1"/>
  <c r="J432" i="1" s="1"/>
  <c r="H432" i="1"/>
  <c r="I432" i="1"/>
  <c r="G136" i="1"/>
  <c r="J136" i="1" s="1"/>
  <c r="H136" i="1"/>
  <c r="I136" i="1"/>
  <c r="G647" i="1"/>
  <c r="J647" i="1" s="1"/>
  <c r="H647" i="1"/>
  <c r="I647" i="1"/>
  <c r="G752" i="1"/>
  <c r="H752" i="1"/>
  <c r="I752" i="1"/>
  <c r="G482" i="1"/>
  <c r="J482" i="1" s="1"/>
  <c r="H482" i="1"/>
  <c r="I482" i="1"/>
  <c r="G517" i="1"/>
  <c r="J517" i="1" s="1"/>
  <c r="H517" i="1"/>
  <c r="I517" i="1"/>
  <c r="G414" i="1"/>
  <c r="J414" i="1" s="1"/>
  <c r="H414" i="1"/>
  <c r="I414" i="1"/>
  <c r="G724" i="1"/>
  <c r="J724" i="1" s="1"/>
  <c r="H724" i="1"/>
  <c r="I724" i="1"/>
  <c r="G530" i="1"/>
  <c r="J530" i="1" s="1"/>
  <c r="H530" i="1"/>
  <c r="I530" i="1"/>
  <c r="G685" i="1"/>
  <c r="J685" i="1" s="1"/>
  <c r="H685" i="1"/>
  <c r="I685" i="1"/>
  <c r="G635" i="1"/>
  <c r="J635" i="1" s="1"/>
  <c r="H635" i="1"/>
  <c r="I635" i="1"/>
  <c r="G505" i="1"/>
  <c r="J505" i="1" s="1"/>
  <c r="H505" i="1"/>
  <c r="I505" i="1"/>
  <c r="G57" i="1"/>
  <c r="H57" i="1"/>
  <c r="I57" i="1"/>
  <c r="G342" i="1"/>
  <c r="J342" i="1" s="1"/>
  <c r="H342" i="1"/>
  <c r="I342" i="1"/>
  <c r="G80" i="1"/>
  <c r="J80" i="1" s="1"/>
  <c r="H80" i="1"/>
  <c r="I80" i="1"/>
  <c r="G246" i="1"/>
  <c r="J246" i="1" s="1"/>
  <c r="H246" i="1"/>
  <c r="I246" i="1"/>
  <c r="G811" i="1"/>
  <c r="J811" i="1" s="1"/>
  <c r="H811" i="1"/>
  <c r="I811" i="1"/>
  <c r="G279" i="1"/>
  <c r="J279" i="1" s="1"/>
  <c r="H279" i="1"/>
  <c r="I279" i="1"/>
  <c r="G194" i="1"/>
  <c r="J194" i="1" s="1"/>
  <c r="H194" i="1"/>
  <c r="I194" i="1"/>
  <c r="G577" i="1"/>
  <c r="J577" i="1" s="1"/>
  <c r="H577" i="1"/>
  <c r="I577" i="1"/>
  <c r="G787" i="1"/>
  <c r="J787" i="1" s="1"/>
  <c r="H787" i="1"/>
  <c r="I787" i="1"/>
  <c r="G153" i="1"/>
  <c r="J153" i="1" s="1"/>
  <c r="H153" i="1"/>
  <c r="I153" i="1"/>
  <c r="G420" i="1"/>
  <c r="J420" i="1" s="1"/>
  <c r="H420" i="1"/>
  <c r="I420" i="1"/>
  <c r="G548" i="1"/>
  <c r="J548" i="1" s="1"/>
  <c r="H548" i="1"/>
  <c r="I548" i="1"/>
  <c r="G590" i="1"/>
  <c r="J590" i="1" s="1"/>
  <c r="H590" i="1"/>
  <c r="I590" i="1"/>
  <c r="G45" i="1"/>
  <c r="J45" i="1" s="1"/>
  <c r="H45" i="1"/>
  <c r="I45" i="1"/>
  <c r="G448" i="1"/>
  <c r="J448" i="1" s="1"/>
  <c r="H448" i="1"/>
  <c r="I448" i="1"/>
  <c r="G682" i="1"/>
  <c r="J682" i="1" s="1"/>
  <c r="H682" i="1"/>
  <c r="I682" i="1"/>
  <c r="G593" i="1"/>
  <c r="J593" i="1" s="1"/>
  <c r="H593" i="1"/>
  <c r="I593" i="1"/>
  <c r="G141" i="1"/>
  <c r="J141" i="1" s="1"/>
  <c r="H141" i="1"/>
  <c r="I141" i="1"/>
  <c r="G159" i="1"/>
  <c r="J159" i="1" s="1"/>
  <c r="H159" i="1"/>
  <c r="I159" i="1"/>
  <c r="G155" i="1"/>
  <c r="J155" i="1" s="1"/>
  <c r="H155" i="1"/>
  <c r="I155" i="1"/>
  <c r="G751" i="1"/>
  <c r="J751" i="1" s="1"/>
  <c r="H751" i="1"/>
  <c r="I751" i="1"/>
  <c r="G621" i="1"/>
  <c r="J621" i="1" s="1"/>
  <c r="H621" i="1"/>
  <c r="I621" i="1"/>
  <c r="G220" i="1"/>
  <c r="J220" i="1" s="1"/>
  <c r="H220" i="1"/>
  <c r="I220" i="1"/>
  <c r="G300" i="1"/>
  <c r="J300" i="1" s="1"/>
  <c r="H300" i="1"/>
  <c r="I300" i="1"/>
  <c r="G322" i="1"/>
  <c r="H322" i="1"/>
  <c r="I322" i="1"/>
  <c r="G729" i="1"/>
  <c r="J729" i="1" s="1"/>
  <c r="H729" i="1"/>
  <c r="I729" i="1"/>
  <c r="G294" i="1"/>
  <c r="J294" i="1" s="1"/>
  <c r="H294" i="1"/>
  <c r="I294" i="1"/>
  <c r="G606" i="1"/>
  <c r="J606" i="1" s="1"/>
  <c r="H606" i="1"/>
  <c r="I606" i="1"/>
  <c r="G536" i="1"/>
  <c r="J536" i="1" s="1"/>
  <c r="H536" i="1"/>
  <c r="I536" i="1"/>
  <c r="G360" i="1"/>
  <c r="J360" i="1" s="1"/>
  <c r="H360" i="1"/>
  <c r="I360" i="1"/>
  <c r="G398" i="1"/>
  <c r="J398" i="1" s="1"/>
  <c r="H398" i="1"/>
  <c r="I398" i="1"/>
  <c r="G762" i="1"/>
  <c r="J762" i="1" s="1"/>
  <c r="H762" i="1"/>
  <c r="I762" i="1"/>
  <c r="G552" i="1"/>
  <c r="J552" i="1" s="1"/>
  <c r="H552" i="1"/>
  <c r="I552" i="1"/>
  <c r="G98" i="1"/>
  <c r="J98" i="1" s="1"/>
  <c r="H98" i="1"/>
  <c r="I98" i="1"/>
  <c r="G660" i="1"/>
  <c r="J660" i="1" s="1"/>
  <c r="H660" i="1"/>
  <c r="I660" i="1"/>
  <c r="G11" i="1"/>
  <c r="J11" i="1" s="1"/>
  <c r="H11" i="1"/>
  <c r="I11" i="1"/>
  <c r="G346" i="1"/>
  <c r="J346" i="1" s="1"/>
  <c r="H346" i="1"/>
  <c r="I346" i="1"/>
  <c r="G436" i="1"/>
  <c r="J436" i="1" s="1"/>
  <c r="H436" i="1"/>
  <c r="I436" i="1"/>
  <c r="G602" i="1"/>
  <c r="J602" i="1" s="1"/>
  <c r="H602" i="1"/>
  <c r="I602" i="1"/>
  <c r="G306" i="1"/>
  <c r="J306" i="1" s="1"/>
  <c r="H306" i="1"/>
  <c r="I306" i="1"/>
  <c r="G400" i="1"/>
  <c r="J400" i="1" s="1"/>
  <c r="H400" i="1"/>
  <c r="I400" i="1"/>
  <c r="G369" i="1"/>
  <c r="J369" i="1" s="1"/>
  <c r="H369" i="1"/>
  <c r="I369" i="1"/>
  <c r="G583" i="1"/>
  <c r="J583" i="1" s="1"/>
  <c r="H583" i="1"/>
  <c r="I583" i="1"/>
  <c r="G594" i="1"/>
  <c r="J594" i="1" s="1"/>
  <c r="H594" i="1"/>
  <c r="I594" i="1"/>
  <c r="G702" i="1"/>
  <c r="J702" i="1" s="1"/>
  <c r="H702" i="1"/>
  <c r="I702" i="1"/>
  <c r="G295" i="1"/>
  <c r="J295" i="1" s="1"/>
  <c r="H295" i="1"/>
  <c r="I295" i="1"/>
  <c r="G21" i="1"/>
  <c r="J21" i="1" s="1"/>
  <c r="H21" i="1"/>
  <c r="I21" i="1"/>
  <c r="G337" i="1"/>
  <c r="J337" i="1" s="1"/>
  <c r="H337" i="1"/>
  <c r="I337" i="1"/>
  <c r="G31" i="1"/>
  <c r="J31" i="1" s="1"/>
  <c r="H31" i="1"/>
  <c r="I31" i="1"/>
  <c r="G779" i="1"/>
  <c r="H779" i="1"/>
  <c r="I779" i="1"/>
  <c r="G166" i="1"/>
  <c r="J166" i="1" s="1"/>
  <c r="H166" i="1"/>
  <c r="I166" i="1"/>
  <c r="G182" i="1"/>
  <c r="J182" i="1" s="1"/>
  <c r="H182" i="1"/>
  <c r="I182" i="1"/>
  <c r="G359" i="1"/>
  <c r="J359" i="1" s="1"/>
  <c r="H359" i="1"/>
  <c r="I359" i="1"/>
  <c r="G515" i="1"/>
  <c r="J515" i="1" s="1"/>
  <c r="H515" i="1"/>
  <c r="I515" i="1"/>
  <c r="G303" i="1"/>
  <c r="H303" i="1"/>
  <c r="I303" i="1"/>
  <c r="G442" i="1"/>
  <c r="J442" i="1" s="1"/>
  <c r="H442" i="1"/>
  <c r="I442" i="1"/>
  <c r="G767" i="1"/>
  <c r="J767" i="1" s="1"/>
  <c r="H767" i="1"/>
  <c r="I767" i="1"/>
  <c r="G245" i="1"/>
  <c r="J245" i="1" s="1"/>
  <c r="H245" i="1"/>
  <c r="I245" i="1"/>
  <c r="G693" i="1"/>
  <c r="J693" i="1" s="1"/>
  <c r="H693" i="1"/>
  <c r="I693" i="1"/>
  <c r="G48" i="1"/>
  <c r="J48" i="1" s="1"/>
  <c r="H48" i="1"/>
  <c r="I48" i="1"/>
  <c r="G131" i="1"/>
  <c r="H131" i="1"/>
  <c r="I131" i="1"/>
  <c r="G695" i="1"/>
  <c r="J695" i="1" s="1"/>
  <c r="H695" i="1"/>
  <c r="I695" i="1"/>
  <c r="G195" i="1"/>
  <c r="J195" i="1" s="1"/>
  <c r="H195" i="1"/>
  <c r="I195" i="1"/>
  <c r="G519" i="1"/>
  <c r="J519" i="1" s="1"/>
  <c r="H519" i="1"/>
  <c r="I519" i="1"/>
  <c r="G8" i="1"/>
  <c r="J8" i="1" s="1"/>
  <c r="H8" i="1"/>
  <c r="I8" i="1"/>
  <c r="G424" i="1"/>
  <c r="J424" i="1" s="1"/>
  <c r="H424" i="1"/>
  <c r="I424" i="1"/>
  <c r="G71" i="1"/>
  <c r="J71" i="1" s="1"/>
  <c r="H71" i="1"/>
  <c r="I71" i="1"/>
  <c r="G782" i="1"/>
  <c r="H782" i="1"/>
  <c r="I782" i="1"/>
  <c r="G5" i="1"/>
  <c r="H5" i="1"/>
  <c r="I5" i="1"/>
  <c r="G43" i="1"/>
  <c r="J43" i="1" s="1"/>
  <c r="H43" i="1"/>
  <c r="I43" i="1"/>
  <c r="G656" i="1"/>
  <c r="J656" i="1" s="1"/>
  <c r="H656" i="1"/>
  <c r="I656" i="1"/>
  <c r="G233" i="1"/>
  <c r="J233" i="1" s="1"/>
  <c r="H233" i="1"/>
  <c r="I233" i="1"/>
  <c r="G413" i="1"/>
  <c r="J413" i="1" s="1"/>
  <c r="H413" i="1"/>
  <c r="I413" i="1"/>
  <c r="G191" i="1"/>
  <c r="H191" i="1"/>
  <c r="I191" i="1"/>
  <c r="G761" i="1"/>
  <c r="J761" i="1" s="1"/>
  <c r="H761" i="1"/>
  <c r="I761" i="1"/>
  <c r="G376" i="1"/>
  <c r="J376" i="1" s="1"/>
  <c r="H376" i="1"/>
  <c r="I376" i="1"/>
  <c r="G526" i="1"/>
  <c r="J526" i="1" s="1"/>
  <c r="H526" i="1"/>
  <c r="I526" i="1"/>
  <c r="G202" i="1"/>
  <c r="J202" i="1" s="1"/>
  <c r="H202" i="1"/>
  <c r="I202" i="1"/>
  <c r="G464" i="1"/>
  <c r="H464" i="1"/>
  <c r="I464" i="1"/>
  <c r="G742" i="1"/>
  <c r="J742" i="1" s="1"/>
  <c r="H742" i="1"/>
  <c r="I742" i="1"/>
  <c r="G597" i="1"/>
  <c r="J597" i="1" s="1"/>
  <c r="H597" i="1"/>
  <c r="I597" i="1"/>
  <c r="G511" i="1"/>
  <c r="J511" i="1" s="1"/>
  <c r="H511" i="1"/>
  <c r="I511" i="1"/>
  <c r="G415" i="1"/>
  <c r="J415" i="1" s="1"/>
  <c r="H415" i="1"/>
  <c r="I415" i="1"/>
  <c r="G172" i="1"/>
  <c r="J172" i="1" s="1"/>
  <c r="H172" i="1"/>
  <c r="I172" i="1"/>
  <c r="G737" i="1"/>
  <c r="J737" i="1" s="1"/>
  <c r="H737" i="1"/>
  <c r="I737" i="1"/>
  <c r="G163" i="1"/>
  <c r="J163" i="1" s="1"/>
  <c r="H163" i="1"/>
  <c r="I163" i="1"/>
  <c r="G763" i="1"/>
  <c r="J763" i="1" s="1"/>
  <c r="H763" i="1"/>
  <c r="I763" i="1"/>
  <c r="G444" i="1"/>
  <c r="H444" i="1"/>
  <c r="I444" i="1"/>
  <c r="G509" i="1"/>
  <c r="J509" i="1" s="1"/>
  <c r="H509" i="1"/>
  <c r="I509" i="1"/>
  <c r="G636" i="1"/>
  <c r="H636" i="1"/>
  <c r="I636" i="1"/>
  <c r="G595" i="1"/>
  <c r="H595" i="1"/>
  <c r="I595" i="1"/>
  <c r="G678" i="1"/>
  <c r="J678" i="1" s="1"/>
  <c r="H678" i="1"/>
  <c r="I678" i="1"/>
  <c r="G307" i="1"/>
  <c r="J307" i="1" s="1"/>
  <c r="H307" i="1"/>
  <c r="I307" i="1"/>
  <c r="G91" i="1"/>
  <c r="H91" i="1"/>
  <c r="I91" i="1"/>
  <c r="G24" i="1"/>
  <c r="J24" i="1" s="1"/>
  <c r="H24" i="1"/>
  <c r="I24" i="1"/>
  <c r="G455" i="1"/>
  <c r="J455" i="1" s="1"/>
  <c r="H455" i="1"/>
  <c r="I455" i="1"/>
  <c r="G378" i="1"/>
  <c r="H378" i="1"/>
  <c r="I378" i="1"/>
  <c r="G235" i="1"/>
  <c r="H235" i="1"/>
  <c r="I235" i="1"/>
  <c r="G40" i="1"/>
  <c r="J40" i="1" s="1"/>
  <c r="H40" i="1"/>
  <c r="I40" i="1"/>
  <c r="G808" i="1"/>
  <c r="H808" i="1"/>
  <c r="I808" i="1"/>
  <c r="G783" i="1"/>
  <c r="H783" i="1"/>
  <c r="I783" i="1"/>
  <c r="G745" i="1"/>
  <c r="H745" i="1"/>
  <c r="I745" i="1"/>
  <c r="G340" i="1"/>
  <c r="J340" i="1" s="1"/>
  <c r="H340" i="1"/>
  <c r="I340" i="1"/>
  <c r="G380" i="1"/>
  <c r="H380" i="1"/>
  <c r="I380" i="1"/>
  <c r="G744" i="1"/>
  <c r="H744" i="1"/>
  <c r="I744" i="1"/>
  <c r="G652" i="1"/>
  <c r="J652" i="1" s="1"/>
  <c r="H652" i="1"/>
  <c r="I652" i="1"/>
  <c r="G644" i="1"/>
  <c r="J644" i="1" s="1"/>
  <c r="H644" i="1"/>
  <c r="I644" i="1"/>
  <c r="G145" i="1"/>
  <c r="H145" i="1"/>
  <c r="I145" i="1"/>
  <c r="G113" i="1"/>
  <c r="J113" i="1" s="1"/>
  <c r="H113" i="1"/>
  <c r="I113" i="1"/>
  <c r="G525" i="1"/>
  <c r="J525" i="1" s="1"/>
  <c r="H525" i="1"/>
  <c r="I525" i="1"/>
  <c r="G625" i="1"/>
  <c r="H625" i="1"/>
  <c r="I625" i="1"/>
  <c r="G809" i="1"/>
  <c r="H809" i="1"/>
  <c r="I809" i="1"/>
  <c r="G385" i="1"/>
  <c r="J385" i="1" s="1"/>
  <c r="H385" i="1"/>
  <c r="I385" i="1"/>
  <c r="G209" i="1"/>
  <c r="J209" i="1" s="1"/>
  <c r="H209" i="1"/>
  <c r="I209" i="1"/>
  <c r="G533" i="1"/>
  <c r="H533" i="1"/>
  <c r="I533" i="1"/>
  <c r="G467" i="1"/>
  <c r="H467" i="1"/>
  <c r="I467" i="1"/>
  <c r="G154" i="1"/>
  <c r="J154" i="1" s="1"/>
  <c r="H154" i="1"/>
  <c r="I154" i="1"/>
  <c r="G546" i="1"/>
  <c r="J546" i="1" s="1"/>
  <c r="H546" i="1"/>
  <c r="I546" i="1"/>
  <c r="G589" i="1"/>
  <c r="H589" i="1"/>
  <c r="I589" i="1"/>
  <c r="G60" i="1"/>
  <c r="H60" i="1"/>
  <c r="I60" i="1"/>
  <c r="G484" i="1"/>
  <c r="J484" i="1" s="1"/>
  <c r="H484" i="1"/>
  <c r="I484" i="1"/>
  <c r="G641" i="1"/>
  <c r="J641" i="1" s="1"/>
  <c r="H641" i="1"/>
  <c r="I641" i="1"/>
  <c r="G450" i="1"/>
  <c r="H450" i="1"/>
  <c r="I450" i="1"/>
  <c r="G490" i="1"/>
  <c r="H490" i="1"/>
  <c r="I490" i="1"/>
  <c r="G373" i="1"/>
  <c r="H373" i="1"/>
  <c r="I373" i="1"/>
  <c r="G542" i="1"/>
  <c r="J542" i="1" s="1"/>
  <c r="H542" i="1"/>
  <c r="I542" i="1"/>
  <c r="G15" i="1"/>
  <c r="H15" i="1"/>
  <c r="I15" i="1"/>
  <c r="G516" i="1"/>
  <c r="H516" i="1"/>
  <c r="I516" i="1"/>
  <c r="G722" i="1"/>
  <c r="J722" i="1" s="1"/>
  <c r="H722" i="1"/>
  <c r="I722" i="1"/>
  <c r="G607" i="1"/>
  <c r="J607" i="1" s="1"/>
  <c r="H607" i="1"/>
  <c r="I607" i="1"/>
  <c r="G251" i="1"/>
  <c r="H251" i="1"/>
  <c r="I251" i="1"/>
  <c r="G198" i="1"/>
  <c r="H198" i="1"/>
  <c r="I198" i="1"/>
  <c r="G260" i="1"/>
  <c r="J260" i="1" s="1"/>
  <c r="H260" i="1"/>
  <c r="I260" i="1"/>
  <c r="G514" i="1"/>
  <c r="H514" i="1"/>
  <c r="I514" i="1"/>
  <c r="G197" i="1"/>
  <c r="J197" i="1" s="1"/>
  <c r="H197" i="1"/>
  <c r="I197" i="1"/>
  <c r="G253" i="1"/>
  <c r="J253" i="1" s="1"/>
  <c r="H253" i="1"/>
  <c r="I253" i="1"/>
  <c r="G620" i="1"/>
  <c r="H620" i="1"/>
  <c r="I620" i="1"/>
  <c r="G316" i="1"/>
  <c r="H316" i="1"/>
  <c r="I316" i="1"/>
  <c r="G150" i="1"/>
  <c r="H150" i="1"/>
  <c r="I150" i="1"/>
  <c r="G493" i="1"/>
  <c r="H493" i="1"/>
  <c r="I493" i="1"/>
  <c r="G657" i="1"/>
  <c r="H657" i="1"/>
  <c r="I657" i="1"/>
  <c r="G690" i="1"/>
  <c r="J690" i="1" s="1"/>
  <c r="H690" i="1"/>
  <c r="I690" i="1"/>
  <c r="G151" i="1"/>
  <c r="H151" i="1"/>
  <c r="I151" i="1"/>
  <c r="G801" i="1"/>
  <c r="J801" i="1" s="1"/>
  <c r="H801" i="1"/>
  <c r="I801" i="1"/>
  <c r="G84" i="1"/>
  <c r="H84" i="1"/>
  <c r="I84" i="1"/>
  <c r="G248" i="1"/>
  <c r="J248" i="1" s="1"/>
  <c r="H248" i="1"/>
  <c r="I248" i="1"/>
  <c r="G148" i="1"/>
  <c r="H148" i="1"/>
  <c r="I148" i="1"/>
  <c r="G438" i="1"/>
  <c r="H438" i="1"/>
  <c r="I438" i="1"/>
  <c r="G489" i="1"/>
  <c r="J489" i="1" s="1"/>
  <c r="H489" i="1"/>
  <c r="I489" i="1"/>
  <c r="G30" i="1"/>
  <c r="H30" i="1"/>
  <c r="I30" i="1"/>
  <c r="G63" i="1"/>
  <c r="J63" i="1" s="1"/>
  <c r="H63" i="1"/>
  <c r="I63" i="1"/>
  <c r="G508" i="1"/>
  <c r="J508" i="1" s="1"/>
  <c r="H508" i="1"/>
  <c r="I508" i="1"/>
  <c r="G42" i="1"/>
  <c r="H42" i="1"/>
  <c r="I42" i="1"/>
  <c r="G117" i="1"/>
  <c r="H117" i="1"/>
  <c r="I117" i="1"/>
  <c r="G174" i="1"/>
  <c r="J174" i="1" s="1"/>
  <c r="H174" i="1"/>
  <c r="I174" i="1"/>
  <c r="G53" i="1"/>
  <c r="J53" i="1" s="1"/>
  <c r="H53" i="1"/>
  <c r="I53" i="1"/>
  <c r="G675" i="1"/>
  <c r="H675" i="1"/>
  <c r="I675" i="1"/>
  <c r="G171" i="1"/>
  <c r="J171" i="1" s="1"/>
  <c r="H171" i="1"/>
  <c r="I171" i="1"/>
  <c r="G128" i="1"/>
  <c r="J128" i="1" s="1"/>
  <c r="H128" i="1"/>
  <c r="I128" i="1"/>
  <c r="G362" i="1"/>
  <c r="H362" i="1"/>
  <c r="I362" i="1"/>
  <c r="G262" i="1"/>
  <c r="H262" i="1"/>
  <c r="I262" i="1"/>
  <c r="G586" i="1"/>
  <c r="J586" i="1" s="1"/>
  <c r="H586" i="1"/>
  <c r="I586" i="1"/>
  <c r="G687" i="1"/>
  <c r="J687" i="1" s="1"/>
  <c r="H687" i="1"/>
  <c r="I687" i="1"/>
  <c r="G377" i="1"/>
  <c r="H377" i="1"/>
  <c r="I377" i="1"/>
  <c r="G571" i="1"/>
  <c r="J571" i="1" s="1"/>
  <c r="H571" i="1"/>
  <c r="I571" i="1"/>
  <c r="G513" i="1"/>
  <c r="J513" i="1" s="1"/>
  <c r="H513" i="1"/>
  <c r="I513" i="1"/>
  <c r="G329" i="1"/>
  <c r="H329" i="1"/>
  <c r="I329" i="1"/>
  <c r="G299" i="1"/>
  <c r="H299" i="1"/>
  <c r="I299" i="1"/>
  <c r="G504" i="1"/>
  <c r="J504" i="1" s="1"/>
  <c r="H504" i="1"/>
  <c r="I504" i="1"/>
  <c r="G344" i="1"/>
  <c r="J344" i="1" s="1"/>
  <c r="H344" i="1"/>
  <c r="I344" i="1"/>
  <c r="G616" i="1"/>
  <c r="H616" i="1"/>
  <c r="I616" i="1"/>
  <c r="G160" i="1"/>
  <c r="J160" i="1" s="1"/>
  <c r="H160" i="1"/>
  <c r="I160" i="1"/>
  <c r="G623" i="1"/>
  <c r="H623" i="1"/>
  <c r="I623" i="1"/>
  <c r="G111" i="1"/>
  <c r="J111" i="1" s="1"/>
  <c r="H111" i="1"/>
  <c r="I111" i="1"/>
  <c r="G258" i="1"/>
  <c r="J258" i="1" s="1"/>
  <c r="H258" i="1"/>
  <c r="I258" i="1"/>
  <c r="G497" i="1"/>
  <c r="H497" i="1"/>
  <c r="I497" i="1"/>
  <c r="G242" i="1"/>
  <c r="J242" i="1" s="1"/>
  <c r="H242" i="1"/>
  <c r="I242" i="1"/>
  <c r="G13" i="1"/>
  <c r="H13" i="1"/>
  <c r="I13" i="1"/>
  <c r="G575" i="1"/>
  <c r="J575" i="1" s="1"/>
  <c r="H575" i="1"/>
  <c r="I575" i="1"/>
  <c r="G388" i="1"/>
  <c r="J388" i="1" s="1"/>
  <c r="H388" i="1"/>
  <c r="I388" i="1"/>
  <c r="G633" i="1"/>
  <c r="H633" i="1"/>
  <c r="I633" i="1"/>
  <c r="G386" i="1"/>
  <c r="H386" i="1"/>
  <c r="I386" i="1"/>
  <c r="G85" i="1"/>
  <c r="H85" i="1"/>
  <c r="I85" i="1"/>
  <c r="G196" i="1"/>
  <c r="J196" i="1" s="1"/>
  <c r="H196" i="1"/>
  <c r="I196" i="1"/>
  <c r="G800" i="1"/>
  <c r="H800" i="1"/>
  <c r="I800" i="1"/>
  <c r="G236" i="1"/>
  <c r="H236" i="1"/>
  <c r="I236" i="1"/>
  <c r="G219" i="1"/>
  <c r="J219" i="1" s="1"/>
  <c r="H219" i="1"/>
  <c r="I219" i="1"/>
  <c r="G95" i="1"/>
  <c r="H95" i="1"/>
  <c r="I95" i="1"/>
  <c r="G37" i="1"/>
  <c r="J37" i="1" s="1"/>
  <c r="H37" i="1"/>
  <c r="I37" i="1"/>
  <c r="G170" i="1"/>
  <c r="J170" i="1" s="1"/>
  <c r="H170" i="1"/>
  <c r="I170" i="1"/>
  <c r="G555" i="1"/>
  <c r="H555" i="1"/>
  <c r="I555" i="1"/>
  <c r="G720" i="1"/>
  <c r="H720" i="1"/>
  <c r="I720" i="1"/>
  <c r="G677" i="1"/>
  <c r="J677" i="1" s="1"/>
  <c r="H677" i="1"/>
  <c r="I677" i="1"/>
  <c r="G700" i="1"/>
  <c r="J700" i="1" s="1"/>
  <c r="H700" i="1"/>
  <c r="I700" i="1"/>
  <c r="G465" i="1"/>
  <c r="H465" i="1"/>
  <c r="I465" i="1"/>
  <c r="G614" i="1"/>
  <c r="H614" i="1"/>
  <c r="I614" i="1"/>
  <c r="G379" i="1"/>
  <c r="H379" i="1"/>
  <c r="I379" i="1"/>
  <c r="G321" i="1"/>
  <c r="J321" i="1" s="1"/>
  <c r="H321" i="1"/>
  <c r="I321" i="1"/>
  <c r="G447" i="1"/>
  <c r="H447" i="1"/>
  <c r="I447" i="1"/>
  <c r="G365" i="1"/>
  <c r="H365" i="1"/>
  <c r="I365" i="1"/>
  <c r="G343" i="1"/>
  <c r="J343" i="1" s="1"/>
  <c r="H343" i="1"/>
  <c r="I343" i="1"/>
  <c r="G604" i="1"/>
  <c r="H604" i="1"/>
  <c r="I604" i="1"/>
  <c r="G802" i="1"/>
  <c r="J802" i="1" s="1"/>
  <c r="H802" i="1"/>
  <c r="I802" i="1"/>
  <c r="G147" i="1"/>
  <c r="H147" i="1"/>
  <c r="I147" i="1"/>
  <c r="G81" i="1"/>
  <c r="J81" i="1" s="1"/>
  <c r="H81" i="1"/>
  <c r="I81" i="1"/>
  <c r="G754" i="1"/>
  <c r="H754" i="1"/>
  <c r="I754" i="1"/>
  <c r="G327" i="1"/>
  <c r="H327" i="1"/>
  <c r="I327" i="1"/>
  <c r="G222" i="1"/>
  <c r="H222" i="1"/>
  <c r="I222" i="1"/>
  <c r="G715" i="1"/>
  <c r="J715" i="1" s="1"/>
  <c r="H715" i="1"/>
  <c r="I715" i="1"/>
  <c r="G140" i="1"/>
  <c r="H140" i="1"/>
  <c r="I140" i="1"/>
  <c r="G308" i="1"/>
  <c r="H308" i="1"/>
  <c r="I308" i="1"/>
  <c r="G483" i="1"/>
  <c r="H483" i="1"/>
  <c r="I483" i="1"/>
  <c r="G617" i="1"/>
  <c r="J617" i="1" s="1"/>
  <c r="H617" i="1"/>
  <c r="I617" i="1"/>
  <c r="G230" i="1"/>
  <c r="J230" i="1" s="1"/>
  <c r="H230" i="1"/>
  <c r="I230" i="1"/>
  <c r="G68" i="1"/>
  <c r="H68" i="1"/>
  <c r="I68" i="1"/>
  <c r="G813" i="1"/>
  <c r="H813" i="1"/>
  <c r="I813" i="1"/>
  <c r="G125" i="1"/>
  <c r="H125" i="1"/>
  <c r="I125" i="1"/>
  <c r="G96" i="1"/>
  <c r="J96" i="1" s="1"/>
  <c r="H96" i="1"/>
  <c r="I96" i="1"/>
  <c r="G692" i="1"/>
  <c r="H692" i="1"/>
  <c r="I692" i="1"/>
  <c r="G507" i="1"/>
  <c r="H507" i="1"/>
  <c r="I507" i="1"/>
  <c r="G443" i="1"/>
  <c r="H443" i="1"/>
  <c r="I443" i="1"/>
  <c r="G387" i="1"/>
  <c r="H387" i="1"/>
  <c r="I387" i="1"/>
  <c r="G278" i="1"/>
  <c r="H278" i="1"/>
  <c r="I278" i="1"/>
  <c r="G232" i="1"/>
  <c r="J232" i="1" s="1"/>
  <c r="H232" i="1"/>
  <c r="I232" i="1"/>
  <c r="G461" i="1"/>
  <c r="H461" i="1"/>
  <c r="I461" i="1"/>
  <c r="G609" i="1"/>
  <c r="J609" i="1" s="1"/>
  <c r="H609" i="1"/>
  <c r="I609" i="1"/>
  <c r="G532" i="1"/>
  <c r="H532" i="1"/>
  <c r="I532" i="1"/>
  <c r="G419" i="1"/>
  <c r="H419" i="1"/>
  <c r="I419" i="1"/>
  <c r="G188" i="1"/>
  <c r="J188" i="1" s="1"/>
  <c r="H188" i="1"/>
  <c r="I188" i="1"/>
  <c r="G768" i="1"/>
  <c r="J768" i="1" s="1"/>
  <c r="H768" i="1"/>
  <c r="I768" i="1"/>
  <c r="G226" i="1"/>
  <c r="H226" i="1"/>
  <c r="I226" i="1"/>
  <c r="G421" i="1"/>
  <c r="J421" i="1" s="1"/>
  <c r="H421" i="1"/>
  <c r="I421" i="1"/>
  <c r="G86" i="1"/>
  <c r="J86" i="1" s="1"/>
  <c r="H86" i="1"/>
  <c r="I86" i="1"/>
  <c r="G241" i="1"/>
  <c r="H241" i="1"/>
  <c r="I241" i="1"/>
  <c r="G766" i="1"/>
  <c r="H766" i="1"/>
  <c r="I766" i="1"/>
  <c r="G405" i="1"/>
  <c r="H405" i="1"/>
  <c r="I405" i="1"/>
  <c r="G193" i="1"/>
  <c r="H193" i="1"/>
  <c r="I193" i="1"/>
  <c r="G58" i="1"/>
  <c r="J58" i="1" s="1"/>
  <c r="H58" i="1"/>
  <c r="I58" i="1"/>
  <c r="G227" i="1"/>
  <c r="H227" i="1"/>
  <c r="I227" i="1"/>
  <c r="G746" i="1"/>
  <c r="H746" i="1"/>
  <c r="I746" i="1"/>
  <c r="G574" i="1"/>
  <c r="J574" i="1" s="1"/>
  <c r="H574" i="1"/>
  <c r="I574" i="1"/>
  <c r="G264" i="1"/>
  <c r="H264" i="1"/>
  <c r="I264" i="1"/>
  <c r="G184" i="1"/>
  <c r="J184" i="1" s="1"/>
  <c r="H184" i="1"/>
  <c r="I184" i="1"/>
  <c r="G624" i="1"/>
  <c r="J624" i="1" s="1"/>
  <c r="H624" i="1"/>
  <c r="I624" i="1"/>
  <c r="G481" i="1"/>
  <c r="H481" i="1"/>
  <c r="I481" i="1"/>
  <c r="G310" i="1"/>
  <c r="H310" i="1"/>
  <c r="I310" i="1"/>
  <c r="G673" i="1"/>
  <c r="J673" i="1" s="1"/>
  <c r="H673" i="1"/>
  <c r="I673" i="1"/>
  <c r="G569" i="1"/>
  <c r="H569" i="1"/>
  <c r="I569" i="1"/>
  <c r="G162" i="1"/>
  <c r="J162" i="1" s="1"/>
  <c r="H162" i="1"/>
  <c r="I162" i="1"/>
  <c r="G736" i="1"/>
  <c r="H736" i="1"/>
  <c r="I736" i="1"/>
  <c r="G670" i="1"/>
  <c r="J670" i="1" s="1"/>
  <c r="H670" i="1"/>
  <c r="I670" i="1"/>
  <c r="G780" i="1"/>
  <c r="J780" i="1" s="1"/>
  <c r="H780" i="1"/>
  <c r="I780" i="1"/>
  <c r="G137" i="1"/>
  <c r="H137" i="1"/>
  <c r="I137" i="1"/>
  <c r="G772" i="1"/>
  <c r="J772" i="1" s="1"/>
  <c r="H772" i="1"/>
  <c r="I772" i="1"/>
  <c r="G74" i="1"/>
  <c r="H74" i="1"/>
  <c r="I74" i="1"/>
  <c r="G403" i="1"/>
  <c r="H403" i="1"/>
  <c r="I403" i="1"/>
  <c r="G793" i="1"/>
  <c r="J793" i="1" s="1"/>
  <c r="H793" i="1"/>
  <c r="I793" i="1"/>
  <c r="G494" i="1"/>
  <c r="J494" i="1" s="1"/>
  <c r="H494" i="1"/>
  <c r="I494" i="1"/>
  <c r="G207" i="1"/>
  <c r="J207" i="1" s="1"/>
  <c r="H207" i="1"/>
  <c r="I207" i="1"/>
  <c r="G550" i="1"/>
  <c r="H550" i="1"/>
  <c r="I550" i="1"/>
  <c r="G143" i="1"/>
  <c r="J143" i="1" s="1"/>
  <c r="H143" i="1"/>
  <c r="I143" i="1"/>
  <c r="G726" i="1"/>
  <c r="J726" i="1" s="1"/>
  <c r="H726" i="1"/>
  <c r="I726" i="1"/>
  <c r="G417" i="1"/>
  <c r="H417" i="1"/>
  <c r="I417" i="1"/>
  <c r="G502" i="1"/>
  <c r="J502" i="1" s="1"/>
  <c r="H502" i="1"/>
  <c r="I502" i="1"/>
  <c r="G579" i="1"/>
  <c r="J579" i="1" s="1"/>
  <c r="H579" i="1"/>
  <c r="I579" i="1"/>
  <c r="G637" i="1"/>
  <c r="J637" i="1" s="1"/>
  <c r="H637" i="1"/>
  <c r="I637" i="1"/>
  <c r="G187" i="1"/>
  <c r="H187" i="1"/>
  <c r="I187" i="1"/>
  <c r="G304" i="1"/>
  <c r="H304" i="1"/>
  <c r="I304" i="1"/>
  <c r="G798" i="1"/>
  <c r="J798" i="1" s="1"/>
  <c r="H798" i="1"/>
  <c r="I798" i="1"/>
  <c r="G349" i="1"/>
  <c r="J349" i="1" s="1"/>
  <c r="H349" i="1"/>
  <c r="I349" i="1"/>
  <c r="G268" i="1"/>
  <c r="H268" i="1"/>
  <c r="I268" i="1"/>
  <c r="G56" i="1"/>
  <c r="H56" i="1"/>
  <c r="I56" i="1"/>
  <c r="G474" i="1"/>
  <c r="J474" i="1" s="1"/>
  <c r="H474" i="1"/>
  <c r="I474" i="1"/>
  <c r="G717" i="1"/>
  <c r="J717" i="1" s="1"/>
  <c r="H717" i="1"/>
  <c r="I717" i="1"/>
  <c r="G486" i="1"/>
  <c r="H486" i="1"/>
  <c r="I486" i="1"/>
  <c r="G77" i="1"/>
  <c r="H77" i="1"/>
  <c r="I77" i="1"/>
  <c r="G492" i="1"/>
  <c r="J492" i="1" s="1"/>
  <c r="H492" i="1"/>
  <c r="I492" i="1"/>
  <c r="G524" i="1"/>
  <c r="J524" i="1" s="1"/>
  <c r="H524" i="1"/>
  <c r="I524" i="1"/>
  <c r="G73" i="1"/>
  <c r="H73" i="1"/>
  <c r="I73" i="1"/>
  <c r="G499" i="1"/>
  <c r="H499" i="1"/>
  <c r="I499" i="1"/>
  <c r="G528" i="1"/>
  <c r="J528" i="1" s="1"/>
  <c r="H528" i="1"/>
  <c r="I528" i="1"/>
  <c r="G280" i="1"/>
  <c r="J280" i="1" s="1"/>
  <c r="H280" i="1"/>
  <c r="I280" i="1"/>
  <c r="G266" i="1"/>
  <c r="H266" i="1"/>
  <c r="I266" i="1"/>
  <c r="G733" i="1"/>
  <c r="J733" i="1" s="1"/>
  <c r="H733" i="1"/>
  <c r="I733" i="1"/>
  <c r="G585" i="1"/>
  <c r="J585" i="1" s="1"/>
  <c r="H585" i="1"/>
  <c r="I585" i="1"/>
  <c r="G28" i="1"/>
  <c r="H28" i="1"/>
  <c r="I28" i="1"/>
  <c r="G99" i="1"/>
  <c r="H99" i="1"/>
  <c r="I99" i="1"/>
  <c r="G601" i="1"/>
  <c r="J601" i="1" s="1"/>
  <c r="H601" i="1"/>
  <c r="I601" i="1"/>
  <c r="G78" i="1"/>
  <c r="J78" i="1" s="1"/>
  <c r="H78" i="1"/>
  <c r="I78" i="1"/>
  <c r="G473" i="1"/>
  <c r="H473" i="1"/>
  <c r="I473" i="1"/>
  <c r="G201" i="1"/>
  <c r="H201" i="1"/>
  <c r="I201" i="1"/>
  <c r="G686" i="1"/>
  <c r="J686" i="1" s="1"/>
  <c r="H686" i="1"/>
  <c r="I686" i="1"/>
  <c r="G132" i="1"/>
  <c r="J132" i="1" s="1"/>
  <c r="H132" i="1"/>
  <c r="I132" i="1"/>
  <c r="G149" i="1"/>
  <c r="J149" i="1" s="1"/>
  <c r="H149" i="1"/>
  <c r="I149" i="1"/>
  <c r="G109" i="1"/>
  <c r="H109" i="1"/>
  <c r="I109" i="1"/>
  <c r="G259" i="1"/>
  <c r="H259" i="1"/>
  <c r="I259" i="1"/>
  <c r="G17" i="1"/>
  <c r="J17" i="1" s="1"/>
  <c r="H17" i="1"/>
  <c r="I17" i="1"/>
  <c r="G485" i="1"/>
  <c r="H485" i="1"/>
  <c r="I485" i="1"/>
  <c r="G538" i="1"/>
  <c r="J538" i="1" s="1"/>
  <c r="H538" i="1"/>
  <c r="I538" i="1"/>
  <c r="G691" i="1"/>
  <c r="H691" i="1"/>
  <c r="I691" i="1"/>
  <c r="G648" i="1"/>
  <c r="H648" i="1"/>
  <c r="I648" i="1"/>
  <c r="G777" i="1"/>
  <c r="J777" i="1" s="1"/>
  <c r="H777" i="1"/>
  <c r="I777" i="1"/>
  <c r="G541" i="1"/>
  <c r="H541" i="1"/>
  <c r="I541" i="1"/>
  <c r="G312" i="1"/>
  <c r="H312" i="1"/>
  <c r="I312" i="1"/>
  <c r="G383" i="1"/>
  <c r="J383" i="1" s="1"/>
  <c r="H383" i="1"/>
  <c r="I383" i="1"/>
  <c r="G655" i="1"/>
  <c r="J655" i="1" s="1"/>
  <c r="H655" i="1"/>
  <c r="I655" i="1"/>
  <c r="G563" i="1"/>
  <c r="H563" i="1"/>
  <c r="I563" i="1"/>
  <c r="G72" i="1"/>
  <c r="J72" i="1" s="1"/>
  <c r="H72" i="1"/>
  <c r="I72" i="1"/>
  <c r="G561" i="1"/>
  <c r="H561" i="1"/>
  <c r="I561" i="1"/>
  <c r="G275" i="1"/>
  <c r="H275" i="1"/>
  <c r="I275" i="1"/>
  <c r="G356" i="1"/>
  <c r="J356" i="1" s="1"/>
  <c r="H356" i="1"/>
  <c r="I356" i="1"/>
  <c r="G94" i="1"/>
  <c r="J94" i="1" s="1"/>
  <c r="H94" i="1"/>
  <c r="I94" i="1"/>
  <c r="G146" i="1"/>
  <c r="J146" i="1" s="1"/>
  <c r="H146" i="1"/>
  <c r="I146" i="1"/>
  <c r="G326" i="1"/>
  <c r="J326" i="1" s="1"/>
  <c r="H326" i="1"/>
  <c r="I326" i="1"/>
  <c r="G622" i="1"/>
  <c r="H622" i="1"/>
  <c r="I622" i="1"/>
  <c r="G366" i="1"/>
  <c r="H366" i="1"/>
  <c r="I366" i="1"/>
  <c r="G651" i="1"/>
  <c r="H651" i="1"/>
  <c r="I651" i="1"/>
  <c r="G518" i="1"/>
  <c r="H518" i="1"/>
  <c r="I518" i="1"/>
  <c r="G807" i="1"/>
  <c r="J807" i="1" s="1"/>
  <c r="H807" i="1"/>
  <c r="I807" i="1"/>
  <c r="G668" i="1"/>
  <c r="J668" i="1" s="1"/>
  <c r="H668" i="1"/>
  <c r="I668" i="1"/>
  <c r="G331" i="1"/>
  <c r="H331" i="1"/>
  <c r="I331" i="1"/>
  <c r="G10" i="1"/>
  <c r="H10" i="1"/>
  <c r="I10" i="1"/>
  <c r="G231" i="1"/>
  <c r="J231" i="1" s="1"/>
  <c r="H231" i="1"/>
  <c r="I231" i="1"/>
  <c r="G274" i="1"/>
  <c r="H274" i="1"/>
  <c r="I274" i="1"/>
  <c r="G389" i="1"/>
  <c r="H389" i="1"/>
  <c r="I389" i="1"/>
  <c r="G65" i="1"/>
  <c r="J65" i="1" s="1"/>
  <c r="H65" i="1"/>
  <c r="I65" i="1"/>
  <c r="G805" i="1"/>
  <c r="J805" i="1" s="1"/>
  <c r="H805" i="1"/>
  <c r="I805" i="1"/>
  <c r="G372" i="1"/>
  <c r="H372" i="1"/>
  <c r="I372" i="1"/>
  <c r="G698" i="1"/>
  <c r="J698" i="1" s="1"/>
  <c r="H698" i="1"/>
  <c r="I698" i="1"/>
  <c r="G142" i="1"/>
  <c r="J142" i="1" s="1"/>
  <c r="H142" i="1"/>
  <c r="I142" i="1"/>
  <c r="G452" i="1"/>
  <c r="H452" i="1"/>
  <c r="I452" i="1"/>
  <c r="G384" i="1"/>
  <c r="H384" i="1"/>
  <c r="I384" i="1"/>
  <c r="G781" i="1"/>
  <c r="J781" i="1" s="1"/>
  <c r="H781" i="1"/>
  <c r="I781" i="1"/>
  <c r="G816" i="1"/>
  <c r="H816" i="1"/>
  <c r="I816" i="1"/>
  <c r="G39" i="1"/>
  <c r="H39" i="1"/>
  <c r="I39" i="1"/>
  <c r="G600" i="1"/>
  <c r="J600" i="1" s="1"/>
  <c r="H600" i="1"/>
  <c r="I600" i="1"/>
  <c r="G92" i="1"/>
  <c r="H92" i="1"/>
  <c r="I92" i="1"/>
  <c r="G709" i="1"/>
  <c r="J709" i="1" s="1"/>
  <c r="H709" i="1"/>
  <c r="I709" i="1"/>
  <c r="G404" i="1"/>
  <c r="H404" i="1"/>
  <c r="I404" i="1"/>
  <c r="G156" i="1"/>
  <c r="H156" i="1"/>
  <c r="I156" i="1"/>
  <c r="G165" i="1"/>
  <c r="H165" i="1"/>
  <c r="I165" i="1"/>
  <c r="G104" i="1"/>
  <c r="H104" i="1"/>
  <c r="I104" i="1"/>
  <c r="G707" i="1"/>
  <c r="J707" i="1" s="1"/>
  <c r="H707" i="1"/>
  <c r="I707" i="1"/>
  <c r="G755" i="1"/>
  <c r="J755" i="1" s="1"/>
  <c r="H755" i="1"/>
  <c r="I755" i="1"/>
  <c r="G93" i="1"/>
  <c r="H93" i="1"/>
  <c r="I93" i="1"/>
  <c r="G9" i="1"/>
  <c r="H9" i="1"/>
  <c r="I9" i="1"/>
  <c r="G224" i="1"/>
  <c r="J224" i="1" s="1"/>
  <c r="H224" i="1"/>
  <c r="I224" i="1"/>
  <c r="G453" i="1"/>
  <c r="H453" i="1"/>
  <c r="I453" i="1"/>
  <c r="G627" i="1"/>
  <c r="H627" i="1"/>
  <c r="I627" i="1"/>
  <c r="G454" i="1"/>
  <c r="J454" i="1" s="1"/>
  <c r="H454" i="1"/>
  <c r="I454" i="1"/>
  <c r="G576" i="1"/>
  <c r="J576" i="1" s="1"/>
  <c r="H576" i="1"/>
  <c r="I576" i="1"/>
  <c r="G357" i="1"/>
  <c r="J357" i="1" s="1"/>
  <c r="H357" i="1"/>
  <c r="I357" i="1"/>
  <c r="G520" i="1"/>
  <c r="J520" i="1" s="1"/>
  <c r="H520" i="1"/>
  <c r="I520" i="1"/>
  <c r="G469" i="1"/>
  <c r="J469" i="1" s="1"/>
  <c r="H469" i="1"/>
  <c r="I469" i="1"/>
  <c r="G428" i="1"/>
  <c r="J428" i="1" s="1"/>
  <c r="H428" i="1"/>
  <c r="I428" i="1"/>
  <c r="G138" i="1"/>
  <c r="J138" i="1" s="1"/>
  <c r="H138" i="1"/>
  <c r="I138" i="1"/>
  <c r="G416" i="1"/>
  <c r="J416" i="1" s="1"/>
  <c r="H416" i="1"/>
  <c r="I416" i="1"/>
  <c r="G108" i="1"/>
  <c r="H108" i="1"/>
  <c r="I108" i="1"/>
  <c r="G522" i="1"/>
  <c r="J522" i="1" s="1"/>
  <c r="H522" i="1"/>
  <c r="I522" i="1"/>
  <c r="G784" i="1"/>
  <c r="J784" i="1" s="1"/>
  <c r="H784" i="1"/>
  <c r="I784" i="1"/>
  <c r="G281" i="1"/>
  <c r="J281" i="1" s="1"/>
  <c r="H281" i="1"/>
  <c r="I281" i="1"/>
  <c r="G426" i="1"/>
  <c r="J426" i="1" s="1"/>
  <c r="H426" i="1"/>
  <c r="I426" i="1"/>
  <c r="G411" i="1"/>
  <c r="J411" i="1" s="1"/>
  <c r="H411" i="1"/>
  <c r="I411" i="1"/>
  <c r="G302" i="1"/>
  <c r="J302" i="1" s="1"/>
  <c r="H302" i="1"/>
  <c r="I302" i="1"/>
  <c r="G192" i="1"/>
  <c r="J192" i="1" s="1"/>
  <c r="H192" i="1"/>
  <c r="I192" i="1"/>
  <c r="G527" i="1"/>
  <c r="J527" i="1" s="1"/>
  <c r="H527" i="1"/>
  <c r="I527" i="1"/>
  <c r="G521" i="1"/>
  <c r="J521" i="1" s="1"/>
  <c r="H521" i="1"/>
  <c r="I521" i="1"/>
  <c r="G115" i="1"/>
  <c r="J115" i="1" s="1"/>
  <c r="H115" i="1"/>
  <c r="I115" i="1"/>
  <c r="G244" i="1"/>
  <c r="J244" i="1" s="1"/>
  <c r="H244" i="1"/>
  <c r="I244" i="1"/>
  <c r="G305" i="1"/>
  <c r="J305" i="1" s="1"/>
  <c r="H305" i="1"/>
  <c r="I305" i="1"/>
  <c r="G286" i="1"/>
  <c r="J286" i="1" s="1"/>
  <c r="H286" i="1"/>
  <c r="I286" i="1"/>
  <c r="G288" i="1"/>
  <c r="J288" i="1" s="1"/>
  <c r="H288" i="1"/>
  <c r="I288" i="1"/>
  <c r="G753" i="1"/>
  <c r="J753" i="1" s="1"/>
  <c r="H753" i="1"/>
  <c r="I753" i="1"/>
  <c r="G325" i="1"/>
  <c r="H325" i="1"/>
  <c r="I325" i="1"/>
  <c r="G689" i="1"/>
  <c r="J689" i="1" s="1"/>
  <c r="H689" i="1"/>
  <c r="I689" i="1"/>
  <c r="G663" i="1"/>
  <c r="J663" i="1" s="1"/>
  <c r="H663" i="1"/>
  <c r="I663" i="1"/>
  <c r="G694" i="1"/>
  <c r="J694" i="1" s="1"/>
  <c r="H694" i="1"/>
  <c r="I694" i="1"/>
  <c r="G267" i="1"/>
  <c r="J267" i="1" s="1"/>
  <c r="H267" i="1"/>
  <c r="I267" i="1"/>
  <c r="G523" i="1"/>
  <c r="J523" i="1" s="1"/>
  <c r="H523" i="1"/>
  <c r="I523" i="1"/>
  <c r="G674" i="1"/>
  <c r="J674" i="1" s="1"/>
  <c r="H674" i="1"/>
  <c r="I674" i="1"/>
  <c r="G51" i="1"/>
  <c r="J51" i="1" s="1"/>
  <c r="H51" i="1"/>
  <c r="I51" i="1"/>
  <c r="G615" i="1"/>
  <c r="J615" i="1" s="1"/>
  <c r="H615" i="1"/>
  <c r="I615" i="1"/>
  <c r="G638" i="1"/>
  <c r="J638" i="1" s="1"/>
  <c r="H638" i="1"/>
  <c r="I638" i="1"/>
  <c r="G630" i="1"/>
  <c r="J630" i="1" s="1"/>
  <c r="H630" i="1"/>
  <c r="I630" i="1"/>
  <c r="G381" i="1"/>
  <c r="J381" i="1" s="1"/>
  <c r="H381" i="1"/>
  <c r="I381" i="1"/>
  <c r="G347" i="1"/>
  <c r="J347" i="1" s="1"/>
  <c r="H347" i="1"/>
  <c r="I347" i="1"/>
  <c r="G498" i="1"/>
  <c r="H498" i="1"/>
  <c r="I498" i="1"/>
  <c r="G570" i="1"/>
  <c r="J570" i="1" s="1"/>
  <c r="H570" i="1"/>
  <c r="I570" i="1"/>
  <c r="G649" i="1"/>
  <c r="J649" i="1" s="1"/>
  <c r="H649" i="1"/>
  <c r="I649" i="1"/>
  <c r="G368" i="1"/>
  <c r="J368" i="1" s="1"/>
  <c r="H368" i="1"/>
  <c r="I368" i="1"/>
  <c r="G355" i="1"/>
  <c r="J355" i="1" s="1"/>
  <c r="H355" i="1"/>
  <c r="I355" i="1"/>
  <c r="G477" i="1"/>
  <c r="J477" i="1" s="1"/>
  <c r="H477" i="1"/>
  <c r="I477" i="1"/>
  <c r="G551" i="1"/>
  <c r="J551" i="1" s="1"/>
  <c r="H551" i="1"/>
  <c r="I551" i="1"/>
  <c r="G270" i="1"/>
  <c r="J270" i="1" s="1"/>
  <c r="H270" i="1"/>
  <c r="I270" i="1"/>
  <c r="G434" i="1"/>
  <c r="J434" i="1" s="1"/>
  <c r="H434" i="1"/>
  <c r="I434" i="1"/>
  <c r="G732" i="1"/>
  <c r="J732" i="1" s="1"/>
  <c r="H732" i="1"/>
  <c r="I732" i="1"/>
  <c r="G282" i="1"/>
  <c r="J282" i="1" s="1"/>
  <c r="H282" i="1"/>
  <c r="I282" i="1"/>
  <c r="G62" i="1"/>
  <c r="J62" i="1" s="1"/>
  <c r="H62" i="1"/>
  <c r="I62" i="1"/>
  <c r="G229" i="1"/>
  <c r="J229" i="1" s="1"/>
  <c r="H229" i="1"/>
  <c r="I229" i="1"/>
  <c r="G67" i="1"/>
  <c r="J67" i="1" s="1"/>
  <c r="H67" i="1"/>
  <c r="I67" i="1"/>
  <c r="G578" i="1"/>
  <c r="H578" i="1"/>
  <c r="I578" i="1"/>
  <c r="G112" i="1"/>
  <c r="J112" i="1" s="1"/>
  <c r="H112" i="1"/>
  <c r="I112" i="1"/>
  <c r="G410" i="1"/>
  <c r="J410" i="1" s="1"/>
  <c r="H410" i="1"/>
  <c r="I410" i="1"/>
  <c r="G61" i="1"/>
  <c r="J61" i="1" s="1"/>
  <c r="H61" i="1"/>
  <c r="I61" i="1"/>
  <c r="G725" i="1"/>
  <c r="J725" i="1" s="1"/>
  <c r="H725" i="1"/>
  <c r="I725" i="1"/>
  <c r="G582" i="1"/>
  <c r="J582" i="1" s="1"/>
  <c r="H582" i="1"/>
  <c r="I582" i="1"/>
  <c r="G711" i="1"/>
  <c r="J711" i="1" s="1"/>
  <c r="H711" i="1"/>
  <c r="I711" i="1"/>
  <c r="G179" i="1"/>
  <c r="J179" i="1" s="1"/>
  <c r="H179" i="1"/>
  <c r="I179" i="1"/>
  <c r="G549" i="1"/>
  <c r="J549" i="1" s="1"/>
  <c r="H549" i="1"/>
  <c r="I549" i="1"/>
  <c r="G716" i="1"/>
  <c r="J716" i="1" s="1"/>
  <c r="H716" i="1"/>
  <c r="I716" i="1"/>
  <c r="G580" i="1"/>
  <c r="H580" i="1"/>
  <c r="I580" i="1"/>
  <c r="G341" i="1"/>
  <c r="J341" i="1" s="1"/>
  <c r="H341" i="1"/>
  <c r="I341" i="1"/>
  <c r="G658" i="1"/>
  <c r="J658" i="1" s="1"/>
  <c r="H658" i="1"/>
  <c r="I658" i="1"/>
  <c r="G460" i="1"/>
  <c r="J460" i="1" s="1"/>
  <c r="H460" i="1"/>
  <c r="I460" i="1"/>
  <c r="G102" i="1"/>
  <c r="J102" i="1" s="1"/>
  <c r="H102" i="1"/>
  <c r="I102" i="1"/>
  <c r="G797" i="1"/>
  <c r="J797" i="1" s="1"/>
  <c r="H797" i="1"/>
  <c r="I797" i="1"/>
  <c r="G121" i="1"/>
  <c r="J121" i="1" s="1"/>
  <c r="H121" i="1"/>
  <c r="I121" i="1"/>
  <c r="G25" i="1"/>
  <c r="J25" i="1" s="1"/>
  <c r="H25" i="1"/>
  <c r="I25" i="1"/>
  <c r="G204" i="1"/>
  <c r="J204" i="1" s="1"/>
  <c r="H204" i="1"/>
  <c r="I204" i="1"/>
  <c r="G120" i="1"/>
  <c r="J120" i="1" s="1"/>
  <c r="H120" i="1"/>
  <c r="I120" i="1"/>
  <c r="G29" i="1"/>
  <c r="J29" i="1" s="1"/>
  <c r="H29" i="1"/>
  <c r="I29" i="1"/>
  <c r="G554" i="1"/>
  <c r="J554" i="1" s="1"/>
  <c r="H554" i="1"/>
  <c r="I554" i="1"/>
  <c r="G19" i="1"/>
  <c r="J19" i="1" s="1"/>
  <c r="H19" i="1"/>
  <c r="I19" i="1"/>
  <c r="G706" i="1"/>
  <c r="J706" i="1" s="1"/>
  <c r="H706" i="1"/>
  <c r="I706" i="1"/>
  <c r="G34" i="1"/>
  <c r="J34" i="1" s="1"/>
  <c r="H34" i="1"/>
  <c r="I34" i="1"/>
  <c r="G313" i="1"/>
  <c r="J313" i="1" s="1"/>
  <c r="H313" i="1"/>
  <c r="I313" i="1"/>
  <c r="G584" i="1"/>
  <c r="J584" i="1" s="1"/>
  <c r="H584" i="1"/>
  <c r="I584" i="1"/>
  <c r="G249" i="1"/>
  <c r="J249" i="1" s="1"/>
  <c r="H249" i="1"/>
  <c r="I249" i="1"/>
  <c r="G33" i="1"/>
  <c r="J33" i="1" s="1"/>
  <c r="H33" i="1"/>
  <c r="I33" i="1"/>
  <c r="G217" i="1"/>
  <c r="J217" i="1" s="1"/>
  <c r="H217" i="1"/>
  <c r="I217" i="1"/>
  <c r="G144" i="1"/>
  <c r="J144" i="1" s="1"/>
  <c r="H144" i="1"/>
  <c r="I144" i="1"/>
  <c r="G290" i="1"/>
  <c r="J290" i="1" s="1"/>
  <c r="H290" i="1"/>
  <c r="I290" i="1"/>
  <c r="G529" i="1"/>
  <c r="J529" i="1" s="1"/>
  <c r="H529" i="1"/>
  <c r="I529" i="1"/>
  <c r="G423" i="1"/>
  <c r="J423" i="1" s="1"/>
  <c r="H423" i="1"/>
  <c r="I423" i="1"/>
  <c r="G292" i="1"/>
  <c r="J292" i="1" s="1"/>
  <c r="H292" i="1"/>
  <c r="I292" i="1"/>
  <c r="G418" i="1"/>
  <c r="J418" i="1" s="1"/>
  <c r="H418" i="1"/>
  <c r="I418" i="1"/>
  <c r="G309" i="1"/>
  <c r="J309" i="1" s="1"/>
  <c r="H309" i="1"/>
  <c r="I309" i="1"/>
  <c r="G374" i="1"/>
  <c r="J374" i="1" s="1"/>
  <c r="H374" i="1"/>
  <c r="I374" i="1"/>
  <c r="G812" i="1"/>
  <c r="J812" i="1" s="1"/>
  <c r="H812" i="1"/>
  <c r="I812" i="1"/>
  <c r="G23" i="1"/>
  <c r="J23" i="1" s="1"/>
  <c r="H23" i="1"/>
  <c r="I23" i="1"/>
  <c r="G669" i="1"/>
  <c r="J669" i="1" s="1"/>
  <c r="H669" i="1"/>
  <c r="I669" i="1"/>
  <c r="G122" i="1"/>
  <c r="J122" i="1" s="1"/>
  <c r="H122" i="1"/>
  <c r="I122" i="1"/>
  <c r="G679" i="1"/>
  <c r="J679" i="1" s="1"/>
  <c r="H679" i="1"/>
  <c r="I679" i="1"/>
  <c r="G334" i="1"/>
  <c r="J334" i="1" s="1"/>
  <c r="H334" i="1"/>
  <c r="I334" i="1"/>
  <c r="G642" i="1"/>
  <c r="J642" i="1" s="1"/>
  <c r="H642" i="1"/>
  <c r="I642" i="1"/>
  <c r="G796" i="1"/>
  <c r="J796" i="1" s="1"/>
  <c r="H796" i="1"/>
  <c r="I796" i="1"/>
  <c r="G628" i="1"/>
  <c r="J628" i="1" s="1"/>
  <c r="H628" i="1"/>
  <c r="I628" i="1"/>
  <c r="G710" i="1"/>
  <c r="J710" i="1" s="1"/>
  <c r="H710" i="1"/>
  <c r="I710" i="1"/>
  <c r="G350" i="1"/>
  <c r="J350" i="1" s="1"/>
  <c r="H350" i="1"/>
  <c r="I350" i="1"/>
  <c r="G662" i="1"/>
  <c r="J662" i="1" s="1"/>
  <c r="H662" i="1"/>
  <c r="I662" i="1"/>
  <c r="G391" i="1"/>
  <c r="J391" i="1" s="1"/>
  <c r="H391" i="1"/>
  <c r="I391" i="1"/>
  <c r="G543" i="1"/>
  <c r="J543" i="1" s="1"/>
  <c r="H543" i="1"/>
  <c r="I543" i="1"/>
  <c r="G375" i="1"/>
  <c r="J375" i="1" s="1"/>
  <c r="H375" i="1"/>
  <c r="I375" i="1"/>
  <c r="G457" i="1"/>
  <c r="J457" i="1" s="1"/>
  <c r="H457" i="1"/>
  <c r="I457" i="1"/>
  <c r="G390" i="1"/>
  <c r="J390" i="1" s="1"/>
  <c r="H390" i="1"/>
  <c r="I390" i="1"/>
  <c r="G749" i="1"/>
  <c r="J749" i="1" s="1"/>
  <c r="H749" i="1"/>
  <c r="I749" i="1"/>
  <c r="G314" i="1"/>
  <c r="J314" i="1" s="1"/>
  <c r="H314" i="1"/>
  <c r="I314" i="1"/>
  <c r="G317" i="1"/>
  <c r="J317" i="1" s="1"/>
  <c r="H317" i="1"/>
  <c r="I317" i="1"/>
  <c r="G581" i="1"/>
  <c r="J581" i="1" s="1"/>
  <c r="H581" i="1"/>
  <c r="I581" i="1"/>
  <c r="G318" i="1"/>
  <c r="J318" i="1" s="1"/>
  <c r="H318" i="1"/>
  <c r="I318" i="1"/>
  <c r="G213" i="1"/>
  <c r="J213" i="1" s="1"/>
  <c r="H213" i="1"/>
  <c r="I213" i="1"/>
  <c r="G712" i="1"/>
  <c r="J712" i="1" s="1"/>
  <c r="H712" i="1"/>
  <c r="I712" i="1"/>
  <c r="G778" i="1"/>
  <c r="J778" i="1" s="1"/>
  <c r="H778" i="1"/>
  <c r="I778" i="1"/>
  <c r="G200" i="1"/>
  <c r="J200" i="1" s="1"/>
  <c r="H200" i="1"/>
  <c r="I200" i="1"/>
  <c r="G544" i="1"/>
  <c r="J544" i="1" s="1"/>
  <c r="H544" i="1"/>
  <c r="I544" i="1"/>
  <c r="G703" i="1"/>
  <c r="J703" i="1" s="1"/>
  <c r="H703" i="1"/>
  <c r="I703" i="1"/>
  <c r="G803" i="1"/>
  <c r="J803" i="1" s="1"/>
  <c r="H803" i="1"/>
  <c r="I803" i="1"/>
  <c r="G771" i="1"/>
  <c r="J771" i="1" s="1"/>
  <c r="H771" i="1"/>
  <c r="I771" i="1"/>
  <c r="G338" i="1"/>
  <c r="J338" i="1" s="1"/>
  <c r="H338" i="1"/>
  <c r="I338" i="1"/>
  <c r="G118" i="1"/>
  <c r="J118" i="1" s="1"/>
  <c r="H118" i="1"/>
  <c r="I118" i="1"/>
  <c r="G69" i="1"/>
  <c r="J69" i="1" s="1"/>
  <c r="H69" i="1"/>
  <c r="I69" i="1"/>
  <c r="G429" i="1"/>
  <c r="J429" i="1" s="1"/>
  <c r="H429" i="1"/>
  <c r="I429" i="1"/>
  <c r="G18" i="1"/>
  <c r="J18" i="1" s="1"/>
  <c r="H18" i="1"/>
  <c r="I18" i="1"/>
  <c r="G168" i="1"/>
  <c r="J168" i="1" s="1"/>
  <c r="H168" i="1"/>
  <c r="I168" i="1"/>
  <c r="G731" i="1"/>
  <c r="J731" i="1" s="1"/>
  <c r="H731" i="1"/>
  <c r="I731" i="1"/>
  <c r="G339" i="1"/>
  <c r="J339" i="1" s="1"/>
  <c r="H339" i="1"/>
  <c r="I339" i="1"/>
  <c r="G743" i="1"/>
  <c r="J743" i="1" s="1"/>
  <c r="H743" i="1"/>
  <c r="I743" i="1"/>
  <c r="G320" i="1"/>
  <c r="H320" i="1"/>
  <c r="I320" i="1"/>
  <c r="G49" i="1"/>
  <c r="J49" i="1" s="1"/>
  <c r="H49" i="1"/>
  <c r="I49" i="1"/>
  <c r="G27" i="1"/>
  <c r="J27" i="1" s="1"/>
  <c r="H27" i="1"/>
  <c r="I27" i="1"/>
  <c r="G397" i="1"/>
  <c r="J397" i="1" s="1"/>
  <c r="H397" i="1"/>
  <c r="I397" i="1"/>
  <c r="G496" i="1"/>
  <c r="J496" i="1" s="1"/>
  <c r="H496" i="1"/>
  <c r="I496" i="1"/>
  <c r="G599" i="1"/>
  <c r="J599" i="1" s="1"/>
  <c r="H599" i="1"/>
  <c r="I599" i="1"/>
  <c r="G553" i="1"/>
  <c r="H553" i="1"/>
  <c r="I553" i="1"/>
  <c r="G773" i="1"/>
  <c r="J773" i="1" s="1"/>
  <c r="H773" i="1"/>
  <c r="I773" i="1"/>
  <c r="G134" i="1"/>
  <c r="J134" i="1" s="1"/>
  <c r="H134" i="1"/>
  <c r="I134" i="1"/>
  <c r="G263" i="1"/>
  <c r="J263" i="1" s="1"/>
  <c r="H263" i="1"/>
  <c r="I263" i="1"/>
  <c r="G588" i="1"/>
  <c r="J588" i="1" s="1"/>
  <c r="H588" i="1"/>
  <c r="I588" i="1"/>
  <c r="G643" i="1"/>
  <c r="J643" i="1" s="1"/>
  <c r="H643" i="1"/>
  <c r="I643" i="1"/>
  <c r="G158" i="1"/>
  <c r="J158" i="1" s="1"/>
  <c r="H158" i="1"/>
  <c r="I158" i="1"/>
  <c r="G216" i="1"/>
  <c r="J216" i="1" s="1"/>
  <c r="H216" i="1"/>
  <c r="I216" i="1"/>
  <c r="G399" i="1"/>
  <c r="J399" i="1" s="1"/>
  <c r="H399" i="1"/>
  <c r="I399" i="1"/>
  <c r="G401" i="1"/>
  <c r="J401" i="1" s="1"/>
  <c r="H401" i="1"/>
  <c r="I401" i="1"/>
  <c r="G587" i="1"/>
  <c r="J587" i="1" s="1"/>
  <c r="H587" i="1"/>
  <c r="I587" i="1"/>
  <c r="G735" i="1"/>
  <c r="J735" i="1" s="1"/>
  <c r="H735" i="1"/>
  <c r="I735" i="1"/>
  <c r="G591" i="1"/>
  <c r="J591" i="1" s="1"/>
  <c r="H591" i="1"/>
  <c r="I591" i="1"/>
  <c r="G277" i="1"/>
  <c r="J277" i="1" s="1"/>
  <c r="H277" i="1"/>
  <c r="I277" i="1"/>
  <c r="G208" i="1"/>
  <c r="J208" i="1" s="1"/>
  <c r="H208" i="1"/>
  <c r="I208" i="1"/>
  <c r="G721" i="1"/>
  <c r="J721" i="1" s="1"/>
  <c r="H721" i="1"/>
  <c r="I721" i="1"/>
  <c r="G480" i="1"/>
  <c r="J480" i="1" s="1"/>
  <c r="H480" i="1"/>
  <c r="I480" i="1"/>
  <c r="G463" i="1"/>
  <c r="J463" i="1" s="1"/>
  <c r="H463" i="1"/>
  <c r="I463" i="1"/>
  <c r="G654" i="1"/>
  <c r="J654" i="1" s="1"/>
  <c r="H654" i="1"/>
  <c r="I654" i="1"/>
  <c r="G139" i="1"/>
  <c r="J139" i="1" s="1"/>
  <c r="H139" i="1"/>
  <c r="I139" i="1"/>
  <c r="G719" i="1"/>
  <c r="J719" i="1" s="1"/>
  <c r="H719" i="1"/>
  <c r="I719" i="1"/>
  <c r="G741" i="1"/>
  <c r="J741" i="1" s="1"/>
  <c r="H741" i="1"/>
  <c r="I741" i="1"/>
  <c r="G758" i="1"/>
  <c r="J758" i="1" s="1"/>
  <c r="H758" i="1"/>
  <c r="I758" i="1"/>
  <c r="G681" i="1"/>
  <c r="J681" i="1" s="1"/>
  <c r="H681" i="1"/>
  <c r="I681" i="1"/>
  <c r="G105" i="1"/>
  <c r="J105" i="1" s="1"/>
  <c r="H105" i="1"/>
  <c r="I105" i="1"/>
  <c r="G479" i="1"/>
  <c r="J479" i="1" s="1"/>
  <c r="H479" i="1"/>
  <c r="I479" i="1"/>
  <c r="G560" i="1"/>
  <c r="J560" i="1" s="1"/>
  <c r="H560" i="1"/>
  <c r="I560" i="1"/>
  <c r="G214" i="1"/>
  <c r="J214" i="1" s="1"/>
  <c r="H214" i="1"/>
  <c r="I214" i="1"/>
  <c r="G661" i="1"/>
  <c r="J661" i="1" s="1"/>
  <c r="H661" i="1"/>
  <c r="I661" i="1"/>
  <c r="G180" i="1"/>
  <c r="J180" i="1" s="1"/>
  <c r="H180" i="1"/>
  <c r="I180" i="1"/>
  <c r="G119" i="1"/>
  <c r="J119" i="1" s="1"/>
  <c r="H119" i="1"/>
  <c r="I119" i="1"/>
  <c r="G265" i="1"/>
  <c r="J265" i="1" s="1"/>
  <c r="H265" i="1"/>
  <c r="I265" i="1"/>
  <c r="G83" i="1"/>
  <c r="J83" i="1" s="1"/>
  <c r="H83" i="1"/>
  <c r="I83" i="1"/>
  <c r="G664" i="1"/>
  <c r="J664" i="1" s="1"/>
  <c r="H664" i="1"/>
  <c r="I664" i="1"/>
  <c r="G470" i="1"/>
  <c r="J470" i="1" s="1"/>
  <c r="H470" i="1"/>
  <c r="I470" i="1"/>
  <c r="G760" i="1"/>
  <c r="J760" i="1" s="1"/>
  <c r="H760" i="1"/>
  <c r="I760" i="1"/>
  <c r="G14" i="1"/>
  <c r="J14" i="1" s="1"/>
  <c r="H14" i="1"/>
  <c r="I14" i="1"/>
  <c r="G272" i="1"/>
  <c r="J272" i="1" s="1"/>
  <c r="H272" i="1"/>
  <c r="I272" i="1"/>
  <c r="J320" i="1" l="1"/>
  <c r="J156" i="1"/>
  <c r="J5" i="1"/>
  <c r="K659" i="1"/>
  <c r="K206" i="1"/>
  <c r="K394" i="1"/>
  <c r="K618" i="1"/>
  <c r="K704" i="1"/>
  <c r="K708" i="1"/>
  <c r="K271" i="1"/>
  <c r="K441" i="1"/>
  <c r="K213" i="1"/>
  <c r="K287" i="1"/>
  <c r="K133" i="1"/>
  <c r="K120" i="1"/>
  <c r="K527" i="1"/>
  <c r="K608" i="1"/>
  <c r="K558" i="1"/>
  <c r="K458" i="1"/>
  <c r="K406" i="1"/>
  <c r="K110" i="1"/>
  <c r="K446" i="1"/>
  <c r="K270" i="1"/>
  <c r="K601" i="1"/>
  <c r="K534" i="1"/>
  <c r="K451" i="1"/>
  <c r="K335" i="1"/>
  <c r="K298" i="1"/>
  <c r="K701" i="1"/>
  <c r="K237" i="1"/>
  <c r="J553" i="1"/>
  <c r="K553" i="1"/>
  <c r="K554" i="1"/>
  <c r="K179" i="1"/>
  <c r="K674" i="1"/>
  <c r="K37" i="1"/>
  <c r="K586" i="1"/>
  <c r="J150" i="1"/>
  <c r="K113" i="1"/>
  <c r="K583" i="1"/>
  <c r="K215" i="1"/>
  <c r="K255" i="1"/>
  <c r="K252" i="1"/>
  <c r="K791" i="1"/>
  <c r="K395" i="1"/>
  <c r="K445" i="1"/>
  <c r="K87" i="1"/>
  <c r="K324" i="1"/>
  <c r="K572" i="1"/>
  <c r="K76" i="1"/>
  <c r="K433" i="1"/>
  <c r="K44" i="1"/>
  <c r="K6" i="1"/>
  <c r="K363" i="1"/>
  <c r="K596" i="1"/>
  <c r="K468" i="1"/>
  <c r="K301" i="1"/>
  <c r="K358" i="1"/>
  <c r="K35" i="1"/>
  <c r="K47" i="1"/>
  <c r="K495" i="1"/>
  <c r="K238" i="1"/>
  <c r="K565" i="1"/>
  <c r="K212" i="1"/>
  <c r="K123" i="1"/>
  <c r="K319" i="1"/>
  <c r="K257" i="1"/>
  <c r="K332" i="1"/>
  <c r="K135" i="1"/>
  <c r="K559" i="1"/>
  <c r="K218" i="1"/>
  <c r="K491" i="1"/>
  <c r="K810" i="1"/>
  <c r="K167" i="1"/>
  <c r="K619" i="1"/>
  <c r="K789" i="1"/>
  <c r="K408" i="1"/>
  <c r="K348" i="1"/>
  <c r="K431" i="1"/>
  <c r="K149" i="1"/>
  <c r="K143" i="1"/>
  <c r="K285" i="1"/>
  <c r="K790" i="1"/>
  <c r="K612" i="1"/>
  <c r="K392" i="1"/>
  <c r="K750" i="1"/>
  <c r="K560" i="1"/>
  <c r="K474" i="1"/>
  <c r="K528" i="1"/>
  <c r="K579" i="1"/>
  <c r="K670" i="1"/>
  <c r="K188" i="1"/>
  <c r="K535" i="1"/>
  <c r="K815" i="1"/>
  <c r="K591" i="1"/>
  <c r="K33" i="1"/>
  <c r="K19" i="1"/>
  <c r="K204" i="1"/>
  <c r="J578" i="1"/>
  <c r="K578" i="1"/>
  <c r="J325" i="1"/>
  <c r="K325" i="1"/>
  <c r="J259" i="1"/>
  <c r="K259" i="1"/>
  <c r="J473" i="1"/>
  <c r="K473" i="1"/>
  <c r="J99" i="1"/>
  <c r="K99" i="1"/>
  <c r="J266" i="1"/>
  <c r="K266" i="1"/>
  <c r="J499" i="1"/>
  <c r="K499" i="1"/>
  <c r="J486" i="1"/>
  <c r="K486" i="1"/>
  <c r="J56" i="1"/>
  <c r="K56" i="1"/>
  <c r="J187" i="1"/>
  <c r="K187" i="1"/>
  <c r="J405" i="1"/>
  <c r="K405" i="1"/>
  <c r="J379" i="1"/>
  <c r="K379" i="1"/>
  <c r="J623" i="1"/>
  <c r="K623" i="1"/>
  <c r="J373" i="1"/>
  <c r="K373" i="1"/>
  <c r="J580" i="1"/>
  <c r="K580" i="1"/>
  <c r="J498" i="1"/>
  <c r="K498" i="1"/>
  <c r="J108" i="1"/>
  <c r="K108" i="1"/>
  <c r="K686" i="1"/>
  <c r="J201" i="1"/>
  <c r="K201" i="1"/>
  <c r="J28" i="1"/>
  <c r="K28" i="1"/>
  <c r="K733" i="1"/>
  <c r="J73" i="1"/>
  <c r="K73" i="1"/>
  <c r="K492" i="1"/>
  <c r="J77" i="1"/>
  <c r="K77" i="1"/>
  <c r="J268" i="1"/>
  <c r="K268" i="1"/>
  <c r="K798" i="1"/>
  <c r="J304" i="1"/>
  <c r="K304" i="1"/>
  <c r="K502" i="1"/>
  <c r="J417" i="1"/>
  <c r="K417" i="1"/>
  <c r="J550" i="1"/>
  <c r="K550" i="1"/>
  <c r="K494" i="1"/>
  <c r="J507" i="1"/>
  <c r="K507" i="1"/>
  <c r="J85" i="1"/>
  <c r="K85" i="1"/>
  <c r="K702" i="1"/>
  <c r="K369" i="1"/>
  <c r="K688" i="1"/>
  <c r="K471" i="1"/>
  <c r="K22" i="1"/>
  <c r="K36" i="1"/>
  <c r="K774" i="1"/>
  <c r="K506" i="1"/>
  <c r="K646" i="1"/>
  <c r="K456" i="1"/>
  <c r="K539" i="1"/>
  <c r="K127" i="1"/>
  <c r="K210" i="1"/>
  <c r="K240" i="1"/>
  <c r="K157" i="1"/>
  <c r="K276" i="1"/>
  <c r="K83" i="1"/>
  <c r="K654" i="1"/>
  <c r="K743" i="1"/>
  <c r="K544" i="1"/>
  <c r="K749" i="1"/>
  <c r="K334" i="1"/>
  <c r="K529" i="1"/>
  <c r="K102" i="1"/>
  <c r="K61" i="1"/>
  <c r="K282" i="1"/>
  <c r="K368" i="1"/>
  <c r="K630" i="1"/>
  <c r="K305" i="1"/>
  <c r="K426" i="1"/>
  <c r="K469" i="1"/>
  <c r="J74" i="1"/>
  <c r="K74" i="1"/>
  <c r="J736" i="1"/>
  <c r="K736" i="1"/>
  <c r="K162" i="1"/>
  <c r="J569" i="1"/>
  <c r="K569" i="1"/>
  <c r="J481" i="1"/>
  <c r="K481" i="1"/>
  <c r="K184" i="1"/>
  <c r="J264" i="1"/>
  <c r="K264" i="1"/>
  <c r="J227" i="1"/>
  <c r="K227" i="1"/>
  <c r="K58" i="1"/>
  <c r="J241" i="1"/>
  <c r="K241" i="1"/>
  <c r="K421" i="1"/>
  <c r="J226" i="1"/>
  <c r="K226" i="1"/>
  <c r="K609" i="1"/>
  <c r="J461" i="1"/>
  <c r="K461" i="1"/>
  <c r="J125" i="1"/>
  <c r="K125" i="1"/>
  <c r="K230" i="1"/>
  <c r="K802" i="1"/>
  <c r="J604" i="1"/>
  <c r="K604" i="1"/>
  <c r="J465" i="1"/>
  <c r="K465" i="1"/>
  <c r="K677" i="1"/>
  <c r="J720" i="1"/>
  <c r="K720" i="1"/>
  <c r="J95" i="1"/>
  <c r="K95" i="1"/>
  <c r="K219" i="1"/>
  <c r="J236" i="1"/>
  <c r="K236" i="1"/>
  <c r="J633" i="1"/>
  <c r="K633" i="1"/>
  <c r="K575" i="1"/>
  <c r="J13" i="1"/>
  <c r="K13" i="1"/>
  <c r="J403" i="1"/>
  <c r="K403" i="1"/>
  <c r="J137" i="1"/>
  <c r="K137" i="1"/>
  <c r="J310" i="1"/>
  <c r="K310" i="1"/>
  <c r="J746" i="1"/>
  <c r="K746" i="1"/>
  <c r="J193" i="1"/>
  <c r="K193" i="1"/>
  <c r="J766" i="1"/>
  <c r="K766" i="1"/>
  <c r="J419" i="1"/>
  <c r="K419" i="1"/>
  <c r="J692" i="1"/>
  <c r="K692" i="1"/>
  <c r="J308" i="1"/>
  <c r="K308" i="1"/>
  <c r="J222" i="1"/>
  <c r="K222" i="1"/>
  <c r="J365" i="1"/>
  <c r="K365" i="1"/>
  <c r="J614" i="1"/>
  <c r="K614" i="1"/>
  <c r="J555" i="1"/>
  <c r="K555" i="1"/>
  <c r="J800" i="1"/>
  <c r="K800" i="1"/>
  <c r="J386" i="1"/>
  <c r="K386" i="1"/>
  <c r="J497" i="1"/>
  <c r="K497" i="1"/>
  <c r="K258" i="1"/>
  <c r="K160" i="1"/>
  <c r="K504" i="1"/>
  <c r="K174" i="1"/>
  <c r="K801" i="1"/>
  <c r="K260" i="1"/>
  <c r="K154" i="1"/>
  <c r="K24" i="1"/>
  <c r="K511" i="1"/>
  <c r="K376" i="1"/>
  <c r="K8" i="1"/>
  <c r="K359" i="1"/>
  <c r="K762" i="1"/>
  <c r="K194" i="1"/>
  <c r="K129" i="1"/>
  <c r="K661" i="1"/>
  <c r="K758" i="1"/>
  <c r="K721" i="1"/>
  <c r="K399" i="1"/>
  <c r="K588" i="1"/>
  <c r="K27" i="1"/>
  <c r="K338" i="1"/>
  <c r="K778" i="1"/>
  <c r="K628" i="1"/>
  <c r="K418" i="1"/>
  <c r="K144" i="1"/>
  <c r="K584" i="1"/>
  <c r="K549" i="1"/>
  <c r="K711" i="1"/>
  <c r="K582" i="1"/>
  <c r="K410" i="1"/>
  <c r="K67" i="1"/>
  <c r="K229" i="1"/>
  <c r="K732" i="1"/>
  <c r="K551" i="1"/>
  <c r="K477" i="1"/>
  <c r="K649" i="1"/>
  <c r="K570" i="1"/>
  <c r="K347" i="1"/>
  <c r="K638" i="1"/>
  <c r="K615" i="1"/>
  <c r="K523" i="1"/>
  <c r="K267" i="1"/>
  <c r="K663" i="1"/>
  <c r="K689" i="1"/>
  <c r="K753" i="1"/>
  <c r="K288" i="1"/>
  <c r="K244" i="1"/>
  <c r="K115" i="1"/>
  <c r="K192" i="1"/>
  <c r="K302" i="1"/>
  <c r="K281" i="1"/>
  <c r="K784" i="1"/>
  <c r="K416" i="1"/>
  <c r="K138" i="1"/>
  <c r="K520" i="1"/>
  <c r="K357" i="1"/>
  <c r="K698" i="1"/>
  <c r="J329" i="1"/>
  <c r="K329" i="1"/>
  <c r="K571" i="1"/>
  <c r="J362" i="1"/>
  <c r="K362" i="1"/>
  <c r="K171" i="1"/>
  <c r="J675" i="1"/>
  <c r="K675" i="1"/>
  <c r="J42" i="1"/>
  <c r="K42" i="1"/>
  <c r="K63" i="1"/>
  <c r="J30" i="1"/>
  <c r="K30" i="1"/>
  <c r="J148" i="1"/>
  <c r="K148" i="1"/>
  <c r="J84" i="1"/>
  <c r="K84" i="1"/>
  <c r="K690" i="1"/>
  <c r="J657" i="1"/>
  <c r="K657" i="1"/>
  <c r="J620" i="1"/>
  <c r="K620" i="1"/>
  <c r="K197" i="1"/>
  <c r="J514" i="1"/>
  <c r="K514" i="1"/>
  <c r="J251" i="1"/>
  <c r="K251" i="1"/>
  <c r="K722" i="1"/>
  <c r="J516" i="1"/>
  <c r="K516" i="1"/>
  <c r="J450" i="1"/>
  <c r="K450" i="1"/>
  <c r="K484" i="1"/>
  <c r="J60" i="1"/>
  <c r="K60" i="1"/>
  <c r="J533" i="1"/>
  <c r="K533" i="1"/>
  <c r="K385" i="1"/>
  <c r="J809" i="1"/>
  <c r="K809" i="1"/>
  <c r="J145" i="1"/>
  <c r="K145" i="1"/>
  <c r="K652" i="1"/>
  <c r="J744" i="1"/>
  <c r="K744" i="1"/>
  <c r="J464" i="1"/>
  <c r="K464" i="1"/>
  <c r="J782" i="1"/>
  <c r="K782" i="1"/>
  <c r="J303" i="1"/>
  <c r="K303" i="1"/>
  <c r="J752" i="1"/>
  <c r="K752" i="1"/>
  <c r="J177" i="1"/>
  <c r="K177" i="1"/>
  <c r="J653" i="1"/>
  <c r="K653" i="1"/>
  <c r="J20" i="1"/>
  <c r="K20" i="1"/>
  <c r="J616" i="1"/>
  <c r="K616" i="1"/>
  <c r="J299" i="1"/>
  <c r="K299" i="1"/>
  <c r="J377" i="1"/>
  <c r="K377" i="1"/>
  <c r="J262" i="1"/>
  <c r="K262" i="1"/>
  <c r="J117" i="1"/>
  <c r="K117" i="1"/>
  <c r="J438" i="1"/>
  <c r="K438" i="1"/>
  <c r="J151" i="1"/>
  <c r="K151" i="1"/>
  <c r="J493" i="1"/>
  <c r="K493" i="1"/>
  <c r="J316" i="1"/>
  <c r="K316" i="1"/>
  <c r="J198" i="1"/>
  <c r="K198" i="1"/>
  <c r="J15" i="1"/>
  <c r="K15" i="1"/>
  <c r="J490" i="1"/>
  <c r="K490" i="1"/>
  <c r="J589" i="1"/>
  <c r="K589" i="1"/>
  <c r="J467" i="1"/>
  <c r="K467" i="1"/>
  <c r="J625" i="1"/>
  <c r="K625" i="1"/>
  <c r="J745" i="1"/>
  <c r="K745" i="1"/>
  <c r="J191" i="1"/>
  <c r="K191" i="1"/>
  <c r="J131" i="1"/>
  <c r="K131" i="1"/>
  <c r="J779" i="1"/>
  <c r="K779" i="1"/>
  <c r="J322" i="1"/>
  <c r="K322" i="1"/>
  <c r="J57" i="1"/>
  <c r="K57" i="1"/>
  <c r="J82" i="1"/>
  <c r="K82" i="1"/>
  <c r="J564" i="1"/>
  <c r="K564" i="1"/>
  <c r="J205" i="1"/>
  <c r="K205" i="1"/>
  <c r="J225" i="1"/>
  <c r="K225" i="1"/>
  <c r="J75" i="1"/>
  <c r="K75" i="1"/>
  <c r="K224" i="1"/>
  <c r="J808" i="1"/>
  <c r="K808" i="1"/>
  <c r="K40" i="1"/>
  <c r="J235" i="1"/>
  <c r="K235" i="1"/>
  <c r="K678" i="1"/>
  <c r="J595" i="1"/>
  <c r="K595" i="1"/>
  <c r="J380" i="1"/>
  <c r="K380" i="1"/>
  <c r="J783" i="1"/>
  <c r="K783" i="1"/>
  <c r="J378" i="1"/>
  <c r="K378" i="1"/>
  <c r="J91" i="1"/>
  <c r="K91" i="1"/>
  <c r="J636" i="1"/>
  <c r="K636" i="1"/>
  <c r="J444" i="1"/>
  <c r="K444" i="1"/>
  <c r="K163" i="1"/>
  <c r="K172" i="1"/>
  <c r="K597" i="1"/>
  <c r="K742" i="1"/>
  <c r="K202" i="1"/>
  <c r="K413" i="1"/>
  <c r="K656" i="1"/>
  <c r="K43" i="1"/>
  <c r="K71" i="1"/>
  <c r="K519" i="1"/>
  <c r="K195" i="1"/>
  <c r="K48" i="1"/>
  <c r="K693" i="1"/>
  <c r="K442" i="1"/>
  <c r="K31" i="1"/>
  <c r="K660" i="1"/>
  <c r="K621" i="1"/>
  <c r="K682" i="1"/>
  <c r="K153" i="1"/>
  <c r="K685" i="1"/>
  <c r="K173" i="1"/>
  <c r="K330" i="1"/>
  <c r="K284" i="1"/>
  <c r="K605" i="1"/>
  <c r="K770" i="1"/>
  <c r="K435" i="1"/>
  <c r="K785" i="1"/>
  <c r="K478" i="1"/>
  <c r="K598" i="1"/>
  <c r="K775" i="1"/>
  <c r="K776" i="1"/>
  <c r="K370" i="1"/>
  <c r="K747" i="1"/>
  <c r="K272" i="1"/>
  <c r="K14" i="1"/>
  <c r="K470" i="1"/>
  <c r="K265" i="1"/>
  <c r="K119" i="1"/>
  <c r="K214" i="1"/>
  <c r="K479" i="1"/>
  <c r="K105" i="1"/>
  <c r="K741" i="1"/>
  <c r="K719" i="1"/>
  <c r="K463" i="1"/>
  <c r="K208" i="1"/>
  <c r="K735" i="1"/>
  <c r="K587" i="1"/>
  <c r="K216" i="1"/>
  <c r="K643" i="1"/>
  <c r="K263" i="1"/>
  <c r="K134" i="1"/>
  <c r="K599" i="1"/>
  <c r="K496" i="1"/>
  <c r="K49" i="1"/>
  <c r="K320" i="1"/>
  <c r="K339" i="1"/>
  <c r="K168" i="1"/>
  <c r="K18" i="1"/>
  <c r="K429" i="1"/>
  <c r="K69" i="1"/>
  <c r="K771" i="1"/>
  <c r="K803" i="1"/>
  <c r="K200" i="1"/>
  <c r="K318" i="1"/>
  <c r="K317" i="1"/>
  <c r="K390" i="1"/>
  <c r="K457" i="1"/>
  <c r="K543" i="1"/>
  <c r="K391" i="1"/>
  <c r="K662" i="1"/>
  <c r="K350" i="1"/>
  <c r="K796" i="1"/>
  <c r="K679" i="1"/>
  <c r="K122" i="1"/>
  <c r="K669" i="1"/>
  <c r="K23" i="1"/>
  <c r="K374" i="1"/>
  <c r="K309" i="1"/>
  <c r="K292" i="1"/>
  <c r="K290" i="1"/>
  <c r="K217" i="1"/>
  <c r="K313" i="1"/>
  <c r="K34" i="1"/>
  <c r="K25" i="1"/>
  <c r="K460" i="1"/>
  <c r="K658" i="1"/>
  <c r="K454" i="1"/>
  <c r="J627" i="1"/>
  <c r="K627" i="1"/>
  <c r="J93" i="1"/>
  <c r="K93" i="1"/>
  <c r="K707" i="1"/>
  <c r="J104" i="1"/>
  <c r="K104" i="1"/>
  <c r="J92" i="1"/>
  <c r="K92" i="1"/>
  <c r="J816" i="1"/>
  <c r="K816" i="1"/>
  <c r="J384" i="1"/>
  <c r="K384" i="1"/>
  <c r="K65" i="1"/>
  <c r="J389" i="1"/>
  <c r="K389" i="1"/>
  <c r="J331" i="1"/>
  <c r="K331" i="1"/>
  <c r="K807" i="1"/>
  <c r="J518" i="1"/>
  <c r="K518" i="1"/>
  <c r="J622" i="1"/>
  <c r="K622" i="1"/>
  <c r="K146" i="1"/>
  <c r="K356" i="1"/>
  <c r="J275" i="1"/>
  <c r="K275" i="1"/>
  <c r="J563" i="1"/>
  <c r="K563" i="1"/>
  <c r="K383" i="1"/>
  <c r="J312" i="1"/>
  <c r="K312" i="1"/>
  <c r="J691" i="1"/>
  <c r="K691" i="1"/>
  <c r="K538" i="1"/>
  <c r="J485" i="1"/>
  <c r="K485" i="1"/>
  <c r="J453" i="1"/>
  <c r="K453" i="1"/>
  <c r="J9" i="1"/>
  <c r="K9" i="1"/>
  <c r="J165" i="1"/>
  <c r="K165" i="1"/>
  <c r="J404" i="1"/>
  <c r="K404" i="1"/>
  <c r="J39" i="1"/>
  <c r="K39" i="1"/>
  <c r="J452" i="1"/>
  <c r="K452" i="1"/>
  <c r="J372" i="1"/>
  <c r="K372" i="1"/>
  <c r="J274" i="1"/>
  <c r="K274" i="1"/>
  <c r="J10" i="1"/>
  <c r="K10" i="1"/>
  <c r="J651" i="1"/>
  <c r="K651" i="1"/>
  <c r="J366" i="1"/>
  <c r="K366" i="1"/>
  <c r="J561" i="1"/>
  <c r="K561" i="1"/>
  <c r="J541" i="1"/>
  <c r="K541" i="1"/>
  <c r="J648" i="1"/>
  <c r="K648" i="1"/>
  <c r="J109" i="1"/>
  <c r="K109" i="1"/>
  <c r="J387" i="1"/>
  <c r="K387" i="1"/>
  <c r="J813" i="1"/>
  <c r="K813" i="1"/>
  <c r="J140" i="1"/>
  <c r="K140" i="1"/>
  <c r="J754" i="1"/>
  <c r="K754" i="1"/>
  <c r="J447" i="1"/>
  <c r="K447" i="1"/>
  <c r="K182" i="1"/>
  <c r="K337" i="1"/>
  <c r="K21" i="1"/>
  <c r="K436" i="1"/>
  <c r="K346" i="1"/>
  <c r="K98" i="1"/>
  <c r="K398" i="1"/>
  <c r="K360" i="1"/>
  <c r="K606" i="1"/>
  <c r="K294" i="1"/>
  <c r="K300" i="1"/>
  <c r="K751" i="1"/>
  <c r="K159" i="1"/>
  <c r="K141" i="1"/>
  <c r="K448" i="1"/>
  <c r="K45" i="1"/>
  <c r="K548" i="1"/>
  <c r="K420" i="1"/>
  <c r="K787" i="1"/>
  <c r="K279" i="1"/>
  <c r="K246" i="1"/>
  <c r="K80" i="1"/>
  <c r="K505" i="1"/>
  <c r="K530" i="1"/>
  <c r="K414" i="1"/>
  <c r="K517" i="1"/>
  <c r="K647" i="1"/>
  <c r="K432" i="1"/>
  <c r="K540" i="1"/>
  <c r="K634" i="1"/>
  <c r="K211" i="1"/>
  <c r="K234" i="1"/>
  <c r="K672" i="1"/>
  <c r="K756" i="1"/>
  <c r="K311" i="1"/>
  <c r="K59" i="1"/>
  <c r="K364" i="1"/>
  <c r="J97" i="1"/>
  <c r="K97" i="1"/>
  <c r="J603" i="1"/>
  <c r="K603" i="1"/>
  <c r="K557" i="1"/>
  <c r="J713" i="1"/>
  <c r="K713" i="1"/>
  <c r="K38" i="1"/>
  <c r="J12" i="1"/>
  <c r="K12" i="1"/>
  <c r="K46" i="1"/>
  <c r="J734" i="1"/>
  <c r="K734" i="1"/>
  <c r="J566" i="1"/>
  <c r="K566" i="1"/>
  <c r="K786" i="1"/>
  <c r="K199" i="1"/>
  <c r="J315" i="1"/>
  <c r="K315" i="1"/>
  <c r="K795" i="1"/>
  <c r="J680" i="1"/>
  <c r="K680" i="1"/>
  <c r="J221" i="1"/>
  <c r="K221" i="1"/>
  <c r="K250" i="1"/>
  <c r="J70" i="1"/>
  <c r="K70" i="1"/>
  <c r="J573" i="1"/>
  <c r="K573" i="1"/>
  <c r="J185" i="1"/>
  <c r="K185" i="1"/>
  <c r="J427" i="1"/>
  <c r="K427" i="1"/>
  <c r="K626" i="1"/>
  <c r="J629" i="1"/>
  <c r="K629" i="1"/>
  <c r="J223" i="1"/>
  <c r="K223" i="1"/>
  <c r="K730" i="1"/>
  <c r="J7" i="1"/>
  <c r="K7" i="1"/>
  <c r="K261" i="1"/>
  <c r="J55" i="1"/>
  <c r="K55" i="1"/>
  <c r="K382" i="1"/>
  <c r="J409" i="1"/>
  <c r="K409" i="1"/>
  <c r="J183" i="1"/>
  <c r="K183" i="1"/>
  <c r="J799" i="1"/>
  <c r="K799" i="1"/>
  <c r="J239" i="1"/>
  <c r="K239" i="1"/>
  <c r="J696" i="1"/>
  <c r="K696" i="1"/>
  <c r="J723" i="1"/>
  <c r="K723" i="1"/>
  <c r="J203" i="1"/>
  <c r="K203" i="1"/>
  <c r="J352" i="1"/>
  <c r="K352" i="1"/>
  <c r="J50" i="1"/>
  <c r="K50" i="1"/>
  <c r="J727" i="1"/>
  <c r="K727" i="1"/>
  <c r="J126" i="1"/>
  <c r="K126" i="1"/>
  <c r="J41" i="1"/>
  <c r="K41" i="1"/>
  <c r="J738" i="1"/>
  <c r="K738" i="1"/>
  <c r="J814" i="1"/>
  <c r="K814" i="1"/>
  <c r="J291" i="1"/>
  <c r="K291" i="1"/>
  <c r="J705" i="1"/>
  <c r="K705" i="1"/>
  <c r="J328" i="1"/>
  <c r="K328" i="1"/>
  <c r="J437" i="1"/>
  <c r="K437" i="1"/>
  <c r="J714" i="1"/>
  <c r="K714" i="1"/>
  <c r="J176" i="1"/>
  <c r="K176" i="1"/>
  <c r="J671" i="1"/>
  <c r="K671" i="1"/>
  <c r="J545" i="1"/>
  <c r="K545" i="1"/>
  <c r="J101" i="1"/>
  <c r="K101" i="1"/>
  <c r="J567" i="1"/>
  <c r="K567" i="1"/>
  <c r="J512" i="1"/>
  <c r="K512" i="1"/>
  <c r="J103" i="1"/>
  <c r="K103" i="1"/>
  <c r="J367" i="1"/>
  <c r="K367" i="1"/>
  <c r="J794" i="1"/>
  <c r="K794" i="1"/>
  <c r="J254" i="1"/>
  <c r="K254" i="1"/>
  <c r="K94" i="1"/>
  <c r="K72" i="1"/>
  <c r="K655" i="1"/>
  <c r="K777" i="1"/>
  <c r="K17" i="1"/>
  <c r="K132" i="1"/>
  <c r="K78" i="1"/>
  <c r="K585" i="1"/>
  <c r="K280" i="1"/>
  <c r="K524" i="1"/>
  <c r="K717" i="1"/>
  <c r="K349" i="1"/>
  <c r="K637" i="1"/>
  <c r="K726" i="1"/>
  <c r="K207" i="1"/>
  <c r="K793" i="1"/>
  <c r="K772" i="1"/>
  <c r="K780" i="1"/>
  <c r="K673" i="1"/>
  <c r="K624" i="1"/>
  <c r="K574" i="1"/>
  <c r="K86" i="1"/>
  <c r="K768" i="1"/>
  <c r="J532" i="1"/>
  <c r="K532" i="1"/>
  <c r="K232" i="1"/>
  <c r="J278" i="1"/>
  <c r="K278" i="1"/>
  <c r="J443" i="1"/>
  <c r="K443" i="1"/>
  <c r="K96" i="1"/>
  <c r="J68" i="1"/>
  <c r="K68" i="1"/>
  <c r="K617" i="1"/>
  <c r="J483" i="1"/>
  <c r="K483" i="1"/>
  <c r="K715" i="1"/>
  <c r="J327" i="1"/>
  <c r="K327" i="1"/>
  <c r="K81" i="1"/>
  <c r="J147" i="1"/>
  <c r="K147" i="1"/>
  <c r="K343" i="1"/>
  <c r="K760" i="1"/>
  <c r="K664" i="1"/>
  <c r="K180" i="1"/>
  <c r="K681" i="1"/>
  <c r="K139" i="1"/>
  <c r="K480" i="1"/>
  <c r="K277" i="1"/>
  <c r="K401" i="1"/>
  <c r="K158" i="1"/>
  <c r="K773" i="1"/>
  <c r="K397" i="1"/>
  <c r="K731" i="1"/>
  <c r="K118" i="1"/>
  <c r="K703" i="1"/>
  <c r="K712" i="1"/>
  <c r="K581" i="1"/>
  <c r="K314" i="1"/>
  <c r="K375" i="1"/>
  <c r="K710" i="1"/>
  <c r="K642" i="1"/>
  <c r="K812" i="1"/>
  <c r="K423" i="1"/>
  <c r="K121" i="1"/>
  <c r="K341" i="1"/>
  <c r="K725" i="1"/>
  <c r="K112" i="1"/>
  <c r="K62" i="1"/>
  <c r="K434" i="1"/>
  <c r="K355" i="1"/>
  <c r="K381" i="1"/>
  <c r="K51" i="1"/>
  <c r="K694" i="1"/>
  <c r="K286" i="1"/>
  <c r="K521" i="1"/>
  <c r="K411" i="1"/>
  <c r="K522" i="1"/>
  <c r="K428" i="1"/>
  <c r="K576" i="1"/>
  <c r="K755" i="1"/>
  <c r="K156" i="1"/>
  <c r="K709" i="1"/>
  <c r="K600" i="1"/>
  <c r="K781" i="1"/>
  <c r="K142" i="1"/>
  <c r="K805" i="1"/>
  <c r="K231" i="1"/>
  <c r="K668" i="1"/>
  <c r="K326" i="1"/>
  <c r="K321" i="1"/>
  <c r="K700" i="1"/>
  <c r="K170" i="1"/>
  <c r="K196" i="1"/>
  <c r="K388" i="1"/>
  <c r="K242" i="1"/>
  <c r="K111" i="1"/>
  <c r="K344" i="1"/>
  <c r="K513" i="1"/>
  <c r="K687" i="1"/>
  <c r="K128" i="1"/>
  <c r="K53" i="1"/>
  <c r="K508" i="1"/>
  <c r="K489" i="1"/>
  <c r="K248" i="1"/>
  <c r="K150" i="1"/>
  <c r="K253" i="1"/>
  <c r="K607" i="1"/>
  <c r="K542" i="1"/>
  <c r="K641" i="1"/>
  <c r="K546" i="1"/>
  <c r="K209" i="1"/>
  <c r="K525" i="1"/>
  <c r="K644" i="1"/>
  <c r="K340" i="1"/>
  <c r="K455" i="1"/>
  <c r="K307" i="1"/>
  <c r="K509" i="1"/>
  <c r="K763" i="1"/>
  <c r="K737" i="1"/>
  <c r="K415" i="1"/>
  <c r="K526" i="1"/>
  <c r="K761" i="1"/>
  <c r="K233" i="1"/>
  <c r="K5" i="1"/>
  <c r="K424" i="1"/>
  <c r="K695" i="1"/>
  <c r="K245" i="1"/>
  <c r="K166" i="1"/>
  <c r="K306" i="1"/>
  <c r="K11" i="1"/>
  <c r="K552" i="1"/>
  <c r="K536" i="1"/>
  <c r="K729" i="1"/>
  <c r="K220" i="1"/>
  <c r="K155" i="1"/>
  <c r="K593" i="1"/>
  <c r="K590" i="1"/>
  <c r="K577" i="1"/>
  <c r="K811" i="1"/>
  <c r="K342" i="1"/>
  <c r="K635" i="1"/>
  <c r="K724" i="1"/>
  <c r="K482" i="1"/>
  <c r="K136" i="1"/>
  <c r="K256" i="1"/>
  <c r="K247" i="1"/>
  <c r="K181" i="1"/>
  <c r="K323" i="1"/>
  <c r="J500" i="1"/>
  <c r="K500" i="1"/>
  <c r="K757" i="1"/>
  <c r="K64" i="1"/>
  <c r="K806" i="1"/>
  <c r="J228" i="1"/>
  <c r="K228" i="1"/>
  <c r="K407" i="1"/>
  <c r="J645" i="1"/>
  <c r="K645" i="1"/>
  <c r="J100" i="1"/>
  <c r="K100" i="1"/>
  <c r="J393" i="1"/>
  <c r="K393" i="1"/>
  <c r="J161" i="1"/>
  <c r="K161" i="1"/>
  <c r="K333" i="1"/>
  <c r="J488" i="1"/>
  <c r="K488" i="1"/>
  <c r="K531" i="1"/>
  <c r="K16" i="1"/>
  <c r="K650" i="1"/>
  <c r="K501" i="1"/>
  <c r="K510" i="1"/>
  <c r="K107" i="1"/>
  <c r="K130" i="1"/>
  <c r="K466" i="1"/>
  <c r="K178" i="1"/>
  <c r="K639" i="1"/>
  <c r="K699" i="1"/>
  <c r="K353" i="1"/>
  <c r="K728" i="1"/>
  <c r="K371" i="1"/>
  <c r="K739" i="1"/>
  <c r="K297" i="1"/>
  <c r="K475" i="1"/>
  <c r="K190" i="1"/>
  <c r="K503" i="1"/>
  <c r="K537" i="1"/>
  <c r="K562" i="1"/>
  <c r="K765" i="1"/>
  <c r="K422" i="1"/>
  <c r="K425" i="1"/>
  <c r="K293" i="1"/>
  <c r="K402" i="1"/>
  <c r="K296" i="1"/>
  <c r="K345" i="1"/>
  <c r="K66" i="1"/>
  <c r="J613" i="1"/>
  <c r="K613" i="1"/>
  <c r="K676" i="1"/>
  <c r="K683" i="1"/>
  <c r="K568" i="1"/>
  <c r="K666" i="1"/>
  <c r="K476" i="1"/>
  <c r="K632" i="1"/>
  <c r="K611" i="1"/>
  <c r="K52" i="1"/>
  <c r="K164" i="1"/>
  <c r="K740" i="1"/>
  <c r="K665" i="1"/>
  <c r="K169" i="1"/>
  <c r="K361" i="1"/>
  <c r="K106" i="1"/>
  <c r="K89" i="1"/>
  <c r="K684" i="1"/>
  <c r="K243" i="1"/>
  <c r="K114" i="1"/>
  <c r="K186" i="1"/>
  <c r="K667" i="1"/>
  <c r="K152" i="1"/>
  <c r="K289" i="1"/>
  <c r="K640" i="1"/>
  <c r="K26" i="1"/>
  <c r="K788" i="1"/>
  <c r="K792" i="1"/>
  <c r="K249" i="1"/>
  <c r="K706" i="1"/>
  <c r="K29" i="1"/>
  <c r="K797" i="1"/>
  <c r="K716" i="1"/>
  <c r="K767" i="1"/>
  <c r="K515" i="1"/>
  <c r="K295" i="1"/>
  <c r="K594" i="1"/>
  <c r="K400" i="1"/>
  <c r="K602" i="1"/>
  <c r="J269" i="1"/>
  <c r="K269" i="1"/>
  <c r="J175" i="1"/>
  <c r="K175" i="1"/>
  <c r="K439" i="1"/>
  <c r="J718" i="1"/>
  <c r="K718" i="1"/>
  <c r="J430" i="1"/>
  <c r="K430" i="1"/>
  <c r="K769" i="1"/>
  <c r="K459" i="1"/>
  <c r="J116" i="1"/>
  <c r="K116" i="1"/>
  <c r="K697" i="1"/>
  <c r="K440" i="1"/>
  <c r="K54" i="1"/>
  <c r="K90" i="1"/>
  <c r="K336" i="1"/>
  <c r="K556" i="1"/>
  <c r="K351" i="1"/>
  <c r="K412" i="1"/>
  <c r="K759" i="1"/>
  <c r="K462" i="1"/>
  <c r="K283" i="1"/>
  <c r="K396" i="1"/>
  <c r="K631" i="1"/>
  <c r="K748" i="1"/>
  <c r="K189" i="1"/>
  <c r="K354" i="1"/>
  <c r="K592" i="1"/>
  <c r="K88" i="1"/>
  <c r="K804" i="1"/>
  <c r="K487" i="1"/>
  <c r="K79" i="1"/>
  <c r="K764" i="1"/>
  <c r="K449" i="1"/>
  <c r="K124" i="1"/>
  <c r="K547" i="1"/>
  <c r="K472" i="1"/>
  <c r="K273" i="1"/>
  <c r="K32" i="1"/>
  <c r="I610" i="1" l="1"/>
  <c r="H610" i="1"/>
  <c r="B1" i="4" l="1"/>
  <c r="G610" i="1"/>
  <c r="B6" i="4" l="1"/>
  <c r="B5" i="4"/>
  <c r="K610" i="1"/>
  <c r="K817" i="1" s="1"/>
  <c r="J610" i="1"/>
  <c r="B2" i="4"/>
</calcChain>
</file>

<file path=xl/sharedStrings.xml><?xml version="1.0" encoding="utf-8"?>
<sst xmlns="http://schemas.openxmlformats.org/spreadsheetml/2006/main" count="32" uniqueCount="21">
  <si>
    <t>AuthorID</t>
  </si>
  <si>
    <t>Years
Under Contract</t>
  </si>
  <si>
    <t>Number of
Books in Print</t>
  </si>
  <si>
    <t>Initial
Contract Date</t>
  </si>
  <si>
    <t>Sell
Price</t>
  </si>
  <si>
    <t>Number of
Books Sold</t>
  </si>
  <si>
    <t>Income
Earned</t>
  </si>
  <si>
    <t>Average books in print</t>
  </si>
  <si>
    <t>Average income</t>
  </si>
  <si>
    <t>Newest to F&amp;A</t>
  </si>
  <si>
    <t>Longest with F&amp;A</t>
  </si>
  <si>
    <t>Lowest earner</t>
  </si>
  <si>
    <t>Highest earner</t>
  </si>
  <si>
    <t>Royalty
Rate</t>
  </si>
  <si>
    <t>Early
Producer?</t>
  </si>
  <si>
    <t>5+ Years
or High
Producer?</t>
  </si>
  <si>
    <t>5+ Years
and 350K+ Units
Sold or $1M+ Earned?</t>
  </si>
  <si>
    <t>Enter Author ID</t>
  </si>
  <si>
    <t>Total Number of Books Sold</t>
  </si>
  <si>
    <t>&lt;=1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</si>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</sst>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3" fillId="2" borderId="0" xfId="4" applyFont="1"/>
    <xf numFmtId="0" fontId="3" fillId="3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0" fillId="5" borderId="4" xfId="0" applyFont="1" applyFill="1" applyBorder="1"/>
    <xf numFmtId="14" fontId="0" fillId="5" borderId="5" xfId="0" applyNumberFormat="1" applyFont="1" applyFill="1" applyBorder="1"/>
    <xf numFmtId="2" fontId="0" fillId="5" borderId="5" xfId="0" applyNumberFormat="1" applyFont="1" applyFill="1" applyBorder="1"/>
    <xf numFmtId="0" fontId="0" fillId="5" borderId="5" xfId="0" applyFont="1" applyFill="1" applyBorder="1"/>
    <xf numFmtId="164" fontId="0" fillId="5" borderId="5" xfId="1" applyNumberFormat="1" applyFont="1" applyFill="1" applyBorder="1"/>
    <xf numFmtId="44" fontId="0" fillId="5" borderId="5" xfId="2" applyNumberFormat="1" applyFont="1" applyFill="1" applyBorder="1"/>
    <xf numFmtId="165" fontId="0" fillId="5" borderId="5" xfId="0" applyNumberFormat="1" applyFont="1" applyFill="1" applyBorder="1"/>
    <xf numFmtId="0" fontId="0" fillId="5" borderId="5" xfId="0" applyFont="1" applyFill="1" applyBorder="1" applyAlignment="1">
      <alignment horizontal="center"/>
    </xf>
    <xf numFmtId="9" fontId="0" fillId="5" borderId="5" xfId="3" applyNumberFormat="1" applyFont="1" applyFill="1" applyBorder="1"/>
    <xf numFmtId="0" fontId="0" fillId="4" borderId="4" xfId="0" applyFont="1" applyFill="1" applyBorder="1"/>
    <xf numFmtId="14" fontId="0" fillId="4" borderId="5" xfId="0" applyNumberFormat="1" applyFont="1" applyFill="1" applyBorder="1"/>
    <xf numFmtId="2" fontId="0" fillId="4" borderId="5" xfId="0" applyNumberFormat="1" applyFont="1" applyFill="1" applyBorder="1"/>
    <xf numFmtId="0" fontId="0" fillId="4" borderId="5" xfId="0" applyFont="1" applyFill="1" applyBorder="1"/>
    <xf numFmtId="164" fontId="0" fillId="4" borderId="5" xfId="1" applyNumberFormat="1" applyFont="1" applyFill="1" applyBorder="1"/>
    <xf numFmtId="44" fontId="0" fillId="4" borderId="5" xfId="2" applyNumberFormat="1" applyFont="1" applyFill="1" applyBorder="1"/>
    <xf numFmtId="165" fontId="0" fillId="4" borderId="5" xfId="0" applyNumberFormat="1" applyFont="1" applyFill="1" applyBorder="1"/>
    <xf numFmtId="0" fontId="0" fillId="4" borderId="5" xfId="0" applyFont="1" applyFill="1" applyBorder="1" applyAlignment="1">
      <alignment horizontal="center"/>
    </xf>
    <xf numFmtId="9" fontId="0" fillId="4" borderId="5" xfId="3" applyNumberFormat="1" applyFont="1" applyFill="1" applyBorder="1"/>
    <xf numFmtId="0" fontId="0" fillId="5" borderId="2" xfId="0" applyFont="1" applyFill="1" applyBorder="1"/>
    <xf numFmtId="14" fontId="0" fillId="5" borderId="3" xfId="0" applyNumberFormat="1" applyFont="1" applyFill="1" applyBorder="1"/>
    <xf numFmtId="2" fontId="0" fillId="5" borderId="3" xfId="0" applyNumberFormat="1" applyFont="1" applyFill="1" applyBorder="1"/>
    <xf numFmtId="0" fontId="0" fillId="5" borderId="3" xfId="0" applyFont="1" applyFill="1" applyBorder="1"/>
    <xf numFmtId="164" fontId="0" fillId="5" borderId="3" xfId="1" applyNumberFormat="1" applyFont="1" applyFill="1" applyBorder="1"/>
    <xf numFmtId="44" fontId="0" fillId="5" borderId="3" xfId="2" applyNumberFormat="1" applyFont="1" applyFill="1" applyBorder="1"/>
    <xf numFmtId="165" fontId="0" fillId="5" borderId="3" xfId="0" applyNumberFormat="1" applyFont="1" applyFill="1" applyBorder="1"/>
    <xf numFmtId="0" fontId="0" fillId="5" borderId="3" xfId="0" applyFont="1" applyFill="1" applyBorder="1" applyAlignment="1">
      <alignment horizontal="center"/>
    </xf>
    <xf numFmtId="9" fontId="0" fillId="5" borderId="3" xfId="3" applyNumberFormat="1" applyFont="1" applyFill="1" applyBorder="1"/>
    <xf numFmtId="0" fontId="5" fillId="5" borderId="0" xfId="0" applyFont="1" applyFill="1" applyBorder="1"/>
    <xf numFmtId="0" fontId="5" fillId="5" borderId="1" xfId="0" applyFont="1" applyFill="1" applyBorder="1"/>
    <xf numFmtId="0" fontId="5" fillId="5" borderId="1" xfId="0" applyNumberFormat="1" applyFont="1" applyFill="1" applyBorder="1"/>
    <xf numFmtId="0" fontId="5" fillId="5" borderId="1" xfId="0" applyFont="1" applyFill="1" applyBorder="1" applyAlignment="1">
      <alignment horizontal="center"/>
    </xf>
    <xf numFmtId="9" fontId="5" fillId="5" borderId="1" xfId="0" applyNumberFormat="1" applyFont="1" applyFill="1" applyBorder="1"/>
  </cellXfs>
  <cellStyles count="5">
    <cellStyle name="Accent1" xfId="4" builtinId="29"/>
    <cellStyle name="Comma" xfId="1" builtinId="3"/>
    <cellStyle name="Currency" xfId="2" builtinId="4"/>
    <cellStyle name="Normal" xfId="0" builtinId="0"/>
    <cellStyle name="Percent" xfId="3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/>
        <right/>
        <top/>
        <bottom/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4:K817" totalsRowCount="1" headerRowDxfId="16" dataDxfId="17" tableBorderDxfId="29">
  <autoFilter ref="A4:K816"/>
  <tableColumns count="11">
    <tableColumn id="1" name="AuthorID" totalsRowLabel="Total" dataDxfId="28" totalsRowDxfId="10"/>
    <tableColumn id="2" name="Initial_x000a_Contract Date" totalsRowFunction="count" dataDxfId="27" totalsRowDxfId="0"/>
    <tableColumn id="3" name="Years_x000a_Under Contract" dataDxfId="26" totalsRowDxfId="9"/>
    <tableColumn id="4" name="Number of_x000a_Books in Print" dataDxfId="25" totalsRowDxfId="8"/>
    <tableColumn id="5" name="Number of_x000a_Books Sold" dataDxfId="24" totalsRowDxfId="7" dataCellStyle="Comma"/>
    <tableColumn id="6" name="Sell_x000a_Price" dataDxfId="23" totalsRowDxfId="6" dataCellStyle="Currency"/>
    <tableColumn id="7" name="Income_x000a_Earned" dataDxfId="22" totalsRowDxfId="5">
      <calculatedColumnFormula>Number_of_Books_Sold*Sell_Price</calculatedColumnFormula>
    </tableColumn>
    <tableColumn id="8" name="Early_x000a_Producer?" dataDxfId="21" totalsRowDxfId="4">
      <calculatedColumnFormula>IF(AND(Years_Under_Contract&lt;2,Number_of_Books_in_Print&gt;4)=TRUE,"Yes","No")</calculatedColumnFormula>
    </tableColumn>
    <tableColumn id="9" name="5+ Years_x000a_or High_x000a_Producer?" dataDxfId="20" totalsRowDxfId="3">
      <calculatedColumnFormula>IF(OR(Years_Under_Contract&gt;5,Number_of_Books_in_Print&gt;=10)=TRUE,"Yes","No")</calculatedColumnFormula>
    </tableColumn>
    <tableColumn id="10" name="5+ Years_x000a_and 350K+ Units_x000a_Sold or $1M+ Earned?" dataDxfId="19" totalsRowDxfId="2">
      <calculatedColumnFormula>IF(AND(Years_Under_Contract&gt;5,OR(Number_of_Books_in_Print&gt;350000,Income_Earned&gt;=1000000))=TRUE,"Yes","No")</calculatedColumnFormula>
    </tableColumn>
    <tableColumn id="11" name="Royalty_x000a_Rate" totalsRowFunction="sum" dataDxfId="18" totalsRowDxfId="1" dataCellStyle="Percent">
      <calculatedColumnFormula>IF(AND(Years_Under_Contract&gt;5,OR(Number_of_Books_in_Print&gt;10,Income_Earned&gt;1000000)),0.2,IF(Number_of_Books_in_Print&gt;10,0.15,0.09))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0" sqref="A10"/>
    </sheetView>
  </sheetViews>
  <sheetFormatPr defaultRowHeight="15" x14ac:dyDescent="0.25"/>
  <cols>
    <col min="1" max="1" width="25.7109375" customWidth="1"/>
    <col min="2" max="2" width="39.140625" customWidth="1"/>
  </cols>
  <sheetData>
    <row r="1" spans="1:2" x14ac:dyDescent="0.25">
      <c r="A1" t="s">
        <v>7</v>
      </c>
      <c r="B1" s="5">
        <f>AVERAGE(Number_of_Books_in_Print)</f>
        <v>13.251231527093596</v>
      </c>
    </row>
    <row r="2" spans="1:2" x14ac:dyDescent="0.25">
      <c r="A2" t="s">
        <v>8</v>
      </c>
      <c r="B2" s="4">
        <f>AVERAGE(Income_Earned)</f>
        <v>3061654.1194827599</v>
      </c>
    </row>
    <row r="3" spans="1:2" x14ac:dyDescent="0.25">
      <c r="A3" t="s">
        <v>9</v>
      </c>
      <c r="B3" t="str">
        <f>CONCATENATE("Author ",INDEX(AuthorID,MATCH(MIN(Years_Under_Contract),Years_Under_Contract,0))," has been with us ",IF(MIN(Years_Under_Contract),ROUND(MIN(Years_Under_Contract),2))," years.")</f>
        <v>Author 1989 has been with us 0.01 years.</v>
      </c>
    </row>
    <row r="4" spans="1:2" x14ac:dyDescent="0.25">
      <c r="A4" t="s">
        <v>10</v>
      </c>
      <c r="B4" t="str">
        <f>CONCATENATE("Author ",INDEX(AuthorID,MATCH(MAX(Years_Under_Contract),Years_Under_Contract,0))," has been with us ",IF(MAX(Years_Under_Contract),ROUND(MAX(Years_Under_Contract),2))," years.")</f>
        <v>Author 1755 has been with us 12.45 years.</v>
      </c>
    </row>
    <row r="5" spans="1:2" x14ac:dyDescent="0.25">
      <c r="A5" t="s">
        <v>11</v>
      </c>
      <c r="B5" s="4" t="str">
        <f>CONCATENATE("Author ", INDEX(AuthorID,MATCH(MIN(Income_Earned),Income_Earned,0))," has earned $",IF(MIN(Income_Earned),ROUND(MIN(Income_Earned),2)))</f>
        <v>Author 2419 has earned $10758.02</v>
      </c>
    </row>
    <row r="6" spans="1:2" x14ac:dyDescent="0.25">
      <c r="A6" t="s">
        <v>12</v>
      </c>
      <c r="B6" s="4" t="str">
        <f>CONCATENATE("Author ", INDEX(AuthorID,MATCH(MAX(Income_Earned),Income_Earned,0))," has earned $",IF(MAX(Income_Earned),ROUND(MAX(Income_Earned),2)))</f>
        <v>Author 2907 has earned $16332296.04</v>
      </c>
    </row>
    <row r="8" spans="1:2" x14ac:dyDescent="0.25">
      <c r="A8" s="6" t="s">
        <v>17</v>
      </c>
      <c r="B8" s="6" t="s">
        <v>18</v>
      </c>
    </row>
    <row r="9" spans="1:2" x14ac:dyDescent="0.25">
      <c r="A9">
        <v>1006</v>
      </c>
      <c r="B9" s="3">
        <f>VLOOKUP(A9,Author_Totals!A5:E58,5,FALSE)</f>
        <v>105627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7"/>
  <sheetViews>
    <sheetView tabSelected="1" zoomScaleNormal="100" workbookViewId="0"/>
  </sheetViews>
  <sheetFormatPr defaultRowHeight="15" outlineLevelRow="2" x14ac:dyDescent="0.25"/>
  <cols>
    <col min="1" max="1" width="13.5703125" bestFit="1" customWidth="1"/>
    <col min="2" max="2" width="17.7109375" bestFit="1" customWidth="1"/>
    <col min="3" max="3" width="19.140625" bestFit="1" customWidth="1"/>
    <col min="4" max="4" width="17.85546875" bestFit="1" customWidth="1"/>
    <col min="5" max="5" width="15.140625" bestFit="1" customWidth="1"/>
    <col min="6" max="6" width="11.28515625" bestFit="1" customWidth="1"/>
    <col min="7" max="7" width="16.42578125" bestFit="1" customWidth="1"/>
    <col min="8" max="9" width="14.5703125" bestFit="1" customWidth="1"/>
    <col min="10" max="10" width="17" bestFit="1" customWidth="1"/>
  </cols>
  <sheetData>
    <row r="1" spans="1:11" ht="81" customHeight="1" x14ac:dyDescent="0.25">
      <c r="A1" s="1" t="s">
        <v>0</v>
      </c>
      <c r="B1" s="2" t="s">
        <v>3</v>
      </c>
      <c r="C1" s="2" t="s">
        <v>1</v>
      </c>
      <c r="D1" s="2" t="s">
        <v>2</v>
      </c>
      <c r="E1" s="2" t="s">
        <v>5</v>
      </c>
      <c r="F1" s="2" t="s">
        <v>4</v>
      </c>
      <c r="G1" s="2" t="s">
        <v>6</v>
      </c>
      <c r="H1" s="2" t="s">
        <v>14</v>
      </c>
      <c r="I1" s="2" t="s">
        <v>15</v>
      </c>
      <c r="J1" s="2" t="s">
        <v>16</v>
      </c>
      <c r="K1" s="2" t="s">
        <v>13</v>
      </c>
    </row>
    <row r="2" spans="1:11" x14ac:dyDescent="0.25">
      <c r="C2" t="s">
        <v>19</v>
      </c>
    </row>
    <row r="4" spans="1:11" ht="81" customHeight="1" thickBot="1" x14ac:dyDescent="0.3">
      <c r="A4" s="7" t="s">
        <v>0</v>
      </c>
      <c r="B4" s="8" t="s">
        <v>3</v>
      </c>
      <c r="C4" s="8" t="s">
        <v>1</v>
      </c>
      <c r="D4" s="8" t="s">
        <v>2</v>
      </c>
      <c r="E4" s="8" t="s">
        <v>5</v>
      </c>
      <c r="F4" s="8" t="s">
        <v>4</v>
      </c>
      <c r="G4" s="8" t="s">
        <v>6</v>
      </c>
      <c r="H4" s="8" t="s">
        <v>14</v>
      </c>
      <c r="I4" s="8" t="s">
        <v>15</v>
      </c>
      <c r="J4" s="8" t="s">
        <v>16</v>
      </c>
      <c r="K4" s="8" t="s">
        <v>13</v>
      </c>
    </row>
    <row r="5" spans="1:11" ht="15.75" outlineLevel="2" thickTop="1" x14ac:dyDescent="0.25">
      <c r="A5" s="27">
        <v>1006</v>
      </c>
      <c r="B5" s="28">
        <v>36814</v>
      </c>
      <c r="C5" s="29">
        <v>11.663244353182751</v>
      </c>
      <c r="D5" s="30">
        <v>3</v>
      </c>
      <c r="E5" s="31">
        <v>105627</v>
      </c>
      <c r="F5" s="32">
        <v>5.99</v>
      </c>
      <c r="G5" s="33">
        <f>Number_of_Books_Sold*Sell_Price</f>
        <v>632705.73</v>
      </c>
      <c r="H5" s="34" t="str">
        <f>IF(AND(Years_Under_Contract&lt;2,Number_of_Books_in_Print&gt;4)=TRUE,"Yes","No")</f>
        <v>No</v>
      </c>
      <c r="I5" s="34" t="str">
        <f>IF(OR(Years_Under_Contract&gt;5,Number_of_Books_in_Print&gt;=10)=TRUE,"Yes","No")</f>
        <v>Yes</v>
      </c>
      <c r="J5" s="34" t="str">
        <f>IF(AND(Years_Under_Contract&gt;5,OR(Number_of_Books_in_Print&gt;350000,Income_Earned&gt;=1000000))=TRUE,"Yes","No")</f>
        <v>No</v>
      </c>
      <c r="K5" s="35">
        <f>IF(AND(Years_Under_Contract&gt;5,OR(Number_of_Books_in_Print&gt;10,Income_Earned&gt;1000000)),0.2,IF(Number_of_Books_in_Print&gt;10,0.15,0.09))</f>
        <v>0.09</v>
      </c>
    </row>
    <row r="6" spans="1:11" outlineLevel="2" x14ac:dyDescent="0.25">
      <c r="A6" s="18">
        <v>1008</v>
      </c>
      <c r="B6" s="19">
        <v>40280</v>
      </c>
      <c r="C6" s="20">
        <v>2.1738535249828885</v>
      </c>
      <c r="D6" s="21">
        <v>6</v>
      </c>
      <c r="E6" s="22">
        <v>58770</v>
      </c>
      <c r="F6" s="23">
        <v>2.99</v>
      </c>
      <c r="G6" s="24">
        <f>Number_of_Books_Sold*Sell_Price</f>
        <v>175722.30000000002</v>
      </c>
      <c r="H6" s="25" t="str">
        <f>IF(AND(Years_Under_Contract&lt;2,Number_of_Books_in_Print&gt;4)=TRUE,"Yes","No")</f>
        <v>No</v>
      </c>
      <c r="I6" s="25" t="str">
        <f>IF(OR(Years_Under_Contract&gt;5,Number_of_Books_in_Print&gt;=10)=TRUE,"Yes","No")</f>
        <v>No</v>
      </c>
      <c r="J6" s="25" t="str">
        <f>IF(AND(Years_Under_Contract&gt;5,OR(Number_of_Books_in_Print&gt;350000,Income_Earned&gt;=1000000))=TRUE,"Yes","No")</f>
        <v>No</v>
      </c>
      <c r="K6" s="26">
        <f>IF(AND(Years_Under_Contract&gt;5,OR(Number_of_Books_in_Print&gt;10,Income_Earned&gt;1000000)),0.2,IF(Number_of_Books_in_Print&gt;10,0.15,0.09))</f>
        <v>0.09</v>
      </c>
    </row>
    <row r="7" spans="1:11" outlineLevel="2" x14ac:dyDescent="0.25">
      <c r="A7" s="9">
        <v>1015</v>
      </c>
      <c r="B7" s="10">
        <v>39936</v>
      </c>
      <c r="C7" s="11">
        <v>3.1156741957563314</v>
      </c>
      <c r="D7" s="12">
        <v>4</v>
      </c>
      <c r="E7" s="13">
        <v>479764</v>
      </c>
      <c r="F7" s="14">
        <v>3.99</v>
      </c>
      <c r="G7" s="15">
        <f>Number_of_Books_Sold*Sell_Price</f>
        <v>1914258.36</v>
      </c>
      <c r="H7" s="16" t="str">
        <f>IF(AND(Years_Under_Contract&lt;2,Number_of_Books_in_Print&gt;4)=TRUE,"Yes","No")</f>
        <v>No</v>
      </c>
      <c r="I7" s="16" t="str">
        <f>IF(OR(Years_Under_Contract&gt;5,Number_of_Books_in_Print&gt;=10)=TRUE,"Yes","No")</f>
        <v>No</v>
      </c>
      <c r="J7" s="16" t="str">
        <f>IF(AND(Years_Under_Contract&gt;5,OR(Number_of_Books_in_Print&gt;350000,Income_Earned&gt;=1000000))=TRUE,"Yes","No")</f>
        <v>No</v>
      </c>
      <c r="K7" s="17">
        <f>IF(AND(Years_Under_Contract&gt;5,OR(Number_of_Books_in_Print&gt;10,Income_Earned&gt;1000000)),0.2,IF(Number_of_Books_in_Print&gt;10,0.15,0.09))</f>
        <v>0.09</v>
      </c>
    </row>
    <row r="8" spans="1:11" outlineLevel="2" x14ac:dyDescent="0.25">
      <c r="A8" s="9">
        <v>1017</v>
      </c>
      <c r="B8" s="10">
        <v>40624</v>
      </c>
      <c r="C8" s="11">
        <v>1.2320328542094456</v>
      </c>
      <c r="D8" s="12">
        <v>6</v>
      </c>
      <c r="E8" s="13">
        <v>59438</v>
      </c>
      <c r="F8" s="14">
        <v>23.99</v>
      </c>
      <c r="G8" s="15">
        <f>Number_of_Books_Sold*Sell_Price</f>
        <v>1425917.6199999999</v>
      </c>
      <c r="H8" s="16" t="str">
        <f>IF(AND(Years_Under_Contract&lt;2,Number_of_Books_in_Print&gt;4)=TRUE,"Yes","No")</f>
        <v>Yes</v>
      </c>
      <c r="I8" s="16" t="str">
        <f>IF(OR(Years_Under_Contract&gt;5,Number_of_Books_in_Print&gt;=10)=TRUE,"Yes","No")</f>
        <v>No</v>
      </c>
      <c r="J8" s="16" t="str">
        <f>IF(AND(Years_Under_Contract&gt;5,OR(Number_of_Books_in_Print&gt;350000,Income_Earned&gt;=1000000))=TRUE,"Yes","No")</f>
        <v>No</v>
      </c>
      <c r="K8" s="17">
        <f>IF(AND(Years_Under_Contract&gt;5,OR(Number_of_Books_in_Print&gt;10,Income_Earned&gt;1000000)),0.2,IF(Number_of_Books_in_Print&gt;10,0.15,0.09))</f>
        <v>0.09</v>
      </c>
    </row>
    <row r="9" spans="1:11" outlineLevel="2" x14ac:dyDescent="0.25">
      <c r="A9" s="9">
        <v>1055</v>
      </c>
      <c r="B9" s="10">
        <v>39204</v>
      </c>
      <c r="C9" s="11">
        <v>5.1197809719370291</v>
      </c>
      <c r="D9" s="12">
        <v>7</v>
      </c>
      <c r="E9" s="13">
        <v>248775</v>
      </c>
      <c r="F9" s="14">
        <v>2.99</v>
      </c>
      <c r="G9" s="15">
        <f>Number_of_Books_Sold*Sell_Price</f>
        <v>743837.25</v>
      </c>
      <c r="H9" s="16" t="str">
        <f>IF(AND(Years_Under_Contract&lt;2,Number_of_Books_in_Print&gt;4)=TRUE,"Yes","No")</f>
        <v>No</v>
      </c>
      <c r="I9" s="16" t="str">
        <f>IF(OR(Years_Under_Contract&gt;5,Number_of_Books_in_Print&gt;=10)=TRUE,"Yes","No")</f>
        <v>Yes</v>
      </c>
      <c r="J9" s="16" t="str">
        <f>IF(AND(Years_Under_Contract&gt;5,OR(Number_of_Books_in_Print&gt;350000,Income_Earned&gt;=1000000))=TRUE,"Yes","No")</f>
        <v>No</v>
      </c>
      <c r="K9" s="17">
        <f>IF(AND(Years_Under_Contract&gt;5,OR(Number_of_Books_in_Print&gt;10,Income_Earned&gt;1000000)),0.2,IF(Number_of_Books_in_Print&gt;10,0.15,0.09))</f>
        <v>0.09</v>
      </c>
    </row>
    <row r="10" spans="1:11" outlineLevel="2" x14ac:dyDescent="0.25">
      <c r="A10" s="9">
        <v>1063</v>
      </c>
      <c r="B10" s="10">
        <v>39524</v>
      </c>
      <c r="C10" s="11">
        <v>4.2436687200547567</v>
      </c>
      <c r="D10" s="12">
        <v>7</v>
      </c>
      <c r="E10" s="13">
        <v>202036</v>
      </c>
      <c r="F10" s="14">
        <v>7.99</v>
      </c>
      <c r="G10" s="15">
        <f>Number_of_Books_Sold*Sell_Price</f>
        <v>1614267.6400000001</v>
      </c>
      <c r="H10" s="16" t="str">
        <f>IF(AND(Years_Under_Contract&lt;2,Number_of_Books_in_Print&gt;4)=TRUE,"Yes","No")</f>
        <v>No</v>
      </c>
      <c r="I10" s="16" t="str">
        <f>IF(OR(Years_Under_Contract&gt;5,Number_of_Books_in_Print&gt;=10)=TRUE,"Yes","No")</f>
        <v>No</v>
      </c>
      <c r="J10" s="16" t="str">
        <f>IF(AND(Years_Under_Contract&gt;5,OR(Number_of_Books_in_Print&gt;350000,Income_Earned&gt;=1000000))=TRUE,"Yes","No")</f>
        <v>No</v>
      </c>
      <c r="K10" s="17">
        <f>IF(AND(Years_Under_Contract&gt;5,OR(Number_of_Books_in_Print&gt;10,Income_Earned&gt;1000000)),0.2,IF(Number_of_Books_in_Print&gt;10,0.15,0.09))</f>
        <v>0.09</v>
      </c>
    </row>
    <row r="11" spans="1:11" outlineLevel="2" x14ac:dyDescent="0.25">
      <c r="A11" s="9">
        <v>1105</v>
      </c>
      <c r="B11" s="10">
        <v>40666</v>
      </c>
      <c r="C11" s="11">
        <v>1.1170431211498972</v>
      </c>
      <c r="D11" s="12">
        <v>10</v>
      </c>
      <c r="E11" s="13">
        <v>279860</v>
      </c>
      <c r="F11" s="14">
        <v>2.99</v>
      </c>
      <c r="G11" s="15">
        <f>Number_of_Books_Sold*Sell_Price</f>
        <v>836781.4</v>
      </c>
      <c r="H11" s="16" t="str">
        <f>IF(AND(Years_Under_Contract&lt;2,Number_of_Books_in_Print&gt;4)=TRUE,"Yes","No")</f>
        <v>Yes</v>
      </c>
      <c r="I11" s="16" t="str">
        <f>IF(OR(Years_Under_Contract&gt;5,Number_of_Books_in_Print&gt;=10)=TRUE,"Yes","No")</f>
        <v>Yes</v>
      </c>
      <c r="J11" s="16" t="str">
        <f>IF(AND(Years_Under_Contract&gt;5,OR(Number_of_Books_in_Print&gt;350000,Income_Earned&gt;=1000000))=TRUE,"Yes","No")</f>
        <v>No</v>
      </c>
      <c r="K11" s="17">
        <f>IF(AND(Years_Under_Contract&gt;5,OR(Number_of_Books_in_Print&gt;10,Income_Earned&gt;1000000)),0.2,IF(Number_of_Books_in_Print&gt;10,0.15,0.09))</f>
        <v>0.09</v>
      </c>
    </row>
    <row r="12" spans="1:11" outlineLevel="2" x14ac:dyDescent="0.25">
      <c r="A12" s="9">
        <v>1124</v>
      </c>
      <c r="B12" s="10">
        <v>39208</v>
      </c>
      <c r="C12" s="11">
        <v>5.1088295687885008</v>
      </c>
      <c r="D12" s="12">
        <v>7</v>
      </c>
      <c r="E12" s="13">
        <v>253704</v>
      </c>
      <c r="F12" s="14">
        <v>2.99</v>
      </c>
      <c r="G12" s="15">
        <f>Number_of_Books_Sold*Sell_Price</f>
        <v>758574.96000000008</v>
      </c>
      <c r="H12" s="16" t="str">
        <f>IF(AND(Years_Under_Contract&lt;2,Number_of_Books_in_Print&gt;4)=TRUE,"Yes","No")</f>
        <v>No</v>
      </c>
      <c r="I12" s="16" t="str">
        <f>IF(OR(Years_Under_Contract&gt;5,Number_of_Books_in_Print&gt;=10)=TRUE,"Yes","No")</f>
        <v>Yes</v>
      </c>
      <c r="J12" s="16" t="str">
        <f>IF(AND(Years_Under_Contract&gt;5,OR(Number_of_Books_in_Print&gt;350000,Income_Earned&gt;=1000000))=TRUE,"Yes","No")</f>
        <v>No</v>
      </c>
      <c r="K12" s="17">
        <f>IF(AND(Years_Under_Contract&gt;5,OR(Number_of_Books_in_Print&gt;10,Income_Earned&gt;1000000)),0.2,IF(Number_of_Books_in_Print&gt;10,0.15,0.09))</f>
        <v>0.09</v>
      </c>
    </row>
    <row r="13" spans="1:11" outlineLevel="2" x14ac:dyDescent="0.25">
      <c r="A13" s="18">
        <v>1127</v>
      </c>
      <c r="B13" s="19">
        <v>40720</v>
      </c>
      <c r="C13" s="20">
        <v>0.9691991786447639</v>
      </c>
      <c r="D13" s="21">
        <v>1</v>
      </c>
      <c r="E13" s="22">
        <v>34730</v>
      </c>
      <c r="F13" s="23">
        <v>15.99</v>
      </c>
      <c r="G13" s="24">
        <f>Number_of_Books_Sold*Sell_Price</f>
        <v>555332.69999999995</v>
      </c>
      <c r="H13" s="25" t="str">
        <f>IF(AND(Years_Under_Contract&lt;2,Number_of_Books_in_Print&gt;4)=TRUE,"Yes","No")</f>
        <v>No</v>
      </c>
      <c r="I13" s="25" t="str">
        <f>IF(OR(Years_Under_Contract&gt;5,Number_of_Books_in_Print&gt;=10)=TRUE,"Yes","No")</f>
        <v>No</v>
      </c>
      <c r="J13" s="25" t="str">
        <f>IF(AND(Years_Under_Contract&gt;5,OR(Number_of_Books_in_Print&gt;350000,Income_Earned&gt;=1000000))=TRUE,"Yes","No")</f>
        <v>No</v>
      </c>
      <c r="K13" s="26">
        <f>IF(AND(Years_Under_Contract&gt;5,OR(Number_of_Books_in_Print&gt;10,Income_Earned&gt;1000000)),0.2,IF(Number_of_Books_in_Print&gt;10,0.15,0.09))</f>
        <v>0.09</v>
      </c>
    </row>
    <row r="14" spans="1:11" outlineLevel="2" x14ac:dyDescent="0.25">
      <c r="A14" s="18">
        <v>1129</v>
      </c>
      <c r="B14" s="19">
        <v>40771</v>
      </c>
      <c r="C14" s="20">
        <v>0.82956878850102667</v>
      </c>
      <c r="D14" s="21">
        <v>1</v>
      </c>
      <c r="E14" s="22">
        <v>292202</v>
      </c>
      <c r="F14" s="23">
        <v>15.99</v>
      </c>
      <c r="G14" s="24">
        <f>Number_of_Books_Sold*Sell_Price</f>
        <v>4672309.9800000004</v>
      </c>
      <c r="H14" s="25" t="str">
        <f>IF(AND(Years_Under_Contract&lt;2,Number_of_Books_in_Print&gt;4)=TRUE,"Yes","No")</f>
        <v>No</v>
      </c>
      <c r="I14" s="25" t="str">
        <f>IF(OR(Years_Under_Contract&gt;5,Number_of_Books_in_Print&gt;=10)=TRUE,"Yes","No")</f>
        <v>No</v>
      </c>
      <c r="J14" s="25" t="str">
        <f>IF(AND(Years_Under_Contract&gt;5,OR(Number_of_Books_in_Print&gt;350000,Income_Earned&gt;=1000000))=TRUE,"Yes","No")</f>
        <v>No</v>
      </c>
      <c r="K14" s="26">
        <f>IF(AND(Years_Under_Contract&gt;5,OR(Number_of_Books_in_Print&gt;10,Income_Earned&gt;1000000)),0.2,IF(Number_of_Books_in_Print&gt;10,0.15,0.09))</f>
        <v>0.09</v>
      </c>
    </row>
    <row r="15" spans="1:11" outlineLevel="2" x14ac:dyDescent="0.25">
      <c r="A15" s="9">
        <v>1135</v>
      </c>
      <c r="B15" s="10">
        <v>39979</v>
      </c>
      <c r="C15" s="11">
        <v>2.9979466119096507</v>
      </c>
      <c r="D15" s="12">
        <v>10</v>
      </c>
      <c r="E15" s="13">
        <v>5247</v>
      </c>
      <c r="F15" s="14">
        <v>9.99</v>
      </c>
      <c r="G15" s="15">
        <f>Number_of_Books_Sold*Sell_Price</f>
        <v>52417.53</v>
      </c>
      <c r="H15" s="16" t="str">
        <f>IF(AND(Years_Under_Contract&lt;2,Number_of_Books_in_Print&gt;4)=TRUE,"Yes","No")</f>
        <v>No</v>
      </c>
      <c r="I15" s="16" t="str">
        <f>IF(OR(Years_Under_Contract&gt;5,Number_of_Books_in_Print&gt;=10)=TRUE,"Yes","No")</f>
        <v>Yes</v>
      </c>
      <c r="J15" s="16" t="str">
        <f>IF(AND(Years_Under_Contract&gt;5,OR(Number_of_Books_in_Print&gt;350000,Income_Earned&gt;=1000000))=TRUE,"Yes","No")</f>
        <v>No</v>
      </c>
      <c r="K15" s="17">
        <f>IF(AND(Years_Under_Contract&gt;5,OR(Number_of_Books_in_Print&gt;10,Income_Earned&gt;1000000)),0.2,IF(Number_of_Books_in_Print&gt;10,0.15,0.09))</f>
        <v>0.09</v>
      </c>
    </row>
    <row r="16" spans="1:11" outlineLevel="2" x14ac:dyDescent="0.25">
      <c r="A16" s="9">
        <v>1178</v>
      </c>
      <c r="B16" s="10">
        <v>39627</v>
      </c>
      <c r="C16" s="11">
        <v>3.9616700889801506</v>
      </c>
      <c r="D16" s="12">
        <v>8</v>
      </c>
      <c r="E16" s="13">
        <v>296154</v>
      </c>
      <c r="F16" s="14">
        <v>2.99</v>
      </c>
      <c r="G16" s="15">
        <f>Number_of_Books_Sold*Sell_Price</f>
        <v>885500.46000000008</v>
      </c>
      <c r="H16" s="16" t="str">
        <f>IF(AND(Years_Under_Contract&lt;2,Number_of_Books_in_Print&gt;4)=TRUE,"Yes","No")</f>
        <v>No</v>
      </c>
      <c r="I16" s="16" t="str">
        <f>IF(OR(Years_Under_Contract&gt;5,Number_of_Books_in_Print&gt;=10)=TRUE,"Yes","No")</f>
        <v>No</v>
      </c>
      <c r="J16" s="16" t="str">
        <f>IF(AND(Years_Under_Contract&gt;5,OR(Number_of_Books_in_Print&gt;350000,Income_Earned&gt;=1000000))=TRUE,"Yes","No")</f>
        <v>No</v>
      </c>
      <c r="K16" s="17">
        <f>IF(AND(Years_Under_Contract&gt;5,OR(Number_of_Books_in_Print&gt;10,Income_Earned&gt;1000000)),0.2,IF(Number_of_Books_in_Print&gt;10,0.15,0.09))</f>
        <v>0.09</v>
      </c>
    </row>
    <row r="17" spans="1:11" outlineLevel="2" x14ac:dyDescent="0.25">
      <c r="A17" s="9">
        <v>1181</v>
      </c>
      <c r="B17" s="10">
        <v>37359</v>
      </c>
      <c r="C17" s="11">
        <v>10.171115674195756</v>
      </c>
      <c r="D17" s="12">
        <v>1</v>
      </c>
      <c r="E17" s="13">
        <v>93331</v>
      </c>
      <c r="F17" s="14">
        <v>9.99</v>
      </c>
      <c r="G17" s="15">
        <f>Number_of_Books_Sold*Sell_Price</f>
        <v>932376.69000000006</v>
      </c>
      <c r="H17" s="16" t="str">
        <f>IF(AND(Years_Under_Contract&lt;2,Number_of_Books_in_Print&gt;4)=TRUE,"Yes","No")</f>
        <v>No</v>
      </c>
      <c r="I17" s="16" t="str">
        <f>IF(OR(Years_Under_Contract&gt;5,Number_of_Books_in_Print&gt;=10)=TRUE,"Yes","No")</f>
        <v>Yes</v>
      </c>
      <c r="J17" s="16" t="str">
        <f>IF(AND(Years_Under_Contract&gt;5,OR(Number_of_Books_in_Print&gt;350000,Income_Earned&gt;=1000000))=TRUE,"Yes","No")</f>
        <v>No</v>
      </c>
      <c r="K17" s="17">
        <f>IF(AND(Years_Under_Contract&gt;5,OR(Number_of_Books_in_Print&gt;10,Income_Earned&gt;1000000)),0.2,IF(Number_of_Books_in_Print&gt;10,0.15,0.09))</f>
        <v>0.09</v>
      </c>
    </row>
    <row r="18" spans="1:11" outlineLevel="2" x14ac:dyDescent="0.25">
      <c r="A18" s="18">
        <v>1186</v>
      </c>
      <c r="B18" s="19">
        <v>40253</v>
      </c>
      <c r="C18" s="20">
        <v>2.2477754962354553</v>
      </c>
      <c r="D18" s="21">
        <v>8</v>
      </c>
      <c r="E18" s="22">
        <v>12753</v>
      </c>
      <c r="F18" s="23">
        <v>5.99</v>
      </c>
      <c r="G18" s="24">
        <f>Number_of_Books_Sold*Sell_Price</f>
        <v>76390.47</v>
      </c>
      <c r="H18" s="25" t="str">
        <f>IF(AND(Years_Under_Contract&lt;2,Number_of_Books_in_Print&gt;4)=TRUE,"Yes","No")</f>
        <v>No</v>
      </c>
      <c r="I18" s="25" t="str">
        <f>IF(OR(Years_Under_Contract&gt;5,Number_of_Books_in_Print&gt;=10)=TRUE,"Yes","No")</f>
        <v>No</v>
      </c>
      <c r="J18" s="25" t="str">
        <f>IF(AND(Years_Under_Contract&gt;5,OR(Number_of_Books_in_Print&gt;350000,Income_Earned&gt;=1000000))=TRUE,"Yes","No")</f>
        <v>No</v>
      </c>
      <c r="K18" s="26">
        <f>IF(AND(Years_Under_Contract&gt;5,OR(Number_of_Books_in_Print&gt;10,Income_Earned&gt;1000000)),0.2,IF(Number_of_Books_in_Print&gt;10,0.15,0.09))</f>
        <v>0.09</v>
      </c>
    </row>
    <row r="19" spans="1:11" outlineLevel="2" x14ac:dyDescent="0.25">
      <c r="A19" s="18">
        <v>1190</v>
      </c>
      <c r="B19" s="19">
        <v>37962</v>
      </c>
      <c r="C19" s="20">
        <v>8.5201916495551</v>
      </c>
      <c r="D19" s="21">
        <v>5</v>
      </c>
      <c r="E19" s="22">
        <v>201152</v>
      </c>
      <c r="F19" s="23">
        <v>2.99</v>
      </c>
      <c r="G19" s="24">
        <f>Number_of_Books_Sold*Sell_Price</f>
        <v>601444.4800000001</v>
      </c>
      <c r="H19" s="25" t="str">
        <f>IF(AND(Years_Under_Contract&lt;2,Number_of_Books_in_Print&gt;4)=TRUE,"Yes","No")</f>
        <v>No</v>
      </c>
      <c r="I19" s="25" t="str">
        <f>IF(OR(Years_Under_Contract&gt;5,Number_of_Books_in_Print&gt;=10)=TRUE,"Yes","No")</f>
        <v>Yes</v>
      </c>
      <c r="J19" s="25" t="str">
        <f>IF(AND(Years_Under_Contract&gt;5,OR(Number_of_Books_in_Print&gt;350000,Income_Earned&gt;=1000000))=TRUE,"Yes","No")</f>
        <v>No</v>
      </c>
      <c r="K19" s="26">
        <f>IF(AND(Years_Under_Contract&gt;5,OR(Number_of_Books_in_Print&gt;10,Income_Earned&gt;1000000)),0.2,IF(Number_of_Books_in_Print&gt;10,0.15,0.09))</f>
        <v>0.09</v>
      </c>
    </row>
    <row r="20" spans="1:11" outlineLevel="2" x14ac:dyDescent="0.25">
      <c r="A20" s="18">
        <v>1205</v>
      </c>
      <c r="B20" s="19">
        <v>39615</v>
      </c>
      <c r="C20" s="20">
        <v>3.9945242984257359</v>
      </c>
      <c r="D20" s="21">
        <v>2</v>
      </c>
      <c r="E20" s="22">
        <v>386692</v>
      </c>
      <c r="F20" s="23">
        <v>5.99</v>
      </c>
      <c r="G20" s="24">
        <f>Number_of_Books_Sold*Sell_Price</f>
        <v>2316285.08</v>
      </c>
      <c r="H20" s="25" t="str">
        <f>IF(AND(Years_Under_Contract&lt;2,Number_of_Books_in_Print&gt;4)=TRUE,"Yes","No")</f>
        <v>No</v>
      </c>
      <c r="I20" s="25" t="str">
        <f>IF(OR(Years_Under_Contract&gt;5,Number_of_Books_in_Print&gt;=10)=TRUE,"Yes","No")</f>
        <v>No</v>
      </c>
      <c r="J20" s="25" t="str">
        <f>IF(AND(Years_Under_Contract&gt;5,OR(Number_of_Books_in_Print&gt;350000,Income_Earned&gt;=1000000))=TRUE,"Yes","No")</f>
        <v>No</v>
      </c>
      <c r="K20" s="26">
        <f>IF(AND(Years_Under_Contract&gt;5,OR(Number_of_Books_in_Print&gt;10,Income_Earned&gt;1000000)),0.2,IF(Number_of_Books_in_Print&gt;10,0.15,0.09))</f>
        <v>0.09</v>
      </c>
    </row>
    <row r="21" spans="1:11" outlineLevel="2" x14ac:dyDescent="0.25">
      <c r="A21" s="9">
        <v>1244</v>
      </c>
      <c r="B21" s="10">
        <v>40504</v>
      </c>
      <c r="C21" s="11">
        <v>1.5605749486652978</v>
      </c>
      <c r="D21" s="12">
        <v>4</v>
      </c>
      <c r="E21" s="13">
        <v>238155</v>
      </c>
      <c r="F21" s="14">
        <v>2.99</v>
      </c>
      <c r="G21" s="15">
        <f>Number_of_Books_Sold*Sell_Price</f>
        <v>712083.45000000007</v>
      </c>
      <c r="H21" s="16" t="str">
        <f>IF(AND(Years_Under_Contract&lt;2,Number_of_Books_in_Print&gt;4)=TRUE,"Yes","No")</f>
        <v>No</v>
      </c>
      <c r="I21" s="16" t="str">
        <f>IF(OR(Years_Under_Contract&gt;5,Number_of_Books_in_Print&gt;=10)=TRUE,"Yes","No")</f>
        <v>No</v>
      </c>
      <c r="J21" s="16" t="str">
        <f>IF(AND(Years_Under_Contract&gt;5,OR(Number_of_Books_in_Print&gt;350000,Income_Earned&gt;=1000000))=TRUE,"Yes","No")</f>
        <v>No</v>
      </c>
      <c r="K21" s="17">
        <f>IF(AND(Years_Under_Contract&gt;5,OR(Number_of_Books_in_Print&gt;10,Income_Earned&gt;1000000)),0.2,IF(Number_of_Books_in_Print&gt;10,0.15,0.09))</f>
        <v>0.09</v>
      </c>
    </row>
    <row r="22" spans="1:11" outlineLevel="2" x14ac:dyDescent="0.25">
      <c r="A22" s="18">
        <v>1258</v>
      </c>
      <c r="B22" s="19">
        <v>40508</v>
      </c>
      <c r="C22" s="20">
        <v>1.5496235455167693</v>
      </c>
      <c r="D22" s="21">
        <v>1</v>
      </c>
      <c r="E22" s="22">
        <v>489499</v>
      </c>
      <c r="F22" s="23">
        <v>23.99</v>
      </c>
      <c r="G22" s="24">
        <f>Number_of_Books_Sold*Sell_Price</f>
        <v>11743081.01</v>
      </c>
      <c r="H22" s="25" t="str">
        <f>IF(AND(Years_Under_Contract&lt;2,Number_of_Books_in_Print&gt;4)=TRUE,"Yes","No")</f>
        <v>No</v>
      </c>
      <c r="I22" s="25" t="str">
        <f>IF(OR(Years_Under_Contract&gt;5,Number_of_Books_in_Print&gt;=10)=TRUE,"Yes","No")</f>
        <v>No</v>
      </c>
      <c r="J22" s="25" t="str">
        <f>IF(AND(Years_Under_Contract&gt;5,OR(Number_of_Books_in_Print&gt;350000,Income_Earned&gt;=1000000))=TRUE,"Yes","No")</f>
        <v>No</v>
      </c>
      <c r="K22" s="26">
        <f>IF(AND(Years_Under_Contract&gt;5,OR(Number_of_Books_in_Print&gt;10,Income_Earned&gt;1000000)),0.2,IF(Number_of_Books_in_Print&gt;10,0.15,0.09))</f>
        <v>0.09</v>
      </c>
    </row>
    <row r="23" spans="1:11" outlineLevel="2" x14ac:dyDescent="0.25">
      <c r="A23" s="18">
        <v>1281</v>
      </c>
      <c r="B23" s="19">
        <v>39922</v>
      </c>
      <c r="C23" s="20">
        <v>3.1540041067761808</v>
      </c>
      <c r="D23" s="21">
        <v>9</v>
      </c>
      <c r="E23" s="22">
        <v>541856</v>
      </c>
      <c r="F23" s="23">
        <v>5.99</v>
      </c>
      <c r="G23" s="24">
        <f>Number_of_Books_Sold*Sell_Price</f>
        <v>3245717.44</v>
      </c>
      <c r="H23" s="25" t="str">
        <f>IF(AND(Years_Under_Contract&lt;2,Number_of_Books_in_Print&gt;4)=TRUE,"Yes","No")</f>
        <v>No</v>
      </c>
      <c r="I23" s="25" t="str">
        <f>IF(OR(Years_Under_Contract&gt;5,Number_of_Books_in_Print&gt;=10)=TRUE,"Yes","No")</f>
        <v>No</v>
      </c>
      <c r="J23" s="25" t="str">
        <f>IF(AND(Years_Under_Contract&gt;5,OR(Number_of_Books_in_Print&gt;350000,Income_Earned&gt;=1000000))=TRUE,"Yes","No")</f>
        <v>No</v>
      </c>
      <c r="K23" s="26">
        <f>IF(AND(Years_Under_Contract&gt;5,OR(Number_of_Books_in_Print&gt;10,Income_Earned&gt;1000000)),0.2,IF(Number_of_Books_in_Print&gt;10,0.15,0.09))</f>
        <v>0.09</v>
      </c>
    </row>
    <row r="24" spans="1:11" outlineLevel="2" x14ac:dyDescent="0.25">
      <c r="A24" s="9">
        <v>1314</v>
      </c>
      <c r="B24" s="10">
        <v>37481</v>
      </c>
      <c r="C24" s="11">
        <v>9.8370978781656397</v>
      </c>
      <c r="D24" s="12">
        <v>2</v>
      </c>
      <c r="E24" s="13">
        <v>24857</v>
      </c>
      <c r="F24" s="14">
        <v>12.99</v>
      </c>
      <c r="G24" s="15">
        <f>Number_of_Books_Sold*Sell_Price</f>
        <v>322892.43</v>
      </c>
      <c r="H24" s="16" t="str">
        <f>IF(AND(Years_Under_Contract&lt;2,Number_of_Books_in_Print&gt;4)=TRUE,"Yes","No")</f>
        <v>No</v>
      </c>
      <c r="I24" s="16" t="str">
        <f>IF(OR(Years_Under_Contract&gt;5,Number_of_Books_in_Print&gt;=10)=TRUE,"Yes","No")</f>
        <v>Yes</v>
      </c>
      <c r="J24" s="16" t="str">
        <f>IF(AND(Years_Under_Contract&gt;5,OR(Number_of_Books_in_Print&gt;350000,Income_Earned&gt;=1000000))=TRUE,"Yes","No")</f>
        <v>No</v>
      </c>
      <c r="K24" s="17">
        <f>IF(AND(Years_Under_Contract&gt;5,OR(Number_of_Books_in_Print&gt;10,Income_Earned&gt;1000000)),0.2,IF(Number_of_Books_in_Print&gt;10,0.15,0.09))</f>
        <v>0.09</v>
      </c>
    </row>
    <row r="25" spans="1:11" outlineLevel="2" x14ac:dyDescent="0.25">
      <c r="A25" s="9">
        <v>1316</v>
      </c>
      <c r="B25" s="10">
        <v>40762</v>
      </c>
      <c r="C25" s="11">
        <v>0.85420944558521561</v>
      </c>
      <c r="D25" s="12">
        <v>6</v>
      </c>
      <c r="E25" s="13">
        <v>567466</v>
      </c>
      <c r="F25" s="14">
        <v>3.99</v>
      </c>
      <c r="G25" s="15">
        <f>Number_of_Books_Sold*Sell_Price</f>
        <v>2264189.3400000003</v>
      </c>
      <c r="H25" s="16" t="str">
        <f>IF(AND(Years_Under_Contract&lt;2,Number_of_Books_in_Print&gt;4)=TRUE,"Yes","No")</f>
        <v>Yes</v>
      </c>
      <c r="I25" s="16" t="str">
        <f>IF(OR(Years_Under_Contract&gt;5,Number_of_Books_in_Print&gt;=10)=TRUE,"Yes","No")</f>
        <v>No</v>
      </c>
      <c r="J25" s="16" t="str">
        <f>IF(AND(Years_Under_Contract&gt;5,OR(Number_of_Books_in_Print&gt;350000,Income_Earned&gt;=1000000))=TRUE,"Yes","No")</f>
        <v>No</v>
      </c>
      <c r="K25" s="17">
        <f>IF(AND(Years_Under_Contract&gt;5,OR(Number_of_Books_in_Print&gt;10,Income_Earned&gt;1000000)),0.2,IF(Number_of_Books_in_Print&gt;10,0.15,0.09))</f>
        <v>0.09</v>
      </c>
    </row>
    <row r="26" spans="1:11" outlineLevel="2" x14ac:dyDescent="0.25">
      <c r="A26" s="18">
        <v>1320</v>
      </c>
      <c r="B26" s="19">
        <v>40703</v>
      </c>
      <c r="C26" s="20">
        <v>1.0157426420260096</v>
      </c>
      <c r="D26" s="21">
        <v>10</v>
      </c>
      <c r="E26" s="22">
        <v>401992</v>
      </c>
      <c r="F26" s="23">
        <v>3.99</v>
      </c>
      <c r="G26" s="24">
        <f>Number_of_Books_Sold*Sell_Price</f>
        <v>1603948.08</v>
      </c>
      <c r="H26" s="25" t="str">
        <f>IF(AND(Years_Under_Contract&lt;2,Number_of_Books_in_Print&gt;4)=TRUE,"Yes","No")</f>
        <v>Yes</v>
      </c>
      <c r="I26" s="25" t="str">
        <f>IF(OR(Years_Under_Contract&gt;5,Number_of_Books_in_Print&gt;=10)=TRUE,"Yes","No")</f>
        <v>Yes</v>
      </c>
      <c r="J26" s="25" t="str">
        <f>IF(AND(Years_Under_Contract&gt;5,OR(Number_of_Books_in_Print&gt;350000,Income_Earned&gt;=1000000))=TRUE,"Yes","No")</f>
        <v>No</v>
      </c>
      <c r="K26" s="26">
        <f>IF(AND(Years_Under_Contract&gt;5,OR(Number_of_Books_in_Print&gt;10,Income_Earned&gt;1000000)),0.2,IF(Number_of_Books_in_Print&gt;10,0.15,0.09))</f>
        <v>0.09</v>
      </c>
    </row>
    <row r="27" spans="1:11" outlineLevel="2" x14ac:dyDescent="0.25">
      <c r="A27" s="9">
        <v>1330</v>
      </c>
      <c r="B27" s="10">
        <v>38780</v>
      </c>
      <c r="C27" s="11">
        <v>6.2806297056810401</v>
      </c>
      <c r="D27" s="12">
        <v>6</v>
      </c>
      <c r="E27" s="13">
        <v>34355</v>
      </c>
      <c r="F27" s="14">
        <v>7.99</v>
      </c>
      <c r="G27" s="15">
        <f>Number_of_Books_Sold*Sell_Price</f>
        <v>274496.45</v>
      </c>
      <c r="H27" s="16" t="str">
        <f>IF(AND(Years_Under_Contract&lt;2,Number_of_Books_in_Print&gt;4)=TRUE,"Yes","No")</f>
        <v>No</v>
      </c>
      <c r="I27" s="16" t="str">
        <f>IF(OR(Years_Under_Contract&gt;5,Number_of_Books_in_Print&gt;=10)=TRUE,"Yes","No")</f>
        <v>Yes</v>
      </c>
      <c r="J27" s="16" t="str">
        <f>IF(AND(Years_Under_Contract&gt;5,OR(Number_of_Books_in_Print&gt;350000,Income_Earned&gt;=1000000))=TRUE,"Yes","No")</f>
        <v>No</v>
      </c>
      <c r="K27" s="17">
        <f>IF(AND(Years_Under_Contract&gt;5,OR(Number_of_Books_in_Print&gt;10,Income_Earned&gt;1000000)),0.2,IF(Number_of_Books_in_Print&gt;10,0.15,0.09))</f>
        <v>0.09</v>
      </c>
    </row>
    <row r="28" spans="1:11" outlineLevel="2" x14ac:dyDescent="0.25">
      <c r="A28" s="9">
        <v>1344</v>
      </c>
      <c r="B28" s="10">
        <v>38945</v>
      </c>
      <c r="C28" s="11">
        <v>5.8288843258042435</v>
      </c>
      <c r="D28" s="12">
        <v>9</v>
      </c>
      <c r="E28" s="13">
        <v>220720</v>
      </c>
      <c r="F28" s="14">
        <v>3.99</v>
      </c>
      <c r="G28" s="15">
        <f>Number_of_Books_Sold*Sell_Price</f>
        <v>880672.8</v>
      </c>
      <c r="H28" s="16" t="str">
        <f>IF(AND(Years_Under_Contract&lt;2,Number_of_Books_in_Print&gt;4)=TRUE,"Yes","No")</f>
        <v>No</v>
      </c>
      <c r="I28" s="16" t="str">
        <f>IF(OR(Years_Under_Contract&gt;5,Number_of_Books_in_Print&gt;=10)=TRUE,"Yes","No")</f>
        <v>Yes</v>
      </c>
      <c r="J28" s="16" t="str">
        <f>IF(AND(Years_Under_Contract&gt;5,OR(Number_of_Books_in_Print&gt;350000,Income_Earned&gt;=1000000))=TRUE,"Yes","No")</f>
        <v>No</v>
      </c>
      <c r="K28" s="17">
        <f>IF(AND(Years_Under_Contract&gt;5,OR(Number_of_Books_in_Print&gt;10,Income_Earned&gt;1000000)),0.2,IF(Number_of_Books_in_Print&gt;10,0.15,0.09))</f>
        <v>0.09</v>
      </c>
    </row>
    <row r="29" spans="1:11" outlineLevel="2" x14ac:dyDescent="0.25">
      <c r="A29" s="18">
        <v>1346</v>
      </c>
      <c r="B29" s="19">
        <v>39268</v>
      </c>
      <c r="C29" s="20">
        <v>4.944558521560575</v>
      </c>
      <c r="D29" s="21">
        <v>6</v>
      </c>
      <c r="E29" s="22">
        <v>17314</v>
      </c>
      <c r="F29" s="23">
        <v>10.99</v>
      </c>
      <c r="G29" s="24">
        <f>Number_of_Books_Sold*Sell_Price</f>
        <v>190280.86000000002</v>
      </c>
      <c r="H29" s="25" t="str">
        <f>IF(AND(Years_Under_Contract&lt;2,Number_of_Books_in_Print&gt;4)=TRUE,"Yes","No")</f>
        <v>No</v>
      </c>
      <c r="I29" s="25" t="str">
        <f>IF(OR(Years_Under_Contract&gt;5,Number_of_Books_in_Print&gt;=10)=TRUE,"Yes","No")</f>
        <v>No</v>
      </c>
      <c r="J29" s="25" t="str">
        <f>IF(AND(Years_Under_Contract&gt;5,OR(Number_of_Books_in_Print&gt;350000,Income_Earned&gt;=1000000))=TRUE,"Yes","No")</f>
        <v>No</v>
      </c>
      <c r="K29" s="26">
        <f>IF(AND(Years_Under_Contract&gt;5,OR(Number_of_Books_in_Print&gt;10,Income_Earned&gt;1000000)),0.2,IF(Number_of_Books_in_Print&gt;10,0.15,0.09))</f>
        <v>0.09</v>
      </c>
    </row>
    <row r="30" spans="1:11" outlineLevel="2" x14ac:dyDescent="0.25">
      <c r="A30" s="18">
        <v>1355</v>
      </c>
      <c r="B30" s="19">
        <v>39959</v>
      </c>
      <c r="C30" s="20">
        <v>3.052703627652293</v>
      </c>
      <c r="D30" s="21">
        <v>6</v>
      </c>
      <c r="E30" s="22">
        <v>479278</v>
      </c>
      <c r="F30" s="23">
        <v>10.99</v>
      </c>
      <c r="G30" s="24">
        <f>Number_of_Books_Sold*Sell_Price</f>
        <v>5267265.22</v>
      </c>
      <c r="H30" s="25" t="str">
        <f>IF(AND(Years_Under_Contract&lt;2,Number_of_Books_in_Print&gt;4)=TRUE,"Yes","No")</f>
        <v>No</v>
      </c>
      <c r="I30" s="25" t="str">
        <f>IF(OR(Years_Under_Contract&gt;5,Number_of_Books_in_Print&gt;=10)=TRUE,"Yes","No")</f>
        <v>No</v>
      </c>
      <c r="J30" s="25" t="str">
        <f>IF(AND(Years_Under_Contract&gt;5,OR(Number_of_Books_in_Print&gt;350000,Income_Earned&gt;=1000000))=TRUE,"Yes","No")</f>
        <v>No</v>
      </c>
      <c r="K30" s="26">
        <f>IF(AND(Years_Under_Contract&gt;5,OR(Number_of_Books_in_Print&gt;10,Income_Earned&gt;1000000)),0.2,IF(Number_of_Books_in_Print&gt;10,0.15,0.09))</f>
        <v>0.09</v>
      </c>
    </row>
    <row r="31" spans="1:11" outlineLevel="2" x14ac:dyDescent="0.25">
      <c r="A31" s="18">
        <v>1357</v>
      </c>
      <c r="B31" s="19">
        <v>37564</v>
      </c>
      <c r="C31" s="20">
        <v>9.6098562628336754</v>
      </c>
      <c r="D31" s="21">
        <v>1</v>
      </c>
      <c r="E31" s="22">
        <v>78094</v>
      </c>
      <c r="F31" s="23">
        <v>7.99</v>
      </c>
      <c r="G31" s="24">
        <f>Number_of_Books_Sold*Sell_Price</f>
        <v>623971.06000000006</v>
      </c>
      <c r="H31" s="25" t="str">
        <f>IF(AND(Years_Under_Contract&lt;2,Number_of_Books_in_Print&gt;4)=TRUE,"Yes","No")</f>
        <v>No</v>
      </c>
      <c r="I31" s="25" t="str">
        <f>IF(OR(Years_Under_Contract&gt;5,Number_of_Books_in_Print&gt;=10)=TRUE,"Yes","No")</f>
        <v>Yes</v>
      </c>
      <c r="J31" s="25" t="str">
        <f>IF(AND(Years_Under_Contract&gt;5,OR(Number_of_Books_in_Print&gt;350000,Income_Earned&gt;=1000000))=TRUE,"Yes","No")</f>
        <v>No</v>
      </c>
      <c r="K31" s="26">
        <f>IF(AND(Years_Under_Contract&gt;5,OR(Number_of_Books_in_Print&gt;10,Income_Earned&gt;1000000)),0.2,IF(Number_of_Books_in_Print&gt;10,0.15,0.09))</f>
        <v>0.09</v>
      </c>
    </row>
    <row r="32" spans="1:11" outlineLevel="2" x14ac:dyDescent="0.25">
      <c r="A32" s="9">
        <v>1373</v>
      </c>
      <c r="B32" s="10">
        <v>40732</v>
      </c>
      <c r="C32" s="11">
        <v>0.93634496919917864</v>
      </c>
      <c r="D32" s="12">
        <v>1</v>
      </c>
      <c r="E32" s="13">
        <v>618159</v>
      </c>
      <c r="F32" s="14">
        <v>7.99</v>
      </c>
      <c r="G32" s="15">
        <f>Number_of_Books_Sold*Sell_Price</f>
        <v>4939090.41</v>
      </c>
      <c r="H32" s="16" t="str">
        <f>IF(AND(Years_Under_Contract&lt;2,Number_of_Books_in_Print&gt;4)=TRUE,"Yes","No")</f>
        <v>No</v>
      </c>
      <c r="I32" s="16" t="str">
        <f>IF(OR(Years_Under_Contract&gt;5,Number_of_Books_in_Print&gt;=10)=TRUE,"Yes","No")</f>
        <v>No</v>
      </c>
      <c r="J32" s="16" t="str">
        <f>IF(AND(Years_Under_Contract&gt;5,OR(Number_of_Books_in_Print&gt;350000,Income_Earned&gt;=1000000))=TRUE,"Yes","No")</f>
        <v>No</v>
      </c>
      <c r="K32" s="17">
        <f>IF(AND(Years_Under_Contract&gt;5,OR(Number_of_Books_in_Print&gt;10,Income_Earned&gt;1000000)),0.2,IF(Number_of_Books_in_Print&gt;10,0.15,0.09))</f>
        <v>0.09</v>
      </c>
    </row>
    <row r="33" spans="1:11" outlineLevel="2" x14ac:dyDescent="0.25">
      <c r="A33" s="9">
        <v>1389</v>
      </c>
      <c r="B33" s="10">
        <v>36810</v>
      </c>
      <c r="C33" s="11">
        <v>11.674195756331279</v>
      </c>
      <c r="D33" s="12">
        <v>5</v>
      </c>
      <c r="E33" s="13">
        <v>170907</v>
      </c>
      <c r="F33" s="14">
        <v>3.99</v>
      </c>
      <c r="G33" s="15">
        <f>Number_of_Books_Sold*Sell_Price</f>
        <v>681918.93</v>
      </c>
      <c r="H33" s="16" t="str">
        <f>IF(AND(Years_Under_Contract&lt;2,Number_of_Books_in_Print&gt;4)=TRUE,"Yes","No")</f>
        <v>No</v>
      </c>
      <c r="I33" s="16" t="str">
        <f>IF(OR(Years_Under_Contract&gt;5,Number_of_Books_in_Print&gt;=10)=TRUE,"Yes","No")</f>
        <v>Yes</v>
      </c>
      <c r="J33" s="16" t="str">
        <f>IF(AND(Years_Under_Contract&gt;5,OR(Number_of_Books_in_Print&gt;350000,Income_Earned&gt;=1000000))=TRUE,"Yes","No")</f>
        <v>No</v>
      </c>
      <c r="K33" s="17">
        <f>IF(AND(Years_Under_Contract&gt;5,OR(Number_of_Books_in_Print&gt;10,Income_Earned&gt;1000000)),0.2,IF(Number_of_Books_in_Print&gt;10,0.15,0.09))</f>
        <v>0.09</v>
      </c>
    </row>
    <row r="34" spans="1:11" outlineLevel="2" x14ac:dyDescent="0.25">
      <c r="A34" s="18">
        <v>1398</v>
      </c>
      <c r="B34" s="19">
        <v>39488</v>
      </c>
      <c r="C34" s="20">
        <v>4.3422313483915129</v>
      </c>
      <c r="D34" s="21">
        <v>3</v>
      </c>
      <c r="E34" s="22">
        <v>646560</v>
      </c>
      <c r="F34" s="23">
        <v>10.99</v>
      </c>
      <c r="G34" s="24">
        <f>Number_of_Books_Sold*Sell_Price</f>
        <v>7105694.4000000004</v>
      </c>
      <c r="H34" s="25" t="str">
        <f>IF(AND(Years_Under_Contract&lt;2,Number_of_Books_in_Print&gt;4)=TRUE,"Yes","No")</f>
        <v>No</v>
      </c>
      <c r="I34" s="25" t="str">
        <f>IF(OR(Years_Under_Contract&gt;5,Number_of_Books_in_Print&gt;=10)=TRUE,"Yes","No")</f>
        <v>No</v>
      </c>
      <c r="J34" s="25" t="str">
        <f>IF(AND(Years_Under_Contract&gt;5,OR(Number_of_Books_in_Print&gt;350000,Income_Earned&gt;=1000000))=TRUE,"Yes","No")</f>
        <v>No</v>
      </c>
      <c r="K34" s="26">
        <f>IF(AND(Years_Under_Contract&gt;5,OR(Number_of_Books_in_Print&gt;10,Income_Earned&gt;1000000)),0.2,IF(Number_of_Books_in_Print&gt;10,0.15,0.09))</f>
        <v>0.09</v>
      </c>
    </row>
    <row r="35" spans="1:11" outlineLevel="2" x14ac:dyDescent="0.25">
      <c r="A35" s="9">
        <v>1399</v>
      </c>
      <c r="B35" s="10">
        <v>39393</v>
      </c>
      <c r="C35" s="11">
        <v>4.602327173169062</v>
      </c>
      <c r="D35" s="12">
        <v>9</v>
      </c>
      <c r="E35" s="13">
        <v>118156</v>
      </c>
      <c r="F35" s="14">
        <v>2.99</v>
      </c>
      <c r="G35" s="15">
        <f>Number_of_Books_Sold*Sell_Price</f>
        <v>353286.44</v>
      </c>
      <c r="H35" s="16" t="str">
        <f>IF(AND(Years_Under_Contract&lt;2,Number_of_Books_in_Print&gt;4)=TRUE,"Yes","No")</f>
        <v>No</v>
      </c>
      <c r="I35" s="16" t="str">
        <f>IF(OR(Years_Under_Contract&gt;5,Number_of_Books_in_Print&gt;=10)=TRUE,"Yes","No")</f>
        <v>No</v>
      </c>
      <c r="J35" s="16" t="str">
        <f>IF(AND(Years_Under_Contract&gt;5,OR(Number_of_Books_in_Print&gt;350000,Income_Earned&gt;=1000000))=TRUE,"Yes","No")</f>
        <v>No</v>
      </c>
      <c r="K35" s="17">
        <f>IF(AND(Years_Under_Contract&gt;5,OR(Number_of_Books_in_Print&gt;10,Income_Earned&gt;1000000)),0.2,IF(Number_of_Books_in_Print&gt;10,0.15,0.09))</f>
        <v>0.09</v>
      </c>
    </row>
    <row r="36" spans="1:11" outlineLevel="2" x14ac:dyDescent="0.25">
      <c r="A36" s="9">
        <v>1413</v>
      </c>
      <c r="B36" s="10">
        <v>38406</v>
      </c>
      <c r="C36" s="11">
        <v>7.3045859000684459</v>
      </c>
      <c r="D36" s="12">
        <v>3</v>
      </c>
      <c r="E36" s="13">
        <v>96742</v>
      </c>
      <c r="F36" s="14">
        <v>3.99</v>
      </c>
      <c r="G36" s="15">
        <f>Number_of_Books_Sold*Sell_Price</f>
        <v>386000.58</v>
      </c>
      <c r="H36" s="16" t="str">
        <f>IF(AND(Years_Under_Contract&lt;2,Number_of_Books_in_Print&gt;4)=TRUE,"Yes","No")</f>
        <v>No</v>
      </c>
      <c r="I36" s="16" t="str">
        <f>IF(OR(Years_Under_Contract&gt;5,Number_of_Books_in_Print&gt;=10)=TRUE,"Yes","No")</f>
        <v>Yes</v>
      </c>
      <c r="J36" s="16" t="str">
        <f>IF(AND(Years_Under_Contract&gt;5,OR(Number_of_Books_in_Print&gt;350000,Income_Earned&gt;=1000000))=TRUE,"Yes","No")</f>
        <v>No</v>
      </c>
      <c r="K36" s="17">
        <f>IF(AND(Years_Under_Contract&gt;5,OR(Number_of_Books_in_Print&gt;10,Income_Earned&gt;1000000)),0.2,IF(Number_of_Books_in_Print&gt;10,0.15,0.09))</f>
        <v>0.09</v>
      </c>
    </row>
    <row r="37" spans="1:11" outlineLevel="2" x14ac:dyDescent="0.25">
      <c r="A37" s="18">
        <v>1424</v>
      </c>
      <c r="B37" s="19">
        <v>40565</v>
      </c>
      <c r="C37" s="20">
        <v>1.3935660506502396</v>
      </c>
      <c r="D37" s="21">
        <v>9</v>
      </c>
      <c r="E37" s="22">
        <v>594362</v>
      </c>
      <c r="F37" s="23">
        <v>15.99</v>
      </c>
      <c r="G37" s="24">
        <f>Number_of_Books_Sold*Sell_Price</f>
        <v>9503848.3800000008</v>
      </c>
      <c r="H37" s="25" t="str">
        <f>IF(AND(Years_Under_Contract&lt;2,Number_of_Books_in_Print&gt;4)=TRUE,"Yes","No")</f>
        <v>Yes</v>
      </c>
      <c r="I37" s="25" t="str">
        <f>IF(OR(Years_Under_Contract&gt;5,Number_of_Books_in_Print&gt;=10)=TRUE,"Yes","No")</f>
        <v>No</v>
      </c>
      <c r="J37" s="25" t="str">
        <f>IF(AND(Years_Under_Contract&gt;5,OR(Number_of_Books_in_Print&gt;350000,Income_Earned&gt;=1000000))=TRUE,"Yes","No")</f>
        <v>No</v>
      </c>
      <c r="K37" s="26">
        <f>IF(AND(Years_Under_Contract&gt;5,OR(Number_of_Books_in_Print&gt;10,Income_Earned&gt;1000000)),0.2,IF(Number_of_Books_in_Print&gt;10,0.15,0.09))</f>
        <v>0.09</v>
      </c>
    </row>
    <row r="38" spans="1:11" outlineLevel="2" x14ac:dyDescent="0.25">
      <c r="A38" s="18">
        <v>1432</v>
      </c>
      <c r="B38" s="19">
        <v>40700</v>
      </c>
      <c r="C38" s="20">
        <v>1.0239561943874058</v>
      </c>
      <c r="D38" s="21">
        <v>6</v>
      </c>
      <c r="E38" s="22">
        <v>289167</v>
      </c>
      <c r="F38" s="23">
        <v>3.99</v>
      </c>
      <c r="G38" s="24">
        <f>Number_of_Books_Sold*Sell_Price</f>
        <v>1153776.33</v>
      </c>
      <c r="H38" s="25" t="str">
        <f>IF(AND(Years_Under_Contract&lt;2,Number_of_Books_in_Print&gt;4)=TRUE,"Yes","No")</f>
        <v>Yes</v>
      </c>
      <c r="I38" s="25" t="str">
        <f>IF(OR(Years_Under_Contract&gt;5,Number_of_Books_in_Print&gt;=10)=TRUE,"Yes","No")</f>
        <v>No</v>
      </c>
      <c r="J38" s="25" t="str">
        <f>IF(AND(Years_Under_Contract&gt;5,OR(Number_of_Books_in_Print&gt;350000,Income_Earned&gt;=1000000))=TRUE,"Yes","No")</f>
        <v>No</v>
      </c>
      <c r="K38" s="26">
        <f>IF(AND(Years_Under_Contract&gt;5,OR(Number_of_Books_in_Print&gt;10,Income_Earned&gt;1000000)),0.2,IF(Number_of_Books_in_Print&gt;10,0.15,0.09))</f>
        <v>0.09</v>
      </c>
    </row>
    <row r="39" spans="1:11" outlineLevel="2" x14ac:dyDescent="0.25">
      <c r="A39" s="18">
        <v>1440</v>
      </c>
      <c r="B39" s="19">
        <v>39498</v>
      </c>
      <c r="C39" s="20">
        <v>4.3148528405201914</v>
      </c>
      <c r="D39" s="21">
        <v>4</v>
      </c>
      <c r="E39" s="22">
        <v>425573</v>
      </c>
      <c r="F39" s="23">
        <v>5.99</v>
      </c>
      <c r="G39" s="24">
        <f>Number_of_Books_Sold*Sell_Price</f>
        <v>2549182.27</v>
      </c>
      <c r="H39" s="25" t="str">
        <f>IF(AND(Years_Under_Contract&lt;2,Number_of_Books_in_Print&gt;4)=TRUE,"Yes","No")</f>
        <v>No</v>
      </c>
      <c r="I39" s="25" t="str">
        <f>IF(OR(Years_Under_Contract&gt;5,Number_of_Books_in_Print&gt;=10)=TRUE,"Yes","No")</f>
        <v>No</v>
      </c>
      <c r="J39" s="25" t="str">
        <f>IF(AND(Years_Under_Contract&gt;5,OR(Number_of_Books_in_Print&gt;350000,Income_Earned&gt;=1000000))=TRUE,"Yes","No")</f>
        <v>No</v>
      </c>
      <c r="K39" s="26">
        <f>IF(AND(Years_Under_Contract&gt;5,OR(Number_of_Books_in_Print&gt;10,Income_Earned&gt;1000000)),0.2,IF(Number_of_Books_in_Print&gt;10,0.15,0.09))</f>
        <v>0.09</v>
      </c>
    </row>
    <row r="40" spans="1:11" outlineLevel="2" x14ac:dyDescent="0.25">
      <c r="A40" s="18">
        <v>1468</v>
      </c>
      <c r="B40" s="19">
        <v>39547</v>
      </c>
      <c r="C40" s="20">
        <v>4.1806981519507183</v>
      </c>
      <c r="D40" s="21">
        <v>7</v>
      </c>
      <c r="E40" s="22">
        <v>429273</v>
      </c>
      <c r="F40" s="23">
        <v>5.99</v>
      </c>
      <c r="G40" s="24">
        <f>Number_of_Books_Sold*Sell_Price</f>
        <v>2571345.27</v>
      </c>
      <c r="H40" s="25" t="str">
        <f>IF(AND(Years_Under_Contract&lt;2,Number_of_Books_in_Print&gt;4)=TRUE,"Yes","No")</f>
        <v>No</v>
      </c>
      <c r="I40" s="25" t="str">
        <f>IF(OR(Years_Under_Contract&gt;5,Number_of_Books_in_Print&gt;=10)=TRUE,"Yes","No")</f>
        <v>No</v>
      </c>
      <c r="J40" s="25" t="str">
        <f>IF(AND(Years_Under_Contract&gt;5,OR(Number_of_Books_in_Print&gt;350000,Income_Earned&gt;=1000000))=TRUE,"Yes","No")</f>
        <v>No</v>
      </c>
      <c r="K40" s="26">
        <f>IF(AND(Years_Under_Contract&gt;5,OR(Number_of_Books_in_Print&gt;10,Income_Earned&gt;1000000)),0.2,IF(Number_of_Books_in_Print&gt;10,0.15,0.09))</f>
        <v>0.09</v>
      </c>
    </row>
    <row r="41" spans="1:11" outlineLevel="2" x14ac:dyDescent="0.25">
      <c r="A41" s="18">
        <v>1474</v>
      </c>
      <c r="B41" s="19">
        <v>40865</v>
      </c>
      <c r="C41" s="20">
        <v>0.57221081451060918</v>
      </c>
      <c r="D41" s="21">
        <v>3</v>
      </c>
      <c r="E41" s="22">
        <v>310052</v>
      </c>
      <c r="F41" s="23">
        <v>10.99</v>
      </c>
      <c r="G41" s="24">
        <f>Number_of_Books_Sold*Sell_Price</f>
        <v>3407471.48</v>
      </c>
      <c r="H41" s="25" t="str">
        <f>IF(AND(Years_Under_Contract&lt;2,Number_of_Books_in_Print&gt;4)=TRUE,"Yes","No")</f>
        <v>No</v>
      </c>
      <c r="I41" s="25" t="str">
        <f>IF(OR(Years_Under_Contract&gt;5,Number_of_Books_in_Print&gt;=10)=TRUE,"Yes","No")</f>
        <v>No</v>
      </c>
      <c r="J41" s="25" t="str">
        <f>IF(AND(Years_Under_Contract&gt;5,OR(Number_of_Books_in_Print&gt;350000,Income_Earned&gt;=1000000))=TRUE,"Yes","No")</f>
        <v>No</v>
      </c>
      <c r="K41" s="26">
        <f>IF(AND(Years_Under_Contract&gt;5,OR(Number_of_Books_in_Print&gt;10,Income_Earned&gt;1000000)),0.2,IF(Number_of_Books_in_Print&gt;10,0.15,0.09))</f>
        <v>0.09</v>
      </c>
    </row>
    <row r="42" spans="1:11" outlineLevel="2" x14ac:dyDescent="0.25">
      <c r="A42" s="18">
        <v>1491</v>
      </c>
      <c r="B42" s="19">
        <v>37903</v>
      </c>
      <c r="C42" s="20">
        <v>8.6817248459958929</v>
      </c>
      <c r="D42" s="21">
        <v>9</v>
      </c>
      <c r="E42" s="22">
        <v>73321</v>
      </c>
      <c r="F42" s="23">
        <v>9.99</v>
      </c>
      <c r="G42" s="24">
        <f>Number_of_Books_Sold*Sell_Price</f>
        <v>732476.79</v>
      </c>
      <c r="H42" s="25" t="str">
        <f>IF(AND(Years_Under_Contract&lt;2,Number_of_Books_in_Print&gt;4)=TRUE,"Yes","No")</f>
        <v>No</v>
      </c>
      <c r="I42" s="25" t="str">
        <f>IF(OR(Years_Under_Contract&gt;5,Number_of_Books_in_Print&gt;=10)=TRUE,"Yes","No")</f>
        <v>Yes</v>
      </c>
      <c r="J42" s="25" t="str">
        <f>IF(AND(Years_Under_Contract&gt;5,OR(Number_of_Books_in_Print&gt;350000,Income_Earned&gt;=1000000))=TRUE,"Yes","No")</f>
        <v>No</v>
      </c>
      <c r="K42" s="26">
        <f>IF(AND(Years_Under_Contract&gt;5,OR(Number_of_Books_in_Print&gt;10,Income_Earned&gt;1000000)),0.2,IF(Number_of_Books_in_Print&gt;10,0.15,0.09))</f>
        <v>0.09</v>
      </c>
    </row>
    <row r="43" spans="1:11" outlineLevel="2" x14ac:dyDescent="0.25">
      <c r="A43" s="9">
        <v>1496</v>
      </c>
      <c r="B43" s="10">
        <v>40720</v>
      </c>
      <c r="C43" s="11">
        <v>0.9691991786447639</v>
      </c>
      <c r="D43" s="12">
        <v>7</v>
      </c>
      <c r="E43" s="13">
        <v>474896</v>
      </c>
      <c r="F43" s="14">
        <v>7.99</v>
      </c>
      <c r="G43" s="15">
        <f>Number_of_Books_Sold*Sell_Price</f>
        <v>3794419.04</v>
      </c>
      <c r="H43" s="16" t="str">
        <f>IF(AND(Years_Under_Contract&lt;2,Number_of_Books_in_Print&gt;4)=TRUE,"Yes","No")</f>
        <v>Yes</v>
      </c>
      <c r="I43" s="16" t="str">
        <f>IF(OR(Years_Under_Contract&gt;5,Number_of_Books_in_Print&gt;=10)=TRUE,"Yes","No")</f>
        <v>No</v>
      </c>
      <c r="J43" s="16" t="str">
        <f>IF(AND(Years_Under_Contract&gt;5,OR(Number_of_Books_in_Print&gt;350000,Income_Earned&gt;=1000000))=TRUE,"Yes","No")</f>
        <v>No</v>
      </c>
      <c r="K43" s="17">
        <f>IF(AND(Years_Under_Contract&gt;5,OR(Number_of_Books_in_Print&gt;10,Income_Earned&gt;1000000)),0.2,IF(Number_of_Books_in_Print&gt;10,0.15,0.09))</f>
        <v>0.09</v>
      </c>
    </row>
    <row r="44" spans="1:11" outlineLevel="2" x14ac:dyDescent="0.25">
      <c r="A44" s="18">
        <v>1515</v>
      </c>
      <c r="B44" s="19">
        <v>40069</v>
      </c>
      <c r="C44" s="20">
        <v>2.751540041067762</v>
      </c>
      <c r="D44" s="21">
        <v>9</v>
      </c>
      <c r="E44" s="22">
        <v>563823</v>
      </c>
      <c r="F44" s="23">
        <v>9.99</v>
      </c>
      <c r="G44" s="24">
        <f>Number_of_Books_Sold*Sell_Price</f>
        <v>5632591.7700000005</v>
      </c>
      <c r="H44" s="25" t="str">
        <f>IF(AND(Years_Under_Contract&lt;2,Number_of_Books_in_Print&gt;4)=TRUE,"Yes","No")</f>
        <v>No</v>
      </c>
      <c r="I44" s="25" t="str">
        <f>IF(OR(Years_Under_Contract&gt;5,Number_of_Books_in_Print&gt;=10)=TRUE,"Yes","No")</f>
        <v>No</v>
      </c>
      <c r="J44" s="25" t="str">
        <f>IF(AND(Years_Under_Contract&gt;5,OR(Number_of_Books_in_Print&gt;350000,Income_Earned&gt;=1000000))=TRUE,"Yes","No")</f>
        <v>No</v>
      </c>
      <c r="K44" s="26">
        <f>IF(AND(Years_Under_Contract&gt;5,OR(Number_of_Books_in_Print&gt;10,Income_Earned&gt;1000000)),0.2,IF(Number_of_Books_in_Print&gt;10,0.15,0.09))</f>
        <v>0.09</v>
      </c>
    </row>
    <row r="45" spans="1:11" outlineLevel="2" x14ac:dyDescent="0.25">
      <c r="A45" s="9">
        <v>1559</v>
      </c>
      <c r="B45" s="10">
        <v>37091</v>
      </c>
      <c r="C45" s="11">
        <v>10.904859685147159</v>
      </c>
      <c r="D45" s="12">
        <v>10</v>
      </c>
      <c r="E45" s="13">
        <v>19136</v>
      </c>
      <c r="F45" s="14">
        <v>2.99</v>
      </c>
      <c r="G45" s="15">
        <f>Number_of_Books_Sold*Sell_Price</f>
        <v>57216.640000000007</v>
      </c>
      <c r="H45" s="16" t="str">
        <f>IF(AND(Years_Under_Contract&lt;2,Number_of_Books_in_Print&gt;4)=TRUE,"Yes","No")</f>
        <v>No</v>
      </c>
      <c r="I45" s="16" t="str">
        <f>IF(OR(Years_Under_Contract&gt;5,Number_of_Books_in_Print&gt;=10)=TRUE,"Yes","No")</f>
        <v>Yes</v>
      </c>
      <c r="J45" s="16" t="str">
        <f>IF(AND(Years_Under_Contract&gt;5,OR(Number_of_Books_in_Print&gt;350000,Income_Earned&gt;=1000000))=TRUE,"Yes","No")</f>
        <v>No</v>
      </c>
      <c r="K45" s="17">
        <f>IF(AND(Years_Under_Contract&gt;5,OR(Number_of_Books_in_Print&gt;10,Income_Earned&gt;1000000)),0.2,IF(Number_of_Books_in_Print&gt;10,0.15,0.09))</f>
        <v>0.09</v>
      </c>
    </row>
    <row r="46" spans="1:11" outlineLevel="2" x14ac:dyDescent="0.25">
      <c r="A46" s="18">
        <v>1560</v>
      </c>
      <c r="B46" s="19">
        <v>40710</v>
      </c>
      <c r="C46" s="20">
        <v>0.99657768651608492</v>
      </c>
      <c r="D46" s="21">
        <v>10</v>
      </c>
      <c r="E46" s="22">
        <v>89932</v>
      </c>
      <c r="F46" s="23">
        <v>9.99</v>
      </c>
      <c r="G46" s="24">
        <f>Number_of_Books_Sold*Sell_Price</f>
        <v>898420.68</v>
      </c>
      <c r="H46" s="25" t="str">
        <f>IF(AND(Years_Under_Contract&lt;2,Number_of_Books_in_Print&gt;4)=TRUE,"Yes","No")</f>
        <v>Yes</v>
      </c>
      <c r="I46" s="25" t="str">
        <f>IF(OR(Years_Under_Contract&gt;5,Number_of_Books_in_Print&gt;=10)=TRUE,"Yes","No")</f>
        <v>Yes</v>
      </c>
      <c r="J46" s="25" t="str">
        <f>IF(AND(Years_Under_Contract&gt;5,OR(Number_of_Books_in_Print&gt;350000,Income_Earned&gt;=1000000))=TRUE,"Yes","No")</f>
        <v>No</v>
      </c>
      <c r="K46" s="26">
        <f>IF(AND(Years_Under_Contract&gt;5,OR(Number_of_Books_in_Print&gt;10,Income_Earned&gt;1000000)),0.2,IF(Number_of_Books_in_Print&gt;10,0.15,0.09))</f>
        <v>0.09</v>
      </c>
    </row>
    <row r="47" spans="1:11" outlineLevel="2" x14ac:dyDescent="0.25">
      <c r="A47" s="18">
        <v>1569</v>
      </c>
      <c r="B47" s="19">
        <v>38501</v>
      </c>
      <c r="C47" s="20">
        <v>7.0444900752908968</v>
      </c>
      <c r="D47" s="21">
        <v>3</v>
      </c>
      <c r="E47" s="22">
        <v>62694</v>
      </c>
      <c r="F47" s="23">
        <v>5.99</v>
      </c>
      <c r="G47" s="24">
        <f>Number_of_Books_Sold*Sell_Price</f>
        <v>375537.06</v>
      </c>
      <c r="H47" s="25" t="str">
        <f>IF(AND(Years_Under_Contract&lt;2,Number_of_Books_in_Print&gt;4)=TRUE,"Yes","No")</f>
        <v>No</v>
      </c>
      <c r="I47" s="25" t="str">
        <f>IF(OR(Years_Under_Contract&gt;5,Number_of_Books_in_Print&gt;=10)=TRUE,"Yes","No")</f>
        <v>Yes</v>
      </c>
      <c r="J47" s="25" t="str">
        <f>IF(AND(Years_Under_Contract&gt;5,OR(Number_of_Books_in_Print&gt;350000,Income_Earned&gt;=1000000))=TRUE,"Yes","No")</f>
        <v>No</v>
      </c>
      <c r="K47" s="26">
        <f>IF(AND(Years_Under_Contract&gt;5,OR(Number_of_Books_in_Print&gt;10,Income_Earned&gt;1000000)),0.2,IF(Number_of_Books_in_Print&gt;10,0.15,0.09))</f>
        <v>0.09</v>
      </c>
    </row>
    <row r="48" spans="1:11" outlineLevel="2" x14ac:dyDescent="0.25">
      <c r="A48" s="9">
        <v>1582</v>
      </c>
      <c r="B48" s="10">
        <v>40627</v>
      </c>
      <c r="C48" s="11">
        <v>1.2238193018480492</v>
      </c>
      <c r="D48" s="12">
        <v>8</v>
      </c>
      <c r="E48" s="13">
        <v>96794</v>
      </c>
      <c r="F48" s="14">
        <v>3.99</v>
      </c>
      <c r="G48" s="15">
        <f>Number_of_Books_Sold*Sell_Price</f>
        <v>386208.06</v>
      </c>
      <c r="H48" s="16" t="str">
        <f>IF(AND(Years_Under_Contract&lt;2,Number_of_Books_in_Print&gt;4)=TRUE,"Yes","No")</f>
        <v>Yes</v>
      </c>
      <c r="I48" s="16" t="str">
        <f>IF(OR(Years_Under_Contract&gt;5,Number_of_Books_in_Print&gt;=10)=TRUE,"Yes","No")</f>
        <v>No</v>
      </c>
      <c r="J48" s="16" t="str">
        <f>IF(AND(Years_Under_Contract&gt;5,OR(Number_of_Books_in_Print&gt;350000,Income_Earned&gt;=1000000))=TRUE,"Yes","No")</f>
        <v>No</v>
      </c>
      <c r="K48" s="17">
        <f>IF(AND(Years_Under_Contract&gt;5,OR(Number_of_Books_in_Print&gt;10,Income_Earned&gt;1000000)),0.2,IF(Number_of_Books_in_Print&gt;10,0.15,0.09))</f>
        <v>0.09</v>
      </c>
    </row>
    <row r="49" spans="1:11" outlineLevel="2" x14ac:dyDescent="0.25">
      <c r="A49" s="9">
        <v>1593</v>
      </c>
      <c r="B49" s="10">
        <v>39294</v>
      </c>
      <c r="C49" s="11">
        <v>4.8733744010951403</v>
      </c>
      <c r="D49" s="12">
        <v>9</v>
      </c>
      <c r="E49" s="13">
        <v>252587</v>
      </c>
      <c r="F49" s="14">
        <v>5.99</v>
      </c>
      <c r="G49" s="15">
        <f>Number_of_Books_Sold*Sell_Price</f>
        <v>1512996.1300000001</v>
      </c>
      <c r="H49" s="16" t="str">
        <f>IF(AND(Years_Under_Contract&lt;2,Number_of_Books_in_Print&gt;4)=TRUE,"Yes","No")</f>
        <v>No</v>
      </c>
      <c r="I49" s="16" t="str">
        <f>IF(OR(Years_Under_Contract&gt;5,Number_of_Books_in_Print&gt;=10)=TRUE,"Yes","No")</f>
        <v>No</v>
      </c>
      <c r="J49" s="16" t="str">
        <f>IF(AND(Years_Under_Contract&gt;5,OR(Number_of_Books_in_Print&gt;350000,Income_Earned&gt;=1000000))=TRUE,"Yes","No")</f>
        <v>No</v>
      </c>
      <c r="K49" s="17">
        <f>IF(AND(Years_Under_Contract&gt;5,OR(Number_of_Books_in_Print&gt;10,Income_Earned&gt;1000000)),0.2,IF(Number_of_Books_in_Print&gt;10,0.15,0.09))</f>
        <v>0.09</v>
      </c>
    </row>
    <row r="50" spans="1:11" outlineLevel="2" x14ac:dyDescent="0.25">
      <c r="A50" s="9">
        <v>1607</v>
      </c>
      <c r="B50" s="10">
        <v>39663</v>
      </c>
      <c r="C50" s="11">
        <v>3.8631074606433948</v>
      </c>
      <c r="D50" s="12">
        <v>1</v>
      </c>
      <c r="E50" s="13">
        <v>465408</v>
      </c>
      <c r="F50" s="14">
        <v>9.99</v>
      </c>
      <c r="G50" s="15">
        <f>Number_of_Books_Sold*Sell_Price</f>
        <v>4649425.92</v>
      </c>
      <c r="H50" s="16" t="str">
        <f>IF(AND(Years_Under_Contract&lt;2,Number_of_Books_in_Print&gt;4)=TRUE,"Yes","No")</f>
        <v>No</v>
      </c>
      <c r="I50" s="16" t="str">
        <f>IF(OR(Years_Under_Contract&gt;5,Number_of_Books_in_Print&gt;=10)=TRUE,"Yes","No")</f>
        <v>No</v>
      </c>
      <c r="J50" s="16" t="str">
        <f>IF(AND(Years_Under_Contract&gt;5,OR(Number_of_Books_in_Print&gt;350000,Income_Earned&gt;=1000000))=TRUE,"Yes","No")</f>
        <v>No</v>
      </c>
      <c r="K50" s="17">
        <f>IF(AND(Years_Under_Contract&gt;5,OR(Number_of_Books_in_Print&gt;10,Income_Earned&gt;1000000)),0.2,IF(Number_of_Books_in_Print&gt;10,0.15,0.09))</f>
        <v>0.09</v>
      </c>
    </row>
    <row r="51" spans="1:11" outlineLevel="2" x14ac:dyDescent="0.25">
      <c r="A51" s="9">
        <v>1616</v>
      </c>
      <c r="B51" s="10">
        <v>40687</v>
      </c>
      <c r="C51" s="11">
        <v>1.0595482546201231</v>
      </c>
      <c r="D51" s="12">
        <v>3</v>
      </c>
      <c r="E51" s="13">
        <v>356759</v>
      </c>
      <c r="F51" s="14">
        <v>2.99</v>
      </c>
      <c r="G51" s="15">
        <f>Number_of_Books_Sold*Sell_Price</f>
        <v>1066709.4100000001</v>
      </c>
      <c r="H51" s="16" t="str">
        <f>IF(AND(Years_Under_Contract&lt;2,Number_of_Books_in_Print&gt;4)=TRUE,"Yes","No")</f>
        <v>No</v>
      </c>
      <c r="I51" s="16" t="str">
        <f>IF(OR(Years_Under_Contract&gt;5,Number_of_Books_in_Print&gt;=10)=TRUE,"Yes","No")</f>
        <v>No</v>
      </c>
      <c r="J51" s="16" t="str">
        <f>IF(AND(Years_Under_Contract&gt;5,OR(Number_of_Books_in_Print&gt;350000,Income_Earned&gt;=1000000))=TRUE,"Yes","No")</f>
        <v>No</v>
      </c>
      <c r="K51" s="17">
        <f>IF(AND(Years_Under_Contract&gt;5,OR(Number_of_Books_in_Print&gt;10,Income_Earned&gt;1000000)),0.2,IF(Number_of_Books_in_Print&gt;10,0.15,0.09))</f>
        <v>0.09</v>
      </c>
    </row>
    <row r="52" spans="1:11" outlineLevel="2" x14ac:dyDescent="0.25">
      <c r="A52" s="9">
        <v>1624</v>
      </c>
      <c r="B52" s="10">
        <v>40213</v>
      </c>
      <c r="C52" s="11">
        <v>2.3572895277207393</v>
      </c>
      <c r="D52" s="12">
        <v>5</v>
      </c>
      <c r="E52" s="13">
        <v>13045</v>
      </c>
      <c r="F52" s="14">
        <v>9.99</v>
      </c>
      <c r="G52" s="15">
        <f>Number_of_Books_Sold*Sell_Price</f>
        <v>130319.55</v>
      </c>
      <c r="H52" s="16" t="str">
        <f>IF(AND(Years_Under_Contract&lt;2,Number_of_Books_in_Print&gt;4)=TRUE,"Yes","No")</f>
        <v>No</v>
      </c>
      <c r="I52" s="16" t="str">
        <f>IF(OR(Years_Under_Contract&gt;5,Number_of_Books_in_Print&gt;=10)=TRUE,"Yes","No")</f>
        <v>No</v>
      </c>
      <c r="J52" s="16" t="str">
        <f>IF(AND(Years_Under_Contract&gt;5,OR(Number_of_Books_in_Print&gt;350000,Income_Earned&gt;=1000000))=TRUE,"Yes","No")</f>
        <v>No</v>
      </c>
      <c r="K52" s="17">
        <f>IF(AND(Years_Under_Contract&gt;5,OR(Number_of_Books_in_Print&gt;10,Income_Earned&gt;1000000)),0.2,IF(Number_of_Books_in_Print&gt;10,0.15,0.09))</f>
        <v>0.09</v>
      </c>
    </row>
    <row r="53" spans="1:11" outlineLevel="2" x14ac:dyDescent="0.25">
      <c r="A53" s="18">
        <v>1625</v>
      </c>
      <c r="B53" s="19">
        <v>40780</v>
      </c>
      <c r="C53" s="20">
        <v>0.80492813141683783</v>
      </c>
      <c r="D53" s="21">
        <v>5</v>
      </c>
      <c r="E53" s="22">
        <v>213385</v>
      </c>
      <c r="F53" s="23">
        <v>3.99</v>
      </c>
      <c r="G53" s="24">
        <f>Number_of_Books_Sold*Sell_Price</f>
        <v>851406.15</v>
      </c>
      <c r="H53" s="25" t="str">
        <f>IF(AND(Years_Under_Contract&lt;2,Number_of_Books_in_Print&gt;4)=TRUE,"Yes","No")</f>
        <v>Yes</v>
      </c>
      <c r="I53" s="25" t="str">
        <f>IF(OR(Years_Under_Contract&gt;5,Number_of_Books_in_Print&gt;=10)=TRUE,"Yes","No")</f>
        <v>No</v>
      </c>
      <c r="J53" s="25" t="str">
        <f>IF(AND(Years_Under_Contract&gt;5,OR(Number_of_Books_in_Print&gt;350000,Income_Earned&gt;=1000000))=TRUE,"Yes","No")</f>
        <v>No</v>
      </c>
      <c r="K53" s="26">
        <f>IF(AND(Years_Under_Contract&gt;5,OR(Number_of_Books_in_Print&gt;10,Income_Earned&gt;1000000)),0.2,IF(Number_of_Books_in_Print&gt;10,0.15,0.09))</f>
        <v>0.09</v>
      </c>
    </row>
    <row r="54" spans="1:11" outlineLevel="2" x14ac:dyDescent="0.25">
      <c r="A54" s="18">
        <v>1629</v>
      </c>
      <c r="B54" s="19">
        <v>37251</v>
      </c>
      <c r="C54" s="20">
        <v>10.466803559206022</v>
      </c>
      <c r="D54" s="21">
        <v>5</v>
      </c>
      <c r="E54" s="22">
        <v>153868</v>
      </c>
      <c r="F54" s="23">
        <v>5.99</v>
      </c>
      <c r="G54" s="24">
        <f>Number_of_Books_Sold*Sell_Price</f>
        <v>921669.32000000007</v>
      </c>
      <c r="H54" s="25" t="str">
        <f>IF(AND(Years_Under_Contract&lt;2,Number_of_Books_in_Print&gt;4)=TRUE,"Yes","No")</f>
        <v>No</v>
      </c>
      <c r="I54" s="25" t="str">
        <f>IF(OR(Years_Under_Contract&gt;5,Number_of_Books_in_Print&gt;=10)=TRUE,"Yes","No")</f>
        <v>Yes</v>
      </c>
      <c r="J54" s="25" t="str">
        <f>IF(AND(Years_Under_Contract&gt;5,OR(Number_of_Books_in_Print&gt;350000,Income_Earned&gt;=1000000))=TRUE,"Yes","No")</f>
        <v>No</v>
      </c>
      <c r="K54" s="26">
        <f>IF(AND(Years_Under_Contract&gt;5,OR(Number_of_Books_in_Print&gt;10,Income_Earned&gt;1000000)),0.2,IF(Number_of_Books_in_Print&gt;10,0.15,0.09))</f>
        <v>0.09</v>
      </c>
    </row>
    <row r="55" spans="1:11" outlineLevel="2" x14ac:dyDescent="0.25">
      <c r="A55" s="18">
        <v>1631</v>
      </c>
      <c r="B55" s="19">
        <v>40781</v>
      </c>
      <c r="C55" s="20">
        <v>0.80219028062970565</v>
      </c>
      <c r="D55" s="21">
        <v>3</v>
      </c>
      <c r="E55" s="22">
        <v>52009</v>
      </c>
      <c r="F55" s="23">
        <v>10.99</v>
      </c>
      <c r="G55" s="24">
        <f>Number_of_Books_Sold*Sell_Price</f>
        <v>571578.91</v>
      </c>
      <c r="H55" s="25" t="str">
        <f>IF(AND(Years_Under_Contract&lt;2,Number_of_Books_in_Print&gt;4)=TRUE,"Yes","No")</f>
        <v>No</v>
      </c>
      <c r="I55" s="25" t="str">
        <f>IF(OR(Years_Under_Contract&gt;5,Number_of_Books_in_Print&gt;=10)=TRUE,"Yes","No")</f>
        <v>No</v>
      </c>
      <c r="J55" s="25" t="str">
        <f>IF(AND(Years_Under_Contract&gt;5,OR(Number_of_Books_in_Print&gt;350000,Income_Earned&gt;=1000000))=TRUE,"Yes","No")</f>
        <v>No</v>
      </c>
      <c r="K55" s="26">
        <f>IF(AND(Years_Under_Contract&gt;5,OR(Number_of_Books_in_Print&gt;10,Income_Earned&gt;1000000)),0.2,IF(Number_of_Books_in_Print&gt;10,0.15,0.09))</f>
        <v>0.09</v>
      </c>
    </row>
    <row r="56" spans="1:11" outlineLevel="2" x14ac:dyDescent="0.25">
      <c r="A56" s="9">
        <v>1635</v>
      </c>
      <c r="B56" s="10">
        <v>38600</v>
      </c>
      <c r="C56" s="11">
        <v>6.7734428473648185</v>
      </c>
      <c r="D56" s="12">
        <v>3</v>
      </c>
      <c r="E56" s="13">
        <v>70651</v>
      </c>
      <c r="F56" s="14">
        <v>2.99</v>
      </c>
      <c r="G56" s="15">
        <f>Number_of_Books_Sold*Sell_Price</f>
        <v>211246.49000000002</v>
      </c>
      <c r="H56" s="16" t="str">
        <f>IF(AND(Years_Under_Contract&lt;2,Number_of_Books_in_Print&gt;4)=TRUE,"Yes","No")</f>
        <v>No</v>
      </c>
      <c r="I56" s="16" t="str">
        <f>IF(OR(Years_Under_Contract&gt;5,Number_of_Books_in_Print&gt;=10)=TRUE,"Yes","No")</f>
        <v>Yes</v>
      </c>
      <c r="J56" s="16" t="str">
        <f>IF(AND(Years_Under_Contract&gt;5,OR(Number_of_Books_in_Print&gt;350000,Income_Earned&gt;=1000000))=TRUE,"Yes","No")</f>
        <v>No</v>
      </c>
      <c r="K56" s="17">
        <f>IF(AND(Years_Under_Contract&gt;5,OR(Number_of_Books_in_Print&gt;10,Income_Earned&gt;1000000)),0.2,IF(Number_of_Books_in_Print&gt;10,0.15,0.09))</f>
        <v>0.09</v>
      </c>
    </row>
    <row r="57" spans="1:11" outlineLevel="2" x14ac:dyDescent="0.25">
      <c r="A57" s="18">
        <v>1650</v>
      </c>
      <c r="B57" s="19">
        <v>36939</v>
      </c>
      <c r="C57" s="20">
        <v>11.321013004791238</v>
      </c>
      <c r="D57" s="21">
        <v>7</v>
      </c>
      <c r="E57" s="22">
        <v>119865</v>
      </c>
      <c r="F57" s="23">
        <v>3.99</v>
      </c>
      <c r="G57" s="24">
        <f>Number_of_Books_Sold*Sell_Price</f>
        <v>478261.35000000003</v>
      </c>
      <c r="H57" s="25" t="str">
        <f>IF(AND(Years_Under_Contract&lt;2,Number_of_Books_in_Print&gt;4)=TRUE,"Yes","No")</f>
        <v>No</v>
      </c>
      <c r="I57" s="25" t="str">
        <f>IF(OR(Years_Under_Contract&gt;5,Number_of_Books_in_Print&gt;=10)=TRUE,"Yes","No")</f>
        <v>Yes</v>
      </c>
      <c r="J57" s="25" t="str">
        <f>IF(AND(Years_Under_Contract&gt;5,OR(Number_of_Books_in_Print&gt;350000,Income_Earned&gt;=1000000))=TRUE,"Yes","No")</f>
        <v>No</v>
      </c>
      <c r="K57" s="26">
        <f>IF(AND(Years_Under_Contract&gt;5,OR(Number_of_Books_in_Print&gt;10,Income_Earned&gt;1000000)),0.2,IF(Number_of_Books_in_Print&gt;10,0.15,0.09))</f>
        <v>0.09</v>
      </c>
    </row>
    <row r="58" spans="1:11" outlineLevel="2" x14ac:dyDescent="0.25">
      <c r="A58" s="18">
        <v>1653</v>
      </c>
      <c r="B58" s="19">
        <v>37192</v>
      </c>
      <c r="C58" s="20">
        <v>10.628336755646817</v>
      </c>
      <c r="D58" s="21">
        <v>1</v>
      </c>
      <c r="E58" s="22">
        <v>212133</v>
      </c>
      <c r="F58" s="23">
        <v>2.99</v>
      </c>
      <c r="G58" s="24">
        <f>Number_of_Books_Sold*Sell_Price</f>
        <v>634277.67000000004</v>
      </c>
      <c r="H58" s="25" t="str">
        <f>IF(AND(Years_Under_Contract&lt;2,Number_of_Books_in_Print&gt;4)=TRUE,"Yes","No")</f>
        <v>No</v>
      </c>
      <c r="I58" s="25" t="str">
        <f>IF(OR(Years_Under_Contract&gt;5,Number_of_Books_in_Print&gt;=10)=TRUE,"Yes","No")</f>
        <v>Yes</v>
      </c>
      <c r="J58" s="25" t="str">
        <f>IF(AND(Years_Under_Contract&gt;5,OR(Number_of_Books_in_Print&gt;350000,Income_Earned&gt;=1000000))=TRUE,"Yes","No")</f>
        <v>No</v>
      </c>
      <c r="K58" s="26">
        <f>IF(AND(Years_Under_Contract&gt;5,OR(Number_of_Books_in_Print&gt;10,Income_Earned&gt;1000000)),0.2,IF(Number_of_Books_in_Print&gt;10,0.15,0.09))</f>
        <v>0.09</v>
      </c>
    </row>
    <row r="59" spans="1:11" outlineLevel="2" x14ac:dyDescent="0.25">
      <c r="A59" s="9">
        <v>1666</v>
      </c>
      <c r="B59" s="10">
        <v>39392</v>
      </c>
      <c r="C59" s="11">
        <v>4.6050650239561941</v>
      </c>
      <c r="D59" s="12">
        <v>10</v>
      </c>
      <c r="E59" s="13">
        <v>177902</v>
      </c>
      <c r="F59" s="14">
        <v>5.99</v>
      </c>
      <c r="G59" s="15">
        <f>Number_of_Books_Sold*Sell_Price</f>
        <v>1065632.98</v>
      </c>
      <c r="H59" s="16" t="str">
        <f>IF(AND(Years_Under_Contract&lt;2,Number_of_Books_in_Print&gt;4)=TRUE,"Yes","No")</f>
        <v>No</v>
      </c>
      <c r="I59" s="16" t="str">
        <f>IF(OR(Years_Under_Contract&gt;5,Number_of_Books_in_Print&gt;=10)=TRUE,"Yes","No")</f>
        <v>Yes</v>
      </c>
      <c r="J59" s="16" t="str">
        <f>IF(AND(Years_Under_Contract&gt;5,OR(Number_of_Books_in_Print&gt;350000,Income_Earned&gt;=1000000))=TRUE,"Yes","No")</f>
        <v>No</v>
      </c>
      <c r="K59" s="17">
        <f>IF(AND(Years_Under_Contract&gt;5,OR(Number_of_Books_in_Print&gt;10,Income_Earned&gt;1000000)),0.2,IF(Number_of_Books_in_Print&gt;10,0.15,0.09))</f>
        <v>0.09</v>
      </c>
    </row>
    <row r="60" spans="1:11" outlineLevel="2" x14ac:dyDescent="0.25">
      <c r="A60" s="9">
        <v>1680</v>
      </c>
      <c r="B60" s="10">
        <v>37073</v>
      </c>
      <c r="C60" s="11">
        <v>10.954140999315538</v>
      </c>
      <c r="D60" s="12">
        <v>8</v>
      </c>
      <c r="E60" s="13">
        <v>38152</v>
      </c>
      <c r="F60" s="14">
        <v>2.99</v>
      </c>
      <c r="G60" s="15">
        <f>Number_of_Books_Sold*Sell_Price</f>
        <v>114074.48000000001</v>
      </c>
      <c r="H60" s="16" t="str">
        <f>IF(AND(Years_Under_Contract&lt;2,Number_of_Books_in_Print&gt;4)=TRUE,"Yes","No")</f>
        <v>No</v>
      </c>
      <c r="I60" s="16" t="str">
        <f>IF(OR(Years_Under_Contract&gt;5,Number_of_Books_in_Print&gt;=10)=TRUE,"Yes","No")</f>
        <v>Yes</v>
      </c>
      <c r="J60" s="16" t="str">
        <f>IF(AND(Years_Under_Contract&gt;5,OR(Number_of_Books_in_Print&gt;350000,Income_Earned&gt;=1000000))=TRUE,"Yes","No")</f>
        <v>No</v>
      </c>
      <c r="K60" s="17">
        <f>IF(AND(Years_Under_Contract&gt;5,OR(Number_of_Books_in_Print&gt;10,Income_Earned&gt;1000000)),0.2,IF(Number_of_Books_in_Print&gt;10,0.15,0.09))</f>
        <v>0.09</v>
      </c>
    </row>
    <row r="61" spans="1:11" outlineLevel="2" x14ac:dyDescent="0.25">
      <c r="A61" s="18">
        <v>1688</v>
      </c>
      <c r="B61" s="19">
        <v>39975</v>
      </c>
      <c r="C61" s="20">
        <v>3.0088980150581794</v>
      </c>
      <c r="D61" s="21">
        <v>3</v>
      </c>
      <c r="E61" s="22">
        <v>500361</v>
      </c>
      <c r="F61" s="23">
        <v>2.99</v>
      </c>
      <c r="G61" s="24">
        <f>Number_of_Books_Sold*Sell_Price</f>
        <v>1496079.3900000001</v>
      </c>
      <c r="H61" s="25" t="str">
        <f>IF(AND(Years_Under_Contract&lt;2,Number_of_Books_in_Print&gt;4)=TRUE,"Yes","No")</f>
        <v>No</v>
      </c>
      <c r="I61" s="25" t="str">
        <f>IF(OR(Years_Under_Contract&gt;5,Number_of_Books_in_Print&gt;=10)=TRUE,"Yes","No")</f>
        <v>No</v>
      </c>
      <c r="J61" s="25" t="str">
        <f>IF(AND(Years_Under_Contract&gt;5,OR(Number_of_Books_in_Print&gt;350000,Income_Earned&gt;=1000000))=TRUE,"Yes","No")</f>
        <v>No</v>
      </c>
      <c r="K61" s="26">
        <f>IF(AND(Years_Under_Contract&gt;5,OR(Number_of_Books_in_Print&gt;10,Income_Earned&gt;1000000)),0.2,IF(Number_of_Books_in_Print&gt;10,0.15,0.09))</f>
        <v>0.09</v>
      </c>
    </row>
    <row r="62" spans="1:11" outlineLevel="2" x14ac:dyDescent="0.25">
      <c r="A62" s="9">
        <v>1713</v>
      </c>
      <c r="B62" s="10">
        <v>39952</v>
      </c>
      <c r="C62" s="11">
        <v>3.0718685831622174</v>
      </c>
      <c r="D62" s="12">
        <v>5</v>
      </c>
      <c r="E62" s="13">
        <v>607825</v>
      </c>
      <c r="F62" s="14">
        <v>15.99</v>
      </c>
      <c r="G62" s="15">
        <f>Number_of_Books_Sold*Sell_Price</f>
        <v>9719121.75</v>
      </c>
      <c r="H62" s="16" t="str">
        <f>IF(AND(Years_Under_Contract&lt;2,Number_of_Books_in_Print&gt;4)=TRUE,"Yes","No")</f>
        <v>No</v>
      </c>
      <c r="I62" s="16" t="str">
        <f>IF(OR(Years_Under_Contract&gt;5,Number_of_Books_in_Print&gt;=10)=TRUE,"Yes","No")</f>
        <v>No</v>
      </c>
      <c r="J62" s="16" t="str">
        <f>IF(AND(Years_Under_Contract&gt;5,OR(Number_of_Books_in_Print&gt;350000,Income_Earned&gt;=1000000))=TRUE,"Yes","No")</f>
        <v>No</v>
      </c>
      <c r="K62" s="17">
        <f>IF(AND(Years_Under_Contract&gt;5,OR(Number_of_Books_in_Print&gt;10,Income_Earned&gt;1000000)),0.2,IF(Number_of_Books_in_Print&gt;10,0.15,0.09))</f>
        <v>0.09</v>
      </c>
    </row>
    <row r="63" spans="1:11" outlineLevel="2" x14ac:dyDescent="0.25">
      <c r="A63" s="18">
        <v>1718</v>
      </c>
      <c r="B63" s="19">
        <v>39708</v>
      </c>
      <c r="C63" s="20">
        <v>3.7399041752224504</v>
      </c>
      <c r="D63" s="21">
        <v>8</v>
      </c>
      <c r="E63" s="22">
        <v>166310</v>
      </c>
      <c r="F63" s="23">
        <v>10.99</v>
      </c>
      <c r="G63" s="24">
        <f>Number_of_Books_Sold*Sell_Price</f>
        <v>1827746.9000000001</v>
      </c>
      <c r="H63" s="25" t="str">
        <f>IF(AND(Years_Under_Contract&lt;2,Number_of_Books_in_Print&gt;4)=TRUE,"Yes","No")</f>
        <v>No</v>
      </c>
      <c r="I63" s="25" t="str">
        <f>IF(OR(Years_Under_Contract&gt;5,Number_of_Books_in_Print&gt;=10)=TRUE,"Yes","No")</f>
        <v>No</v>
      </c>
      <c r="J63" s="25" t="str">
        <f>IF(AND(Years_Under_Contract&gt;5,OR(Number_of_Books_in_Print&gt;350000,Income_Earned&gt;=1000000))=TRUE,"Yes","No")</f>
        <v>No</v>
      </c>
      <c r="K63" s="26">
        <f>IF(AND(Years_Under_Contract&gt;5,OR(Number_of_Books_in_Print&gt;10,Income_Earned&gt;1000000)),0.2,IF(Number_of_Books_in_Print&gt;10,0.15,0.09))</f>
        <v>0.09</v>
      </c>
    </row>
    <row r="64" spans="1:11" outlineLevel="2" x14ac:dyDescent="0.25">
      <c r="A64" s="9">
        <v>1725</v>
      </c>
      <c r="B64" s="10">
        <v>36615</v>
      </c>
      <c r="C64" s="11">
        <v>12.208076659822039</v>
      </c>
      <c r="D64" s="12">
        <v>8</v>
      </c>
      <c r="E64" s="13">
        <v>280576</v>
      </c>
      <c r="F64" s="14">
        <v>2.99</v>
      </c>
      <c r="G64" s="15">
        <f>Number_of_Books_Sold*Sell_Price</f>
        <v>838922.24000000011</v>
      </c>
      <c r="H64" s="16" t="str">
        <f>IF(AND(Years_Under_Contract&lt;2,Number_of_Books_in_Print&gt;4)=TRUE,"Yes","No")</f>
        <v>No</v>
      </c>
      <c r="I64" s="16" t="str">
        <f>IF(OR(Years_Under_Contract&gt;5,Number_of_Books_in_Print&gt;=10)=TRUE,"Yes","No")</f>
        <v>Yes</v>
      </c>
      <c r="J64" s="16" t="str">
        <f>IF(AND(Years_Under_Contract&gt;5,OR(Number_of_Books_in_Print&gt;350000,Income_Earned&gt;=1000000))=TRUE,"Yes","No")</f>
        <v>No</v>
      </c>
      <c r="K64" s="17">
        <f>IF(AND(Years_Under_Contract&gt;5,OR(Number_of_Books_in_Print&gt;10,Income_Earned&gt;1000000)),0.2,IF(Number_of_Books_in_Print&gt;10,0.15,0.09))</f>
        <v>0.09</v>
      </c>
    </row>
    <row r="65" spans="1:11" outlineLevel="2" x14ac:dyDescent="0.25">
      <c r="A65" s="18">
        <v>1728</v>
      </c>
      <c r="B65" s="19">
        <v>37490</v>
      </c>
      <c r="C65" s="20">
        <v>9.8124572210814502</v>
      </c>
      <c r="D65" s="21">
        <v>10</v>
      </c>
      <c r="E65" s="22">
        <v>220721</v>
      </c>
      <c r="F65" s="23">
        <v>3.99</v>
      </c>
      <c r="G65" s="24">
        <f>Number_of_Books_Sold*Sell_Price</f>
        <v>880676.79</v>
      </c>
      <c r="H65" s="25" t="str">
        <f>IF(AND(Years_Under_Contract&lt;2,Number_of_Books_in_Print&gt;4)=TRUE,"Yes","No")</f>
        <v>No</v>
      </c>
      <c r="I65" s="25" t="str">
        <f>IF(OR(Years_Under_Contract&gt;5,Number_of_Books_in_Print&gt;=10)=TRUE,"Yes","No")</f>
        <v>Yes</v>
      </c>
      <c r="J65" s="25" t="str">
        <f>IF(AND(Years_Under_Contract&gt;5,OR(Number_of_Books_in_Print&gt;350000,Income_Earned&gt;=1000000))=TRUE,"Yes","No")</f>
        <v>No</v>
      </c>
      <c r="K65" s="26">
        <f>IF(AND(Years_Under_Contract&gt;5,OR(Number_of_Books_in_Print&gt;10,Income_Earned&gt;1000000)),0.2,IF(Number_of_Books_in_Print&gt;10,0.15,0.09))</f>
        <v>0.09</v>
      </c>
    </row>
    <row r="66" spans="1:11" outlineLevel="2" x14ac:dyDescent="0.25">
      <c r="A66" s="9">
        <v>1741</v>
      </c>
      <c r="B66" s="10">
        <v>40072</v>
      </c>
      <c r="C66" s="11">
        <v>2.7433264887063653</v>
      </c>
      <c r="D66" s="12">
        <v>1</v>
      </c>
      <c r="E66" s="13">
        <v>497154</v>
      </c>
      <c r="F66" s="14">
        <v>5.99</v>
      </c>
      <c r="G66" s="15">
        <f>Number_of_Books_Sold*Sell_Price</f>
        <v>2977952.46</v>
      </c>
      <c r="H66" s="16" t="str">
        <f>IF(AND(Years_Under_Contract&lt;2,Number_of_Books_in_Print&gt;4)=TRUE,"Yes","No")</f>
        <v>No</v>
      </c>
      <c r="I66" s="16" t="str">
        <f>IF(OR(Years_Under_Contract&gt;5,Number_of_Books_in_Print&gt;=10)=TRUE,"Yes","No")</f>
        <v>No</v>
      </c>
      <c r="J66" s="16" t="str">
        <f>IF(AND(Years_Under_Contract&gt;5,OR(Number_of_Books_in_Print&gt;350000,Income_Earned&gt;=1000000))=TRUE,"Yes","No")</f>
        <v>No</v>
      </c>
      <c r="K66" s="17">
        <f>IF(AND(Years_Under_Contract&gt;5,OR(Number_of_Books_in_Print&gt;10,Income_Earned&gt;1000000)),0.2,IF(Number_of_Books_in_Print&gt;10,0.15,0.09))</f>
        <v>0.09</v>
      </c>
    </row>
    <row r="67" spans="1:11" outlineLevel="2" x14ac:dyDescent="0.25">
      <c r="A67" s="9">
        <v>1749</v>
      </c>
      <c r="B67" s="10">
        <v>39513</v>
      </c>
      <c r="C67" s="11">
        <v>4.2737850787132103</v>
      </c>
      <c r="D67" s="12">
        <v>8</v>
      </c>
      <c r="E67" s="13">
        <v>221622</v>
      </c>
      <c r="F67" s="14">
        <v>7.99</v>
      </c>
      <c r="G67" s="15">
        <f>Number_of_Books_Sold*Sell_Price</f>
        <v>1770759.78</v>
      </c>
      <c r="H67" s="16" t="str">
        <f>IF(AND(Years_Under_Contract&lt;2,Number_of_Books_in_Print&gt;4)=TRUE,"Yes","No")</f>
        <v>No</v>
      </c>
      <c r="I67" s="16" t="str">
        <f>IF(OR(Years_Under_Contract&gt;5,Number_of_Books_in_Print&gt;=10)=TRUE,"Yes","No")</f>
        <v>No</v>
      </c>
      <c r="J67" s="16" t="str">
        <f>IF(AND(Years_Under_Contract&gt;5,OR(Number_of_Books_in_Print&gt;350000,Income_Earned&gt;=1000000))=TRUE,"Yes","No")</f>
        <v>No</v>
      </c>
      <c r="K67" s="17">
        <f>IF(AND(Years_Under_Contract&gt;5,OR(Number_of_Books_in_Print&gt;10,Income_Earned&gt;1000000)),0.2,IF(Number_of_Books_in_Print&gt;10,0.15,0.09))</f>
        <v>0.09</v>
      </c>
    </row>
    <row r="68" spans="1:11" outlineLevel="2" x14ac:dyDescent="0.25">
      <c r="A68" s="9">
        <v>1788</v>
      </c>
      <c r="B68" s="10">
        <v>40929</v>
      </c>
      <c r="C68" s="11">
        <v>0.39698836413415467</v>
      </c>
      <c r="D68" s="12">
        <v>2</v>
      </c>
      <c r="E68" s="13">
        <v>181758</v>
      </c>
      <c r="F68" s="14">
        <v>23.99</v>
      </c>
      <c r="G68" s="15">
        <f>Number_of_Books_Sold*Sell_Price</f>
        <v>4360374.42</v>
      </c>
      <c r="H68" s="16" t="str">
        <f>IF(AND(Years_Under_Contract&lt;2,Number_of_Books_in_Print&gt;4)=TRUE,"Yes","No")</f>
        <v>No</v>
      </c>
      <c r="I68" s="16" t="str">
        <f>IF(OR(Years_Under_Contract&gt;5,Number_of_Books_in_Print&gt;=10)=TRUE,"Yes","No")</f>
        <v>No</v>
      </c>
      <c r="J68" s="16" t="str">
        <f>IF(AND(Years_Under_Contract&gt;5,OR(Number_of_Books_in_Print&gt;350000,Income_Earned&gt;=1000000))=TRUE,"Yes","No")</f>
        <v>No</v>
      </c>
      <c r="K68" s="17">
        <f>IF(AND(Years_Under_Contract&gt;5,OR(Number_of_Books_in_Print&gt;10,Income_Earned&gt;1000000)),0.2,IF(Number_of_Books_in_Print&gt;10,0.15,0.09))</f>
        <v>0.09</v>
      </c>
    </row>
    <row r="69" spans="1:11" outlineLevel="2" x14ac:dyDescent="0.25">
      <c r="A69" s="18">
        <v>1801</v>
      </c>
      <c r="B69" s="19">
        <v>40081</v>
      </c>
      <c r="C69" s="20">
        <v>2.7186858316221767</v>
      </c>
      <c r="D69" s="21">
        <v>9</v>
      </c>
      <c r="E69" s="22">
        <v>267900</v>
      </c>
      <c r="F69" s="23">
        <v>12.99</v>
      </c>
      <c r="G69" s="24">
        <f>Number_of_Books_Sold*Sell_Price</f>
        <v>3480021</v>
      </c>
      <c r="H69" s="25" t="str">
        <f>IF(AND(Years_Under_Contract&lt;2,Number_of_Books_in_Print&gt;4)=TRUE,"Yes","No")</f>
        <v>No</v>
      </c>
      <c r="I69" s="25" t="str">
        <f>IF(OR(Years_Under_Contract&gt;5,Number_of_Books_in_Print&gt;=10)=TRUE,"Yes","No")</f>
        <v>No</v>
      </c>
      <c r="J69" s="25" t="str">
        <f>IF(AND(Years_Under_Contract&gt;5,OR(Number_of_Books_in_Print&gt;350000,Income_Earned&gt;=1000000))=TRUE,"Yes","No")</f>
        <v>No</v>
      </c>
      <c r="K69" s="26">
        <f>IF(AND(Years_Under_Contract&gt;5,OR(Number_of_Books_in_Print&gt;10,Income_Earned&gt;1000000)),0.2,IF(Number_of_Books_in_Print&gt;10,0.15,0.09))</f>
        <v>0.09</v>
      </c>
    </row>
    <row r="70" spans="1:11" outlineLevel="2" x14ac:dyDescent="0.25">
      <c r="A70" s="18">
        <v>1810</v>
      </c>
      <c r="B70" s="19">
        <v>37505</v>
      </c>
      <c r="C70" s="20">
        <v>9.7713894592744701</v>
      </c>
      <c r="D70" s="21">
        <v>3</v>
      </c>
      <c r="E70" s="22">
        <v>3597</v>
      </c>
      <c r="F70" s="23">
        <v>9.99</v>
      </c>
      <c r="G70" s="24">
        <f>Number_of_Books_Sold*Sell_Price</f>
        <v>35934.03</v>
      </c>
      <c r="H70" s="25" t="str">
        <f>IF(AND(Years_Under_Contract&lt;2,Number_of_Books_in_Print&gt;4)=TRUE,"Yes","No")</f>
        <v>No</v>
      </c>
      <c r="I70" s="25" t="str">
        <f>IF(OR(Years_Under_Contract&gt;5,Number_of_Books_in_Print&gt;=10)=TRUE,"Yes","No")</f>
        <v>Yes</v>
      </c>
      <c r="J70" s="25" t="str">
        <f>IF(AND(Years_Under_Contract&gt;5,OR(Number_of_Books_in_Print&gt;350000,Income_Earned&gt;=1000000))=TRUE,"Yes","No")</f>
        <v>No</v>
      </c>
      <c r="K70" s="26">
        <f>IF(AND(Years_Under_Contract&gt;5,OR(Number_of_Books_in_Print&gt;10,Income_Earned&gt;1000000)),0.2,IF(Number_of_Books_in_Print&gt;10,0.15,0.09))</f>
        <v>0.09</v>
      </c>
    </row>
    <row r="71" spans="1:11" outlineLevel="2" x14ac:dyDescent="0.25">
      <c r="A71" s="9">
        <v>1825</v>
      </c>
      <c r="B71" s="10">
        <v>40251</v>
      </c>
      <c r="C71" s="11">
        <v>2.2532511978097194</v>
      </c>
      <c r="D71" s="12">
        <v>8</v>
      </c>
      <c r="E71" s="13">
        <v>310717</v>
      </c>
      <c r="F71" s="14">
        <v>23.99</v>
      </c>
      <c r="G71" s="15">
        <f>Number_of_Books_Sold*Sell_Price</f>
        <v>7454100.8299999991</v>
      </c>
      <c r="H71" s="16" t="str">
        <f>IF(AND(Years_Under_Contract&lt;2,Number_of_Books_in_Print&gt;4)=TRUE,"Yes","No")</f>
        <v>No</v>
      </c>
      <c r="I71" s="16" t="str">
        <f>IF(OR(Years_Under_Contract&gt;5,Number_of_Books_in_Print&gt;=10)=TRUE,"Yes","No")</f>
        <v>No</v>
      </c>
      <c r="J71" s="16" t="str">
        <f>IF(AND(Years_Under_Contract&gt;5,OR(Number_of_Books_in_Print&gt;350000,Income_Earned&gt;=1000000))=TRUE,"Yes","No")</f>
        <v>No</v>
      </c>
      <c r="K71" s="17">
        <f>IF(AND(Years_Under_Contract&gt;5,OR(Number_of_Books_in_Print&gt;10,Income_Earned&gt;1000000)),0.2,IF(Number_of_Books_in_Print&gt;10,0.15,0.09))</f>
        <v>0.09</v>
      </c>
    </row>
    <row r="72" spans="1:11" outlineLevel="2" x14ac:dyDescent="0.25">
      <c r="A72" s="9">
        <v>1828</v>
      </c>
      <c r="B72" s="10">
        <v>39992</v>
      </c>
      <c r="C72" s="11">
        <v>2.9623545516769334</v>
      </c>
      <c r="D72" s="12">
        <v>3</v>
      </c>
      <c r="E72" s="13">
        <v>367829</v>
      </c>
      <c r="F72" s="14">
        <v>12.99</v>
      </c>
      <c r="G72" s="15">
        <f>Number_of_Books_Sold*Sell_Price</f>
        <v>4778098.71</v>
      </c>
      <c r="H72" s="16" t="str">
        <f>IF(AND(Years_Under_Contract&lt;2,Number_of_Books_in_Print&gt;4)=TRUE,"Yes","No")</f>
        <v>No</v>
      </c>
      <c r="I72" s="16" t="str">
        <f>IF(OR(Years_Under_Contract&gt;5,Number_of_Books_in_Print&gt;=10)=TRUE,"Yes","No")</f>
        <v>No</v>
      </c>
      <c r="J72" s="16" t="str">
        <f>IF(AND(Years_Under_Contract&gt;5,OR(Number_of_Books_in_Print&gt;350000,Income_Earned&gt;=1000000))=TRUE,"Yes","No")</f>
        <v>No</v>
      </c>
      <c r="K72" s="17">
        <f>IF(AND(Years_Under_Contract&gt;5,OR(Number_of_Books_in_Print&gt;10,Income_Earned&gt;1000000)),0.2,IF(Number_of_Books_in_Print&gt;10,0.15,0.09))</f>
        <v>0.09</v>
      </c>
    </row>
    <row r="73" spans="1:11" outlineLevel="2" x14ac:dyDescent="0.25">
      <c r="A73" s="18">
        <v>1838</v>
      </c>
      <c r="B73" s="19">
        <v>39817</v>
      </c>
      <c r="C73" s="20">
        <v>3.4414784394250515</v>
      </c>
      <c r="D73" s="21">
        <v>10</v>
      </c>
      <c r="E73" s="22">
        <v>516395</v>
      </c>
      <c r="F73" s="23">
        <v>12.99</v>
      </c>
      <c r="G73" s="24">
        <f>Number_of_Books_Sold*Sell_Price</f>
        <v>6707971.0499999998</v>
      </c>
      <c r="H73" s="25" t="str">
        <f>IF(AND(Years_Under_Contract&lt;2,Number_of_Books_in_Print&gt;4)=TRUE,"Yes","No")</f>
        <v>No</v>
      </c>
      <c r="I73" s="25" t="str">
        <f>IF(OR(Years_Under_Contract&gt;5,Number_of_Books_in_Print&gt;=10)=TRUE,"Yes","No")</f>
        <v>Yes</v>
      </c>
      <c r="J73" s="25" t="str">
        <f>IF(AND(Years_Under_Contract&gt;5,OR(Number_of_Books_in_Print&gt;350000,Income_Earned&gt;=1000000))=TRUE,"Yes","No")</f>
        <v>No</v>
      </c>
      <c r="K73" s="26">
        <f>IF(AND(Years_Under_Contract&gt;5,OR(Number_of_Books_in_Print&gt;10,Income_Earned&gt;1000000)),0.2,IF(Number_of_Books_in_Print&gt;10,0.15,0.09))</f>
        <v>0.09</v>
      </c>
    </row>
    <row r="74" spans="1:11" outlineLevel="2" x14ac:dyDescent="0.25">
      <c r="A74" s="9">
        <v>1842</v>
      </c>
      <c r="B74" s="10">
        <v>39666</v>
      </c>
      <c r="C74" s="11">
        <v>3.8548939082819986</v>
      </c>
      <c r="D74" s="12">
        <v>4</v>
      </c>
      <c r="E74" s="13">
        <v>477411</v>
      </c>
      <c r="F74" s="14">
        <v>2.99</v>
      </c>
      <c r="G74" s="15">
        <f>Number_of_Books_Sold*Sell_Price</f>
        <v>1427458.8900000001</v>
      </c>
      <c r="H74" s="16" t="str">
        <f>IF(AND(Years_Under_Contract&lt;2,Number_of_Books_in_Print&gt;4)=TRUE,"Yes","No")</f>
        <v>No</v>
      </c>
      <c r="I74" s="16" t="str">
        <f>IF(OR(Years_Under_Contract&gt;5,Number_of_Books_in_Print&gt;=10)=TRUE,"Yes","No")</f>
        <v>No</v>
      </c>
      <c r="J74" s="16" t="str">
        <f>IF(AND(Years_Under_Contract&gt;5,OR(Number_of_Books_in_Print&gt;350000,Income_Earned&gt;=1000000))=TRUE,"Yes","No")</f>
        <v>No</v>
      </c>
      <c r="K74" s="17">
        <f>IF(AND(Years_Under_Contract&gt;5,OR(Number_of_Books_in_Print&gt;10,Income_Earned&gt;1000000)),0.2,IF(Number_of_Books_in_Print&gt;10,0.15,0.09))</f>
        <v>0.09</v>
      </c>
    </row>
    <row r="75" spans="1:11" outlineLevel="2" x14ac:dyDescent="0.25">
      <c r="A75" s="18">
        <v>1847</v>
      </c>
      <c r="B75" s="19">
        <v>39282</v>
      </c>
      <c r="C75" s="20">
        <v>4.9062286105407251</v>
      </c>
      <c r="D75" s="21">
        <v>9</v>
      </c>
      <c r="E75" s="22">
        <v>19529</v>
      </c>
      <c r="F75" s="23">
        <v>5.99</v>
      </c>
      <c r="G75" s="24">
        <f>Number_of_Books_Sold*Sell_Price</f>
        <v>116978.71</v>
      </c>
      <c r="H75" s="25" t="str">
        <f>IF(AND(Years_Under_Contract&lt;2,Number_of_Books_in_Print&gt;4)=TRUE,"Yes","No")</f>
        <v>No</v>
      </c>
      <c r="I75" s="25" t="str">
        <f>IF(OR(Years_Under_Contract&gt;5,Number_of_Books_in_Print&gt;=10)=TRUE,"Yes","No")</f>
        <v>No</v>
      </c>
      <c r="J75" s="25" t="str">
        <f>IF(AND(Years_Under_Contract&gt;5,OR(Number_of_Books_in_Print&gt;350000,Income_Earned&gt;=1000000))=TRUE,"Yes","No")</f>
        <v>No</v>
      </c>
      <c r="K75" s="26">
        <f>IF(AND(Years_Under_Contract&gt;5,OR(Number_of_Books_in_Print&gt;10,Income_Earned&gt;1000000)),0.2,IF(Number_of_Books_in_Print&gt;10,0.15,0.09))</f>
        <v>0.09</v>
      </c>
    </row>
    <row r="76" spans="1:11" outlineLevel="2" x14ac:dyDescent="0.25">
      <c r="A76" s="18">
        <v>1857</v>
      </c>
      <c r="B76" s="19">
        <v>38445</v>
      </c>
      <c r="C76" s="20">
        <v>7.1978097193702943</v>
      </c>
      <c r="D76" s="21">
        <v>10</v>
      </c>
      <c r="E76" s="22">
        <v>119425</v>
      </c>
      <c r="F76" s="23">
        <v>2.99</v>
      </c>
      <c r="G76" s="24">
        <f>Number_of_Books_Sold*Sell_Price</f>
        <v>357080.75</v>
      </c>
      <c r="H76" s="25" t="str">
        <f>IF(AND(Years_Under_Contract&lt;2,Number_of_Books_in_Print&gt;4)=TRUE,"Yes","No")</f>
        <v>No</v>
      </c>
      <c r="I76" s="25" t="str">
        <f>IF(OR(Years_Under_Contract&gt;5,Number_of_Books_in_Print&gt;=10)=TRUE,"Yes","No")</f>
        <v>Yes</v>
      </c>
      <c r="J76" s="25" t="str">
        <f>IF(AND(Years_Under_Contract&gt;5,OR(Number_of_Books_in_Print&gt;350000,Income_Earned&gt;=1000000))=TRUE,"Yes","No")</f>
        <v>No</v>
      </c>
      <c r="K76" s="26">
        <f>IF(AND(Years_Under_Contract&gt;5,OR(Number_of_Books_in_Print&gt;10,Income_Earned&gt;1000000)),0.2,IF(Number_of_Books_in_Print&gt;10,0.15,0.09))</f>
        <v>0.09</v>
      </c>
    </row>
    <row r="77" spans="1:11" outlineLevel="2" x14ac:dyDescent="0.25">
      <c r="A77" s="9">
        <v>1865</v>
      </c>
      <c r="B77" s="10">
        <v>37755</v>
      </c>
      <c r="C77" s="11">
        <v>9.0869267624914443</v>
      </c>
      <c r="D77" s="12">
        <v>9</v>
      </c>
      <c r="E77" s="13">
        <v>63600</v>
      </c>
      <c r="F77" s="14">
        <v>2.99</v>
      </c>
      <c r="G77" s="15">
        <f>Number_of_Books_Sold*Sell_Price</f>
        <v>190164</v>
      </c>
      <c r="H77" s="16" t="str">
        <f>IF(AND(Years_Under_Contract&lt;2,Number_of_Books_in_Print&gt;4)=TRUE,"Yes","No")</f>
        <v>No</v>
      </c>
      <c r="I77" s="16" t="str">
        <f>IF(OR(Years_Under_Contract&gt;5,Number_of_Books_in_Print&gt;=10)=TRUE,"Yes","No")</f>
        <v>Yes</v>
      </c>
      <c r="J77" s="16" t="str">
        <f>IF(AND(Years_Under_Contract&gt;5,OR(Number_of_Books_in_Print&gt;350000,Income_Earned&gt;=1000000))=TRUE,"Yes","No")</f>
        <v>No</v>
      </c>
      <c r="K77" s="17">
        <f>IF(AND(Years_Under_Contract&gt;5,OR(Number_of_Books_in_Print&gt;10,Income_Earned&gt;1000000)),0.2,IF(Number_of_Books_in_Print&gt;10,0.15,0.09))</f>
        <v>0.09</v>
      </c>
    </row>
    <row r="78" spans="1:11" outlineLevel="2" x14ac:dyDescent="0.25">
      <c r="A78" s="9">
        <v>1885</v>
      </c>
      <c r="B78" s="10">
        <v>37267</v>
      </c>
      <c r="C78" s="11">
        <v>10.422997946611909</v>
      </c>
      <c r="D78" s="12">
        <v>5</v>
      </c>
      <c r="E78" s="13">
        <v>135156</v>
      </c>
      <c r="F78" s="14">
        <v>2.99</v>
      </c>
      <c r="G78" s="15">
        <f>Number_of_Books_Sold*Sell_Price</f>
        <v>404116.44</v>
      </c>
      <c r="H78" s="16" t="str">
        <f>IF(AND(Years_Under_Contract&lt;2,Number_of_Books_in_Print&gt;4)=TRUE,"Yes","No")</f>
        <v>No</v>
      </c>
      <c r="I78" s="16" t="str">
        <f>IF(OR(Years_Under_Contract&gt;5,Number_of_Books_in_Print&gt;=10)=TRUE,"Yes","No")</f>
        <v>Yes</v>
      </c>
      <c r="J78" s="16" t="str">
        <f>IF(AND(Years_Under_Contract&gt;5,OR(Number_of_Books_in_Print&gt;350000,Income_Earned&gt;=1000000))=TRUE,"Yes","No")</f>
        <v>No</v>
      </c>
      <c r="K78" s="17">
        <f>IF(AND(Years_Under_Contract&gt;5,OR(Number_of_Books_in_Print&gt;10,Income_Earned&gt;1000000)),0.2,IF(Number_of_Books_in_Print&gt;10,0.15,0.09))</f>
        <v>0.09</v>
      </c>
    </row>
    <row r="79" spans="1:11" outlineLevel="2" x14ac:dyDescent="0.25">
      <c r="A79" s="9">
        <v>1932</v>
      </c>
      <c r="B79" s="10">
        <v>40827</v>
      </c>
      <c r="C79" s="11">
        <v>0.67624914442162898</v>
      </c>
      <c r="D79" s="12">
        <v>3</v>
      </c>
      <c r="E79" s="13">
        <v>157165</v>
      </c>
      <c r="F79" s="14">
        <v>2.99</v>
      </c>
      <c r="G79" s="15">
        <f>Number_of_Books_Sold*Sell_Price</f>
        <v>469923.35000000003</v>
      </c>
      <c r="H79" s="16" t="str">
        <f>IF(AND(Years_Under_Contract&lt;2,Number_of_Books_in_Print&gt;4)=TRUE,"Yes","No")</f>
        <v>No</v>
      </c>
      <c r="I79" s="16" t="str">
        <f>IF(OR(Years_Under_Contract&gt;5,Number_of_Books_in_Print&gt;=10)=TRUE,"Yes","No")</f>
        <v>No</v>
      </c>
      <c r="J79" s="16" t="str">
        <f>IF(AND(Years_Under_Contract&gt;5,OR(Number_of_Books_in_Print&gt;350000,Income_Earned&gt;=1000000))=TRUE,"Yes","No")</f>
        <v>No</v>
      </c>
      <c r="K79" s="17">
        <f>IF(AND(Years_Under_Contract&gt;5,OR(Number_of_Books_in_Print&gt;10,Income_Earned&gt;1000000)),0.2,IF(Number_of_Books_in_Print&gt;10,0.15,0.09))</f>
        <v>0.09</v>
      </c>
    </row>
    <row r="80" spans="1:11" outlineLevel="2" x14ac:dyDescent="0.25">
      <c r="A80" s="18">
        <v>1958</v>
      </c>
      <c r="B80" s="19">
        <v>37470</v>
      </c>
      <c r="C80" s="20">
        <v>9.8672142368240934</v>
      </c>
      <c r="D80" s="21">
        <v>1</v>
      </c>
      <c r="E80" s="22">
        <v>213839</v>
      </c>
      <c r="F80" s="23">
        <v>2.99</v>
      </c>
      <c r="G80" s="24">
        <f>Number_of_Books_Sold*Sell_Price</f>
        <v>639378.6100000001</v>
      </c>
      <c r="H80" s="25" t="str">
        <f>IF(AND(Years_Under_Contract&lt;2,Number_of_Books_in_Print&gt;4)=TRUE,"Yes","No")</f>
        <v>No</v>
      </c>
      <c r="I80" s="25" t="str">
        <f>IF(OR(Years_Under_Contract&gt;5,Number_of_Books_in_Print&gt;=10)=TRUE,"Yes","No")</f>
        <v>Yes</v>
      </c>
      <c r="J80" s="25" t="str">
        <f>IF(AND(Years_Under_Contract&gt;5,OR(Number_of_Books_in_Print&gt;350000,Income_Earned&gt;=1000000))=TRUE,"Yes","No")</f>
        <v>No</v>
      </c>
      <c r="K80" s="26">
        <f>IF(AND(Years_Under_Contract&gt;5,OR(Number_of_Books_in_Print&gt;10,Income_Earned&gt;1000000)),0.2,IF(Number_of_Books_in_Print&gt;10,0.15,0.09))</f>
        <v>0.09</v>
      </c>
    </row>
    <row r="81" spans="1:11" outlineLevel="2" x14ac:dyDescent="0.25">
      <c r="A81" s="9">
        <v>1961</v>
      </c>
      <c r="B81" s="10">
        <v>38133</v>
      </c>
      <c r="C81" s="11">
        <v>8.0520191649555102</v>
      </c>
      <c r="D81" s="12">
        <v>4</v>
      </c>
      <c r="E81" s="13">
        <v>39718</v>
      </c>
      <c r="F81" s="14">
        <v>3.99</v>
      </c>
      <c r="G81" s="15">
        <f>Number_of_Books_Sold*Sell_Price</f>
        <v>158474.82</v>
      </c>
      <c r="H81" s="16" t="str">
        <f>IF(AND(Years_Under_Contract&lt;2,Number_of_Books_in_Print&gt;4)=TRUE,"Yes","No")</f>
        <v>No</v>
      </c>
      <c r="I81" s="16" t="str">
        <f>IF(OR(Years_Under_Contract&gt;5,Number_of_Books_in_Print&gt;=10)=TRUE,"Yes","No")</f>
        <v>Yes</v>
      </c>
      <c r="J81" s="16" t="str">
        <f>IF(AND(Years_Under_Contract&gt;5,OR(Number_of_Books_in_Print&gt;350000,Income_Earned&gt;=1000000))=TRUE,"Yes","No")</f>
        <v>No</v>
      </c>
      <c r="K81" s="17">
        <f>IF(AND(Years_Under_Contract&gt;5,OR(Number_of_Books_in_Print&gt;10,Income_Earned&gt;1000000)),0.2,IF(Number_of_Books_in_Print&gt;10,0.15,0.09))</f>
        <v>0.09</v>
      </c>
    </row>
    <row r="82" spans="1:11" outlineLevel="2" x14ac:dyDescent="0.25">
      <c r="A82" s="9">
        <v>1971</v>
      </c>
      <c r="B82" s="10">
        <v>40527</v>
      </c>
      <c r="C82" s="11">
        <v>1.4976043805612593</v>
      </c>
      <c r="D82" s="12">
        <v>3</v>
      </c>
      <c r="E82" s="13">
        <v>492310</v>
      </c>
      <c r="F82" s="14">
        <v>2.99</v>
      </c>
      <c r="G82" s="15">
        <f>Number_of_Books_Sold*Sell_Price</f>
        <v>1472006.9000000001</v>
      </c>
      <c r="H82" s="16" t="str">
        <f>IF(AND(Years_Under_Contract&lt;2,Number_of_Books_in_Print&gt;4)=TRUE,"Yes","No")</f>
        <v>No</v>
      </c>
      <c r="I82" s="16" t="str">
        <f>IF(OR(Years_Under_Contract&gt;5,Number_of_Books_in_Print&gt;=10)=TRUE,"Yes","No")</f>
        <v>No</v>
      </c>
      <c r="J82" s="16" t="str">
        <f>IF(AND(Years_Under_Contract&gt;5,OR(Number_of_Books_in_Print&gt;350000,Income_Earned&gt;=1000000))=TRUE,"Yes","No")</f>
        <v>No</v>
      </c>
      <c r="K82" s="17">
        <f>IF(AND(Years_Under_Contract&gt;5,OR(Number_of_Books_in_Print&gt;10,Income_Earned&gt;1000000)),0.2,IF(Number_of_Books_in_Print&gt;10,0.15,0.09))</f>
        <v>0.09</v>
      </c>
    </row>
    <row r="83" spans="1:11" outlineLevel="2" x14ac:dyDescent="0.25">
      <c r="A83" s="9">
        <v>1974</v>
      </c>
      <c r="B83" s="10">
        <v>39839</v>
      </c>
      <c r="C83" s="11">
        <v>3.3812457221081451</v>
      </c>
      <c r="D83" s="12">
        <v>10</v>
      </c>
      <c r="E83" s="13">
        <v>448559</v>
      </c>
      <c r="F83" s="14">
        <v>2.99</v>
      </c>
      <c r="G83" s="15">
        <f>Number_of_Books_Sold*Sell_Price</f>
        <v>1341191.4100000001</v>
      </c>
      <c r="H83" s="16" t="str">
        <f>IF(AND(Years_Under_Contract&lt;2,Number_of_Books_in_Print&gt;4)=TRUE,"Yes","No")</f>
        <v>No</v>
      </c>
      <c r="I83" s="16" t="str">
        <f>IF(OR(Years_Under_Contract&gt;5,Number_of_Books_in_Print&gt;=10)=TRUE,"Yes","No")</f>
        <v>Yes</v>
      </c>
      <c r="J83" s="16" t="str">
        <f>IF(AND(Years_Under_Contract&gt;5,OR(Number_of_Books_in_Print&gt;350000,Income_Earned&gt;=1000000))=TRUE,"Yes","No")</f>
        <v>No</v>
      </c>
      <c r="K83" s="17">
        <f>IF(AND(Years_Under_Contract&gt;5,OR(Number_of_Books_in_Print&gt;10,Income_Earned&gt;1000000)),0.2,IF(Number_of_Books_in_Print&gt;10,0.15,0.09))</f>
        <v>0.09</v>
      </c>
    </row>
    <row r="84" spans="1:11" outlineLevel="2" x14ac:dyDescent="0.25">
      <c r="A84" s="18">
        <v>1996</v>
      </c>
      <c r="B84" s="19">
        <v>38417</v>
      </c>
      <c r="C84" s="20">
        <v>7.2744695414099931</v>
      </c>
      <c r="D84" s="21">
        <v>9</v>
      </c>
      <c r="E84" s="22">
        <v>81391</v>
      </c>
      <c r="F84" s="23">
        <v>2.99</v>
      </c>
      <c r="G84" s="24">
        <f>Number_of_Books_Sold*Sell_Price</f>
        <v>243359.09000000003</v>
      </c>
      <c r="H84" s="25" t="str">
        <f>IF(AND(Years_Under_Contract&lt;2,Number_of_Books_in_Print&gt;4)=TRUE,"Yes","No")</f>
        <v>No</v>
      </c>
      <c r="I84" s="25" t="str">
        <f>IF(OR(Years_Under_Contract&gt;5,Number_of_Books_in_Print&gt;=10)=TRUE,"Yes","No")</f>
        <v>Yes</v>
      </c>
      <c r="J84" s="25" t="str">
        <f>IF(AND(Years_Under_Contract&gt;5,OR(Number_of_Books_in_Print&gt;350000,Income_Earned&gt;=1000000))=TRUE,"Yes","No")</f>
        <v>No</v>
      </c>
      <c r="K84" s="26">
        <f>IF(AND(Years_Under_Contract&gt;5,OR(Number_of_Books_in_Print&gt;10,Income_Earned&gt;1000000)),0.2,IF(Number_of_Books_in_Print&gt;10,0.15,0.09))</f>
        <v>0.09</v>
      </c>
    </row>
    <row r="85" spans="1:11" outlineLevel="2" x14ac:dyDescent="0.25">
      <c r="A85" s="18">
        <v>2002</v>
      </c>
      <c r="B85" s="19">
        <v>40183</v>
      </c>
      <c r="C85" s="20">
        <v>2.4394250513347022</v>
      </c>
      <c r="D85" s="21">
        <v>9</v>
      </c>
      <c r="E85" s="22">
        <v>228185</v>
      </c>
      <c r="F85" s="23">
        <v>2.99</v>
      </c>
      <c r="G85" s="24">
        <f>Number_of_Books_Sold*Sell_Price</f>
        <v>682273.15</v>
      </c>
      <c r="H85" s="25" t="str">
        <f>IF(AND(Years_Under_Contract&lt;2,Number_of_Books_in_Print&gt;4)=TRUE,"Yes","No")</f>
        <v>No</v>
      </c>
      <c r="I85" s="25" t="str">
        <f>IF(OR(Years_Under_Contract&gt;5,Number_of_Books_in_Print&gt;=10)=TRUE,"Yes","No")</f>
        <v>No</v>
      </c>
      <c r="J85" s="25" t="str">
        <f>IF(AND(Years_Under_Contract&gt;5,OR(Number_of_Books_in_Print&gt;350000,Income_Earned&gt;=1000000))=TRUE,"Yes","No")</f>
        <v>No</v>
      </c>
      <c r="K85" s="26">
        <f>IF(AND(Years_Under_Contract&gt;5,OR(Number_of_Books_in_Print&gt;10,Income_Earned&gt;1000000)),0.2,IF(Number_of_Books_in_Print&gt;10,0.15,0.09))</f>
        <v>0.09</v>
      </c>
    </row>
    <row r="86" spans="1:11" outlineLevel="2" x14ac:dyDescent="0.25">
      <c r="A86" s="9">
        <v>2015</v>
      </c>
      <c r="B86" s="10">
        <v>39663</v>
      </c>
      <c r="C86" s="11">
        <v>3.8631074606433948</v>
      </c>
      <c r="D86" s="12">
        <v>4</v>
      </c>
      <c r="E86" s="13">
        <v>600547</v>
      </c>
      <c r="F86" s="14">
        <v>10.99</v>
      </c>
      <c r="G86" s="15">
        <f>Number_of_Books_Sold*Sell_Price</f>
        <v>6600011.5300000003</v>
      </c>
      <c r="H86" s="16" t="str">
        <f>IF(AND(Years_Under_Contract&lt;2,Number_of_Books_in_Print&gt;4)=TRUE,"Yes","No")</f>
        <v>No</v>
      </c>
      <c r="I86" s="16" t="str">
        <f>IF(OR(Years_Under_Contract&gt;5,Number_of_Books_in_Print&gt;=10)=TRUE,"Yes","No")</f>
        <v>No</v>
      </c>
      <c r="J86" s="16" t="str">
        <f>IF(AND(Years_Under_Contract&gt;5,OR(Number_of_Books_in_Print&gt;350000,Income_Earned&gt;=1000000))=TRUE,"Yes","No")</f>
        <v>No</v>
      </c>
      <c r="K86" s="17">
        <f>IF(AND(Years_Under_Contract&gt;5,OR(Number_of_Books_in_Print&gt;10,Income_Earned&gt;1000000)),0.2,IF(Number_of_Books_in_Print&gt;10,0.15,0.09))</f>
        <v>0.09</v>
      </c>
    </row>
    <row r="87" spans="1:11" outlineLevel="2" x14ac:dyDescent="0.25">
      <c r="A87" s="9">
        <v>2018</v>
      </c>
      <c r="B87" s="10">
        <v>40972</v>
      </c>
      <c r="C87" s="11">
        <v>0.27926078028747431</v>
      </c>
      <c r="D87" s="12">
        <v>8</v>
      </c>
      <c r="E87" s="13">
        <v>579494</v>
      </c>
      <c r="F87" s="14">
        <v>2.99</v>
      </c>
      <c r="G87" s="15">
        <f>Number_of_Books_Sold*Sell_Price</f>
        <v>1732687.06</v>
      </c>
      <c r="H87" s="16" t="str">
        <f>IF(AND(Years_Under_Contract&lt;2,Number_of_Books_in_Print&gt;4)=TRUE,"Yes","No")</f>
        <v>Yes</v>
      </c>
      <c r="I87" s="16" t="str">
        <f>IF(OR(Years_Under_Contract&gt;5,Number_of_Books_in_Print&gt;=10)=TRUE,"Yes","No")</f>
        <v>No</v>
      </c>
      <c r="J87" s="16" t="str">
        <f>IF(AND(Years_Under_Contract&gt;5,OR(Number_of_Books_in_Print&gt;350000,Income_Earned&gt;=1000000))=TRUE,"Yes","No")</f>
        <v>No</v>
      </c>
      <c r="K87" s="17">
        <f>IF(AND(Years_Under_Contract&gt;5,OR(Number_of_Books_in_Print&gt;10,Income_Earned&gt;1000000)),0.2,IF(Number_of_Books_in_Print&gt;10,0.15,0.09))</f>
        <v>0.09</v>
      </c>
    </row>
    <row r="88" spans="1:11" outlineLevel="2" x14ac:dyDescent="0.25">
      <c r="A88" s="9">
        <v>2029</v>
      </c>
      <c r="B88" s="10">
        <v>40594</v>
      </c>
      <c r="C88" s="11">
        <v>1.3141683778234086</v>
      </c>
      <c r="D88" s="12">
        <v>6</v>
      </c>
      <c r="E88" s="13">
        <v>350882</v>
      </c>
      <c r="F88" s="14">
        <v>3.99</v>
      </c>
      <c r="G88" s="15">
        <f>Number_of_Books_Sold*Sell_Price</f>
        <v>1400019.1800000002</v>
      </c>
      <c r="H88" s="16" t="str">
        <f>IF(AND(Years_Under_Contract&lt;2,Number_of_Books_in_Print&gt;4)=TRUE,"Yes","No")</f>
        <v>Yes</v>
      </c>
      <c r="I88" s="16" t="str">
        <f>IF(OR(Years_Under_Contract&gt;5,Number_of_Books_in_Print&gt;=10)=TRUE,"Yes","No")</f>
        <v>No</v>
      </c>
      <c r="J88" s="16" t="str">
        <f>IF(AND(Years_Under_Contract&gt;5,OR(Number_of_Books_in_Print&gt;350000,Income_Earned&gt;=1000000))=TRUE,"Yes","No")</f>
        <v>No</v>
      </c>
      <c r="K88" s="17">
        <f>IF(AND(Years_Under_Contract&gt;5,OR(Number_of_Books_in_Print&gt;10,Income_Earned&gt;1000000)),0.2,IF(Number_of_Books_in_Print&gt;10,0.15,0.09))</f>
        <v>0.09</v>
      </c>
    </row>
    <row r="89" spans="1:11" outlineLevel="2" x14ac:dyDescent="0.25">
      <c r="A89" s="18">
        <v>2038</v>
      </c>
      <c r="B89" s="19">
        <v>39509</v>
      </c>
      <c r="C89" s="20">
        <v>4.2847364818617386</v>
      </c>
      <c r="D89" s="21">
        <v>10</v>
      </c>
      <c r="E89" s="22">
        <v>230168</v>
      </c>
      <c r="F89" s="23">
        <v>2.99</v>
      </c>
      <c r="G89" s="24">
        <f>Number_of_Books_Sold*Sell_Price</f>
        <v>688202.32000000007</v>
      </c>
      <c r="H89" s="25" t="str">
        <f>IF(AND(Years_Under_Contract&lt;2,Number_of_Books_in_Print&gt;4)=TRUE,"Yes","No")</f>
        <v>No</v>
      </c>
      <c r="I89" s="25" t="str">
        <f>IF(OR(Years_Under_Contract&gt;5,Number_of_Books_in_Print&gt;=10)=TRUE,"Yes","No")</f>
        <v>Yes</v>
      </c>
      <c r="J89" s="25" t="str">
        <f>IF(AND(Years_Under_Contract&gt;5,OR(Number_of_Books_in_Print&gt;350000,Income_Earned&gt;=1000000))=TRUE,"Yes","No")</f>
        <v>No</v>
      </c>
      <c r="K89" s="26">
        <f>IF(AND(Years_Under_Contract&gt;5,OR(Number_of_Books_in_Print&gt;10,Income_Earned&gt;1000000)),0.2,IF(Number_of_Books_in_Print&gt;10,0.15,0.09))</f>
        <v>0.09</v>
      </c>
    </row>
    <row r="90" spans="1:11" outlineLevel="2" x14ac:dyDescent="0.25">
      <c r="A90" s="18">
        <v>2054</v>
      </c>
      <c r="B90" s="19">
        <v>37165</v>
      </c>
      <c r="C90" s="20">
        <v>10.702258726899384</v>
      </c>
      <c r="D90" s="21">
        <v>9</v>
      </c>
      <c r="E90" s="22">
        <v>21917</v>
      </c>
      <c r="F90" s="23">
        <v>7.99</v>
      </c>
      <c r="G90" s="24">
        <f>Number_of_Books_Sold*Sell_Price</f>
        <v>175116.83000000002</v>
      </c>
      <c r="H90" s="25" t="str">
        <f>IF(AND(Years_Under_Contract&lt;2,Number_of_Books_in_Print&gt;4)=TRUE,"Yes","No")</f>
        <v>No</v>
      </c>
      <c r="I90" s="25" t="str">
        <f>IF(OR(Years_Under_Contract&gt;5,Number_of_Books_in_Print&gt;=10)=TRUE,"Yes","No")</f>
        <v>Yes</v>
      </c>
      <c r="J90" s="25" t="str">
        <f>IF(AND(Years_Under_Contract&gt;5,OR(Number_of_Books_in_Print&gt;350000,Income_Earned&gt;=1000000))=TRUE,"Yes","No")</f>
        <v>No</v>
      </c>
      <c r="K90" s="26">
        <f>IF(AND(Years_Under_Contract&gt;5,OR(Number_of_Books_in_Print&gt;10,Income_Earned&gt;1000000)),0.2,IF(Number_of_Books_in_Print&gt;10,0.15,0.09))</f>
        <v>0.09</v>
      </c>
    </row>
    <row r="91" spans="1:11" outlineLevel="2" x14ac:dyDescent="0.25">
      <c r="A91" s="18">
        <v>2059</v>
      </c>
      <c r="B91" s="19">
        <v>40619</v>
      </c>
      <c r="C91" s="20">
        <v>1.2457221081451062</v>
      </c>
      <c r="D91" s="21">
        <v>9</v>
      </c>
      <c r="E91" s="22">
        <v>557302</v>
      </c>
      <c r="F91" s="23">
        <v>9.99</v>
      </c>
      <c r="G91" s="24">
        <f>Number_of_Books_Sold*Sell_Price</f>
        <v>5567446.9800000004</v>
      </c>
      <c r="H91" s="25" t="str">
        <f>IF(AND(Years_Under_Contract&lt;2,Number_of_Books_in_Print&gt;4)=TRUE,"Yes","No")</f>
        <v>Yes</v>
      </c>
      <c r="I91" s="25" t="str">
        <f>IF(OR(Years_Under_Contract&gt;5,Number_of_Books_in_Print&gt;=10)=TRUE,"Yes","No")</f>
        <v>No</v>
      </c>
      <c r="J91" s="25" t="str">
        <f>IF(AND(Years_Under_Contract&gt;5,OR(Number_of_Books_in_Print&gt;350000,Income_Earned&gt;=1000000))=TRUE,"Yes","No")</f>
        <v>No</v>
      </c>
      <c r="K91" s="26">
        <f>IF(AND(Years_Under_Contract&gt;5,OR(Number_of_Books_in_Print&gt;10,Income_Earned&gt;1000000)),0.2,IF(Number_of_Books_in_Print&gt;10,0.15,0.09))</f>
        <v>0.09</v>
      </c>
    </row>
    <row r="92" spans="1:11" outlineLevel="2" x14ac:dyDescent="0.25">
      <c r="A92" s="18">
        <v>2075</v>
      </c>
      <c r="B92" s="19">
        <v>40317</v>
      </c>
      <c r="C92" s="20">
        <v>2.0725530458590007</v>
      </c>
      <c r="D92" s="21">
        <v>9</v>
      </c>
      <c r="E92" s="22">
        <v>358421</v>
      </c>
      <c r="F92" s="23">
        <v>5.99</v>
      </c>
      <c r="G92" s="24">
        <f>Number_of_Books_Sold*Sell_Price</f>
        <v>2146941.79</v>
      </c>
      <c r="H92" s="25" t="str">
        <f>IF(AND(Years_Under_Contract&lt;2,Number_of_Books_in_Print&gt;4)=TRUE,"Yes","No")</f>
        <v>No</v>
      </c>
      <c r="I92" s="25" t="str">
        <f>IF(OR(Years_Under_Contract&gt;5,Number_of_Books_in_Print&gt;=10)=TRUE,"Yes","No")</f>
        <v>No</v>
      </c>
      <c r="J92" s="25" t="str">
        <f>IF(AND(Years_Under_Contract&gt;5,OR(Number_of_Books_in_Print&gt;350000,Income_Earned&gt;=1000000))=TRUE,"Yes","No")</f>
        <v>No</v>
      </c>
      <c r="K92" s="26">
        <f>IF(AND(Years_Under_Contract&gt;5,OR(Number_of_Books_in_Print&gt;10,Income_Earned&gt;1000000)),0.2,IF(Number_of_Books_in_Print&gt;10,0.15,0.09))</f>
        <v>0.09</v>
      </c>
    </row>
    <row r="93" spans="1:11" outlineLevel="2" x14ac:dyDescent="0.25">
      <c r="A93" s="9">
        <v>2096</v>
      </c>
      <c r="B93" s="10">
        <v>39618</v>
      </c>
      <c r="C93" s="11">
        <v>3.9863107460643397</v>
      </c>
      <c r="D93" s="12">
        <v>2</v>
      </c>
      <c r="E93" s="13">
        <v>58720</v>
      </c>
      <c r="F93" s="14">
        <v>3.99</v>
      </c>
      <c r="G93" s="15">
        <f>Number_of_Books_Sold*Sell_Price</f>
        <v>234292.80000000002</v>
      </c>
      <c r="H93" s="16" t="str">
        <f>IF(AND(Years_Under_Contract&lt;2,Number_of_Books_in_Print&gt;4)=TRUE,"Yes","No")</f>
        <v>No</v>
      </c>
      <c r="I93" s="16" t="str">
        <f>IF(OR(Years_Under_Contract&gt;5,Number_of_Books_in_Print&gt;=10)=TRUE,"Yes","No")</f>
        <v>No</v>
      </c>
      <c r="J93" s="16" t="str">
        <f>IF(AND(Years_Under_Contract&gt;5,OR(Number_of_Books_in_Print&gt;350000,Income_Earned&gt;=1000000))=TRUE,"Yes","No")</f>
        <v>No</v>
      </c>
      <c r="K93" s="17">
        <f>IF(AND(Years_Under_Contract&gt;5,OR(Number_of_Books_in_Print&gt;10,Income_Earned&gt;1000000)),0.2,IF(Number_of_Books_in_Print&gt;10,0.15,0.09))</f>
        <v>0.09</v>
      </c>
    </row>
    <row r="94" spans="1:11" outlineLevel="2" x14ac:dyDescent="0.25">
      <c r="A94" s="9">
        <v>2110</v>
      </c>
      <c r="B94" s="10">
        <v>38147</v>
      </c>
      <c r="C94" s="11">
        <v>8.0136892539356612</v>
      </c>
      <c r="D94" s="12">
        <v>5</v>
      </c>
      <c r="E94" s="13">
        <v>93340</v>
      </c>
      <c r="F94" s="14">
        <v>7.99</v>
      </c>
      <c r="G94" s="15">
        <f>Number_of_Books_Sold*Sell_Price</f>
        <v>745786.6</v>
      </c>
      <c r="H94" s="16" t="str">
        <f>IF(AND(Years_Under_Contract&lt;2,Number_of_Books_in_Print&gt;4)=TRUE,"Yes","No")</f>
        <v>No</v>
      </c>
      <c r="I94" s="16" t="str">
        <f>IF(OR(Years_Under_Contract&gt;5,Number_of_Books_in_Print&gt;=10)=TRUE,"Yes","No")</f>
        <v>Yes</v>
      </c>
      <c r="J94" s="16" t="str">
        <f>IF(AND(Years_Under_Contract&gt;5,OR(Number_of_Books_in_Print&gt;350000,Income_Earned&gt;=1000000))=TRUE,"Yes","No")</f>
        <v>No</v>
      </c>
      <c r="K94" s="17">
        <f>IF(AND(Years_Under_Contract&gt;5,OR(Number_of_Books_in_Print&gt;10,Income_Earned&gt;1000000)),0.2,IF(Number_of_Books_in_Print&gt;10,0.15,0.09))</f>
        <v>0.09</v>
      </c>
    </row>
    <row r="95" spans="1:11" outlineLevel="2" x14ac:dyDescent="0.25">
      <c r="A95" s="9">
        <v>2114</v>
      </c>
      <c r="B95" s="10">
        <v>39524</v>
      </c>
      <c r="C95" s="11">
        <v>4.2436687200547567</v>
      </c>
      <c r="D95" s="12">
        <v>8</v>
      </c>
      <c r="E95" s="13">
        <v>647848</v>
      </c>
      <c r="F95" s="14">
        <v>2.99</v>
      </c>
      <c r="G95" s="15">
        <f>Number_of_Books_Sold*Sell_Price</f>
        <v>1937065.5200000003</v>
      </c>
      <c r="H95" s="16" t="str">
        <f>IF(AND(Years_Under_Contract&lt;2,Number_of_Books_in_Print&gt;4)=TRUE,"Yes","No")</f>
        <v>No</v>
      </c>
      <c r="I95" s="16" t="str">
        <f>IF(OR(Years_Under_Contract&gt;5,Number_of_Books_in_Print&gt;=10)=TRUE,"Yes","No")</f>
        <v>No</v>
      </c>
      <c r="J95" s="16" t="str">
        <f>IF(AND(Years_Under_Contract&gt;5,OR(Number_of_Books_in_Print&gt;350000,Income_Earned&gt;=1000000))=TRUE,"Yes","No")</f>
        <v>No</v>
      </c>
      <c r="K95" s="17">
        <f>IF(AND(Years_Under_Contract&gt;5,OR(Number_of_Books_in_Print&gt;10,Income_Earned&gt;1000000)),0.2,IF(Number_of_Books_in_Print&gt;10,0.15,0.09))</f>
        <v>0.09</v>
      </c>
    </row>
    <row r="96" spans="1:11" outlineLevel="2" x14ac:dyDescent="0.25">
      <c r="A96" s="18">
        <v>2138</v>
      </c>
      <c r="B96" s="19">
        <v>40030</v>
      </c>
      <c r="C96" s="20">
        <v>2.8583162217659139</v>
      </c>
      <c r="D96" s="21">
        <v>2</v>
      </c>
      <c r="E96" s="22">
        <v>530222</v>
      </c>
      <c r="F96" s="23">
        <v>3.99</v>
      </c>
      <c r="G96" s="24">
        <f>Number_of_Books_Sold*Sell_Price</f>
        <v>2115585.7800000003</v>
      </c>
      <c r="H96" s="25" t="str">
        <f>IF(AND(Years_Under_Contract&lt;2,Number_of_Books_in_Print&gt;4)=TRUE,"Yes","No")</f>
        <v>No</v>
      </c>
      <c r="I96" s="25" t="str">
        <f>IF(OR(Years_Under_Contract&gt;5,Number_of_Books_in_Print&gt;=10)=TRUE,"Yes","No")</f>
        <v>No</v>
      </c>
      <c r="J96" s="25" t="str">
        <f>IF(AND(Years_Under_Contract&gt;5,OR(Number_of_Books_in_Print&gt;350000,Income_Earned&gt;=1000000))=TRUE,"Yes","No")</f>
        <v>No</v>
      </c>
      <c r="K96" s="26">
        <f>IF(AND(Years_Under_Contract&gt;5,OR(Number_of_Books_in_Print&gt;10,Income_Earned&gt;1000000)),0.2,IF(Number_of_Books_in_Print&gt;10,0.15,0.09))</f>
        <v>0.09</v>
      </c>
    </row>
    <row r="97" spans="1:11" outlineLevel="2" x14ac:dyDescent="0.25">
      <c r="A97" s="9">
        <v>2139</v>
      </c>
      <c r="B97" s="10">
        <v>40209</v>
      </c>
      <c r="C97" s="11">
        <v>2.3682409308692676</v>
      </c>
      <c r="D97" s="12">
        <v>6</v>
      </c>
      <c r="E97" s="13">
        <v>471918</v>
      </c>
      <c r="F97" s="14">
        <v>15.99</v>
      </c>
      <c r="G97" s="15">
        <f>Number_of_Books_Sold*Sell_Price</f>
        <v>7545968.8200000003</v>
      </c>
      <c r="H97" s="16" t="str">
        <f>IF(AND(Years_Under_Contract&lt;2,Number_of_Books_in_Print&gt;4)=TRUE,"Yes","No")</f>
        <v>No</v>
      </c>
      <c r="I97" s="16" t="str">
        <f>IF(OR(Years_Under_Contract&gt;5,Number_of_Books_in_Print&gt;=10)=TRUE,"Yes","No")</f>
        <v>No</v>
      </c>
      <c r="J97" s="16" t="str">
        <f>IF(AND(Years_Under_Contract&gt;5,OR(Number_of_Books_in_Print&gt;350000,Income_Earned&gt;=1000000))=TRUE,"Yes","No")</f>
        <v>No</v>
      </c>
      <c r="K97" s="17">
        <f>IF(AND(Years_Under_Contract&gt;5,OR(Number_of_Books_in_Print&gt;10,Income_Earned&gt;1000000)),0.2,IF(Number_of_Books_in_Print&gt;10,0.15,0.09))</f>
        <v>0.09</v>
      </c>
    </row>
    <row r="98" spans="1:11" outlineLevel="2" x14ac:dyDescent="0.25">
      <c r="A98" s="18">
        <v>2146</v>
      </c>
      <c r="B98" s="19">
        <v>39412</v>
      </c>
      <c r="C98" s="20">
        <v>4.5503080082135527</v>
      </c>
      <c r="D98" s="21">
        <v>1</v>
      </c>
      <c r="E98" s="22">
        <v>279443</v>
      </c>
      <c r="F98" s="23">
        <v>9.99</v>
      </c>
      <c r="G98" s="24">
        <f>Number_of_Books_Sold*Sell_Price</f>
        <v>2791635.57</v>
      </c>
      <c r="H98" s="25" t="str">
        <f>IF(AND(Years_Under_Contract&lt;2,Number_of_Books_in_Print&gt;4)=TRUE,"Yes","No")</f>
        <v>No</v>
      </c>
      <c r="I98" s="25" t="str">
        <f>IF(OR(Years_Under_Contract&gt;5,Number_of_Books_in_Print&gt;=10)=TRUE,"Yes","No")</f>
        <v>No</v>
      </c>
      <c r="J98" s="25" t="str">
        <f>IF(AND(Years_Under_Contract&gt;5,OR(Number_of_Books_in_Print&gt;350000,Income_Earned&gt;=1000000))=TRUE,"Yes","No")</f>
        <v>No</v>
      </c>
      <c r="K98" s="26">
        <f>IF(AND(Years_Under_Contract&gt;5,OR(Number_of_Books_in_Print&gt;10,Income_Earned&gt;1000000)),0.2,IF(Number_of_Books_in_Print&gt;10,0.15,0.09))</f>
        <v>0.09</v>
      </c>
    </row>
    <row r="99" spans="1:11" outlineLevel="2" x14ac:dyDescent="0.25">
      <c r="A99" s="18">
        <v>2160</v>
      </c>
      <c r="B99" s="19">
        <v>39934</v>
      </c>
      <c r="C99" s="20">
        <v>3.1211498973305956</v>
      </c>
      <c r="D99" s="21">
        <v>5</v>
      </c>
      <c r="E99" s="22">
        <v>118840</v>
      </c>
      <c r="F99" s="23">
        <v>3.99</v>
      </c>
      <c r="G99" s="24">
        <f>Number_of_Books_Sold*Sell_Price</f>
        <v>474171.60000000003</v>
      </c>
      <c r="H99" s="25" t="str">
        <f>IF(AND(Years_Under_Contract&lt;2,Number_of_Books_in_Print&gt;4)=TRUE,"Yes","No")</f>
        <v>No</v>
      </c>
      <c r="I99" s="25" t="str">
        <f>IF(OR(Years_Under_Contract&gt;5,Number_of_Books_in_Print&gt;=10)=TRUE,"Yes","No")</f>
        <v>No</v>
      </c>
      <c r="J99" s="25" t="str">
        <f>IF(AND(Years_Under_Contract&gt;5,OR(Number_of_Books_in_Print&gt;350000,Income_Earned&gt;=1000000))=TRUE,"Yes","No")</f>
        <v>No</v>
      </c>
      <c r="K99" s="26">
        <f>IF(AND(Years_Under_Contract&gt;5,OR(Number_of_Books_in_Print&gt;10,Income_Earned&gt;1000000)),0.2,IF(Number_of_Books_in_Print&gt;10,0.15,0.09))</f>
        <v>0.09</v>
      </c>
    </row>
    <row r="100" spans="1:11" outlineLevel="2" x14ac:dyDescent="0.25">
      <c r="A100" s="9">
        <v>2163</v>
      </c>
      <c r="B100" s="10">
        <v>38872</v>
      </c>
      <c r="C100" s="11">
        <v>6.0287474332648872</v>
      </c>
      <c r="D100" s="12">
        <v>7</v>
      </c>
      <c r="E100" s="13">
        <v>53842</v>
      </c>
      <c r="F100" s="14">
        <v>2.99</v>
      </c>
      <c r="G100" s="15">
        <f>Number_of_Books_Sold*Sell_Price</f>
        <v>160987.58000000002</v>
      </c>
      <c r="H100" s="16" t="str">
        <f>IF(AND(Years_Under_Contract&lt;2,Number_of_Books_in_Print&gt;4)=TRUE,"Yes","No")</f>
        <v>No</v>
      </c>
      <c r="I100" s="16" t="str">
        <f>IF(OR(Years_Under_Contract&gt;5,Number_of_Books_in_Print&gt;=10)=TRUE,"Yes","No")</f>
        <v>Yes</v>
      </c>
      <c r="J100" s="16" t="str">
        <f>IF(AND(Years_Under_Contract&gt;5,OR(Number_of_Books_in_Print&gt;350000,Income_Earned&gt;=1000000))=TRUE,"Yes","No")</f>
        <v>No</v>
      </c>
      <c r="K100" s="17">
        <f>IF(AND(Years_Under_Contract&gt;5,OR(Number_of_Books_in_Print&gt;10,Income_Earned&gt;1000000)),0.2,IF(Number_of_Books_in_Print&gt;10,0.15,0.09))</f>
        <v>0.09</v>
      </c>
    </row>
    <row r="101" spans="1:11" outlineLevel="2" x14ac:dyDescent="0.25">
      <c r="A101" s="18">
        <v>2198</v>
      </c>
      <c r="B101" s="19">
        <v>40290</v>
      </c>
      <c r="C101" s="20">
        <v>2.1464750171115674</v>
      </c>
      <c r="D101" s="21">
        <v>2</v>
      </c>
      <c r="E101" s="22">
        <v>44772</v>
      </c>
      <c r="F101" s="23">
        <v>2.99</v>
      </c>
      <c r="G101" s="24">
        <f>Number_of_Books_Sold*Sell_Price</f>
        <v>133868.28</v>
      </c>
      <c r="H101" s="25" t="str">
        <f>IF(AND(Years_Under_Contract&lt;2,Number_of_Books_in_Print&gt;4)=TRUE,"Yes","No")</f>
        <v>No</v>
      </c>
      <c r="I101" s="25" t="str">
        <f>IF(OR(Years_Under_Contract&gt;5,Number_of_Books_in_Print&gt;=10)=TRUE,"Yes","No")</f>
        <v>No</v>
      </c>
      <c r="J101" s="25" t="str">
        <f>IF(AND(Years_Under_Contract&gt;5,OR(Number_of_Books_in_Print&gt;350000,Income_Earned&gt;=1000000))=TRUE,"Yes","No")</f>
        <v>No</v>
      </c>
      <c r="K101" s="26">
        <f>IF(AND(Years_Under_Contract&gt;5,OR(Number_of_Books_in_Print&gt;10,Income_Earned&gt;1000000)),0.2,IF(Number_of_Books_in_Print&gt;10,0.15,0.09))</f>
        <v>0.09</v>
      </c>
    </row>
    <row r="102" spans="1:11" outlineLevel="2" x14ac:dyDescent="0.25">
      <c r="A102" s="9">
        <v>2199</v>
      </c>
      <c r="B102" s="10">
        <v>38586</v>
      </c>
      <c r="C102" s="11">
        <v>6.8117727583846683</v>
      </c>
      <c r="D102" s="12">
        <v>7</v>
      </c>
      <c r="E102" s="13">
        <v>151809</v>
      </c>
      <c r="F102" s="14">
        <v>5.99</v>
      </c>
      <c r="G102" s="15">
        <f>Number_of_Books_Sold*Sell_Price</f>
        <v>909335.91</v>
      </c>
      <c r="H102" s="16" t="str">
        <f>IF(AND(Years_Under_Contract&lt;2,Number_of_Books_in_Print&gt;4)=TRUE,"Yes","No")</f>
        <v>No</v>
      </c>
      <c r="I102" s="16" t="str">
        <f>IF(OR(Years_Under_Contract&gt;5,Number_of_Books_in_Print&gt;=10)=TRUE,"Yes","No")</f>
        <v>Yes</v>
      </c>
      <c r="J102" s="16" t="str">
        <f>IF(AND(Years_Under_Contract&gt;5,OR(Number_of_Books_in_Print&gt;350000,Income_Earned&gt;=1000000))=TRUE,"Yes","No")</f>
        <v>No</v>
      </c>
      <c r="K102" s="17">
        <f>IF(AND(Years_Under_Contract&gt;5,OR(Number_of_Books_in_Print&gt;10,Income_Earned&gt;1000000)),0.2,IF(Number_of_Books_in_Print&gt;10,0.15,0.09))</f>
        <v>0.09</v>
      </c>
    </row>
    <row r="103" spans="1:11" outlineLevel="2" x14ac:dyDescent="0.25">
      <c r="A103" s="18">
        <v>2200</v>
      </c>
      <c r="B103" s="19">
        <v>39769</v>
      </c>
      <c r="C103" s="20">
        <v>3.5728952772073921</v>
      </c>
      <c r="D103" s="21">
        <v>3</v>
      </c>
      <c r="E103" s="22">
        <v>660998</v>
      </c>
      <c r="F103" s="23">
        <v>5.99</v>
      </c>
      <c r="G103" s="24">
        <f>Number_of_Books_Sold*Sell_Price</f>
        <v>3959378.02</v>
      </c>
      <c r="H103" s="25" t="str">
        <f>IF(AND(Years_Under_Contract&lt;2,Number_of_Books_in_Print&gt;4)=TRUE,"Yes","No")</f>
        <v>No</v>
      </c>
      <c r="I103" s="25" t="str">
        <f>IF(OR(Years_Under_Contract&gt;5,Number_of_Books_in_Print&gt;=10)=TRUE,"Yes","No")</f>
        <v>No</v>
      </c>
      <c r="J103" s="25" t="str">
        <f>IF(AND(Years_Under_Contract&gt;5,OR(Number_of_Books_in_Print&gt;350000,Income_Earned&gt;=1000000))=TRUE,"Yes","No")</f>
        <v>No</v>
      </c>
      <c r="K103" s="26">
        <f>IF(AND(Years_Under_Contract&gt;5,OR(Number_of_Books_in_Print&gt;10,Income_Earned&gt;1000000)),0.2,IF(Number_of_Books_in_Print&gt;10,0.15,0.09))</f>
        <v>0.09</v>
      </c>
    </row>
    <row r="104" spans="1:11" outlineLevel="2" x14ac:dyDescent="0.25">
      <c r="A104" s="9">
        <v>2207</v>
      </c>
      <c r="B104" s="10">
        <v>37510</v>
      </c>
      <c r="C104" s="11">
        <v>9.7577002053388089</v>
      </c>
      <c r="D104" s="12">
        <v>7</v>
      </c>
      <c r="E104" s="13">
        <v>84542</v>
      </c>
      <c r="F104" s="14">
        <v>2.99</v>
      </c>
      <c r="G104" s="15">
        <f>Number_of_Books_Sold*Sell_Price</f>
        <v>252780.58000000002</v>
      </c>
      <c r="H104" s="16" t="str">
        <f>IF(AND(Years_Under_Contract&lt;2,Number_of_Books_in_Print&gt;4)=TRUE,"Yes","No")</f>
        <v>No</v>
      </c>
      <c r="I104" s="16" t="str">
        <f>IF(OR(Years_Under_Contract&gt;5,Number_of_Books_in_Print&gt;=10)=TRUE,"Yes","No")</f>
        <v>Yes</v>
      </c>
      <c r="J104" s="16" t="str">
        <f>IF(AND(Years_Under_Contract&gt;5,OR(Number_of_Books_in_Print&gt;350000,Income_Earned&gt;=1000000))=TRUE,"Yes","No")</f>
        <v>No</v>
      </c>
      <c r="K104" s="17">
        <f>IF(AND(Years_Under_Contract&gt;5,OR(Number_of_Books_in_Print&gt;10,Income_Earned&gt;1000000)),0.2,IF(Number_of_Books_in_Print&gt;10,0.15,0.09))</f>
        <v>0.09</v>
      </c>
    </row>
    <row r="105" spans="1:11" outlineLevel="2" x14ac:dyDescent="0.25">
      <c r="A105" s="18">
        <v>2250</v>
      </c>
      <c r="B105" s="19">
        <v>38339</v>
      </c>
      <c r="C105" s="20">
        <v>7.4880219028062971</v>
      </c>
      <c r="D105" s="21">
        <v>6</v>
      </c>
      <c r="E105" s="22">
        <v>240953</v>
      </c>
      <c r="F105" s="23">
        <v>3.99</v>
      </c>
      <c r="G105" s="24">
        <f>Number_of_Books_Sold*Sell_Price</f>
        <v>961402.47000000009</v>
      </c>
      <c r="H105" s="25" t="str">
        <f>IF(AND(Years_Under_Contract&lt;2,Number_of_Books_in_Print&gt;4)=TRUE,"Yes","No")</f>
        <v>No</v>
      </c>
      <c r="I105" s="25" t="str">
        <f>IF(OR(Years_Under_Contract&gt;5,Number_of_Books_in_Print&gt;=10)=TRUE,"Yes","No")</f>
        <v>Yes</v>
      </c>
      <c r="J105" s="25" t="str">
        <f>IF(AND(Years_Under_Contract&gt;5,OR(Number_of_Books_in_Print&gt;350000,Income_Earned&gt;=1000000))=TRUE,"Yes","No")</f>
        <v>No</v>
      </c>
      <c r="K105" s="26">
        <f>IF(AND(Years_Under_Contract&gt;5,OR(Number_of_Books_in_Print&gt;10,Income_Earned&gt;1000000)),0.2,IF(Number_of_Books_in_Print&gt;10,0.15,0.09))</f>
        <v>0.09</v>
      </c>
    </row>
    <row r="106" spans="1:11" outlineLevel="2" x14ac:dyDescent="0.25">
      <c r="A106" s="9">
        <v>2259</v>
      </c>
      <c r="B106" s="10">
        <v>39712</v>
      </c>
      <c r="C106" s="11">
        <v>3.7289527720739222</v>
      </c>
      <c r="D106" s="12">
        <v>4</v>
      </c>
      <c r="E106" s="13">
        <v>348630</v>
      </c>
      <c r="F106" s="14">
        <v>10.99</v>
      </c>
      <c r="G106" s="15">
        <f>Number_of_Books_Sold*Sell_Price</f>
        <v>3831443.7</v>
      </c>
      <c r="H106" s="16" t="str">
        <f>IF(AND(Years_Under_Contract&lt;2,Number_of_Books_in_Print&gt;4)=TRUE,"Yes","No")</f>
        <v>No</v>
      </c>
      <c r="I106" s="16" t="str">
        <f>IF(OR(Years_Under_Contract&gt;5,Number_of_Books_in_Print&gt;=10)=TRUE,"Yes","No")</f>
        <v>No</v>
      </c>
      <c r="J106" s="16" t="str">
        <f>IF(AND(Years_Under_Contract&gt;5,OR(Number_of_Books_in_Print&gt;350000,Income_Earned&gt;=1000000))=TRUE,"Yes","No")</f>
        <v>No</v>
      </c>
      <c r="K106" s="17">
        <f>IF(AND(Years_Under_Contract&gt;5,OR(Number_of_Books_in_Print&gt;10,Income_Earned&gt;1000000)),0.2,IF(Number_of_Books_in_Print&gt;10,0.15,0.09))</f>
        <v>0.09</v>
      </c>
    </row>
    <row r="107" spans="1:11" outlineLevel="2" x14ac:dyDescent="0.25">
      <c r="A107" s="9">
        <v>2264</v>
      </c>
      <c r="B107" s="10">
        <v>40700</v>
      </c>
      <c r="C107" s="11">
        <v>1.0239561943874058</v>
      </c>
      <c r="D107" s="12">
        <v>6</v>
      </c>
      <c r="E107" s="13">
        <v>501268</v>
      </c>
      <c r="F107" s="14">
        <v>3.99</v>
      </c>
      <c r="G107" s="15">
        <f>Number_of_Books_Sold*Sell_Price</f>
        <v>2000059.32</v>
      </c>
      <c r="H107" s="16" t="str">
        <f>IF(AND(Years_Under_Contract&lt;2,Number_of_Books_in_Print&gt;4)=TRUE,"Yes","No")</f>
        <v>Yes</v>
      </c>
      <c r="I107" s="16" t="str">
        <f>IF(OR(Years_Under_Contract&gt;5,Number_of_Books_in_Print&gt;=10)=TRUE,"Yes","No")</f>
        <v>No</v>
      </c>
      <c r="J107" s="16" t="str">
        <f>IF(AND(Years_Under_Contract&gt;5,OR(Number_of_Books_in_Print&gt;350000,Income_Earned&gt;=1000000))=TRUE,"Yes","No")</f>
        <v>No</v>
      </c>
      <c r="K107" s="17">
        <f>IF(AND(Years_Under_Contract&gt;5,OR(Number_of_Books_in_Print&gt;10,Income_Earned&gt;1000000)),0.2,IF(Number_of_Books_in_Print&gt;10,0.15,0.09))</f>
        <v>0.09</v>
      </c>
    </row>
    <row r="108" spans="1:11" outlineLevel="2" x14ac:dyDescent="0.25">
      <c r="A108" s="18">
        <v>2266</v>
      </c>
      <c r="B108" s="19">
        <v>40859</v>
      </c>
      <c r="C108" s="20">
        <v>0.58863791923340181</v>
      </c>
      <c r="D108" s="21">
        <v>2</v>
      </c>
      <c r="E108" s="22">
        <v>577430</v>
      </c>
      <c r="F108" s="23">
        <v>12.99</v>
      </c>
      <c r="G108" s="24">
        <f>Number_of_Books_Sold*Sell_Price</f>
        <v>7500815.7000000002</v>
      </c>
      <c r="H108" s="25" t="str">
        <f>IF(AND(Years_Under_Contract&lt;2,Number_of_Books_in_Print&gt;4)=TRUE,"Yes","No")</f>
        <v>No</v>
      </c>
      <c r="I108" s="25" t="str">
        <f>IF(OR(Years_Under_Contract&gt;5,Number_of_Books_in_Print&gt;=10)=TRUE,"Yes","No")</f>
        <v>No</v>
      </c>
      <c r="J108" s="25" t="str">
        <f>IF(AND(Years_Under_Contract&gt;5,OR(Number_of_Books_in_Print&gt;350000,Income_Earned&gt;=1000000))=TRUE,"Yes","No")</f>
        <v>No</v>
      </c>
      <c r="K108" s="26">
        <f>IF(AND(Years_Under_Contract&gt;5,OR(Number_of_Books_in_Print&gt;10,Income_Earned&gt;1000000)),0.2,IF(Number_of_Books_in_Print&gt;10,0.15,0.09))</f>
        <v>0.09</v>
      </c>
    </row>
    <row r="109" spans="1:11" outlineLevel="2" x14ac:dyDescent="0.25">
      <c r="A109" s="18">
        <v>2273</v>
      </c>
      <c r="B109" s="19">
        <v>39253</v>
      </c>
      <c r="C109" s="20">
        <v>4.9856262833675569</v>
      </c>
      <c r="D109" s="21">
        <v>8</v>
      </c>
      <c r="E109" s="22">
        <v>228695</v>
      </c>
      <c r="F109" s="23">
        <v>10.99</v>
      </c>
      <c r="G109" s="24">
        <f>Number_of_Books_Sold*Sell_Price</f>
        <v>2513358.0500000003</v>
      </c>
      <c r="H109" s="25" t="str">
        <f>IF(AND(Years_Under_Contract&lt;2,Number_of_Books_in_Print&gt;4)=TRUE,"Yes","No")</f>
        <v>No</v>
      </c>
      <c r="I109" s="25" t="str">
        <f>IF(OR(Years_Under_Contract&gt;5,Number_of_Books_in_Print&gt;=10)=TRUE,"Yes","No")</f>
        <v>No</v>
      </c>
      <c r="J109" s="25" t="str">
        <f>IF(AND(Years_Under_Contract&gt;5,OR(Number_of_Books_in_Print&gt;350000,Income_Earned&gt;=1000000))=TRUE,"Yes","No")</f>
        <v>No</v>
      </c>
      <c r="K109" s="26">
        <f>IF(AND(Years_Under_Contract&gt;5,OR(Number_of_Books_in_Print&gt;10,Income_Earned&gt;1000000)),0.2,IF(Number_of_Books_in_Print&gt;10,0.15,0.09))</f>
        <v>0.09</v>
      </c>
    </row>
    <row r="110" spans="1:11" outlineLevel="2" x14ac:dyDescent="0.25">
      <c r="A110" s="18">
        <v>2279</v>
      </c>
      <c r="B110" s="19">
        <v>39861</v>
      </c>
      <c r="C110" s="20">
        <v>3.3210130047912387</v>
      </c>
      <c r="D110" s="21">
        <v>8</v>
      </c>
      <c r="E110" s="22">
        <v>126694</v>
      </c>
      <c r="F110" s="23">
        <v>7.99</v>
      </c>
      <c r="G110" s="24">
        <f>Number_of_Books_Sold*Sell_Price</f>
        <v>1012285.06</v>
      </c>
      <c r="H110" s="25" t="str">
        <f>IF(AND(Years_Under_Contract&lt;2,Number_of_Books_in_Print&gt;4)=TRUE,"Yes","No")</f>
        <v>No</v>
      </c>
      <c r="I110" s="25" t="str">
        <f>IF(OR(Years_Under_Contract&gt;5,Number_of_Books_in_Print&gt;=10)=TRUE,"Yes","No")</f>
        <v>No</v>
      </c>
      <c r="J110" s="25" t="str">
        <f>IF(AND(Years_Under_Contract&gt;5,OR(Number_of_Books_in_Print&gt;350000,Income_Earned&gt;=1000000))=TRUE,"Yes","No")</f>
        <v>No</v>
      </c>
      <c r="K110" s="26">
        <f>IF(AND(Years_Under_Contract&gt;5,OR(Number_of_Books_in_Print&gt;10,Income_Earned&gt;1000000)),0.2,IF(Number_of_Books_in_Print&gt;10,0.15,0.09))</f>
        <v>0.09</v>
      </c>
    </row>
    <row r="111" spans="1:11" outlineLevel="2" x14ac:dyDescent="0.25">
      <c r="A111" s="9">
        <v>2282</v>
      </c>
      <c r="B111" s="10">
        <v>40400</v>
      </c>
      <c r="C111" s="11">
        <v>1.8453114305270362</v>
      </c>
      <c r="D111" s="12">
        <v>9</v>
      </c>
      <c r="E111" s="13">
        <v>95455</v>
      </c>
      <c r="F111" s="14">
        <v>12.99</v>
      </c>
      <c r="G111" s="15">
        <f>Number_of_Books_Sold*Sell_Price</f>
        <v>1239960.45</v>
      </c>
      <c r="H111" s="16" t="str">
        <f>IF(AND(Years_Under_Contract&lt;2,Number_of_Books_in_Print&gt;4)=TRUE,"Yes","No")</f>
        <v>Yes</v>
      </c>
      <c r="I111" s="16" t="str">
        <f>IF(OR(Years_Under_Contract&gt;5,Number_of_Books_in_Print&gt;=10)=TRUE,"Yes","No")</f>
        <v>No</v>
      </c>
      <c r="J111" s="16" t="str">
        <f>IF(AND(Years_Under_Contract&gt;5,OR(Number_of_Books_in_Print&gt;350000,Income_Earned&gt;=1000000))=TRUE,"Yes","No")</f>
        <v>No</v>
      </c>
      <c r="K111" s="17">
        <f>IF(AND(Years_Under_Contract&gt;5,OR(Number_of_Books_in_Print&gt;10,Income_Earned&gt;1000000)),0.2,IF(Number_of_Books_in_Print&gt;10,0.15,0.09))</f>
        <v>0.09</v>
      </c>
    </row>
    <row r="112" spans="1:11" outlineLevel="2" x14ac:dyDescent="0.25">
      <c r="A112" s="18">
        <v>2283</v>
      </c>
      <c r="B112" s="19">
        <v>39280</v>
      </c>
      <c r="C112" s="20">
        <v>4.9117043121149901</v>
      </c>
      <c r="D112" s="21">
        <v>1</v>
      </c>
      <c r="E112" s="22">
        <v>152685</v>
      </c>
      <c r="F112" s="23">
        <v>5.99</v>
      </c>
      <c r="G112" s="24">
        <f>Number_of_Books_Sold*Sell_Price</f>
        <v>914583.15</v>
      </c>
      <c r="H112" s="25" t="str">
        <f>IF(AND(Years_Under_Contract&lt;2,Number_of_Books_in_Print&gt;4)=TRUE,"Yes","No")</f>
        <v>No</v>
      </c>
      <c r="I112" s="25" t="str">
        <f>IF(OR(Years_Under_Contract&gt;5,Number_of_Books_in_Print&gt;=10)=TRUE,"Yes","No")</f>
        <v>No</v>
      </c>
      <c r="J112" s="25" t="str">
        <f>IF(AND(Years_Under_Contract&gt;5,OR(Number_of_Books_in_Print&gt;350000,Income_Earned&gt;=1000000))=TRUE,"Yes","No")</f>
        <v>No</v>
      </c>
      <c r="K112" s="26">
        <f>IF(AND(Years_Under_Contract&gt;5,OR(Number_of_Books_in_Print&gt;10,Income_Earned&gt;1000000)),0.2,IF(Number_of_Books_in_Print&gt;10,0.15,0.09))</f>
        <v>0.09</v>
      </c>
    </row>
    <row r="113" spans="1:11" outlineLevel="2" x14ac:dyDescent="0.25">
      <c r="A113" s="18">
        <v>2285</v>
      </c>
      <c r="B113" s="19">
        <v>39796</v>
      </c>
      <c r="C113" s="20">
        <v>3.4989733059548254</v>
      </c>
      <c r="D113" s="21">
        <v>7</v>
      </c>
      <c r="E113" s="22">
        <v>259137</v>
      </c>
      <c r="F113" s="23">
        <v>2.99</v>
      </c>
      <c r="G113" s="24">
        <f>Number_of_Books_Sold*Sell_Price</f>
        <v>774819.63</v>
      </c>
      <c r="H113" s="25" t="str">
        <f>IF(AND(Years_Under_Contract&lt;2,Number_of_Books_in_Print&gt;4)=TRUE,"Yes","No")</f>
        <v>No</v>
      </c>
      <c r="I113" s="25" t="str">
        <f>IF(OR(Years_Under_Contract&gt;5,Number_of_Books_in_Print&gt;=10)=TRUE,"Yes","No")</f>
        <v>No</v>
      </c>
      <c r="J113" s="25" t="str">
        <f>IF(AND(Years_Under_Contract&gt;5,OR(Number_of_Books_in_Print&gt;350000,Income_Earned&gt;=1000000))=TRUE,"Yes","No")</f>
        <v>No</v>
      </c>
      <c r="K113" s="26">
        <f>IF(AND(Years_Under_Contract&gt;5,OR(Number_of_Books_in_Print&gt;10,Income_Earned&gt;1000000)),0.2,IF(Number_of_Books_in_Print&gt;10,0.15,0.09))</f>
        <v>0.09</v>
      </c>
    </row>
    <row r="114" spans="1:11" outlineLevel="2" x14ac:dyDescent="0.25">
      <c r="A114" s="9">
        <v>2315</v>
      </c>
      <c r="B114" s="10">
        <v>39849</v>
      </c>
      <c r="C114" s="11">
        <v>3.353867214236824</v>
      </c>
      <c r="D114" s="12">
        <v>8</v>
      </c>
      <c r="E114" s="13">
        <v>278991</v>
      </c>
      <c r="F114" s="14">
        <v>10.99</v>
      </c>
      <c r="G114" s="15">
        <f>Number_of_Books_Sold*Sell_Price</f>
        <v>3066111.09</v>
      </c>
      <c r="H114" s="16" t="str">
        <f>IF(AND(Years_Under_Contract&lt;2,Number_of_Books_in_Print&gt;4)=TRUE,"Yes","No")</f>
        <v>No</v>
      </c>
      <c r="I114" s="16" t="str">
        <f>IF(OR(Years_Under_Contract&gt;5,Number_of_Books_in_Print&gt;=10)=TRUE,"Yes","No")</f>
        <v>No</v>
      </c>
      <c r="J114" s="16" t="str">
        <f>IF(AND(Years_Under_Contract&gt;5,OR(Number_of_Books_in_Print&gt;350000,Income_Earned&gt;=1000000))=TRUE,"Yes","No")</f>
        <v>No</v>
      </c>
      <c r="K114" s="17">
        <f>IF(AND(Years_Under_Contract&gt;5,OR(Number_of_Books_in_Print&gt;10,Income_Earned&gt;1000000)),0.2,IF(Number_of_Books_in_Print&gt;10,0.15,0.09))</f>
        <v>0.09</v>
      </c>
    </row>
    <row r="115" spans="1:11" outlineLevel="2" x14ac:dyDescent="0.25">
      <c r="A115" s="9">
        <v>2325</v>
      </c>
      <c r="B115" s="10">
        <v>40561</v>
      </c>
      <c r="C115" s="11">
        <v>1.4045174537987679</v>
      </c>
      <c r="D115" s="12">
        <v>4</v>
      </c>
      <c r="E115" s="13">
        <v>21267</v>
      </c>
      <c r="F115" s="14">
        <v>10.99</v>
      </c>
      <c r="G115" s="15">
        <f>Number_of_Books_Sold*Sell_Price</f>
        <v>233724.33000000002</v>
      </c>
      <c r="H115" s="16" t="str">
        <f>IF(AND(Years_Under_Contract&lt;2,Number_of_Books_in_Print&gt;4)=TRUE,"Yes","No")</f>
        <v>No</v>
      </c>
      <c r="I115" s="16" t="str">
        <f>IF(OR(Years_Under_Contract&gt;5,Number_of_Books_in_Print&gt;=10)=TRUE,"Yes","No")</f>
        <v>No</v>
      </c>
      <c r="J115" s="16" t="str">
        <f>IF(AND(Years_Under_Contract&gt;5,OR(Number_of_Books_in_Print&gt;350000,Income_Earned&gt;=1000000))=TRUE,"Yes","No")</f>
        <v>No</v>
      </c>
      <c r="K115" s="17">
        <f>IF(AND(Years_Under_Contract&gt;5,OR(Number_of_Books_in_Print&gt;10,Income_Earned&gt;1000000)),0.2,IF(Number_of_Books_in_Print&gt;10,0.15,0.09))</f>
        <v>0.09</v>
      </c>
    </row>
    <row r="116" spans="1:11" outlineLevel="2" x14ac:dyDescent="0.25">
      <c r="A116" s="18">
        <v>2378</v>
      </c>
      <c r="B116" s="19">
        <v>40719</v>
      </c>
      <c r="C116" s="20">
        <v>0.97193702943189597</v>
      </c>
      <c r="D116" s="21">
        <v>6</v>
      </c>
      <c r="E116" s="22">
        <v>40276</v>
      </c>
      <c r="F116" s="23">
        <v>15.99</v>
      </c>
      <c r="G116" s="24">
        <f>Number_of_Books_Sold*Sell_Price</f>
        <v>644013.24</v>
      </c>
      <c r="H116" s="25" t="str">
        <f>IF(AND(Years_Under_Contract&lt;2,Number_of_Books_in_Print&gt;4)=TRUE,"Yes","No")</f>
        <v>Yes</v>
      </c>
      <c r="I116" s="25" t="str">
        <f>IF(OR(Years_Under_Contract&gt;5,Number_of_Books_in_Print&gt;=10)=TRUE,"Yes","No")</f>
        <v>No</v>
      </c>
      <c r="J116" s="25" t="str">
        <f>IF(AND(Years_Under_Contract&gt;5,OR(Number_of_Books_in_Print&gt;350000,Income_Earned&gt;=1000000))=TRUE,"Yes","No")</f>
        <v>No</v>
      </c>
      <c r="K116" s="26">
        <f>IF(AND(Years_Under_Contract&gt;5,OR(Number_of_Books_in_Print&gt;10,Income_Earned&gt;1000000)),0.2,IF(Number_of_Books_in_Print&gt;10,0.15,0.09))</f>
        <v>0.09</v>
      </c>
    </row>
    <row r="117" spans="1:11" outlineLevel="2" x14ac:dyDescent="0.25">
      <c r="A117" s="9">
        <v>2390</v>
      </c>
      <c r="B117" s="10">
        <v>40453</v>
      </c>
      <c r="C117" s="11">
        <v>1.700205338809035</v>
      </c>
      <c r="D117" s="12">
        <v>7</v>
      </c>
      <c r="E117" s="13">
        <v>556513</v>
      </c>
      <c r="F117" s="14">
        <v>2.99</v>
      </c>
      <c r="G117" s="15">
        <f>Number_of_Books_Sold*Sell_Price</f>
        <v>1663973.87</v>
      </c>
      <c r="H117" s="16" t="str">
        <f>IF(AND(Years_Under_Contract&lt;2,Number_of_Books_in_Print&gt;4)=TRUE,"Yes","No")</f>
        <v>Yes</v>
      </c>
      <c r="I117" s="16" t="str">
        <f>IF(OR(Years_Under_Contract&gt;5,Number_of_Books_in_Print&gt;=10)=TRUE,"Yes","No")</f>
        <v>No</v>
      </c>
      <c r="J117" s="16" t="str">
        <f>IF(AND(Years_Under_Contract&gt;5,OR(Number_of_Books_in_Print&gt;350000,Income_Earned&gt;=1000000))=TRUE,"Yes","No")</f>
        <v>No</v>
      </c>
      <c r="K117" s="17">
        <f>IF(AND(Years_Under_Contract&gt;5,OR(Number_of_Books_in_Print&gt;10,Income_Earned&gt;1000000)),0.2,IF(Number_of_Books_in_Print&gt;10,0.15,0.09))</f>
        <v>0.09</v>
      </c>
    </row>
    <row r="118" spans="1:11" outlineLevel="2" x14ac:dyDescent="0.25">
      <c r="A118" s="9">
        <v>2397</v>
      </c>
      <c r="B118" s="10">
        <v>36851</v>
      </c>
      <c r="C118" s="11">
        <v>11.561943874058864</v>
      </c>
      <c r="D118" s="12">
        <v>7</v>
      </c>
      <c r="E118" s="13">
        <v>19854</v>
      </c>
      <c r="F118" s="14">
        <v>2.99</v>
      </c>
      <c r="G118" s="15">
        <f>Number_of_Books_Sold*Sell_Price</f>
        <v>59363.460000000006</v>
      </c>
      <c r="H118" s="16" t="str">
        <f>IF(AND(Years_Under_Contract&lt;2,Number_of_Books_in_Print&gt;4)=TRUE,"Yes","No")</f>
        <v>No</v>
      </c>
      <c r="I118" s="16" t="str">
        <f>IF(OR(Years_Under_Contract&gt;5,Number_of_Books_in_Print&gt;=10)=TRUE,"Yes","No")</f>
        <v>Yes</v>
      </c>
      <c r="J118" s="16" t="str">
        <f>IF(AND(Years_Under_Contract&gt;5,OR(Number_of_Books_in_Print&gt;350000,Income_Earned&gt;=1000000))=TRUE,"Yes","No")</f>
        <v>No</v>
      </c>
      <c r="K118" s="17">
        <f>IF(AND(Years_Under_Contract&gt;5,OR(Number_of_Books_in_Print&gt;10,Income_Earned&gt;1000000)),0.2,IF(Number_of_Books_in_Print&gt;10,0.15,0.09))</f>
        <v>0.09</v>
      </c>
    </row>
    <row r="119" spans="1:11" outlineLevel="2" x14ac:dyDescent="0.25">
      <c r="A119" s="18">
        <v>2402</v>
      </c>
      <c r="B119" s="19">
        <v>38749</v>
      </c>
      <c r="C119" s="20">
        <v>6.3655030800821359</v>
      </c>
      <c r="D119" s="21">
        <v>4</v>
      </c>
      <c r="E119" s="22">
        <v>178575</v>
      </c>
      <c r="F119" s="23">
        <v>2.99</v>
      </c>
      <c r="G119" s="24">
        <f>Number_of_Books_Sold*Sell_Price</f>
        <v>533939.25</v>
      </c>
      <c r="H119" s="25" t="str">
        <f>IF(AND(Years_Under_Contract&lt;2,Number_of_Books_in_Print&gt;4)=TRUE,"Yes","No")</f>
        <v>No</v>
      </c>
      <c r="I119" s="25" t="str">
        <f>IF(OR(Years_Under_Contract&gt;5,Number_of_Books_in_Print&gt;=10)=TRUE,"Yes","No")</f>
        <v>Yes</v>
      </c>
      <c r="J119" s="25" t="str">
        <f>IF(AND(Years_Under_Contract&gt;5,OR(Number_of_Books_in_Print&gt;350000,Income_Earned&gt;=1000000))=TRUE,"Yes","No")</f>
        <v>No</v>
      </c>
      <c r="K119" s="26">
        <f>IF(AND(Years_Under_Contract&gt;5,OR(Number_of_Books_in_Print&gt;10,Income_Earned&gt;1000000)),0.2,IF(Number_of_Books_in_Print&gt;10,0.15,0.09))</f>
        <v>0.09</v>
      </c>
    </row>
    <row r="120" spans="1:11" outlineLevel="2" x14ac:dyDescent="0.25">
      <c r="A120" s="9">
        <v>2416</v>
      </c>
      <c r="B120" s="10">
        <v>39902</v>
      </c>
      <c r="C120" s="11">
        <v>3.2087611225188226</v>
      </c>
      <c r="D120" s="12">
        <v>2</v>
      </c>
      <c r="E120" s="13">
        <v>362472</v>
      </c>
      <c r="F120" s="14">
        <v>2.99</v>
      </c>
      <c r="G120" s="15">
        <f>Number_of_Books_Sold*Sell_Price</f>
        <v>1083791.28</v>
      </c>
      <c r="H120" s="16" t="str">
        <f>IF(AND(Years_Under_Contract&lt;2,Number_of_Books_in_Print&gt;4)=TRUE,"Yes","No")</f>
        <v>No</v>
      </c>
      <c r="I120" s="16" t="str">
        <f>IF(OR(Years_Under_Contract&gt;5,Number_of_Books_in_Print&gt;=10)=TRUE,"Yes","No")</f>
        <v>No</v>
      </c>
      <c r="J120" s="16" t="str">
        <f>IF(AND(Years_Under_Contract&gt;5,OR(Number_of_Books_in_Print&gt;350000,Income_Earned&gt;=1000000))=TRUE,"Yes","No")</f>
        <v>No</v>
      </c>
      <c r="K120" s="17">
        <f>IF(AND(Years_Under_Contract&gt;5,OR(Number_of_Books_in_Print&gt;10,Income_Earned&gt;1000000)),0.2,IF(Number_of_Books_in_Print&gt;10,0.15,0.09))</f>
        <v>0.09</v>
      </c>
    </row>
    <row r="121" spans="1:11" outlineLevel="2" x14ac:dyDescent="0.25">
      <c r="A121" s="9">
        <v>2483</v>
      </c>
      <c r="B121" s="10">
        <v>38144</v>
      </c>
      <c r="C121" s="11">
        <v>8.0219028062970565</v>
      </c>
      <c r="D121" s="12">
        <v>2</v>
      </c>
      <c r="E121" s="13">
        <v>156567</v>
      </c>
      <c r="F121" s="14">
        <v>3.99</v>
      </c>
      <c r="G121" s="15">
        <f>Number_of_Books_Sold*Sell_Price</f>
        <v>624702.33000000007</v>
      </c>
      <c r="H121" s="16" t="str">
        <f>IF(AND(Years_Under_Contract&lt;2,Number_of_Books_in_Print&gt;4)=TRUE,"Yes","No")</f>
        <v>No</v>
      </c>
      <c r="I121" s="16" t="str">
        <f>IF(OR(Years_Under_Contract&gt;5,Number_of_Books_in_Print&gt;=10)=TRUE,"Yes","No")</f>
        <v>Yes</v>
      </c>
      <c r="J121" s="16" t="str">
        <f>IF(AND(Years_Under_Contract&gt;5,OR(Number_of_Books_in_Print&gt;350000,Income_Earned&gt;=1000000))=TRUE,"Yes","No")</f>
        <v>No</v>
      </c>
      <c r="K121" s="17">
        <f>IF(AND(Years_Under_Contract&gt;5,OR(Number_of_Books_in_Print&gt;10,Income_Earned&gt;1000000)),0.2,IF(Number_of_Books_in_Print&gt;10,0.15,0.09))</f>
        <v>0.09</v>
      </c>
    </row>
    <row r="122" spans="1:11" outlineLevel="2" x14ac:dyDescent="0.25">
      <c r="A122" s="9">
        <v>2486</v>
      </c>
      <c r="B122" s="10">
        <v>40435</v>
      </c>
      <c r="C122" s="11">
        <v>1.7494866529774127</v>
      </c>
      <c r="D122" s="12">
        <v>1</v>
      </c>
      <c r="E122" s="13">
        <v>101570</v>
      </c>
      <c r="F122" s="14">
        <v>12.99</v>
      </c>
      <c r="G122" s="15">
        <f>Number_of_Books_Sold*Sell_Price</f>
        <v>1319394.3</v>
      </c>
      <c r="H122" s="16" t="str">
        <f>IF(AND(Years_Under_Contract&lt;2,Number_of_Books_in_Print&gt;4)=TRUE,"Yes","No")</f>
        <v>No</v>
      </c>
      <c r="I122" s="16" t="str">
        <f>IF(OR(Years_Under_Contract&gt;5,Number_of_Books_in_Print&gt;=10)=TRUE,"Yes","No")</f>
        <v>No</v>
      </c>
      <c r="J122" s="16" t="str">
        <f>IF(AND(Years_Under_Contract&gt;5,OR(Number_of_Books_in_Print&gt;350000,Income_Earned&gt;=1000000))=TRUE,"Yes","No")</f>
        <v>No</v>
      </c>
      <c r="K122" s="17">
        <f>IF(AND(Years_Under_Contract&gt;5,OR(Number_of_Books_in_Print&gt;10,Income_Earned&gt;1000000)),0.2,IF(Number_of_Books_in_Print&gt;10,0.15,0.09))</f>
        <v>0.09</v>
      </c>
    </row>
    <row r="123" spans="1:11" outlineLevel="2" x14ac:dyDescent="0.25">
      <c r="A123" s="18">
        <v>2494</v>
      </c>
      <c r="B123" s="19">
        <v>39293</v>
      </c>
      <c r="C123" s="20">
        <v>4.8761122518822724</v>
      </c>
      <c r="D123" s="21">
        <v>7</v>
      </c>
      <c r="E123" s="22">
        <v>627148</v>
      </c>
      <c r="F123" s="23">
        <v>9.99</v>
      </c>
      <c r="G123" s="24">
        <f>Number_of_Books_Sold*Sell_Price</f>
        <v>6265208.5200000005</v>
      </c>
      <c r="H123" s="25" t="str">
        <f>IF(AND(Years_Under_Contract&lt;2,Number_of_Books_in_Print&gt;4)=TRUE,"Yes","No")</f>
        <v>No</v>
      </c>
      <c r="I123" s="25" t="str">
        <f>IF(OR(Years_Under_Contract&gt;5,Number_of_Books_in_Print&gt;=10)=TRUE,"Yes","No")</f>
        <v>No</v>
      </c>
      <c r="J123" s="25" t="str">
        <f>IF(AND(Years_Under_Contract&gt;5,OR(Number_of_Books_in_Print&gt;350000,Income_Earned&gt;=1000000))=TRUE,"Yes","No")</f>
        <v>No</v>
      </c>
      <c r="K123" s="26">
        <f>IF(AND(Years_Under_Contract&gt;5,OR(Number_of_Books_in_Print&gt;10,Income_Earned&gt;1000000)),0.2,IF(Number_of_Books_in_Print&gt;10,0.15,0.09))</f>
        <v>0.09</v>
      </c>
    </row>
    <row r="124" spans="1:11" outlineLevel="2" x14ac:dyDescent="0.25">
      <c r="A124" s="9">
        <v>2511</v>
      </c>
      <c r="B124" s="10">
        <v>38158</v>
      </c>
      <c r="C124" s="11">
        <v>7.9835728952772076</v>
      </c>
      <c r="D124" s="12">
        <v>3</v>
      </c>
      <c r="E124" s="13">
        <v>166091</v>
      </c>
      <c r="F124" s="14">
        <v>2.99</v>
      </c>
      <c r="G124" s="15">
        <f>Number_of_Books_Sold*Sell_Price</f>
        <v>496612.09</v>
      </c>
      <c r="H124" s="16" t="str">
        <f>IF(AND(Years_Under_Contract&lt;2,Number_of_Books_in_Print&gt;4)=TRUE,"Yes","No")</f>
        <v>No</v>
      </c>
      <c r="I124" s="16" t="str">
        <f>IF(OR(Years_Under_Contract&gt;5,Number_of_Books_in_Print&gt;=10)=TRUE,"Yes","No")</f>
        <v>Yes</v>
      </c>
      <c r="J124" s="16" t="str">
        <f>IF(AND(Years_Under_Contract&gt;5,OR(Number_of_Books_in_Print&gt;350000,Income_Earned&gt;=1000000))=TRUE,"Yes","No")</f>
        <v>No</v>
      </c>
      <c r="K124" s="17">
        <f>IF(AND(Years_Under_Contract&gt;5,OR(Number_of_Books_in_Print&gt;10,Income_Earned&gt;1000000)),0.2,IF(Number_of_Books_in_Print&gt;10,0.15,0.09))</f>
        <v>0.09</v>
      </c>
    </row>
    <row r="125" spans="1:11" outlineLevel="2" x14ac:dyDescent="0.25">
      <c r="A125" s="18">
        <v>2518</v>
      </c>
      <c r="B125" s="19">
        <v>39507</v>
      </c>
      <c r="C125" s="20">
        <v>4.2902121834360027</v>
      </c>
      <c r="D125" s="21">
        <v>6</v>
      </c>
      <c r="E125" s="22">
        <v>518659</v>
      </c>
      <c r="F125" s="23">
        <v>7.99</v>
      </c>
      <c r="G125" s="24">
        <f>Number_of_Books_Sold*Sell_Price</f>
        <v>4144085.41</v>
      </c>
      <c r="H125" s="25" t="str">
        <f>IF(AND(Years_Under_Contract&lt;2,Number_of_Books_in_Print&gt;4)=TRUE,"Yes","No")</f>
        <v>No</v>
      </c>
      <c r="I125" s="25" t="str">
        <f>IF(OR(Years_Under_Contract&gt;5,Number_of_Books_in_Print&gt;=10)=TRUE,"Yes","No")</f>
        <v>No</v>
      </c>
      <c r="J125" s="25" t="str">
        <f>IF(AND(Years_Under_Contract&gt;5,OR(Number_of_Books_in_Print&gt;350000,Income_Earned&gt;=1000000))=TRUE,"Yes","No")</f>
        <v>No</v>
      </c>
      <c r="K125" s="26">
        <f>IF(AND(Years_Under_Contract&gt;5,OR(Number_of_Books_in_Print&gt;10,Income_Earned&gt;1000000)),0.2,IF(Number_of_Books_in_Print&gt;10,0.15,0.09))</f>
        <v>0.09</v>
      </c>
    </row>
    <row r="126" spans="1:11" outlineLevel="2" x14ac:dyDescent="0.25">
      <c r="A126" s="9">
        <v>2530</v>
      </c>
      <c r="B126" s="10">
        <v>40887</v>
      </c>
      <c r="C126" s="11">
        <v>0.51197809719370291</v>
      </c>
      <c r="D126" s="12">
        <v>3</v>
      </c>
      <c r="E126" s="13">
        <v>539695</v>
      </c>
      <c r="F126" s="14">
        <v>23.99</v>
      </c>
      <c r="G126" s="15">
        <f>Number_of_Books_Sold*Sell_Price</f>
        <v>12947283.049999999</v>
      </c>
      <c r="H126" s="16" t="str">
        <f>IF(AND(Years_Under_Contract&lt;2,Number_of_Books_in_Print&gt;4)=TRUE,"Yes","No")</f>
        <v>No</v>
      </c>
      <c r="I126" s="16" t="str">
        <f>IF(OR(Years_Under_Contract&gt;5,Number_of_Books_in_Print&gt;=10)=TRUE,"Yes","No")</f>
        <v>No</v>
      </c>
      <c r="J126" s="16" t="str">
        <f>IF(AND(Years_Under_Contract&gt;5,OR(Number_of_Books_in_Print&gt;350000,Income_Earned&gt;=1000000))=TRUE,"Yes","No")</f>
        <v>No</v>
      </c>
      <c r="K126" s="17">
        <f>IF(AND(Years_Under_Contract&gt;5,OR(Number_of_Books_in_Print&gt;10,Income_Earned&gt;1000000)),0.2,IF(Number_of_Books_in_Print&gt;10,0.15,0.09))</f>
        <v>0.09</v>
      </c>
    </row>
    <row r="127" spans="1:11" outlineLevel="2" x14ac:dyDescent="0.25">
      <c r="A127" s="18">
        <v>2535</v>
      </c>
      <c r="B127" s="19">
        <v>39457</v>
      </c>
      <c r="C127" s="20">
        <v>4.4271047227926079</v>
      </c>
      <c r="D127" s="21">
        <v>4</v>
      </c>
      <c r="E127" s="22">
        <v>6302</v>
      </c>
      <c r="F127" s="23">
        <v>7.99</v>
      </c>
      <c r="G127" s="24">
        <f>Number_of_Books_Sold*Sell_Price</f>
        <v>50352.98</v>
      </c>
      <c r="H127" s="25" t="str">
        <f>IF(AND(Years_Under_Contract&lt;2,Number_of_Books_in_Print&gt;4)=TRUE,"Yes","No")</f>
        <v>No</v>
      </c>
      <c r="I127" s="25" t="str">
        <f>IF(OR(Years_Under_Contract&gt;5,Number_of_Books_in_Print&gt;=10)=TRUE,"Yes","No")</f>
        <v>No</v>
      </c>
      <c r="J127" s="25" t="str">
        <f>IF(AND(Years_Under_Contract&gt;5,OR(Number_of_Books_in_Print&gt;350000,Income_Earned&gt;=1000000))=TRUE,"Yes","No")</f>
        <v>No</v>
      </c>
      <c r="K127" s="26">
        <f>IF(AND(Years_Under_Contract&gt;5,OR(Number_of_Books_in_Print&gt;10,Income_Earned&gt;1000000)),0.2,IF(Number_of_Books_in_Print&gt;10,0.15,0.09))</f>
        <v>0.09</v>
      </c>
    </row>
    <row r="128" spans="1:11" outlineLevel="2" x14ac:dyDescent="0.25">
      <c r="A128" s="18">
        <v>2542</v>
      </c>
      <c r="B128" s="19">
        <v>40732</v>
      </c>
      <c r="C128" s="20">
        <v>0.93634496919917864</v>
      </c>
      <c r="D128" s="21">
        <v>9</v>
      </c>
      <c r="E128" s="22">
        <v>69519</v>
      </c>
      <c r="F128" s="23">
        <v>23.99</v>
      </c>
      <c r="G128" s="24">
        <f>Number_of_Books_Sold*Sell_Price</f>
        <v>1667760.8099999998</v>
      </c>
      <c r="H128" s="25" t="str">
        <f>IF(AND(Years_Under_Contract&lt;2,Number_of_Books_in_Print&gt;4)=TRUE,"Yes","No")</f>
        <v>Yes</v>
      </c>
      <c r="I128" s="25" t="str">
        <f>IF(OR(Years_Under_Contract&gt;5,Number_of_Books_in_Print&gt;=10)=TRUE,"Yes","No")</f>
        <v>No</v>
      </c>
      <c r="J128" s="25" t="str">
        <f>IF(AND(Years_Under_Contract&gt;5,OR(Number_of_Books_in_Print&gt;350000,Income_Earned&gt;=1000000))=TRUE,"Yes","No")</f>
        <v>No</v>
      </c>
      <c r="K128" s="26">
        <f>IF(AND(Years_Under_Contract&gt;5,OR(Number_of_Books_in_Print&gt;10,Income_Earned&gt;1000000)),0.2,IF(Number_of_Books_in_Print&gt;10,0.15,0.09))</f>
        <v>0.09</v>
      </c>
    </row>
    <row r="129" spans="1:11" outlineLevel="2" x14ac:dyDescent="0.25">
      <c r="A129" s="9">
        <v>2543</v>
      </c>
      <c r="B129" s="10">
        <v>38538</v>
      </c>
      <c r="C129" s="11">
        <v>6.9431895961670085</v>
      </c>
      <c r="D129" s="12">
        <v>9</v>
      </c>
      <c r="E129" s="13">
        <v>148436</v>
      </c>
      <c r="F129" s="14">
        <v>5.99</v>
      </c>
      <c r="G129" s="15">
        <f>Number_of_Books_Sold*Sell_Price</f>
        <v>889131.64</v>
      </c>
      <c r="H129" s="16" t="str">
        <f>IF(AND(Years_Under_Contract&lt;2,Number_of_Books_in_Print&gt;4)=TRUE,"Yes","No")</f>
        <v>No</v>
      </c>
      <c r="I129" s="16" t="str">
        <f>IF(OR(Years_Under_Contract&gt;5,Number_of_Books_in_Print&gt;=10)=TRUE,"Yes","No")</f>
        <v>Yes</v>
      </c>
      <c r="J129" s="16" t="str">
        <f>IF(AND(Years_Under_Contract&gt;5,OR(Number_of_Books_in_Print&gt;350000,Income_Earned&gt;=1000000))=TRUE,"Yes","No")</f>
        <v>No</v>
      </c>
      <c r="K129" s="17">
        <f>IF(AND(Years_Under_Contract&gt;5,OR(Number_of_Books_in_Print&gt;10,Income_Earned&gt;1000000)),0.2,IF(Number_of_Books_in_Print&gt;10,0.15,0.09))</f>
        <v>0.09</v>
      </c>
    </row>
    <row r="130" spans="1:11" outlineLevel="2" x14ac:dyDescent="0.25">
      <c r="A130" s="18">
        <v>2559</v>
      </c>
      <c r="B130" s="19">
        <v>40284</v>
      </c>
      <c r="C130" s="20">
        <v>2.1629021218343598</v>
      </c>
      <c r="D130" s="21">
        <v>7</v>
      </c>
      <c r="E130" s="22">
        <v>310126</v>
      </c>
      <c r="F130" s="23">
        <v>9.99</v>
      </c>
      <c r="G130" s="24">
        <f>Number_of_Books_Sold*Sell_Price</f>
        <v>3098158.74</v>
      </c>
      <c r="H130" s="25" t="str">
        <f>IF(AND(Years_Under_Contract&lt;2,Number_of_Books_in_Print&gt;4)=TRUE,"Yes","No")</f>
        <v>No</v>
      </c>
      <c r="I130" s="25" t="str">
        <f>IF(OR(Years_Under_Contract&gt;5,Number_of_Books_in_Print&gt;=10)=TRUE,"Yes","No")</f>
        <v>No</v>
      </c>
      <c r="J130" s="25" t="str">
        <f>IF(AND(Years_Under_Contract&gt;5,OR(Number_of_Books_in_Print&gt;350000,Income_Earned&gt;=1000000))=TRUE,"Yes","No")</f>
        <v>No</v>
      </c>
      <c r="K130" s="26">
        <f>IF(AND(Years_Under_Contract&gt;5,OR(Number_of_Books_in_Print&gt;10,Income_Earned&gt;1000000)),0.2,IF(Number_of_Books_in_Print&gt;10,0.15,0.09))</f>
        <v>0.09</v>
      </c>
    </row>
    <row r="131" spans="1:11" outlineLevel="2" x14ac:dyDescent="0.25">
      <c r="A131" s="9">
        <v>2564</v>
      </c>
      <c r="B131" s="10">
        <v>39454</v>
      </c>
      <c r="C131" s="11">
        <v>4.4353182751540041</v>
      </c>
      <c r="D131" s="12">
        <v>10</v>
      </c>
      <c r="E131" s="13">
        <v>608850</v>
      </c>
      <c r="F131" s="14">
        <v>2.99</v>
      </c>
      <c r="G131" s="15">
        <f>Number_of_Books_Sold*Sell_Price</f>
        <v>1820461.5000000002</v>
      </c>
      <c r="H131" s="16" t="str">
        <f>IF(AND(Years_Under_Contract&lt;2,Number_of_Books_in_Print&gt;4)=TRUE,"Yes","No")</f>
        <v>No</v>
      </c>
      <c r="I131" s="16" t="str">
        <f>IF(OR(Years_Under_Contract&gt;5,Number_of_Books_in_Print&gt;=10)=TRUE,"Yes","No")</f>
        <v>Yes</v>
      </c>
      <c r="J131" s="16" t="str">
        <f>IF(AND(Years_Under_Contract&gt;5,OR(Number_of_Books_in_Print&gt;350000,Income_Earned&gt;=1000000))=TRUE,"Yes","No")</f>
        <v>No</v>
      </c>
      <c r="K131" s="17">
        <f>IF(AND(Years_Under_Contract&gt;5,OR(Number_of_Books_in_Print&gt;10,Income_Earned&gt;1000000)),0.2,IF(Number_of_Books_in_Print&gt;10,0.15,0.09))</f>
        <v>0.09</v>
      </c>
    </row>
    <row r="132" spans="1:11" outlineLevel="2" x14ac:dyDescent="0.25">
      <c r="A132" s="18">
        <v>2570</v>
      </c>
      <c r="B132" s="19">
        <v>39631</v>
      </c>
      <c r="C132" s="20">
        <v>3.9507186858316223</v>
      </c>
      <c r="D132" s="21">
        <v>3</v>
      </c>
      <c r="E132" s="22">
        <v>279995</v>
      </c>
      <c r="F132" s="23">
        <v>9.99</v>
      </c>
      <c r="G132" s="24">
        <f>Number_of_Books_Sold*Sell_Price</f>
        <v>2797150.0500000003</v>
      </c>
      <c r="H132" s="25" t="str">
        <f>IF(AND(Years_Under_Contract&lt;2,Number_of_Books_in_Print&gt;4)=TRUE,"Yes","No")</f>
        <v>No</v>
      </c>
      <c r="I132" s="25" t="str">
        <f>IF(OR(Years_Under_Contract&gt;5,Number_of_Books_in_Print&gt;=10)=TRUE,"Yes","No")</f>
        <v>No</v>
      </c>
      <c r="J132" s="25" t="str">
        <f>IF(AND(Years_Under_Contract&gt;5,OR(Number_of_Books_in_Print&gt;350000,Income_Earned&gt;=1000000))=TRUE,"Yes","No")</f>
        <v>No</v>
      </c>
      <c r="K132" s="26">
        <f>IF(AND(Years_Under_Contract&gt;5,OR(Number_of_Books_in_Print&gt;10,Income_Earned&gt;1000000)),0.2,IF(Number_of_Books_in_Print&gt;10,0.15,0.09))</f>
        <v>0.09</v>
      </c>
    </row>
    <row r="133" spans="1:11" outlineLevel="2" x14ac:dyDescent="0.25">
      <c r="A133" s="9">
        <v>2572</v>
      </c>
      <c r="B133" s="10">
        <v>39553</v>
      </c>
      <c r="C133" s="11">
        <v>4.1642710472279258</v>
      </c>
      <c r="D133" s="12">
        <v>9</v>
      </c>
      <c r="E133" s="13">
        <v>496711</v>
      </c>
      <c r="F133" s="14">
        <v>5.99</v>
      </c>
      <c r="G133" s="15">
        <f>Number_of_Books_Sold*Sell_Price</f>
        <v>2975298.89</v>
      </c>
      <c r="H133" s="16" t="str">
        <f>IF(AND(Years_Under_Contract&lt;2,Number_of_Books_in_Print&gt;4)=TRUE,"Yes","No")</f>
        <v>No</v>
      </c>
      <c r="I133" s="16" t="str">
        <f>IF(OR(Years_Under_Contract&gt;5,Number_of_Books_in_Print&gt;=10)=TRUE,"Yes","No")</f>
        <v>No</v>
      </c>
      <c r="J133" s="16" t="str">
        <f>IF(AND(Years_Under_Contract&gt;5,OR(Number_of_Books_in_Print&gt;350000,Income_Earned&gt;=1000000))=TRUE,"Yes","No")</f>
        <v>No</v>
      </c>
      <c r="K133" s="17">
        <f>IF(AND(Years_Under_Contract&gt;5,OR(Number_of_Books_in_Print&gt;10,Income_Earned&gt;1000000)),0.2,IF(Number_of_Books_in_Print&gt;10,0.15,0.09))</f>
        <v>0.09</v>
      </c>
    </row>
    <row r="134" spans="1:11" outlineLevel="2" x14ac:dyDescent="0.25">
      <c r="A134" s="9">
        <v>2574</v>
      </c>
      <c r="B134" s="10">
        <v>38818</v>
      </c>
      <c r="C134" s="11">
        <v>6.1765913757700206</v>
      </c>
      <c r="D134" s="12">
        <v>4</v>
      </c>
      <c r="E134" s="13">
        <v>158993</v>
      </c>
      <c r="F134" s="14">
        <v>2.99</v>
      </c>
      <c r="G134" s="15">
        <f>Number_of_Books_Sold*Sell_Price</f>
        <v>475389.07</v>
      </c>
      <c r="H134" s="16" t="str">
        <f>IF(AND(Years_Under_Contract&lt;2,Number_of_Books_in_Print&gt;4)=TRUE,"Yes","No")</f>
        <v>No</v>
      </c>
      <c r="I134" s="16" t="str">
        <f>IF(OR(Years_Under_Contract&gt;5,Number_of_Books_in_Print&gt;=10)=TRUE,"Yes","No")</f>
        <v>Yes</v>
      </c>
      <c r="J134" s="16" t="str">
        <f>IF(AND(Years_Under_Contract&gt;5,OR(Number_of_Books_in_Print&gt;350000,Income_Earned&gt;=1000000))=TRUE,"Yes","No")</f>
        <v>No</v>
      </c>
      <c r="K134" s="17">
        <f>IF(AND(Years_Under_Contract&gt;5,OR(Number_of_Books_in_Print&gt;10,Income_Earned&gt;1000000)),0.2,IF(Number_of_Books_in_Print&gt;10,0.15,0.09))</f>
        <v>0.09</v>
      </c>
    </row>
    <row r="135" spans="1:11" outlineLevel="2" x14ac:dyDescent="0.25">
      <c r="A135" s="18">
        <v>2575</v>
      </c>
      <c r="B135" s="19">
        <v>39801</v>
      </c>
      <c r="C135" s="20">
        <v>3.485284052019165</v>
      </c>
      <c r="D135" s="21">
        <v>9</v>
      </c>
      <c r="E135" s="22">
        <v>359224</v>
      </c>
      <c r="F135" s="23">
        <v>10.99</v>
      </c>
      <c r="G135" s="24">
        <f>Number_of_Books_Sold*Sell_Price</f>
        <v>3947871.7600000002</v>
      </c>
      <c r="H135" s="25" t="str">
        <f>IF(AND(Years_Under_Contract&lt;2,Number_of_Books_in_Print&gt;4)=TRUE,"Yes","No")</f>
        <v>No</v>
      </c>
      <c r="I135" s="25" t="str">
        <f>IF(OR(Years_Under_Contract&gt;5,Number_of_Books_in_Print&gt;=10)=TRUE,"Yes","No")</f>
        <v>No</v>
      </c>
      <c r="J135" s="25" t="str">
        <f>IF(AND(Years_Under_Contract&gt;5,OR(Number_of_Books_in_Print&gt;350000,Income_Earned&gt;=1000000))=TRUE,"Yes","No")</f>
        <v>No</v>
      </c>
      <c r="K135" s="26">
        <f>IF(AND(Years_Under_Contract&gt;5,OR(Number_of_Books_in_Print&gt;10,Income_Earned&gt;1000000)),0.2,IF(Number_of_Books_in_Print&gt;10,0.15,0.09))</f>
        <v>0.09</v>
      </c>
    </row>
    <row r="136" spans="1:11" outlineLevel="2" x14ac:dyDescent="0.25">
      <c r="A136" s="9">
        <v>2640</v>
      </c>
      <c r="B136" s="10">
        <v>39883</v>
      </c>
      <c r="C136" s="11">
        <v>3.2607802874743328</v>
      </c>
      <c r="D136" s="12">
        <v>10</v>
      </c>
      <c r="E136" s="13">
        <v>504640</v>
      </c>
      <c r="F136" s="14">
        <v>5.99</v>
      </c>
      <c r="G136" s="15">
        <f>Number_of_Books_Sold*Sell_Price</f>
        <v>3022793.6</v>
      </c>
      <c r="H136" s="16" t="str">
        <f>IF(AND(Years_Under_Contract&lt;2,Number_of_Books_in_Print&gt;4)=TRUE,"Yes","No")</f>
        <v>No</v>
      </c>
      <c r="I136" s="16" t="str">
        <f>IF(OR(Years_Under_Contract&gt;5,Number_of_Books_in_Print&gt;=10)=TRUE,"Yes","No")</f>
        <v>Yes</v>
      </c>
      <c r="J136" s="16" t="str">
        <f>IF(AND(Years_Under_Contract&gt;5,OR(Number_of_Books_in_Print&gt;350000,Income_Earned&gt;=1000000))=TRUE,"Yes","No")</f>
        <v>No</v>
      </c>
      <c r="K136" s="17">
        <f>IF(AND(Years_Under_Contract&gt;5,OR(Number_of_Books_in_Print&gt;10,Income_Earned&gt;1000000)),0.2,IF(Number_of_Books_in_Print&gt;10,0.15,0.09))</f>
        <v>0.09</v>
      </c>
    </row>
    <row r="137" spans="1:11" outlineLevel="2" x14ac:dyDescent="0.25">
      <c r="A137" s="18">
        <v>2654</v>
      </c>
      <c r="B137" s="19">
        <v>40400</v>
      </c>
      <c r="C137" s="20">
        <v>1.8453114305270362</v>
      </c>
      <c r="D137" s="21">
        <v>9</v>
      </c>
      <c r="E137" s="22">
        <v>69984</v>
      </c>
      <c r="F137" s="23">
        <v>7.99</v>
      </c>
      <c r="G137" s="24">
        <f>Number_of_Books_Sold*Sell_Price</f>
        <v>559172.16</v>
      </c>
      <c r="H137" s="25" t="str">
        <f>IF(AND(Years_Under_Contract&lt;2,Number_of_Books_in_Print&gt;4)=TRUE,"Yes","No")</f>
        <v>Yes</v>
      </c>
      <c r="I137" s="25" t="str">
        <f>IF(OR(Years_Under_Contract&gt;5,Number_of_Books_in_Print&gt;=10)=TRUE,"Yes","No")</f>
        <v>No</v>
      </c>
      <c r="J137" s="25" t="str">
        <f>IF(AND(Years_Under_Contract&gt;5,OR(Number_of_Books_in_Print&gt;350000,Income_Earned&gt;=1000000))=TRUE,"Yes","No")</f>
        <v>No</v>
      </c>
      <c r="K137" s="26">
        <f>IF(AND(Years_Under_Contract&gt;5,OR(Number_of_Books_in_Print&gt;10,Income_Earned&gt;1000000)),0.2,IF(Number_of_Books_in_Print&gt;10,0.15,0.09))</f>
        <v>0.09</v>
      </c>
    </row>
    <row r="138" spans="1:11" outlineLevel="2" x14ac:dyDescent="0.25">
      <c r="A138" s="9">
        <v>2672</v>
      </c>
      <c r="B138" s="10">
        <v>39299</v>
      </c>
      <c r="C138" s="11">
        <v>4.85968514715948</v>
      </c>
      <c r="D138" s="12">
        <v>8</v>
      </c>
      <c r="E138" s="13">
        <v>647795</v>
      </c>
      <c r="F138" s="14">
        <v>3.99</v>
      </c>
      <c r="G138" s="15">
        <f>Number_of_Books_Sold*Sell_Price</f>
        <v>2584702.0500000003</v>
      </c>
      <c r="H138" s="16" t="str">
        <f>IF(AND(Years_Under_Contract&lt;2,Number_of_Books_in_Print&gt;4)=TRUE,"Yes","No")</f>
        <v>No</v>
      </c>
      <c r="I138" s="16" t="str">
        <f>IF(OR(Years_Under_Contract&gt;5,Number_of_Books_in_Print&gt;=10)=TRUE,"Yes","No")</f>
        <v>No</v>
      </c>
      <c r="J138" s="16" t="str">
        <f>IF(AND(Years_Under_Contract&gt;5,OR(Number_of_Books_in_Print&gt;350000,Income_Earned&gt;=1000000))=TRUE,"Yes","No")</f>
        <v>No</v>
      </c>
      <c r="K138" s="17">
        <f>IF(AND(Years_Under_Contract&gt;5,OR(Number_of_Books_in_Print&gt;10,Income_Earned&gt;1000000)),0.2,IF(Number_of_Books_in_Print&gt;10,0.15,0.09))</f>
        <v>0.09</v>
      </c>
    </row>
    <row r="139" spans="1:11" outlineLevel="2" x14ac:dyDescent="0.25">
      <c r="A139" s="9">
        <v>2697</v>
      </c>
      <c r="B139" s="10">
        <v>40225</v>
      </c>
      <c r="C139" s="11">
        <v>2.324435318275154</v>
      </c>
      <c r="D139" s="12">
        <v>9</v>
      </c>
      <c r="E139" s="13">
        <v>275679</v>
      </c>
      <c r="F139" s="14">
        <v>10.99</v>
      </c>
      <c r="G139" s="15">
        <f>Number_of_Books_Sold*Sell_Price</f>
        <v>3029712.21</v>
      </c>
      <c r="H139" s="16" t="str">
        <f>IF(AND(Years_Under_Contract&lt;2,Number_of_Books_in_Print&gt;4)=TRUE,"Yes","No")</f>
        <v>No</v>
      </c>
      <c r="I139" s="16" t="str">
        <f>IF(OR(Years_Under_Contract&gt;5,Number_of_Books_in_Print&gt;=10)=TRUE,"Yes","No")</f>
        <v>No</v>
      </c>
      <c r="J139" s="16" t="str">
        <f>IF(AND(Years_Under_Contract&gt;5,OR(Number_of_Books_in_Print&gt;350000,Income_Earned&gt;=1000000))=TRUE,"Yes","No")</f>
        <v>No</v>
      </c>
      <c r="K139" s="17">
        <f>IF(AND(Years_Under_Contract&gt;5,OR(Number_of_Books_in_Print&gt;10,Income_Earned&gt;1000000)),0.2,IF(Number_of_Books_in_Print&gt;10,0.15,0.09))</f>
        <v>0.09</v>
      </c>
    </row>
    <row r="140" spans="1:11" outlineLevel="2" x14ac:dyDescent="0.25">
      <c r="A140" s="9">
        <v>2703</v>
      </c>
      <c r="B140" s="10">
        <v>37696</v>
      </c>
      <c r="C140" s="11">
        <v>9.2484599589322389</v>
      </c>
      <c r="D140" s="12">
        <v>10</v>
      </c>
      <c r="E140" s="13">
        <v>77585</v>
      </c>
      <c r="F140" s="14">
        <v>2.99</v>
      </c>
      <c r="G140" s="15">
        <f>Number_of_Books_Sold*Sell_Price</f>
        <v>231979.15000000002</v>
      </c>
      <c r="H140" s="16" t="str">
        <f>IF(AND(Years_Under_Contract&lt;2,Number_of_Books_in_Print&gt;4)=TRUE,"Yes","No")</f>
        <v>No</v>
      </c>
      <c r="I140" s="16" t="str">
        <f>IF(OR(Years_Under_Contract&gt;5,Number_of_Books_in_Print&gt;=10)=TRUE,"Yes","No")</f>
        <v>Yes</v>
      </c>
      <c r="J140" s="16" t="str">
        <f>IF(AND(Years_Under_Contract&gt;5,OR(Number_of_Books_in_Print&gt;350000,Income_Earned&gt;=1000000))=TRUE,"Yes","No")</f>
        <v>No</v>
      </c>
      <c r="K140" s="17">
        <f>IF(AND(Years_Under_Contract&gt;5,OR(Number_of_Books_in_Print&gt;10,Income_Earned&gt;1000000)),0.2,IF(Number_of_Books_in_Print&gt;10,0.15,0.09))</f>
        <v>0.09</v>
      </c>
    </row>
    <row r="141" spans="1:11" outlineLevel="2" x14ac:dyDescent="0.25">
      <c r="A141" s="18">
        <v>2709</v>
      </c>
      <c r="B141" s="19">
        <v>39562</v>
      </c>
      <c r="C141" s="20">
        <v>4.1396303901437372</v>
      </c>
      <c r="D141" s="21">
        <v>2</v>
      </c>
      <c r="E141" s="22">
        <v>465957</v>
      </c>
      <c r="F141" s="23">
        <v>9.99</v>
      </c>
      <c r="G141" s="24">
        <f>Number_of_Books_Sold*Sell_Price</f>
        <v>4654910.43</v>
      </c>
      <c r="H141" s="25" t="str">
        <f>IF(AND(Years_Under_Contract&lt;2,Number_of_Books_in_Print&gt;4)=TRUE,"Yes","No")</f>
        <v>No</v>
      </c>
      <c r="I141" s="25" t="str">
        <f>IF(OR(Years_Under_Contract&gt;5,Number_of_Books_in_Print&gt;=10)=TRUE,"Yes","No")</f>
        <v>No</v>
      </c>
      <c r="J141" s="25" t="str">
        <f>IF(AND(Years_Under_Contract&gt;5,OR(Number_of_Books_in_Print&gt;350000,Income_Earned&gt;=1000000))=TRUE,"Yes","No")</f>
        <v>No</v>
      </c>
      <c r="K141" s="26">
        <f>IF(AND(Years_Under_Contract&gt;5,OR(Number_of_Books_in_Print&gt;10,Income_Earned&gt;1000000)),0.2,IF(Number_of_Books_in_Print&gt;10,0.15,0.09))</f>
        <v>0.09</v>
      </c>
    </row>
    <row r="142" spans="1:11" outlineLevel="2" x14ac:dyDescent="0.25">
      <c r="A142" s="9">
        <v>2767</v>
      </c>
      <c r="B142" s="10">
        <v>39864</v>
      </c>
      <c r="C142" s="11">
        <v>3.3127994524298425</v>
      </c>
      <c r="D142" s="12">
        <v>9</v>
      </c>
      <c r="E142" s="13">
        <v>398789</v>
      </c>
      <c r="F142" s="14">
        <v>2.99</v>
      </c>
      <c r="G142" s="15">
        <f>Number_of_Books_Sold*Sell_Price</f>
        <v>1192379.1100000001</v>
      </c>
      <c r="H142" s="16" t="str">
        <f>IF(AND(Years_Under_Contract&lt;2,Number_of_Books_in_Print&gt;4)=TRUE,"Yes","No")</f>
        <v>No</v>
      </c>
      <c r="I142" s="16" t="str">
        <f>IF(OR(Years_Under_Contract&gt;5,Number_of_Books_in_Print&gt;=10)=TRUE,"Yes","No")</f>
        <v>No</v>
      </c>
      <c r="J142" s="16" t="str">
        <f>IF(AND(Years_Under_Contract&gt;5,OR(Number_of_Books_in_Print&gt;350000,Income_Earned&gt;=1000000))=TRUE,"Yes","No")</f>
        <v>No</v>
      </c>
      <c r="K142" s="17">
        <f>IF(AND(Years_Under_Contract&gt;5,OR(Number_of_Books_in_Print&gt;10,Income_Earned&gt;1000000)),0.2,IF(Number_of_Books_in_Print&gt;10,0.15,0.09))</f>
        <v>0.09</v>
      </c>
    </row>
    <row r="143" spans="1:11" outlineLevel="2" x14ac:dyDescent="0.25">
      <c r="A143" s="9">
        <v>2772</v>
      </c>
      <c r="B143" s="10">
        <v>39014</v>
      </c>
      <c r="C143" s="11">
        <v>5.6399726214921291</v>
      </c>
      <c r="D143" s="12">
        <v>5</v>
      </c>
      <c r="E143" s="13">
        <v>6708</v>
      </c>
      <c r="F143" s="14">
        <v>2.99</v>
      </c>
      <c r="G143" s="15">
        <f>Number_of_Books_Sold*Sell_Price</f>
        <v>20056.920000000002</v>
      </c>
      <c r="H143" s="16" t="str">
        <f>IF(AND(Years_Under_Contract&lt;2,Number_of_Books_in_Print&gt;4)=TRUE,"Yes","No")</f>
        <v>No</v>
      </c>
      <c r="I143" s="16" t="str">
        <f>IF(OR(Years_Under_Contract&gt;5,Number_of_Books_in_Print&gt;=10)=TRUE,"Yes","No")</f>
        <v>Yes</v>
      </c>
      <c r="J143" s="16" t="str">
        <f>IF(AND(Years_Under_Contract&gt;5,OR(Number_of_Books_in_Print&gt;350000,Income_Earned&gt;=1000000))=TRUE,"Yes","No")</f>
        <v>No</v>
      </c>
      <c r="K143" s="17">
        <f>IF(AND(Years_Under_Contract&gt;5,OR(Number_of_Books_in_Print&gt;10,Income_Earned&gt;1000000)),0.2,IF(Number_of_Books_in_Print&gt;10,0.15,0.09))</f>
        <v>0.09</v>
      </c>
    </row>
    <row r="144" spans="1:11" outlineLevel="2" x14ac:dyDescent="0.25">
      <c r="A144" s="18">
        <v>2773</v>
      </c>
      <c r="B144" s="19">
        <v>40649</v>
      </c>
      <c r="C144" s="20">
        <v>1.1635865845311431</v>
      </c>
      <c r="D144" s="21">
        <v>2</v>
      </c>
      <c r="E144" s="22">
        <v>188613</v>
      </c>
      <c r="F144" s="23">
        <v>23.99</v>
      </c>
      <c r="G144" s="24">
        <f>Number_of_Books_Sold*Sell_Price</f>
        <v>4524825.87</v>
      </c>
      <c r="H144" s="25" t="str">
        <f>IF(AND(Years_Under_Contract&lt;2,Number_of_Books_in_Print&gt;4)=TRUE,"Yes","No")</f>
        <v>No</v>
      </c>
      <c r="I144" s="25" t="str">
        <f>IF(OR(Years_Under_Contract&gt;5,Number_of_Books_in_Print&gt;=10)=TRUE,"Yes","No")</f>
        <v>No</v>
      </c>
      <c r="J144" s="25" t="str">
        <f>IF(AND(Years_Under_Contract&gt;5,OR(Number_of_Books_in_Print&gt;350000,Income_Earned&gt;=1000000))=TRUE,"Yes","No")</f>
        <v>No</v>
      </c>
      <c r="K144" s="26">
        <f>IF(AND(Years_Under_Contract&gt;5,OR(Number_of_Books_in_Print&gt;10,Income_Earned&gt;1000000)),0.2,IF(Number_of_Books_in_Print&gt;10,0.15,0.09))</f>
        <v>0.09</v>
      </c>
    </row>
    <row r="145" spans="1:11" outlineLevel="2" x14ac:dyDescent="0.25">
      <c r="A145" s="18">
        <v>2823</v>
      </c>
      <c r="B145" s="19">
        <v>38484</v>
      </c>
      <c r="C145" s="20">
        <v>7.0910335386721428</v>
      </c>
      <c r="D145" s="21">
        <v>8</v>
      </c>
      <c r="E145" s="22">
        <v>65072</v>
      </c>
      <c r="F145" s="23">
        <v>5.99</v>
      </c>
      <c r="G145" s="24">
        <f>Number_of_Books_Sold*Sell_Price</f>
        <v>389781.28</v>
      </c>
      <c r="H145" s="25" t="str">
        <f>IF(AND(Years_Under_Contract&lt;2,Number_of_Books_in_Print&gt;4)=TRUE,"Yes","No")</f>
        <v>No</v>
      </c>
      <c r="I145" s="25" t="str">
        <f>IF(OR(Years_Under_Contract&gt;5,Number_of_Books_in_Print&gt;=10)=TRUE,"Yes","No")</f>
        <v>Yes</v>
      </c>
      <c r="J145" s="25" t="str">
        <f>IF(AND(Years_Under_Contract&gt;5,OR(Number_of_Books_in_Print&gt;350000,Income_Earned&gt;=1000000))=TRUE,"Yes","No")</f>
        <v>No</v>
      </c>
      <c r="K145" s="26">
        <f>IF(AND(Years_Under_Contract&gt;5,OR(Number_of_Books_in_Print&gt;10,Income_Earned&gt;1000000)),0.2,IF(Number_of_Books_in_Print&gt;10,0.15,0.09))</f>
        <v>0.09</v>
      </c>
    </row>
    <row r="146" spans="1:11" outlineLevel="2" x14ac:dyDescent="0.25">
      <c r="A146" s="18">
        <v>2833</v>
      </c>
      <c r="B146" s="19">
        <v>39326</v>
      </c>
      <c r="C146" s="20">
        <v>4.7857631759069132</v>
      </c>
      <c r="D146" s="21">
        <v>5</v>
      </c>
      <c r="E146" s="22">
        <v>132722</v>
      </c>
      <c r="F146" s="23">
        <v>9.99</v>
      </c>
      <c r="G146" s="24">
        <f>Number_of_Books_Sold*Sell_Price</f>
        <v>1325892.78</v>
      </c>
      <c r="H146" s="25" t="str">
        <f>IF(AND(Years_Under_Contract&lt;2,Number_of_Books_in_Print&gt;4)=TRUE,"Yes","No")</f>
        <v>No</v>
      </c>
      <c r="I146" s="25" t="str">
        <f>IF(OR(Years_Under_Contract&gt;5,Number_of_Books_in_Print&gt;=10)=TRUE,"Yes","No")</f>
        <v>No</v>
      </c>
      <c r="J146" s="25" t="str">
        <f>IF(AND(Years_Under_Contract&gt;5,OR(Number_of_Books_in_Print&gt;350000,Income_Earned&gt;=1000000))=TRUE,"Yes","No")</f>
        <v>No</v>
      </c>
      <c r="K146" s="26">
        <f>IF(AND(Years_Under_Contract&gt;5,OR(Number_of_Books_in_Print&gt;10,Income_Earned&gt;1000000)),0.2,IF(Number_of_Books_in_Print&gt;10,0.15,0.09))</f>
        <v>0.09</v>
      </c>
    </row>
    <row r="147" spans="1:11" outlineLevel="2" x14ac:dyDescent="0.25">
      <c r="A147" s="18">
        <v>2878</v>
      </c>
      <c r="B147" s="19">
        <v>40926</v>
      </c>
      <c r="C147" s="20">
        <v>0.40520191649555098</v>
      </c>
      <c r="D147" s="21">
        <v>2</v>
      </c>
      <c r="E147" s="22">
        <v>164128</v>
      </c>
      <c r="F147" s="23">
        <v>3.99</v>
      </c>
      <c r="G147" s="24">
        <f>Number_of_Books_Sold*Sell_Price</f>
        <v>654870.72000000009</v>
      </c>
      <c r="H147" s="25" t="str">
        <f>IF(AND(Years_Under_Contract&lt;2,Number_of_Books_in_Print&gt;4)=TRUE,"Yes","No")</f>
        <v>No</v>
      </c>
      <c r="I147" s="25" t="str">
        <f>IF(OR(Years_Under_Contract&gt;5,Number_of_Books_in_Print&gt;=10)=TRUE,"Yes","No")</f>
        <v>No</v>
      </c>
      <c r="J147" s="25" t="str">
        <f>IF(AND(Years_Under_Contract&gt;5,OR(Number_of_Books_in_Print&gt;350000,Income_Earned&gt;=1000000))=TRUE,"Yes","No")</f>
        <v>No</v>
      </c>
      <c r="K147" s="26">
        <f>IF(AND(Years_Under_Contract&gt;5,OR(Number_of_Books_in_Print&gt;10,Income_Earned&gt;1000000)),0.2,IF(Number_of_Books_in_Print&gt;10,0.15,0.09))</f>
        <v>0.09</v>
      </c>
    </row>
    <row r="148" spans="1:11" outlineLevel="2" x14ac:dyDescent="0.25">
      <c r="A148" s="9">
        <v>2881</v>
      </c>
      <c r="B148" s="10">
        <v>39187</v>
      </c>
      <c r="C148" s="11">
        <v>5.1663244353182751</v>
      </c>
      <c r="D148" s="12">
        <v>2</v>
      </c>
      <c r="E148" s="13">
        <v>146564</v>
      </c>
      <c r="F148" s="14">
        <v>2.99</v>
      </c>
      <c r="G148" s="15">
        <f>Number_of_Books_Sold*Sell_Price</f>
        <v>438226.36000000004</v>
      </c>
      <c r="H148" s="16" t="str">
        <f>IF(AND(Years_Under_Contract&lt;2,Number_of_Books_in_Print&gt;4)=TRUE,"Yes","No")</f>
        <v>No</v>
      </c>
      <c r="I148" s="16" t="str">
        <f>IF(OR(Years_Under_Contract&gt;5,Number_of_Books_in_Print&gt;=10)=TRUE,"Yes","No")</f>
        <v>Yes</v>
      </c>
      <c r="J148" s="16" t="str">
        <f>IF(AND(Years_Under_Contract&gt;5,OR(Number_of_Books_in_Print&gt;350000,Income_Earned&gt;=1000000))=TRUE,"Yes","No")</f>
        <v>No</v>
      </c>
      <c r="K148" s="17">
        <f>IF(AND(Years_Under_Contract&gt;5,OR(Number_of_Books_in_Print&gt;10,Income_Earned&gt;1000000)),0.2,IF(Number_of_Books_in_Print&gt;10,0.15,0.09))</f>
        <v>0.09</v>
      </c>
    </row>
    <row r="149" spans="1:11" outlineLevel="2" x14ac:dyDescent="0.25">
      <c r="A149" s="9">
        <v>2903</v>
      </c>
      <c r="B149" s="10">
        <v>40085</v>
      </c>
      <c r="C149" s="11">
        <v>2.707734428473648</v>
      </c>
      <c r="D149" s="12">
        <v>3</v>
      </c>
      <c r="E149" s="13">
        <v>396114</v>
      </c>
      <c r="F149" s="14">
        <v>7.99</v>
      </c>
      <c r="G149" s="15">
        <f>Number_of_Books_Sold*Sell_Price</f>
        <v>3164950.86</v>
      </c>
      <c r="H149" s="16" t="str">
        <f>IF(AND(Years_Under_Contract&lt;2,Number_of_Books_in_Print&gt;4)=TRUE,"Yes","No")</f>
        <v>No</v>
      </c>
      <c r="I149" s="16" t="str">
        <f>IF(OR(Years_Under_Contract&gt;5,Number_of_Books_in_Print&gt;=10)=TRUE,"Yes","No")</f>
        <v>No</v>
      </c>
      <c r="J149" s="16" t="str">
        <f>IF(AND(Years_Under_Contract&gt;5,OR(Number_of_Books_in_Print&gt;350000,Income_Earned&gt;=1000000))=TRUE,"Yes","No")</f>
        <v>No</v>
      </c>
      <c r="K149" s="17">
        <f>IF(AND(Years_Under_Contract&gt;5,OR(Number_of_Books_in_Print&gt;10,Income_Earned&gt;1000000)),0.2,IF(Number_of_Books_in_Print&gt;10,0.15,0.09))</f>
        <v>0.09</v>
      </c>
    </row>
    <row r="150" spans="1:11" outlineLevel="2" x14ac:dyDescent="0.25">
      <c r="A150" s="9">
        <v>2907</v>
      </c>
      <c r="B150" s="10">
        <v>40274</v>
      </c>
      <c r="C150" s="11">
        <v>2.1902806297056809</v>
      </c>
      <c r="D150" s="12">
        <v>1</v>
      </c>
      <c r="E150" s="13">
        <v>680796</v>
      </c>
      <c r="F150" s="14">
        <v>23.99</v>
      </c>
      <c r="G150" s="15">
        <f>Number_of_Books_Sold*Sell_Price</f>
        <v>16332296.039999999</v>
      </c>
      <c r="H150" s="16" t="str">
        <f>IF(AND(Years_Under_Contract&lt;2,Number_of_Books_in_Print&gt;4)=TRUE,"Yes","No")</f>
        <v>No</v>
      </c>
      <c r="I150" s="16" t="str">
        <f>IF(OR(Years_Under_Contract&gt;5,Number_of_Books_in_Print&gt;=10)=TRUE,"Yes","No")</f>
        <v>No</v>
      </c>
      <c r="J150" s="16" t="str">
        <f>IF(AND(Years_Under_Contract&gt;5,OR(Number_of_Books_in_Print&gt;350000,Income_Earned&gt;=1000000))=TRUE,"Yes","No")</f>
        <v>No</v>
      </c>
      <c r="K150" s="17">
        <f>IF(AND(Years_Under_Contract&gt;5,OR(Number_of_Books_in_Print&gt;10,Income_Earned&gt;1000000)),0.2,IF(Number_of_Books_in_Print&gt;10,0.15,0.09))</f>
        <v>0.09</v>
      </c>
    </row>
    <row r="151" spans="1:11" outlineLevel="2" x14ac:dyDescent="0.25">
      <c r="A151" s="9">
        <v>2937</v>
      </c>
      <c r="B151" s="10">
        <v>39815</v>
      </c>
      <c r="C151" s="11">
        <v>3.4469541409993156</v>
      </c>
      <c r="D151" s="12">
        <v>2</v>
      </c>
      <c r="E151" s="13">
        <v>655140</v>
      </c>
      <c r="F151" s="14">
        <v>7.99</v>
      </c>
      <c r="G151" s="15">
        <f>Number_of_Books_Sold*Sell_Price</f>
        <v>5234568.6000000006</v>
      </c>
      <c r="H151" s="16" t="str">
        <f>IF(AND(Years_Under_Contract&lt;2,Number_of_Books_in_Print&gt;4)=TRUE,"Yes","No")</f>
        <v>No</v>
      </c>
      <c r="I151" s="16" t="str">
        <f>IF(OR(Years_Under_Contract&gt;5,Number_of_Books_in_Print&gt;=10)=TRUE,"Yes","No")</f>
        <v>No</v>
      </c>
      <c r="J151" s="16" t="str">
        <f>IF(AND(Years_Under_Contract&gt;5,OR(Number_of_Books_in_Print&gt;350000,Income_Earned&gt;=1000000))=TRUE,"Yes","No")</f>
        <v>No</v>
      </c>
      <c r="K151" s="17">
        <f>IF(AND(Years_Under_Contract&gt;5,OR(Number_of_Books_in_Print&gt;10,Income_Earned&gt;1000000)),0.2,IF(Number_of_Books_in_Print&gt;10,0.15,0.09))</f>
        <v>0.09</v>
      </c>
    </row>
    <row r="152" spans="1:11" outlineLevel="2" x14ac:dyDescent="0.25">
      <c r="A152" s="9">
        <v>2946</v>
      </c>
      <c r="B152" s="10">
        <v>39541</v>
      </c>
      <c r="C152" s="11">
        <v>4.1971252566735116</v>
      </c>
      <c r="D152" s="12">
        <v>8</v>
      </c>
      <c r="E152" s="13">
        <v>82382</v>
      </c>
      <c r="F152" s="14">
        <v>9.99</v>
      </c>
      <c r="G152" s="15">
        <f>Number_of_Books_Sold*Sell_Price</f>
        <v>822996.18</v>
      </c>
      <c r="H152" s="16" t="str">
        <f>IF(AND(Years_Under_Contract&lt;2,Number_of_Books_in_Print&gt;4)=TRUE,"Yes","No")</f>
        <v>No</v>
      </c>
      <c r="I152" s="16" t="str">
        <f>IF(OR(Years_Under_Contract&gt;5,Number_of_Books_in_Print&gt;=10)=TRUE,"Yes","No")</f>
        <v>No</v>
      </c>
      <c r="J152" s="16" t="str">
        <f>IF(AND(Years_Under_Contract&gt;5,OR(Number_of_Books_in_Print&gt;350000,Income_Earned&gt;=1000000))=TRUE,"Yes","No")</f>
        <v>No</v>
      </c>
      <c r="K152" s="17">
        <f>IF(AND(Years_Under_Contract&gt;5,OR(Number_of_Books_in_Print&gt;10,Income_Earned&gt;1000000)),0.2,IF(Number_of_Books_in_Print&gt;10,0.15,0.09))</f>
        <v>0.09</v>
      </c>
    </row>
    <row r="153" spans="1:11" outlineLevel="2" x14ac:dyDescent="0.25">
      <c r="A153" s="9">
        <v>2948</v>
      </c>
      <c r="B153" s="10">
        <v>40729</v>
      </c>
      <c r="C153" s="11">
        <v>0.94455852156057496</v>
      </c>
      <c r="D153" s="12">
        <v>9</v>
      </c>
      <c r="E153" s="13">
        <v>215893</v>
      </c>
      <c r="F153" s="14">
        <v>5.99</v>
      </c>
      <c r="G153" s="15">
        <f>Number_of_Books_Sold*Sell_Price</f>
        <v>1293199.07</v>
      </c>
      <c r="H153" s="16" t="str">
        <f>IF(AND(Years_Under_Contract&lt;2,Number_of_Books_in_Print&gt;4)=TRUE,"Yes","No")</f>
        <v>Yes</v>
      </c>
      <c r="I153" s="16" t="str">
        <f>IF(OR(Years_Under_Contract&gt;5,Number_of_Books_in_Print&gt;=10)=TRUE,"Yes","No")</f>
        <v>No</v>
      </c>
      <c r="J153" s="16" t="str">
        <f>IF(AND(Years_Under_Contract&gt;5,OR(Number_of_Books_in_Print&gt;350000,Income_Earned&gt;=1000000))=TRUE,"Yes","No")</f>
        <v>No</v>
      </c>
      <c r="K153" s="17">
        <f>IF(AND(Years_Under_Contract&gt;5,OR(Number_of_Books_in_Print&gt;10,Income_Earned&gt;1000000)),0.2,IF(Number_of_Books_in_Print&gt;10,0.15,0.09))</f>
        <v>0.09</v>
      </c>
    </row>
    <row r="154" spans="1:11" outlineLevel="2" x14ac:dyDescent="0.25">
      <c r="A154" s="9">
        <v>2953</v>
      </c>
      <c r="B154" s="10">
        <v>39383</v>
      </c>
      <c r="C154" s="11">
        <v>4.6297056810403836</v>
      </c>
      <c r="D154" s="12">
        <v>2</v>
      </c>
      <c r="E154" s="13">
        <v>126456</v>
      </c>
      <c r="F154" s="14">
        <v>2.99</v>
      </c>
      <c r="G154" s="15">
        <f>Number_of_Books_Sold*Sell_Price</f>
        <v>378103.44</v>
      </c>
      <c r="H154" s="16" t="str">
        <f>IF(AND(Years_Under_Contract&lt;2,Number_of_Books_in_Print&gt;4)=TRUE,"Yes","No")</f>
        <v>No</v>
      </c>
      <c r="I154" s="16" t="str">
        <f>IF(OR(Years_Under_Contract&gt;5,Number_of_Books_in_Print&gt;=10)=TRUE,"Yes","No")</f>
        <v>No</v>
      </c>
      <c r="J154" s="16" t="str">
        <f>IF(AND(Years_Under_Contract&gt;5,OR(Number_of_Books_in_Print&gt;350000,Income_Earned&gt;=1000000))=TRUE,"Yes","No")</f>
        <v>No</v>
      </c>
      <c r="K154" s="17">
        <f>IF(AND(Years_Under_Contract&gt;5,OR(Number_of_Books_in_Print&gt;10,Income_Earned&gt;1000000)),0.2,IF(Number_of_Books_in_Print&gt;10,0.15,0.09))</f>
        <v>0.09</v>
      </c>
    </row>
    <row r="155" spans="1:11" outlineLevel="2" x14ac:dyDescent="0.25">
      <c r="A155" s="18">
        <v>2979</v>
      </c>
      <c r="B155" s="19">
        <v>39380</v>
      </c>
      <c r="C155" s="20">
        <v>4.6379192334017798</v>
      </c>
      <c r="D155" s="21">
        <v>8</v>
      </c>
      <c r="E155" s="22">
        <v>381328</v>
      </c>
      <c r="F155" s="23">
        <v>12.99</v>
      </c>
      <c r="G155" s="24">
        <f>Number_of_Books_Sold*Sell_Price</f>
        <v>4953450.72</v>
      </c>
      <c r="H155" s="25" t="str">
        <f>IF(AND(Years_Under_Contract&lt;2,Number_of_Books_in_Print&gt;4)=TRUE,"Yes","No")</f>
        <v>No</v>
      </c>
      <c r="I155" s="25" t="str">
        <f>IF(OR(Years_Under_Contract&gt;5,Number_of_Books_in_Print&gt;=10)=TRUE,"Yes","No")</f>
        <v>No</v>
      </c>
      <c r="J155" s="25" t="str">
        <f>IF(AND(Years_Under_Contract&gt;5,OR(Number_of_Books_in_Print&gt;350000,Income_Earned&gt;=1000000))=TRUE,"Yes","No")</f>
        <v>No</v>
      </c>
      <c r="K155" s="26">
        <f>IF(AND(Years_Under_Contract&gt;5,OR(Number_of_Books_in_Print&gt;10,Income_Earned&gt;1000000)),0.2,IF(Number_of_Books_in_Print&gt;10,0.15,0.09))</f>
        <v>0.09</v>
      </c>
    </row>
    <row r="156" spans="1:11" outlineLevel="2" x14ac:dyDescent="0.25">
      <c r="A156" s="18">
        <v>1005</v>
      </c>
      <c r="B156" s="19">
        <v>40564</v>
      </c>
      <c r="C156" s="20">
        <v>1.3963039014373717</v>
      </c>
      <c r="D156" s="21">
        <v>25</v>
      </c>
      <c r="E156" s="22">
        <v>529115</v>
      </c>
      <c r="F156" s="23">
        <v>7.99</v>
      </c>
      <c r="G156" s="24">
        <f>Number_of_Books_Sold*Sell_Price</f>
        <v>4227628.8500000006</v>
      </c>
      <c r="H156" s="25" t="str">
        <f>IF(AND(Years_Under_Contract&lt;2,Number_of_Books_in_Print&gt;4)=TRUE,"Yes","No")</f>
        <v>Yes</v>
      </c>
      <c r="I156" s="25" t="str">
        <f>IF(OR(Years_Under_Contract&gt;5,Number_of_Books_in_Print&gt;=10)=TRUE,"Yes","No")</f>
        <v>Yes</v>
      </c>
      <c r="J156" s="25" t="str">
        <f>IF(AND(Years_Under_Contract&gt;5,OR(Number_of_Books_in_Print&gt;350000,Income_Earned&gt;=1000000))=TRUE,"Yes","No")</f>
        <v>No</v>
      </c>
      <c r="K156" s="26">
        <f>IF(AND(Years_Under_Contract&gt;5,OR(Number_of_Books_in_Print&gt;10,Income_Earned&gt;1000000)),0.2,IF(Number_of_Books_in_Print&gt;10,0.15,0.09))</f>
        <v>0.15</v>
      </c>
    </row>
    <row r="157" spans="1:11" outlineLevel="2" x14ac:dyDescent="0.25">
      <c r="A157" s="18">
        <v>1012</v>
      </c>
      <c r="B157" s="19">
        <v>39950</v>
      </c>
      <c r="C157" s="20">
        <v>3.077344284736482</v>
      </c>
      <c r="D157" s="21">
        <v>13</v>
      </c>
      <c r="E157" s="22">
        <v>511768</v>
      </c>
      <c r="F157" s="23">
        <v>2.99</v>
      </c>
      <c r="G157" s="24">
        <f>Number_of_Books_Sold*Sell_Price</f>
        <v>1530186.32</v>
      </c>
      <c r="H157" s="25" t="str">
        <f>IF(AND(Years_Under_Contract&lt;2,Number_of_Books_in_Print&gt;4)=TRUE,"Yes","No")</f>
        <v>No</v>
      </c>
      <c r="I157" s="25" t="str">
        <f>IF(OR(Years_Under_Contract&gt;5,Number_of_Books_in_Print&gt;=10)=TRUE,"Yes","No")</f>
        <v>Yes</v>
      </c>
      <c r="J157" s="25" t="str">
        <f>IF(AND(Years_Under_Contract&gt;5,OR(Number_of_Books_in_Print&gt;350000,Income_Earned&gt;=1000000))=TRUE,"Yes","No")</f>
        <v>No</v>
      </c>
      <c r="K157" s="26">
        <f>IF(AND(Years_Under_Contract&gt;5,OR(Number_of_Books_in_Print&gt;10,Income_Earned&gt;1000000)),0.2,IF(Number_of_Books_in_Print&gt;10,0.15,0.09))</f>
        <v>0.15</v>
      </c>
    </row>
    <row r="158" spans="1:11" outlineLevel="2" x14ac:dyDescent="0.25">
      <c r="A158" s="18">
        <v>1056</v>
      </c>
      <c r="B158" s="19">
        <v>40318</v>
      </c>
      <c r="C158" s="20">
        <v>2.0698151950718686</v>
      </c>
      <c r="D158" s="21">
        <v>24</v>
      </c>
      <c r="E158" s="22">
        <v>128922</v>
      </c>
      <c r="F158" s="23">
        <v>23.99</v>
      </c>
      <c r="G158" s="24">
        <f>Number_of_Books_Sold*Sell_Price</f>
        <v>3092838.78</v>
      </c>
      <c r="H158" s="25" t="str">
        <f>IF(AND(Years_Under_Contract&lt;2,Number_of_Books_in_Print&gt;4)=TRUE,"Yes","No")</f>
        <v>No</v>
      </c>
      <c r="I158" s="25" t="str">
        <f>IF(OR(Years_Under_Contract&gt;5,Number_of_Books_in_Print&gt;=10)=TRUE,"Yes","No")</f>
        <v>Yes</v>
      </c>
      <c r="J158" s="25" t="str">
        <f>IF(AND(Years_Under_Contract&gt;5,OR(Number_of_Books_in_Print&gt;350000,Income_Earned&gt;=1000000))=TRUE,"Yes","No")</f>
        <v>No</v>
      </c>
      <c r="K158" s="26">
        <f>IF(AND(Years_Under_Contract&gt;5,OR(Number_of_Books_in_Print&gt;10,Income_Earned&gt;1000000)),0.2,IF(Number_of_Books_in_Print&gt;10,0.15,0.09))</f>
        <v>0.15</v>
      </c>
    </row>
    <row r="159" spans="1:11" outlineLevel="2" x14ac:dyDescent="0.25">
      <c r="A159" s="18">
        <v>1067</v>
      </c>
      <c r="B159" s="19">
        <v>40966</v>
      </c>
      <c r="C159" s="20">
        <v>0.29568788501026694</v>
      </c>
      <c r="D159" s="21">
        <v>21</v>
      </c>
      <c r="E159" s="22">
        <v>488211</v>
      </c>
      <c r="F159" s="23">
        <v>10.99</v>
      </c>
      <c r="G159" s="24">
        <f>Number_of_Books_Sold*Sell_Price</f>
        <v>5365438.8899999997</v>
      </c>
      <c r="H159" s="25" t="str">
        <f>IF(AND(Years_Under_Contract&lt;2,Number_of_Books_in_Print&gt;4)=TRUE,"Yes","No")</f>
        <v>Yes</v>
      </c>
      <c r="I159" s="25" t="str">
        <f>IF(OR(Years_Under_Contract&gt;5,Number_of_Books_in_Print&gt;=10)=TRUE,"Yes","No")</f>
        <v>Yes</v>
      </c>
      <c r="J159" s="25" t="str">
        <f>IF(AND(Years_Under_Contract&gt;5,OR(Number_of_Books_in_Print&gt;350000,Income_Earned&gt;=1000000))=TRUE,"Yes","No")</f>
        <v>No</v>
      </c>
      <c r="K159" s="26">
        <f>IF(AND(Years_Under_Contract&gt;5,OR(Number_of_Books_in_Print&gt;10,Income_Earned&gt;1000000)),0.2,IF(Number_of_Books_in_Print&gt;10,0.15,0.09))</f>
        <v>0.15</v>
      </c>
    </row>
    <row r="160" spans="1:11" outlineLevel="2" x14ac:dyDescent="0.25">
      <c r="A160" s="18">
        <v>1086</v>
      </c>
      <c r="B160" s="19">
        <v>39373</v>
      </c>
      <c r="C160" s="20">
        <v>4.6570841889117043</v>
      </c>
      <c r="D160" s="21">
        <v>19</v>
      </c>
      <c r="E160" s="22">
        <v>207590</v>
      </c>
      <c r="F160" s="23">
        <v>3.99</v>
      </c>
      <c r="G160" s="24">
        <f>Number_of_Books_Sold*Sell_Price</f>
        <v>828284.10000000009</v>
      </c>
      <c r="H160" s="25" t="str">
        <f>IF(AND(Years_Under_Contract&lt;2,Number_of_Books_in_Print&gt;4)=TRUE,"Yes","No")</f>
        <v>No</v>
      </c>
      <c r="I160" s="25" t="str">
        <f>IF(OR(Years_Under_Contract&gt;5,Number_of_Books_in_Print&gt;=10)=TRUE,"Yes","No")</f>
        <v>Yes</v>
      </c>
      <c r="J160" s="25" t="str">
        <f>IF(AND(Years_Under_Contract&gt;5,OR(Number_of_Books_in_Print&gt;350000,Income_Earned&gt;=1000000))=TRUE,"Yes","No")</f>
        <v>No</v>
      </c>
      <c r="K160" s="26">
        <f>IF(AND(Years_Under_Contract&gt;5,OR(Number_of_Books_in_Print&gt;10,Income_Earned&gt;1000000)),0.2,IF(Number_of_Books_in_Print&gt;10,0.15,0.09))</f>
        <v>0.15</v>
      </c>
    </row>
    <row r="161" spans="1:11" outlineLevel="2" x14ac:dyDescent="0.25">
      <c r="A161" s="9">
        <v>1095</v>
      </c>
      <c r="B161" s="10">
        <v>40124</v>
      </c>
      <c r="C161" s="11">
        <v>2.6009582477754964</v>
      </c>
      <c r="D161" s="12">
        <v>15</v>
      </c>
      <c r="E161" s="13">
        <v>51705</v>
      </c>
      <c r="F161" s="14">
        <v>15.99</v>
      </c>
      <c r="G161" s="15">
        <f>Number_of_Books_Sold*Sell_Price</f>
        <v>826762.95</v>
      </c>
      <c r="H161" s="16" t="str">
        <f>IF(AND(Years_Under_Contract&lt;2,Number_of_Books_in_Print&gt;4)=TRUE,"Yes","No")</f>
        <v>No</v>
      </c>
      <c r="I161" s="16" t="str">
        <f>IF(OR(Years_Under_Contract&gt;5,Number_of_Books_in_Print&gt;=10)=TRUE,"Yes","No")</f>
        <v>Yes</v>
      </c>
      <c r="J161" s="16" t="str">
        <f>IF(AND(Years_Under_Contract&gt;5,OR(Number_of_Books_in_Print&gt;350000,Income_Earned&gt;=1000000))=TRUE,"Yes","No")</f>
        <v>No</v>
      </c>
      <c r="K161" s="17">
        <f>IF(AND(Years_Under_Contract&gt;5,OR(Number_of_Books_in_Print&gt;10,Income_Earned&gt;1000000)),0.2,IF(Number_of_Books_in_Print&gt;10,0.15,0.09))</f>
        <v>0.15</v>
      </c>
    </row>
    <row r="162" spans="1:11" outlineLevel="2" x14ac:dyDescent="0.25">
      <c r="A162" s="18">
        <v>1109</v>
      </c>
      <c r="B162" s="19">
        <v>39588</v>
      </c>
      <c r="C162" s="20">
        <v>4.0684462696783026</v>
      </c>
      <c r="D162" s="21">
        <v>16</v>
      </c>
      <c r="E162" s="22">
        <v>226985</v>
      </c>
      <c r="F162" s="23">
        <v>15.99</v>
      </c>
      <c r="G162" s="24">
        <f>Number_of_Books_Sold*Sell_Price</f>
        <v>3629490.15</v>
      </c>
      <c r="H162" s="25" t="str">
        <f>IF(AND(Years_Under_Contract&lt;2,Number_of_Books_in_Print&gt;4)=TRUE,"Yes","No")</f>
        <v>No</v>
      </c>
      <c r="I162" s="25" t="str">
        <f>IF(OR(Years_Under_Contract&gt;5,Number_of_Books_in_Print&gt;=10)=TRUE,"Yes","No")</f>
        <v>Yes</v>
      </c>
      <c r="J162" s="25" t="str">
        <f>IF(AND(Years_Under_Contract&gt;5,OR(Number_of_Books_in_Print&gt;350000,Income_Earned&gt;=1000000))=TRUE,"Yes","No")</f>
        <v>No</v>
      </c>
      <c r="K162" s="26">
        <f>IF(AND(Years_Under_Contract&gt;5,OR(Number_of_Books_in_Print&gt;10,Income_Earned&gt;1000000)),0.2,IF(Number_of_Books_in_Print&gt;10,0.15,0.09))</f>
        <v>0.15</v>
      </c>
    </row>
    <row r="163" spans="1:11" outlineLevel="2" x14ac:dyDescent="0.25">
      <c r="A163" s="18">
        <v>1116</v>
      </c>
      <c r="B163" s="19">
        <v>40714</v>
      </c>
      <c r="C163" s="20">
        <v>0.98562628336755642</v>
      </c>
      <c r="D163" s="21">
        <v>14</v>
      </c>
      <c r="E163" s="22">
        <v>249249</v>
      </c>
      <c r="F163" s="23">
        <v>10.99</v>
      </c>
      <c r="G163" s="24">
        <f>Number_of_Books_Sold*Sell_Price</f>
        <v>2739246.5100000002</v>
      </c>
      <c r="H163" s="25" t="str">
        <f>IF(AND(Years_Under_Contract&lt;2,Number_of_Books_in_Print&gt;4)=TRUE,"Yes","No")</f>
        <v>Yes</v>
      </c>
      <c r="I163" s="25" t="str">
        <f>IF(OR(Years_Under_Contract&gt;5,Number_of_Books_in_Print&gt;=10)=TRUE,"Yes","No")</f>
        <v>Yes</v>
      </c>
      <c r="J163" s="25" t="str">
        <f>IF(AND(Years_Under_Contract&gt;5,OR(Number_of_Books_in_Print&gt;350000,Income_Earned&gt;=1000000))=TRUE,"Yes","No")</f>
        <v>No</v>
      </c>
      <c r="K163" s="26">
        <f>IF(AND(Years_Under_Contract&gt;5,OR(Number_of_Books_in_Print&gt;10,Income_Earned&gt;1000000)),0.2,IF(Number_of_Books_in_Print&gt;10,0.15,0.09))</f>
        <v>0.15</v>
      </c>
    </row>
    <row r="164" spans="1:11" outlineLevel="2" x14ac:dyDescent="0.25">
      <c r="A164" s="9">
        <v>1132</v>
      </c>
      <c r="B164" s="10">
        <v>39830</v>
      </c>
      <c r="C164" s="11">
        <v>3.4058863791923342</v>
      </c>
      <c r="D164" s="12">
        <v>20</v>
      </c>
      <c r="E164" s="13">
        <v>522747</v>
      </c>
      <c r="F164" s="14">
        <v>2.99</v>
      </c>
      <c r="G164" s="15">
        <f>Number_of_Books_Sold*Sell_Price</f>
        <v>1563013.53</v>
      </c>
      <c r="H164" s="16" t="str">
        <f>IF(AND(Years_Under_Contract&lt;2,Number_of_Books_in_Print&gt;4)=TRUE,"Yes","No")</f>
        <v>No</v>
      </c>
      <c r="I164" s="16" t="str">
        <f>IF(OR(Years_Under_Contract&gt;5,Number_of_Books_in_Print&gt;=10)=TRUE,"Yes","No")</f>
        <v>Yes</v>
      </c>
      <c r="J164" s="16" t="str">
        <f>IF(AND(Years_Under_Contract&gt;5,OR(Number_of_Books_in_Print&gt;350000,Income_Earned&gt;=1000000))=TRUE,"Yes","No")</f>
        <v>No</v>
      </c>
      <c r="K164" s="17">
        <f>IF(AND(Years_Under_Contract&gt;5,OR(Number_of_Books_in_Print&gt;10,Income_Earned&gt;1000000)),0.2,IF(Number_of_Books_in_Print&gt;10,0.15,0.09))</f>
        <v>0.15</v>
      </c>
    </row>
    <row r="165" spans="1:11" outlineLevel="2" x14ac:dyDescent="0.25">
      <c r="A165" s="9">
        <v>1146</v>
      </c>
      <c r="B165" s="10">
        <v>39815</v>
      </c>
      <c r="C165" s="11">
        <v>3.4469541409993156</v>
      </c>
      <c r="D165" s="12">
        <v>15</v>
      </c>
      <c r="E165" s="13">
        <v>510292</v>
      </c>
      <c r="F165" s="14">
        <v>10.99</v>
      </c>
      <c r="G165" s="15">
        <f>Number_of_Books_Sold*Sell_Price</f>
        <v>5608109.0800000001</v>
      </c>
      <c r="H165" s="16" t="str">
        <f>IF(AND(Years_Under_Contract&lt;2,Number_of_Books_in_Print&gt;4)=TRUE,"Yes","No")</f>
        <v>No</v>
      </c>
      <c r="I165" s="16" t="str">
        <f>IF(OR(Years_Under_Contract&gt;5,Number_of_Books_in_Print&gt;=10)=TRUE,"Yes","No")</f>
        <v>Yes</v>
      </c>
      <c r="J165" s="16" t="str">
        <f>IF(AND(Years_Under_Contract&gt;5,OR(Number_of_Books_in_Print&gt;350000,Income_Earned&gt;=1000000))=TRUE,"Yes","No")</f>
        <v>No</v>
      </c>
      <c r="K165" s="17">
        <f>IF(AND(Years_Under_Contract&gt;5,OR(Number_of_Books_in_Print&gt;10,Income_Earned&gt;1000000)),0.2,IF(Number_of_Books_in_Print&gt;10,0.15,0.09))</f>
        <v>0.15</v>
      </c>
    </row>
    <row r="166" spans="1:11" outlineLevel="2" x14ac:dyDescent="0.25">
      <c r="A166" s="18">
        <v>1147</v>
      </c>
      <c r="B166" s="19">
        <v>40116</v>
      </c>
      <c r="C166" s="20">
        <v>2.622861054072553</v>
      </c>
      <c r="D166" s="21">
        <v>13</v>
      </c>
      <c r="E166" s="22">
        <v>275336</v>
      </c>
      <c r="F166" s="23">
        <v>12.99</v>
      </c>
      <c r="G166" s="24">
        <f>Number_of_Books_Sold*Sell_Price</f>
        <v>3576614.64</v>
      </c>
      <c r="H166" s="25" t="str">
        <f>IF(AND(Years_Under_Contract&lt;2,Number_of_Books_in_Print&gt;4)=TRUE,"Yes","No")</f>
        <v>No</v>
      </c>
      <c r="I166" s="25" t="str">
        <f>IF(OR(Years_Under_Contract&gt;5,Number_of_Books_in_Print&gt;=10)=TRUE,"Yes","No")</f>
        <v>Yes</v>
      </c>
      <c r="J166" s="25" t="str">
        <f>IF(AND(Years_Under_Contract&gt;5,OR(Number_of_Books_in_Print&gt;350000,Income_Earned&gt;=1000000))=TRUE,"Yes","No")</f>
        <v>No</v>
      </c>
      <c r="K166" s="26">
        <f>IF(AND(Years_Under_Contract&gt;5,OR(Number_of_Books_in_Print&gt;10,Income_Earned&gt;1000000)),0.2,IF(Number_of_Books_in_Print&gt;10,0.15,0.09))</f>
        <v>0.15</v>
      </c>
    </row>
    <row r="167" spans="1:11" outlineLevel="2" x14ac:dyDescent="0.25">
      <c r="A167" s="9">
        <v>1168</v>
      </c>
      <c r="B167" s="10">
        <v>40301</v>
      </c>
      <c r="C167" s="11">
        <v>2.1163586584531142</v>
      </c>
      <c r="D167" s="12">
        <v>23</v>
      </c>
      <c r="E167" s="13">
        <v>112108</v>
      </c>
      <c r="F167" s="14">
        <v>2.99</v>
      </c>
      <c r="G167" s="15">
        <f>Number_of_Books_Sold*Sell_Price</f>
        <v>335202.92000000004</v>
      </c>
      <c r="H167" s="16" t="str">
        <f>IF(AND(Years_Under_Contract&lt;2,Number_of_Books_in_Print&gt;4)=TRUE,"Yes","No")</f>
        <v>No</v>
      </c>
      <c r="I167" s="16" t="str">
        <f>IF(OR(Years_Under_Contract&gt;5,Number_of_Books_in_Print&gt;=10)=TRUE,"Yes","No")</f>
        <v>Yes</v>
      </c>
      <c r="J167" s="16" t="str">
        <f>IF(AND(Years_Under_Contract&gt;5,OR(Number_of_Books_in_Print&gt;350000,Income_Earned&gt;=1000000))=TRUE,"Yes","No")</f>
        <v>No</v>
      </c>
      <c r="K167" s="17">
        <f>IF(AND(Years_Under_Contract&gt;5,OR(Number_of_Books_in_Print&gt;10,Income_Earned&gt;1000000)),0.2,IF(Number_of_Books_in_Print&gt;10,0.15,0.09))</f>
        <v>0.15</v>
      </c>
    </row>
    <row r="168" spans="1:11" outlineLevel="2" x14ac:dyDescent="0.25">
      <c r="A168" s="9">
        <v>1193</v>
      </c>
      <c r="B168" s="10">
        <v>40706</v>
      </c>
      <c r="C168" s="11">
        <v>1.0075290896646132</v>
      </c>
      <c r="D168" s="12">
        <v>24</v>
      </c>
      <c r="E168" s="13">
        <v>237114</v>
      </c>
      <c r="F168" s="14">
        <v>2.99</v>
      </c>
      <c r="G168" s="15">
        <f>Number_of_Books_Sold*Sell_Price</f>
        <v>708970.8600000001</v>
      </c>
      <c r="H168" s="16" t="str">
        <f>IF(AND(Years_Under_Contract&lt;2,Number_of_Books_in_Print&gt;4)=TRUE,"Yes","No")</f>
        <v>Yes</v>
      </c>
      <c r="I168" s="16" t="str">
        <f>IF(OR(Years_Under_Contract&gt;5,Number_of_Books_in_Print&gt;=10)=TRUE,"Yes","No")</f>
        <v>Yes</v>
      </c>
      <c r="J168" s="16" t="str">
        <f>IF(AND(Years_Under_Contract&gt;5,OR(Number_of_Books_in_Print&gt;350000,Income_Earned&gt;=1000000))=TRUE,"Yes","No")</f>
        <v>No</v>
      </c>
      <c r="K168" s="17">
        <f>IF(AND(Years_Under_Contract&gt;5,OR(Number_of_Books_in_Print&gt;10,Income_Earned&gt;1000000)),0.2,IF(Number_of_Books_in_Print&gt;10,0.15,0.09))</f>
        <v>0.15</v>
      </c>
    </row>
    <row r="169" spans="1:11" outlineLevel="2" x14ac:dyDescent="0.25">
      <c r="A169" s="9">
        <v>1195</v>
      </c>
      <c r="B169" s="10">
        <v>39263</v>
      </c>
      <c r="C169" s="11">
        <v>4.9582477754962353</v>
      </c>
      <c r="D169" s="12">
        <v>14</v>
      </c>
      <c r="E169" s="13">
        <v>420731</v>
      </c>
      <c r="F169" s="14">
        <v>15.99</v>
      </c>
      <c r="G169" s="15">
        <f>Number_of_Books_Sold*Sell_Price</f>
        <v>6727488.6900000004</v>
      </c>
      <c r="H169" s="16" t="str">
        <f>IF(AND(Years_Under_Contract&lt;2,Number_of_Books_in_Print&gt;4)=TRUE,"Yes","No")</f>
        <v>No</v>
      </c>
      <c r="I169" s="16" t="str">
        <f>IF(OR(Years_Under_Contract&gt;5,Number_of_Books_in_Print&gt;=10)=TRUE,"Yes","No")</f>
        <v>Yes</v>
      </c>
      <c r="J169" s="16" t="str">
        <f>IF(AND(Years_Under_Contract&gt;5,OR(Number_of_Books_in_Print&gt;350000,Income_Earned&gt;=1000000))=TRUE,"Yes","No")</f>
        <v>No</v>
      </c>
      <c r="K169" s="17">
        <f>IF(AND(Years_Under_Contract&gt;5,OR(Number_of_Books_in_Print&gt;10,Income_Earned&gt;1000000)),0.2,IF(Number_of_Books_in_Print&gt;10,0.15,0.09))</f>
        <v>0.15</v>
      </c>
    </row>
    <row r="170" spans="1:11" outlineLevel="2" x14ac:dyDescent="0.25">
      <c r="A170" s="18">
        <v>1196</v>
      </c>
      <c r="B170" s="19">
        <v>40301</v>
      </c>
      <c r="C170" s="20">
        <v>2.1163586584531142</v>
      </c>
      <c r="D170" s="21">
        <v>11</v>
      </c>
      <c r="E170" s="22">
        <v>337317</v>
      </c>
      <c r="F170" s="23">
        <v>12.99</v>
      </c>
      <c r="G170" s="24">
        <f>Number_of_Books_Sold*Sell_Price</f>
        <v>4381747.83</v>
      </c>
      <c r="H170" s="25" t="str">
        <f>IF(AND(Years_Under_Contract&lt;2,Number_of_Books_in_Print&gt;4)=TRUE,"Yes","No")</f>
        <v>No</v>
      </c>
      <c r="I170" s="25" t="str">
        <f>IF(OR(Years_Under_Contract&gt;5,Number_of_Books_in_Print&gt;=10)=TRUE,"Yes","No")</f>
        <v>Yes</v>
      </c>
      <c r="J170" s="25" t="str">
        <f>IF(AND(Years_Under_Contract&gt;5,OR(Number_of_Books_in_Print&gt;350000,Income_Earned&gt;=1000000))=TRUE,"Yes","No")</f>
        <v>No</v>
      </c>
      <c r="K170" s="26">
        <f>IF(AND(Years_Under_Contract&gt;5,OR(Number_of_Books_in_Print&gt;10,Income_Earned&gt;1000000)),0.2,IF(Number_of_Books_in_Print&gt;10,0.15,0.09))</f>
        <v>0.15</v>
      </c>
    </row>
    <row r="171" spans="1:11" outlineLevel="2" x14ac:dyDescent="0.25">
      <c r="A171" s="9">
        <v>1209</v>
      </c>
      <c r="B171" s="10">
        <v>39637</v>
      </c>
      <c r="C171" s="11">
        <v>3.9342915811088295</v>
      </c>
      <c r="D171" s="12">
        <v>12</v>
      </c>
      <c r="E171" s="13">
        <v>492342</v>
      </c>
      <c r="F171" s="14">
        <v>10.99</v>
      </c>
      <c r="G171" s="15">
        <f>Number_of_Books_Sold*Sell_Price</f>
        <v>5410838.5800000001</v>
      </c>
      <c r="H171" s="16" t="str">
        <f>IF(AND(Years_Under_Contract&lt;2,Number_of_Books_in_Print&gt;4)=TRUE,"Yes","No")</f>
        <v>No</v>
      </c>
      <c r="I171" s="16" t="str">
        <f>IF(OR(Years_Under_Contract&gt;5,Number_of_Books_in_Print&gt;=10)=TRUE,"Yes","No")</f>
        <v>Yes</v>
      </c>
      <c r="J171" s="16" t="str">
        <f>IF(AND(Years_Under_Contract&gt;5,OR(Number_of_Books_in_Print&gt;350000,Income_Earned&gt;=1000000))=TRUE,"Yes","No")</f>
        <v>No</v>
      </c>
      <c r="K171" s="17">
        <f>IF(AND(Years_Under_Contract&gt;5,OR(Number_of_Books_in_Print&gt;10,Income_Earned&gt;1000000)),0.2,IF(Number_of_Books_in_Print&gt;10,0.15,0.09))</f>
        <v>0.15</v>
      </c>
    </row>
    <row r="172" spans="1:11" outlineLevel="2" x14ac:dyDescent="0.25">
      <c r="A172" s="9">
        <v>1216</v>
      </c>
      <c r="B172" s="10">
        <v>39746</v>
      </c>
      <c r="C172" s="11">
        <v>3.6358658453114305</v>
      </c>
      <c r="D172" s="12">
        <v>14</v>
      </c>
      <c r="E172" s="13">
        <v>442285</v>
      </c>
      <c r="F172" s="14">
        <v>10.99</v>
      </c>
      <c r="G172" s="15">
        <f>Number_of_Books_Sold*Sell_Price</f>
        <v>4860712.1500000004</v>
      </c>
      <c r="H172" s="16" t="str">
        <f>IF(AND(Years_Under_Contract&lt;2,Number_of_Books_in_Print&gt;4)=TRUE,"Yes","No")</f>
        <v>No</v>
      </c>
      <c r="I172" s="16" t="str">
        <f>IF(OR(Years_Under_Contract&gt;5,Number_of_Books_in_Print&gt;=10)=TRUE,"Yes","No")</f>
        <v>Yes</v>
      </c>
      <c r="J172" s="16" t="str">
        <f>IF(AND(Years_Under_Contract&gt;5,OR(Number_of_Books_in_Print&gt;350000,Income_Earned&gt;=1000000))=TRUE,"Yes","No")</f>
        <v>No</v>
      </c>
      <c r="K172" s="17">
        <f>IF(AND(Years_Under_Contract&gt;5,OR(Number_of_Books_in_Print&gt;10,Income_Earned&gt;1000000)),0.2,IF(Number_of_Books_in_Print&gt;10,0.15,0.09))</f>
        <v>0.15</v>
      </c>
    </row>
    <row r="173" spans="1:11" outlineLevel="2" x14ac:dyDescent="0.25">
      <c r="A173" s="18">
        <v>1237</v>
      </c>
      <c r="B173" s="19">
        <v>40186</v>
      </c>
      <c r="C173" s="20">
        <v>2.431211498973306</v>
      </c>
      <c r="D173" s="21">
        <v>20</v>
      </c>
      <c r="E173" s="22">
        <v>150537</v>
      </c>
      <c r="F173" s="23">
        <v>12.99</v>
      </c>
      <c r="G173" s="24">
        <f>Number_of_Books_Sold*Sell_Price</f>
        <v>1955475.6300000001</v>
      </c>
      <c r="H173" s="25" t="str">
        <f>IF(AND(Years_Under_Contract&lt;2,Number_of_Books_in_Print&gt;4)=TRUE,"Yes","No")</f>
        <v>No</v>
      </c>
      <c r="I173" s="25" t="str">
        <f>IF(OR(Years_Under_Contract&gt;5,Number_of_Books_in_Print&gt;=10)=TRUE,"Yes","No")</f>
        <v>Yes</v>
      </c>
      <c r="J173" s="25" t="str">
        <f>IF(AND(Years_Under_Contract&gt;5,OR(Number_of_Books_in_Print&gt;350000,Income_Earned&gt;=1000000))=TRUE,"Yes","No")</f>
        <v>No</v>
      </c>
      <c r="K173" s="26">
        <f>IF(AND(Years_Under_Contract&gt;5,OR(Number_of_Books_in_Print&gt;10,Income_Earned&gt;1000000)),0.2,IF(Number_of_Books_in_Print&gt;10,0.15,0.09))</f>
        <v>0.15</v>
      </c>
    </row>
    <row r="174" spans="1:11" outlineLevel="2" x14ac:dyDescent="0.25">
      <c r="A174" s="9">
        <v>1246</v>
      </c>
      <c r="B174" s="10">
        <v>40123</v>
      </c>
      <c r="C174" s="11">
        <v>2.6036960985626285</v>
      </c>
      <c r="D174" s="12">
        <v>23</v>
      </c>
      <c r="E174" s="13">
        <v>632994</v>
      </c>
      <c r="F174" s="14">
        <v>2.99</v>
      </c>
      <c r="G174" s="15">
        <f>Number_of_Books_Sold*Sell_Price</f>
        <v>1892652.06</v>
      </c>
      <c r="H174" s="16" t="str">
        <f>IF(AND(Years_Under_Contract&lt;2,Number_of_Books_in_Print&gt;4)=TRUE,"Yes","No")</f>
        <v>No</v>
      </c>
      <c r="I174" s="16" t="str">
        <f>IF(OR(Years_Under_Contract&gt;5,Number_of_Books_in_Print&gt;=10)=TRUE,"Yes","No")</f>
        <v>Yes</v>
      </c>
      <c r="J174" s="16" t="str">
        <f>IF(AND(Years_Under_Contract&gt;5,OR(Number_of_Books_in_Print&gt;350000,Income_Earned&gt;=1000000))=TRUE,"Yes","No")</f>
        <v>No</v>
      </c>
      <c r="K174" s="17">
        <f>IF(AND(Years_Under_Contract&gt;5,OR(Number_of_Books_in_Print&gt;10,Income_Earned&gt;1000000)),0.2,IF(Number_of_Books_in_Print&gt;10,0.15,0.09))</f>
        <v>0.15</v>
      </c>
    </row>
    <row r="175" spans="1:11" outlineLevel="2" x14ac:dyDescent="0.25">
      <c r="A175" s="9">
        <v>1262</v>
      </c>
      <c r="B175" s="10">
        <v>39669</v>
      </c>
      <c r="C175" s="11">
        <v>3.8466803559206024</v>
      </c>
      <c r="D175" s="12">
        <v>14</v>
      </c>
      <c r="E175" s="13">
        <v>265481</v>
      </c>
      <c r="F175" s="14">
        <v>2.99</v>
      </c>
      <c r="G175" s="15">
        <f>Number_of_Books_Sold*Sell_Price</f>
        <v>793788.19000000006</v>
      </c>
      <c r="H175" s="16" t="str">
        <f>IF(AND(Years_Under_Contract&lt;2,Number_of_Books_in_Print&gt;4)=TRUE,"Yes","No")</f>
        <v>No</v>
      </c>
      <c r="I175" s="16" t="str">
        <f>IF(OR(Years_Under_Contract&gt;5,Number_of_Books_in_Print&gt;=10)=TRUE,"Yes","No")</f>
        <v>Yes</v>
      </c>
      <c r="J175" s="16" t="str">
        <f>IF(AND(Years_Under_Contract&gt;5,OR(Number_of_Books_in_Print&gt;350000,Income_Earned&gt;=1000000))=TRUE,"Yes","No")</f>
        <v>No</v>
      </c>
      <c r="K175" s="17">
        <f>IF(AND(Years_Under_Contract&gt;5,OR(Number_of_Books_in_Print&gt;10,Income_Earned&gt;1000000)),0.2,IF(Number_of_Books_in_Print&gt;10,0.15,0.09))</f>
        <v>0.15</v>
      </c>
    </row>
    <row r="176" spans="1:11" outlineLevel="2" x14ac:dyDescent="0.25">
      <c r="A176" s="18">
        <v>1265</v>
      </c>
      <c r="B176" s="19">
        <v>39988</v>
      </c>
      <c r="C176" s="20">
        <v>2.9733059548254621</v>
      </c>
      <c r="D176" s="21">
        <v>16</v>
      </c>
      <c r="E176" s="22">
        <v>165210</v>
      </c>
      <c r="F176" s="23">
        <v>9.99</v>
      </c>
      <c r="G176" s="24">
        <f>Number_of_Books_Sold*Sell_Price</f>
        <v>1650447.9000000001</v>
      </c>
      <c r="H176" s="25" t="str">
        <f>IF(AND(Years_Under_Contract&lt;2,Number_of_Books_in_Print&gt;4)=TRUE,"Yes","No")</f>
        <v>No</v>
      </c>
      <c r="I176" s="25" t="str">
        <f>IF(OR(Years_Under_Contract&gt;5,Number_of_Books_in_Print&gt;=10)=TRUE,"Yes","No")</f>
        <v>Yes</v>
      </c>
      <c r="J176" s="25" t="str">
        <f>IF(AND(Years_Under_Contract&gt;5,OR(Number_of_Books_in_Print&gt;350000,Income_Earned&gt;=1000000))=TRUE,"Yes","No")</f>
        <v>No</v>
      </c>
      <c r="K176" s="26">
        <f>IF(AND(Years_Under_Contract&gt;5,OR(Number_of_Books_in_Print&gt;10,Income_Earned&gt;1000000)),0.2,IF(Number_of_Books_in_Print&gt;10,0.15,0.09))</f>
        <v>0.15</v>
      </c>
    </row>
    <row r="177" spans="1:11" outlineLevel="2" x14ac:dyDescent="0.25">
      <c r="A177" s="18">
        <v>1272</v>
      </c>
      <c r="B177" s="19">
        <v>40021</v>
      </c>
      <c r="C177" s="20">
        <v>2.8829568788501025</v>
      </c>
      <c r="D177" s="21">
        <v>20</v>
      </c>
      <c r="E177" s="22">
        <v>514158</v>
      </c>
      <c r="F177" s="23">
        <v>23.99</v>
      </c>
      <c r="G177" s="24">
        <f>Number_of_Books_Sold*Sell_Price</f>
        <v>12334650.42</v>
      </c>
      <c r="H177" s="25" t="str">
        <f>IF(AND(Years_Under_Contract&lt;2,Number_of_Books_in_Print&gt;4)=TRUE,"Yes","No")</f>
        <v>No</v>
      </c>
      <c r="I177" s="25" t="str">
        <f>IF(OR(Years_Under_Contract&gt;5,Number_of_Books_in_Print&gt;=10)=TRUE,"Yes","No")</f>
        <v>Yes</v>
      </c>
      <c r="J177" s="25" t="str">
        <f>IF(AND(Years_Under_Contract&gt;5,OR(Number_of_Books_in_Print&gt;350000,Income_Earned&gt;=1000000))=TRUE,"Yes","No")</f>
        <v>No</v>
      </c>
      <c r="K177" s="26">
        <f>IF(AND(Years_Under_Contract&gt;5,OR(Number_of_Books_in_Print&gt;10,Income_Earned&gt;1000000)),0.2,IF(Number_of_Books_in_Print&gt;10,0.15,0.09))</f>
        <v>0.15</v>
      </c>
    </row>
    <row r="178" spans="1:11" outlineLevel="2" x14ac:dyDescent="0.25">
      <c r="A178" s="18">
        <v>1275</v>
      </c>
      <c r="B178" s="19">
        <v>39547</v>
      </c>
      <c r="C178" s="20">
        <v>4.1806981519507183</v>
      </c>
      <c r="D178" s="21">
        <v>19</v>
      </c>
      <c r="E178" s="22">
        <v>305300</v>
      </c>
      <c r="F178" s="23">
        <v>2.99</v>
      </c>
      <c r="G178" s="24">
        <f>Number_of_Books_Sold*Sell_Price</f>
        <v>912847.00000000012</v>
      </c>
      <c r="H178" s="25" t="str">
        <f>IF(AND(Years_Under_Contract&lt;2,Number_of_Books_in_Print&gt;4)=TRUE,"Yes","No")</f>
        <v>No</v>
      </c>
      <c r="I178" s="25" t="str">
        <f>IF(OR(Years_Under_Contract&gt;5,Number_of_Books_in_Print&gt;=10)=TRUE,"Yes","No")</f>
        <v>Yes</v>
      </c>
      <c r="J178" s="25" t="str">
        <f>IF(AND(Years_Under_Contract&gt;5,OR(Number_of_Books_in_Print&gt;350000,Income_Earned&gt;=1000000))=TRUE,"Yes","No")</f>
        <v>No</v>
      </c>
      <c r="K178" s="26">
        <f>IF(AND(Years_Under_Contract&gt;5,OR(Number_of_Books_in_Print&gt;10,Income_Earned&gt;1000000)),0.2,IF(Number_of_Books_in_Print&gt;10,0.15,0.09))</f>
        <v>0.15</v>
      </c>
    </row>
    <row r="179" spans="1:11" outlineLevel="2" x14ac:dyDescent="0.25">
      <c r="A179" s="9">
        <v>1276</v>
      </c>
      <c r="B179" s="10">
        <v>39321</v>
      </c>
      <c r="C179" s="11">
        <v>4.7994524298425736</v>
      </c>
      <c r="D179" s="12">
        <v>22</v>
      </c>
      <c r="E179" s="13">
        <v>489466</v>
      </c>
      <c r="F179" s="14">
        <v>12.99</v>
      </c>
      <c r="G179" s="15">
        <f>Number_of_Books_Sold*Sell_Price</f>
        <v>6358163.3399999999</v>
      </c>
      <c r="H179" s="16" t="str">
        <f>IF(AND(Years_Under_Contract&lt;2,Number_of_Books_in_Print&gt;4)=TRUE,"Yes","No")</f>
        <v>No</v>
      </c>
      <c r="I179" s="16" t="str">
        <f>IF(OR(Years_Under_Contract&gt;5,Number_of_Books_in_Print&gt;=10)=TRUE,"Yes","No")</f>
        <v>Yes</v>
      </c>
      <c r="J179" s="16" t="str">
        <f>IF(AND(Years_Under_Contract&gt;5,OR(Number_of_Books_in_Print&gt;350000,Income_Earned&gt;=1000000))=TRUE,"Yes","No")</f>
        <v>No</v>
      </c>
      <c r="K179" s="17">
        <f>IF(AND(Years_Under_Contract&gt;5,OR(Number_of_Books_in_Print&gt;10,Income_Earned&gt;1000000)),0.2,IF(Number_of_Books_in_Print&gt;10,0.15,0.09))</f>
        <v>0.15</v>
      </c>
    </row>
    <row r="180" spans="1:11" outlineLevel="2" x14ac:dyDescent="0.25">
      <c r="A180" s="9">
        <v>1284</v>
      </c>
      <c r="B180" s="10">
        <v>41069</v>
      </c>
      <c r="C180" s="11">
        <v>1.3689253935660506E-2</v>
      </c>
      <c r="D180" s="12">
        <v>18</v>
      </c>
      <c r="E180" s="13">
        <v>416726</v>
      </c>
      <c r="F180" s="14">
        <v>10.99</v>
      </c>
      <c r="G180" s="15">
        <f>Number_of_Books_Sold*Sell_Price</f>
        <v>4579818.74</v>
      </c>
      <c r="H180" s="16" t="str">
        <f>IF(AND(Years_Under_Contract&lt;2,Number_of_Books_in_Print&gt;4)=TRUE,"Yes","No")</f>
        <v>Yes</v>
      </c>
      <c r="I180" s="16" t="str">
        <f>IF(OR(Years_Under_Contract&gt;5,Number_of_Books_in_Print&gt;=10)=TRUE,"Yes","No")</f>
        <v>Yes</v>
      </c>
      <c r="J180" s="16" t="str">
        <f>IF(AND(Years_Under_Contract&gt;5,OR(Number_of_Books_in_Print&gt;350000,Income_Earned&gt;=1000000))=TRUE,"Yes","No")</f>
        <v>No</v>
      </c>
      <c r="K180" s="17">
        <f>IF(AND(Years_Under_Contract&gt;5,OR(Number_of_Books_in_Print&gt;10,Income_Earned&gt;1000000)),0.2,IF(Number_of_Books_in_Print&gt;10,0.15,0.09))</f>
        <v>0.15</v>
      </c>
    </row>
    <row r="181" spans="1:11" outlineLevel="2" x14ac:dyDescent="0.25">
      <c r="A181" s="18">
        <v>1291</v>
      </c>
      <c r="B181" s="19">
        <v>39773</v>
      </c>
      <c r="C181" s="20">
        <v>3.5619438740588638</v>
      </c>
      <c r="D181" s="21">
        <v>25</v>
      </c>
      <c r="E181" s="22">
        <v>588657</v>
      </c>
      <c r="F181" s="23">
        <v>2.99</v>
      </c>
      <c r="G181" s="24">
        <f>Number_of_Books_Sold*Sell_Price</f>
        <v>1760084.4300000002</v>
      </c>
      <c r="H181" s="25" t="str">
        <f>IF(AND(Years_Under_Contract&lt;2,Number_of_Books_in_Print&gt;4)=TRUE,"Yes","No")</f>
        <v>No</v>
      </c>
      <c r="I181" s="25" t="str">
        <f>IF(OR(Years_Under_Contract&gt;5,Number_of_Books_in_Print&gt;=10)=TRUE,"Yes","No")</f>
        <v>Yes</v>
      </c>
      <c r="J181" s="25" t="str">
        <f>IF(AND(Years_Under_Contract&gt;5,OR(Number_of_Books_in_Print&gt;350000,Income_Earned&gt;=1000000))=TRUE,"Yes","No")</f>
        <v>No</v>
      </c>
      <c r="K181" s="26">
        <f>IF(AND(Years_Under_Contract&gt;5,OR(Number_of_Books_in_Print&gt;10,Income_Earned&gt;1000000)),0.2,IF(Number_of_Books_in_Print&gt;10,0.15,0.09))</f>
        <v>0.15</v>
      </c>
    </row>
    <row r="182" spans="1:11" outlineLevel="2" x14ac:dyDescent="0.25">
      <c r="A182" s="18">
        <v>1315</v>
      </c>
      <c r="B182" s="19">
        <v>40906</v>
      </c>
      <c r="C182" s="20">
        <v>0.45995893223819301</v>
      </c>
      <c r="D182" s="21">
        <v>20</v>
      </c>
      <c r="E182" s="22">
        <v>4255</v>
      </c>
      <c r="F182" s="23">
        <v>9.99</v>
      </c>
      <c r="G182" s="24">
        <f>Number_of_Books_Sold*Sell_Price</f>
        <v>42507.450000000004</v>
      </c>
      <c r="H182" s="25" t="str">
        <f>IF(AND(Years_Under_Contract&lt;2,Number_of_Books_in_Print&gt;4)=TRUE,"Yes","No")</f>
        <v>Yes</v>
      </c>
      <c r="I182" s="25" t="str">
        <f>IF(OR(Years_Under_Contract&gt;5,Number_of_Books_in_Print&gt;=10)=TRUE,"Yes","No")</f>
        <v>Yes</v>
      </c>
      <c r="J182" s="25" t="str">
        <f>IF(AND(Years_Under_Contract&gt;5,OR(Number_of_Books_in_Print&gt;350000,Income_Earned&gt;=1000000))=TRUE,"Yes","No")</f>
        <v>No</v>
      </c>
      <c r="K182" s="26">
        <f>IF(AND(Years_Under_Contract&gt;5,OR(Number_of_Books_in_Print&gt;10,Income_Earned&gt;1000000)),0.2,IF(Number_of_Books_in_Print&gt;10,0.15,0.09))</f>
        <v>0.15</v>
      </c>
    </row>
    <row r="183" spans="1:11" outlineLevel="2" x14ac:dyDescent="0.25">
      <c r="A183" s="18">
        <v>1323</v>
      </c>
      <c r="B183" s="19">
        <v>39783</v>
      </c>
      <c r="C183" s="20">
        <v>3.5345653661875427</v>
      </c>
      <c r="D183" s="21">
        <v>22</v>
      </c>
      <c r="E183" s="22">
        <v>681022</v>
      </c>
      <c r="F183" s="23">
        <v>7.99</v>
      </c>
      <c r="G183" s="24">
        <f>Number_of_Books_Sold*Sell_Price</f>
        <v>5441365.7800000003</v>
      </c>
      <c r="H183" s="25" t="str">
        <f>IF(AND(Years_Under_Contract&lt;2,Number_of_Books_in_Print&gt;4)=TRUE,"Yes","No")</f>
        <v>No</v>
      </c>
      <c r="I183" s="25" t="str">
        <f>IF(OR(Years_Under_Contract&gt;5,Number_of_Books_in_Print&gt;=10)=TRUE,"Yes","No")</f>
        <v>Yes</v>
      </c>
      <c r="J183" s="25" t="str">
        <f>IF(AND(Years_Under_Contract&gt;5,OR(Number_of_Books_in_Print&gt;350000,Income_Earned&gt;=1000000))=TRUE,"Yes","No")</f>
        <v>No</v>
      </c>
      <c r="K183" s="26">
        <f>IF(AND(Years_Under_Contract&gt;5,OR(Number_of_Books_in_Print&gt;10,Income_Earned&gt;1000000)),0.2,IF(Number_of_Books_in_Print&gt;10,0.15,0.09))</f>
        <v>0.15</v>
      </c>
    </row>
    <row r="184" spans="1:11" outlineLevel="2" x14ac:dyDescent="0.25">
      <c r="A184" s="9">
        <v>1324</v>
      </c>
      <c r="B184" s="10">
        <v>39433</v>
      </c>
      <c r="C184" s="11">
        <v>4.4928131416837784</v>
      </c>
      <c r="D184" s="12">
        <v>23</v>
      </c>
      <c r="E184" s="13">
        <v>465514</v>
      </c>
      <c r="F184" s="14">
        <v>3.99</v>
      </c>
      <c r="G184" s="15">
        <f>Number_of_Books_Sold*Sell_Price</f>
        <v>1857400.86</v>
      </c>
      <c r="H184" s="16" t="str">
        <f>IF(AND(Years_Under_Contract&lt;2,Number_of_Books_in_Print&gt;4)=TRUE,"Yes","No")</f>
        <v>No</v>
      </c>
      <c r="I184" s="16" t="str">
        <f>IF(OR(Years_Under_Contract&gt;5,Number_of_Books_in_Print&gt;=10)=TRUE,"Yes","No")</f>
        <v>Yes</v>
      </c>
      <c r="J184" s="16" t="str">
        <f>IF(AND(Years_Under_Contract&gt;5,OR(Number_of_Books_in_Print&gt;350000,Income_Earned&gt;=1000000))=TRUE,"Yes","No")</f>
        <v>No</v>
      </c>
      <c r="K184" s="17">
        <f>IF(AND(Years_Under_Contract&gt;5,OR(Number_of_Books_in_Print&gt;10,Income_Earned&gt;1000000)),0.2,IF(Number_of_Books_in_Print&gt;10,0.15,0.09))</f>
        <v>0.15</v>
      </c>
    </row>
    <row r="185" spans="1:11" outlineLevel="2" x14ac:dyDescent="0.25">
      <c r="A185" s="18">
        <v>1325</v>
      </c>
      <c r="B185" s="19">
        <v>40524</v>
      </c>
      <c r="C185" s="20">
        <v>1.5058179329226558</v>
      </c>
      <c r="D185" s="21">
        <v>11</v>
      </c>
      <c r="E185" s="22">
        <v>286408</v>
      </c>
      <c r="F185" s="23">
        <v>2.99</v>
      </c>
      <c r="G185" s="24">
        <f>Number_of_Books_Sold*Sell_Price</f>
        <v>856359.92</v>
      </c>
      <c r="H185" s="25" t="str">
        <f>IF(AND(Years_Under_Contract&lt;2,Number_of_Books_in_Print&gt;4)=TRUE,"Yes","No")</f>
        <v>Yes</v>
      </c>
      <c r="I185" s="25" t="str">
        <f>IF(OR(Years_Under_Contract&gt;5,Number_of_Books_in_Print&gt;=10)=TRUE,"Yes","No")</f>
        <v>Yes</v>
      </c>
      <c r="J185" s="25" t="str">
        <f>IF(AND(Years_Under_Contract&gt;5,OR(Number_of_Books_in_Print&gt;350000,Income_Earned&gt;=1000000))=TRUE,"Yes","No")</f>
        <v>No</v>
      </c>
      <c r="K185" s="26">
        <f>IF(AND(Years_Under_Contract&gt;5,OR(Number_of_Books_in_Print&gt;10,Income_Earned&gt;1000000)),0.2,IF(Number_of_Books_in_Print&gt;10,0.15,0.09))</f>
        <v>0.15</v>
      </c>
    </row>
    <row r="186" spans="1:11" outlineLevel="2" x14ac:dyDescent="0.25">
      <c r="A186" s="9">
        <v>1348</v>
      </c>
      <c r="B186" s="10">
        <v>40376</v>
      </c>
      <c r="C186" s="11">
        <v>1.9110198494182067</v>
      </c>
      <c r="D186" s="12">
        <v>19</v>
      </c>
      <c r="E186" s="13">
        <v>254150</v>
      </c>
      <c r="F186" s="14">
        <v>3.99</v>
      </c>
      <c r="G186" s="15">
        <f>Number_of_Books_Sold*Sell_Price</f>
        <v>1014058.5</v>
      </c>
      <c r="H186" s="16" t="str">
        <f>IF(AND(Years_Under_Contract&lt;2,Number_of_Books_in_Print&gt;4)=TRUE,"Yes","No")</f>
        <v>Yes</v>
      </c>
      <c r="I186" s="16" t="str">
        <f>IF(OR(Years_Under_Contract&gt;5,Number_of_Books_in_Print&gt;=10)=TRUE,"Yes","No")</f>
        <v>Yes</v>
      </c>
      <c r="J186" s="16" t="str">
        <f>IF(AND(Years_Under_Contract&gt;5,OR(Number_of_Books_in_Print&gt;350000,Income_Earned&gt;=1000000))=TRUE,"Yes","No")</f>
        <v>No</v>
      </c>
      <c r="K186" s="17">
        <f>IF(AND(Years_Under_Contract&gt;5,OR(Number_of_Books_in_Print&gt;10,Income_Earned&gt;1000000)),0.2,IF(Number_of_Books_in_Print&gt;10,0.15,0.09))</f>
        <v>0.15</v>
      </c>
    </row>
    <row r="187" spans="1:11" outlineLevel="2" x14ac:dyDescent="0.25">
      <c r="A187" s="18">
        <v>1351</v>
      </c>
      <c r="B187" s="19">
        <v>40663</v>
      </c>
      <c r="C187" s="20">
        <v>1.1252566735112937</v>
      </c>
      <c r="D187" s="21">
        <v>23</v>
      </c>
      <c r="E187" s="22">
        <v>212408</v>
      </c>
      <c r="F187" s="23">
        <v>3.99</v>
      </c>
      <c r="G187" s="24">
        <f>Number_of_Books_Sold*Sell_Price</f>
        <v>847507.92</v>
      </c>
      <c r="H187" s="25" t="str">
        <f>IF(AND(Years_Under_Contract&lt;2,Number_of_Books_in_Print&gt;4)=TRUE,"Yes","No")</f>
        <v>Yes</v>
      </c>
      <c r="I187" s="25" t="str">
        <f>IF(OR(Years_Under_Contract&gt;5,Number_of_Books_in_Print&gt;=10)=TRUE,"Yes","No")</f>
        <v>Yes</v>
      </c>
      <c r="J187" s="25" t="str">
        <f>IF(AND(Years_Under_Contract&gt;5,OR(Number_of_Books_in_Print&gt;350000,Income_Earned&gt;=1000000))=TRUE,"Yes","No")</f>
        <v>No</v>
      </c>
      <c r="K187" s="26">
        <f>IF(AND(Years_Under_Contract&gt;5,OR(Number_of_Books_in_Print&gt;10,Income_Earned&gt;1000000)),0.2,IF(Number_of_Books_in_Print&gt;10,0.15,0.09))</f>
        <v>0.15</v>
      </c>
    </row>
    <row r="188" spans="1:11" outlineLevel="2" x14ac:dyDescent="0.25">
      <c r="A188" s="18">
        <v>1361</v>
      </c>
      <c r="B188" s="19">
        <v>40621</v>
      </c>
      <c r="C188" s="20">
        <v>1.2402464065708418</v>
      </c>
      <c r="D188" s="21">
        <v>17</v>
      </c>
      <c r="E188" s="22">
        <v>79360</v>
      </c>
      <c r="F188" s="23">
        <v>2.99</v>
      </c>
      <c r="G188" s="24">
        <f>Number_of_Books_Sold*Sell_Price</f>
        <v>237286.40000000002</v>
      </c>
      <c r="H188" s="25" t="str">
        <f>IF(AND(Years_Under_Contract&lt;2,Number_of_Books_in_Print&gt;4)=TRUE,"Yes","No")</f>
        <v>Yes</v>
      </c>
      <c r="I188" s="25" t="str">
        <f>IF(OR(Years_Under_Contract&gt;5,Number_of_Books_in_Print&gt;=10)=TRUE,"Yes","No")</f>
        <v>Yes</v>
      </c>
      <c r="J188" s="25" t="str">
        <f>IF(AND(Years_Under_Contract&gt;5,OR(Number_of_Books_in_Print&gt;350000,Income_Earned&gt;=1000000))=TRUE,"Yes","No")</f>
        <v>No</v>
      </c>
      <c r="K188" s="26">
        <f>IF(AND(Years_Under_Contract&gt;5,OR(Number_of_Books_in_Print&gt;10,Income_Earned&gt;1000000)),0.2,IF(Number_of_Books_in_Print&gt;10,0.15,0.09))</f>
        <v>0.15</v>
      </c>
    </row>
    <row r="189" spans="1:11" outlineLevel="2" x14ac:dyDescent="0.25">
      <c r="A189" s="9">
        <v>1375</v>
      </c>
      <c r="B189" s="10">
        <v>39502</v>
      </c>
      <c r="C189" s="11">
        <v>4.3039014373716631</v>
      </c>
      <c r="D189" s="12">
        <v>24</v>
      </c>
      <c r="E189" s="13">
        <v>328940</v>
      </c>
      <c r="F189" s="14">
        <v>10.99</v>
      </c>
      <c r="G189" s="15">
        <f>Number_of_Books_Sold*Sell_Price</f>
        <v>3615050.6</v>
      </c>
      <c r="H189" s="16" t="str">
        <f>IF(AND(Years_Under_Contract&lt;2,Number_of_Books_in_Print&gt;4)=TRUE,"Yes","No")</f>
        <v>No</v>
      </c>
      <c r="I189" s="16" t="str">
        <f>IF(OR(Years_Under_Contract&gt;5,Number_of_Books_in_Print&gt;=10)=TRUE,"Yes","No")</f>
        <v>Yes</v>
      </c>
      <c r="J189" s="16" t="str">
        <f>IF(AND(Years_Under_Contract&gt;5,OR(Number_of_Books_in_Print&gt;350000,Income_Earned&gt;=1000000))=TRUE,"Yes","No")</f>
        <v>No</v>
      </c>
      <c r="K189" s="17">
        <f>IF(AND(Years_Under_Contract&gt;5,OR(Number_of_Books_in_Print&gt;10,Income_Earned&gt;1000000)),0.2,IF(Number_of_Books_in_Print&gt;10,0.15,0.09))</f>
        <v>0.15</v>
      </c>
    </row>
    <row r="190" spans="1:11" outlineLevel="2" x14ac:dyDescent="0.25">
      <c r="A190" s="18">
        <v>1385</v>
      </c>
      <c r="B190" s="19">
        <v>40813</v>
      </c>
      <c r="C190" s="20">
        <v>0.71457905544147848</v>
      </c>
      <c r="D190" s="21">
        <v>20</v>
      </c>
      <c r="E190" s="22">
        <v>374015</v>
      </c>
      <c r="F190" s="23">
        <v>7.99</v>
      </c>
      <c r="G190" s="24">
        <f>Number_of_Books_Sold*Sell_Price</f>
        <v>2988379.85</v>
      </c>
      <c r="H190" s="25" t="str">
        <f>IF(AND(Years_Under_Contract&lt;2,Number_of_Books_in_Print&gt;4)=TRUE,"Yes","No")</f>
        <v>Yes</v>
      </c>
      <c r="I190" s="25" t="str">
        <f>IF(OR(Years_Under_Contract&gt;5,Number_of_Books_in_Print&gt;=10)=TRUE,"Yes","No")</f>
        <v>Yes</v>
      </c>
      <c r="J190" s="25" t="str">
        <f>IF(AND(Years_Under_Contract&gt;5,OR(Number_of_Books_in_Print&gt;350000,Income_Earned&gt;=1000000))=TRUE,"Yes","No")</f>
        <v>No</v>
      </c>
      <c r="K190" s="26">
        <f>IF(AND(Years_Under_Contract&gt;5,OR(Number_of_Books_in_Print&gt;10,Income_Earned&gt;1000000)),0.2,IF(Number_of_Books_in_Print&gt;10,0.15,0.09))</f>
        <v>0.15</v>
      </c>
    </row>
    <row r="191" spans="1:11" outlineLevel="2" x14ac:dyDescent="0.25">
      <c r="A191" s="18">
        <v>1411</v>
      </c>
      <c r="B191" s="19">
        <v>39428</v>
      </c>
      <c r="C191" s="20">
        <v>4.5065023956194388</v>
      </c>
      <c r="D191" s="21">
        <v>22</v>
      </c>
      <c r="E191" s="22">
        <v>73461</v>
      </c>
      <c r="F191" s="23">
        <v>2.99</v>
      </c>
      <c r="G191" s="24">
        <f>Number_of_Books_Sold*Sell_Price</f>
        <v>219648.39</v>
      </c>
      <c r="H191" s="25" t="str">
        <f>IF(AND(Years_Under_Contract&lt;2,Number_of_Books_in_Print&gt;4)=TRUE,"Yes","No")</f>
        <v>No</v>
      </c>
      <c r="I191" s="25" t="str">
        <f>IF(OR(Years_Under_Contract&gt;5,Number_of_Books_in_Print&gt;=10)=TRUE,"Yes","No")</f>
        <v>Yes</v>
      </c>
      <c r="J191" s="25" t="str">
        <f>IF(AND(Years_Under_Contract&gt;5,OR(Number_of_Books_in_Print&gt;350000,Income_Earned&gt;=1000000))=TRUE,"Yes","No")</f>
        <v>No</v>
      </c>
      <c r="K191" s="26">
        <f>IF(AND(Years_Under_Contract&gt;5,OR(Number_of_Books_in_Print&gt;10,Income_Earned&gt;1000000)),0.2,IF(Number_of_Books_in_Print&gt;10,0.15,0.09))</f>
        <v>0.15</v>
      </c>
    </row>
    <row r="192" spans="1:11" outlineLevel="2" x14ac:dyDescent="0.25">
      <c r="A192" s="18">
        <v>1422</v>
      </c>
      <c r="B192" s="19">
        <v>40283</v>
      </c>
      <c r="C192" s="20">
        <v>2.1656399726214923</v>
      </c>
      <c r="D192" s="21">
        <v>22</v>
      </c>
      <c r="E192" s="22">
        <v>325148</v>
      </c>
      <c r="F192" s="23">
        <v>9.99</v>
      </c>
      <c r="G192" s="24">
        <f>Number_of_Books_Sold*Sell_Price</f>
        <v>3248228.52</v>
      </c>
      <c r="H192" s="25" t="str">
        <f>IF(AND(Years_Under_Contract&lt;2,Number_of_Books_in_Print&gt;4)=TRUE,"Yes","No")</f>
        <v>No</v>
      </c>
      <c r="I192" s="25" t="str">
        <f>IF(OR(Years_Under_Contract&gt;5,Number_of_Books_in_Print&gt;=10)=TRUE,"Yes","No")</f>
        <v>Yes</v>
      </c>
      <c r="J192" s="25" t="str">
        <f>IF(AND(Years_Under_Contract&gt;5,OR(Number_of_Books_in_Print&gt;350000,Income_Earned&gt;=1000000))=TRUE,"Yes","No")</f>
        <v>No</v>
      </c>
      <c r="K192" s="26">
        <f>IF(AND(Years_Under_Contract&gt;5,OR(Number_of_Books_in_Print&gt;10,Income_Earned&gt;1000000)),0.2,IF(Number_of_Books_in_Print&gt;10,0.15,0.09))</f>
        <v>0.15</v>
      </c>
    </row>
    <row r="193" spans="1:11" outlineLevel="2" x14ac:dyDescent="0.25">
      <c r="A193" s="9">
        <v>1423</v>
      </c>
      <c r="B193" s="10">
        <v>39301</v>
      </c>
      <c r="C193" s="11">
        <v>4.8542094455852158</v>
      </c>
      <c r="D193" s="12">
        <v>25</v>
      </c>
      <c r="E193" s="13">
        <v>669390</v>
      </c>
      <c r="F193" s="14">
        <v>2.99</v>
      </c>
      <c r="G193" s="15">
        <f>Number_of_Books_Sold*Sell_Price</f>
        <v>2001476.1</v>
      </c>
      <c r="H193" s="16" t="str">
        <f>IF(AND(Years_Under_Contract&lt;2,Number_of_Books_in_Print&gt;4)=TRUE,"Yes","No")</f>
        <v>No</v>
      </c>
      <c r="I193" s="16" t="str">
        <f>IF(OR(Years_Under_Contract&gt;5,Number_of_Books_in_Print&gt;=10)=TRUE,"Yes","No")</f>
        <v>Yes</v>
      </c>
      <c r="J193" s="16" t="str">
        <f>IF(AND(Years_Under_Contract&gt;5,OR(Number_of_Books_in_Print&gt;350000,Income_Earned&gt;=1000000))=TRUE,"Yes","No")</f>
        <v>No</v>
      </c>
      <c r="K193" s="17">
        <f>IF(AND(Years_Under_Contract&gt;5,OR(Number_of_Books_in_Print&gt;10,Income_Earned&gt;1000000)),0.2,IF(Number_of_Books_in_Print&gt;10,0.15,0.09))</f>
        <v>0.15</v>
      </c>
    </row>
    <row r="194" spans="1:11" outlineLevel="2" x14ac:dyDescent="0.25">
      <c r="A194" s="18">
        <v>1442</v>
      </c>
      <c r="B194" s="19">
        <v>40498</v>
      </c>
      <c r="C194" s="20">
        <v>1.5770020533880904</v>
      </c>
      <c r="D194" s="21">
        <v>22</v>
      </c>
      <c r="E194" s="22">
        <v>117265</v>
      </c>
      <c r="F194" s="23">
        <v>9.99</v>
      </c>
      <c r="G194" s="24">
        <f>Number_of_Books_Sold*Sell_Price</f>
        <v>1171477.3500000001</v>
      </c>
      <c r="H194" s="25" t="str">
        <f>IF(AND(Years_Under_Contract&lt;2,Number_of_Books_in_Print&gt;4)=TRUE,"Yes","No")</f>
        <v>Yes</v>
      </c>
      <c r="I194" s="25" t="str">
        <f>IF(OR(Years_Under_Contract&gt;5,Number_of_Books_in_Print&gt;=10)=TRUE,"Yes","No")</f>
        <v>Yes</v>
      </c>
      <c r="J194" s="25" t="str">
        <f>IF(AND(Years_Under_Contract&gt;5,OR(Number_of_Books_in_Print&gt;350000,Income_Earned&gt;=1000000))=TRUE,"Yes","No")</f>
        <v>No</v>
      </c>
      <c r="K194" s="26">
        <f>IF(AND(Years_Under_Contract&gt;5,OR(Number_of_Books_in_Print&gt;10,Income_Earned&gt;1000000)),0.2,IF(Number_of_Books_in_Print&gt;10,0.15,0.09))</f>
        <v>0.15</v>
      </c>
    </row>
    <row r="195" spans="1:11" outlineLevel="2" x14ac:dyDescent="0.25">
      <c r="A195" s="18">
        <v>1447</v>
      </c>
      <c r="B195" s="19">
        <v>40240</v>
      </c>
      <c r="C195" s="20">
        <v>2.2833675564681726</v>
      </c>
      <c r="D195" s="21">
        <v>16</v>
      </c>
      <c r="E195" s="22">
        <v>437311</v>
      </c>
      <c r="F195" s="23">
        <v>10.99</v>
      </c>
      <c r="G195" s="24">
        <f>Number_of_Books_Sold*Sell_Price</f>
        <v>4806047.8899999997</v>
      </c>
      <c r="H195" s="25" t="str">
        <f>IF(AND(Years_Under_Contract&lt;2,Number_of_Books_in_Print&gt;4)=TRUE,"Yes","No")</f>
        <v>No</v>
      </c>
      <c r="I195" s="25" t="str">
        <f>IF(OR(Years_Under_Contract&gt;5,Number_of_Books_in_Print&gt;=10)=TRUE,"Yes","No")</f>
        <v>Yes</v>
      </c>
      <c r="J195" s="25" t="str">
        <f>IF(AND(Years_Under_Contract&gt;5,OR(Number_of_Books_in_Print&gt;350000,Income_Earned&gt;=1000000))=TRUE,"Yes","No")</f>
        <v>No</v>
      </c>
      <c r="K195" s="26">
        <f>IF(AND(Years_Under_Contract&gt;5,OR(Number_of_Books_in_Print&gt;10,Income_Earned&gt;1000000)),0.2,IF(Number_of_Books_in_Print&gt;10,0.15,0.09))</f>
        <v>0.15</v>
      </c>
    </row>
    <row r="196" spans="1:11" outlineLevel="2" x14ac:dyDescent="0.25">
      <c r="A196" s="9">
        <v>1458</v>
      </c>
      <c r="B196" s="10">
        <v>40782</v>
      </c>
      <c r="C196" s="11">
        <v>0.79945242984257359</v>
      </c>
      <c r="D196" s="12">
        <v>16</v>
      </c>
      <c r="E196" s="13">
        <v>408748</v>
      </c>
      <c r="F196" s="14">
        <v>7.99</v>
      </c>
      <c r="G196" s="15">
        <f>Number_of_Books_Sold*Sell_Price</f>
        <v>3265896.52</v>
      </c>
      <c r="H196" s="16" t="str">
        <f>IF(AND(Years_Under_Contract&lt;2,Number_of_Books_in_Print&gt;4)=TRUE,"Yes","No")</f>
        <v>Yes</v>
      </c>
      <c r="I196" s="16" t="str">
        <f>IF(OR(Years_Under_Contract&gt;5,Number_of_Books_in_Print&gt;=10)=TRUE,"Yes","No")</f>
        <v>Yes</v>
      </c>
      <c r="J196" s="16" t="str">
        <f>IF(AND(Years_Under_Contract&gt;5,OR(Number_of_Books_in_Print&gt;350000,Income_Earned&gt;=1000000))=TRUE,"Yes","No")</f>
        <v>No</v>
      </c>
      <c r="K196" s="17">
        <f>IF(AND(Years_Under_Contract&gt;5,OR(Number_of_Books_in_Print&gt;10,Income_Earned&gt;1000000)),0.2,IF(Number_of_Books_in_Print&gt;10,0.15,0.09))</f>
        <v>0.15</v>
      </c>
    </row>
    <row r="197" spans="1:11" outlineLevel="2" x14ac:dyDescent="0.25">
      <c r="A197" s="9">
        <v>1509</v>
      </c>
      <c r="B197" s="10">
        <v>39571</v>
      </c>
      <c r="C197" s="11">
        <v>4.1149897330595486</v>
      </c>
      <c r="D197" s="12">
        <v>23</v>
      </c>
      <c r="E197" s="13">
        <v>471553</v>
      </c>
      <c r="F197" s="14">
        <v>3.99</v>
      </c>
      <c r="G197" s="15">
        <f>Number_of_Books_Sold*Sell_Price</f>
        <v>1881496.4700000002</v>
      </c>
      <c r="H197" s="16" t="str">
        <f>IF(AND(Years_Under_Contract&lt;2,Number_of_Books_in_Print&gt;4)=TRUE,"Yes","No")</f>
        <v>No</v>
      </c>
      <c r="I197" s="16" t="str">
        <f>IF(OR(Years_Under_Contract&gt;5,Number_of_Books_in_Print&gt;=10)=TRUE,"Yes","No")</f>
        <v>Yes</v>
      </c>
      <c r="J197" s="16" t="str">
        <f>IF(AND(Years_Under_Contract&gt;5,OR(Number_of_Books_in_Print&gt;350000,Income_Earned&gt;=1000000))=TRUE,"Yes","No")</f>
        <v>No</v>
      </c>
      <c r="K197" s="17">
        <f>IF(AND(Years_Under_Contract&gt;5,OR(Number_of_Books_in_Print&gt;10,Income_Earned&gt;1000000)),0.2,IF(Number_of_Books_in_Print&gt;10,0.15,0.09))</f>
        <v>0.15</v>
      </c>
    </row>
    <row r="198" spans="1:11" outlineLevel="2" x14ac:dyDescent="0.25">
      <c r="A198" s="18">
        <v>1534</v>
      </c>
      <c r="B198" s="19">
        <v>40557</v>
      </c>
      <c r="C198" s="20">
        <v>1.4154688569472964</v>
      </c>
      <c r="D198" s="21">
        <v>19</v>
      </c>
      <c r="E198" s="22">
        <v>385003</v>
      </c>
      <c r="F198" s="23">
        <v>7.99</v>
      </c>
      <c r="G198" s="24">
        <f>Number_of_Books_Sold*Sell_Price</f>
        <v>3076173.97</v>
      </c>
      <c r="H198" s="25" t="str">
        <f>IF(AND(Years_Under_Contract&lt;2,Number_of_Books_in_Print&gt;4)=TRUE,"Yes","No")</f>
        <v>Yes</v>
      </c>
      <c r="I198" s="25" t="str">
        <f>IF(OR(Years_Under_Contract&gt;5,Number_of_Books_in_Print&gt;=10)=TRUE,"Yes","No")</f>
        <v>Yes</v>
      </c>
      <c r="J198" s="25" t="str">
        <f>IF(AND(Years_Under_Contract&gt;5,OR(Number_of_Books_in_Print&gt;350000,Income_Earned&gt;=1000000))=TRUE,"Yes","No")</f>
        <v>No</v>
      </c>
      <c r="K198" s="26">
        <f>IF(AND(Years_Under_Contract&gt;5,OR(Number_of_Books_in_Print&gt;10,Income_Earned&gt;1000000)),0.2,IF(Number_of_Books_in_Print&gt;10,0.15,0.09))</f>
        <v>0.15</v>
      </c>
    </row>
    <row r="199" spans="1:11" outlineLevel="2" x14ac:dyDescent="0.25">
      <c r="A199" s="9">
        <v>1538</v>
      </c>
      <c r="B199" s="10">
        <v>40794</v>
      </c>
      <c r="C199" s="11">
        <v>0.76659822039698833</v>
      </c>
      <c r="D199" s="12">
        <v>20</v>
      </c>
      <c r="E199" s="13">
        <v>464095</v>
      </c>
      <c r="F199" s="14">
        <v>23.99</v>
      </c>
      <c r="G199" s="15">
        <f>Number_of_Books_Sold*Sell_Price</f>
        <v>11133639.049999999</v>
      </c>
      <c r="H199" s="16" t="str">
        <f>IF(AND(Years_Under_Contract&lt;2,Number_of_Books_in_Print&gt;4)=TRUE,"Yes","No")</f>
        <v>Yes</v>
      </c>
      <c r="I199" s="16" t="str">
        <f>IF(OR(Years_Under_Contract&gt;5,Number_of_Books_in_Print&gt;=10)=TRUE,"Yes","No")</f>
        <v>Yes</v>
      </c>
      <c r="J199" s="16" t="str">
        <f>IF(AND(Years_Under_Contract&gt;5,OR(Number_of_Books_in_Print&gt;350000,Income_Earned&gt;=1000000))=TRUE,"Yes","No")</f>
        <v>No</v>
      </c>
      <c r="K199" s="17">
        <f>IF(AND(Years_Under_Contract&gt;5,OR(Number_of_Books_in_Print&gt;10,Income_Earned&gt;1000000)),0.2,IF(Number_of_Books_in_Print&gt;10,0.15,0.09))</f>
        <v>0.15</v>
      </c>
    </row>
    <row r="200" spans="1:11" outlineLevel="2" x14ac:dyDescent="0.25">
      <c r="A200" s="18">
        <v>1548</v>
      </c>
      <c r="B200" s="19">
        <v>39530</v>
      </c>
      <c r="C200" s="20">
        <v>4.2272416153319643</v>
      </c>
      <c r="D200" s="21">
        <v>25</v>
      </c>
      <c r="E200" s="22">
        <v>322223</v>
      </c>
      <c r="F200" s="23">
        <v>3.99</v>
      </c>
      <c r="G200" s="24">
        <f>Number_of_Books_Sold*Sell_Price</f>
        <v>1285669.77</v>
      </c>
      <c r="H200" s="25" t="str">
        <f>IF(AND(Years_Under_Contract&lt;2,Number_of_Books_in_Print&gt;4)=TRUE,"Yes","No")</f>
        <v>No</v>
      </c>
      <c r="I200" s="25" t="str">
        <f>IF(OR(Years_Under_Contract&gt;5,Number_of_Books_in_Print&gt;=10)=TRUE,"Yes","No")</f>
        <v>Yes</v>
      </c>
      <c r="J200" s="25" t="str">
        <f>IF(AND(Years_Under_Contract&gt;5,OR(Number_of_Books_in_Print&gt;350000,Income_Earned&gt;=1000000))=TRUE,"Yes","No")</f>
        <v>No</v>
      </c>
      <c r="K200" s="26">
        <f>IF(AND(Years_Under_Contract&gt;5,OR(Number_of_Books_in_Print&gt;10,Income_Earned&gt;1000000)),0.2,IF(Number_of_Books_in_Print&gt;10,0.15,0.09))</f>
        <v>0.15</v>
      </c>
    </row>
    <row r="201" spans="1:11" outlineLevel="2" x14ac:dyDescent="0.25">
      <c r="A201" s="18">
        <v>1558</v>
      </c>
      <c r="B201" s="19">
        <v>40188</v>
      </c>
      <c r="C201" s="20">
        <v>2.4257357973990419</v>
      </c>
      <c r="D201" s="21">
        <v>16</v>
      </c>
      <c r="E201" s="22">
        <v>500507</v>
      </c>
      <c r="F201" s="23">
        <v>2.99</v>
      </c>
      <c r="G201" s="24">
        <f>Number_of_Books_Sold*Sell_Price</f>
        <v>1496515.9300000002</v>
      </c>
      <c r="H201" s="25" t="str">
        <f>IF(AND(Years_Under_Contract&lt;2,Number_of_Books_in_Print&gt;4)=TRUE,"Yes","No")</f>
        <v>No</v>
      </c>
      <c r="I201" s="25" t="str">
        <f>IF(OR(Years_Under_Contract&gt;5,Number_of_Books_in_Print&gt;=10)=TRUE,"Yes","No")</f>
        <v>Yes</v>
      </c>
      <c r="J201" s="25" t="str">
        <f>IF(AND(Years_Under_Contract&gt;5,OR(Number_of_Books_in_Print&gt;350000,Income_Earned&gt;=1000000))=TRUE,"Yes","No")</f>
        <v>No</v>
      </c>
      <c r="K201" s="26">
        <f>IF(AND(Years_Under_Contract&gt;5,OR(Number_of_Books_in_Print&gt;10,Income_Earned&gt;1000000)),0.2,IF(Number_of_Books_in_Print&gt;10,0.15,0.09))</f>
        <v>0.15</v>
      </c>
    </row>
    <row r="202" spans="1:11" outlineLevel="2" x14ac:dyDescent="0.25">
      <c r="A202" s="9">
        <v>1567</v>
      </c>
      <c r="B202" s="10">
        <v>40405</v>
      </c>
      <c r="C202" s="11">
        <v>1.8316221765913758</v>
      </c>
      <c r="D202" s="12">
        <v>11</v>
      </c>
      <c r="E202" s="13">
        <v>606079</v>
      </c>
      <c r="F202" s="14">
        <v>10.99</v>
      </c>
      <c r="G202" s="15">
        <f>Number_of_Books_Sold*Sell_Price</f>
        <v>6660808.21</v>
      </c>
      <c r="H202" s="16" t="str">
        <f>IF(AND(Years_Under_Contract&lt;2,Number_of_Books_in_Print&gt;4)=TRUE,"Yes","No")</f>
        <v>Yes</v>
      </c>
      <c r="I202" s="16" t="str">
        <f>IF(OR(Years_Under_Contract&gt;5,Number_of_Books_in_Print&gt;=10)=TRUE,"Yes","No")</f>
        <v>Yes</v>
      </c>
      <c r="J202" s="16" t="str">
        <f>IF(AND(Years_Under_Contract&gt;5,OR(Number_of_Books_in_Print&gt;350000,Income_Earned&gt;=1000000))=TRUE,"Yes","No")</f>
        <v>No</v>
      </c>
      <c r="K202" s="17">
        <f>IF(AND(Years_Under_Contract&gt;5,OR(Number_of_Books_in_Print&gt;10,Income_Earned&gt;1000000)),0.2,IF(Number_of_Books_in_Print&gt;10,0.15,0.09))</f>
        <v>0.15</v>
      </c>
    </row>
    <row r="203" spans="1:11" outlineLevel="2" x14ac:dyDescent="0.25">
      <c r="A203" s="9">
        <v>1580</v>
      </c>
      <c r="B203" s="10">
        <v>39957</v>
      </c>
      <c r="C203" s="11">
        <v>3.0581793292265571</v>
      </c>
      <c r="D203" s="12">
        <v>12</v>
      </c>
      <c r="E203" s="13">
        <v>154890</v>
      </c>
      <c r="F203" s="14">
        <v>2.99</v>
      </c>
      <c r="G203" s="15">
        <f>Number_of_Books_Sold*Sell_Price</f>
        <v>463121.10000000003</v>
      </c>
      <c r="H203" s="16" t="str">
        <f>IF(AND(Years_Under_Contract&lt;2,Number_of_Books_in_Print&gt;4)=TRUE,"Yes","No")</f>
        <v>No</v>
      </c>
      <c r="I203" s="16" t="str">
        <f>IF(OR(Years_Under_Contract&gt;5,Number_of_Books_in_Print&gt;=10)=TRUE,"Yes","No")</f>
        <v>Yes</v>
      </c>
      <c r="J203" s="16" t="str">
        <f>IF(AND(Years_Under_Contract&gt;5,OR(Number_of_Books_in_Print&gt;350000,Income_Earned&gt;=1000000))=TRUE,"Yes","No")</f>
        <v>No</v>
      </c>
      <c r="K203" s="17">
        <f>IF(AND(Years_Under_Contract&gt;5,OR(Number_of_Books_in_Print&gt;10,Income_Earned&gt;1000000)),0.2,IF(Number_of_Books_in_Print&gt;10,0.15,0.09))</f>
        <v>0.15</v>
      </c>
    </row>
    <row r="204" spans="1:11" outlineLevel="2" x14ac:dyDescent="0.25">
      <c r="A204" s="9">
        <v>1613</v>
      </c>
      <c r="B204" s="10">
        <v>39583</v>
      </c>
      <c r="C204" s="11">
        <v>4.0821355236139629</v>
      </c>
      <c r="D204" s="12">
        <v>23</v>
      </c>
      <c r="E204" s="13">
        <v>386193</v>
      </c>
      <c r="F204" s="14">
        <v>10.99</v>
      </c>
      <c r="G204" s="15">
        <f>Number_of_Books_Sold*Sell_Price</f>
        <v>4244261.07</v>
      </c>
      <c r="H204" s="16" t="str">
        <f>IF(AND(Years_Under_Contract&lt;2,Number_of_Books_in_Print&gt;4)=TRUE,"Yes","No")</f>
        <v>No</v>
      </c>
      <c r="I204" s="16" t="str">
        <f>IF(OR(Years_Under_Contract&gt;5,Number_of_Books_in_Print&gt;=10)=TRUE,"Yes","No")</f>
        <v>Yes</v>
      </c>
      <c r="J204" s="16" t="str">
        <f>IF(AND(Years_Under_Contract&gt;5,OR(Number_of_Books_in_Print&gt;350000,Income_Earned&gt;=1000000))=TRUE,"Yes","No")</f>
        <v>No</v>
      </c>
      <c r="K204" s="17">
        <f>IF(AND(Years_Under_Contract&gt;5,OR(Number_of_Books_in_Print&gt;10,Income_Earned&gt;1000000)),0.2,IF(Number_of_Books_in_Print&gt;10,0.15,0.09))</f>
        <v>0.15</v>
      </c>
    </row>
    <row r="205" spans="1:11" outlineLevel="2" x14ac:dyDescent="0.25">
      <c r="A205" s="18">
        <v>1638</v>
      </c>
      <c r="B205" s="19">
        <v>39766</v>
      </c>
      <c r="C205" s="20">
        <v>3.5811088295687883</v>
      </c>
      <c r="D205" s="21">
        <v>23</v>
      </c>
      <c r="E205" s="22">
        <v>192112</v>
      </c>
      <c r="F205" s="23">
        <v>10.99</v>
      </c>
      <c r="G205" s="24">
        <f>Number_of_Books_Sold*Sell_Price</f>
        <v>2111310.88</v>
      </c>
      <c r="H205" s="25" t="str">
        <f>IF(AND(Years_Under_Contract&lt;2,Number_of_Books_in_Print&gt;4)=TRUE,"Yes","No")</f>
        <v>No</v>
      </c>
      <c r="I205" s="25" t="str">
        <f>IF(OR(Years_Under_Contract&gt;5,Number_of_Books_in_Print&gt;=10)=TRUE,"Yes","No")</f>
        <v>Yes</v>
      </c>
      <c r="J205" s="25" t="str">
        <f>IF(AND(Years_Under_Contract&gt;5,OR(Number_of_Books_in_Print&gt;350000,Income_Earned&gt;=1000000))=TRUE,"Yes","No")</f>
        <v>No</v>
      </c>
      <c r="K205" s="26">
        <f>IF(AND(Years_Under_Contract&gt;5,OR(Number_of_Books_in_Print&gt;10,Income_Earned&gt;1000000)),0.2,IF(Number_of_Books_in_Print&gt;10,0.15,0.09))</f>
        <v>0.15</v>
      </c>
    </row>
    <row r="206" spans="1:11" outlineLevel="2" x14ac:dyDescent="0.25">
      <c r="A206" s="18">
        <v>1642</v>
      </c>
      <c r="B206" s="19">
        <v>40493</v>
      </c>
      <c r="C206" s="20">
        <v>1.5906913073237507</v>
      </c>
      <c r="D206" s="21">
        <v>20</v>
      </c>
      <c r="E206" s="22">
        <v>588541</v>
      </c>
      <c r="F206" s="23">
        <v>23.99</v>
      </c>
      <c r="G206" s="24">
        <f>Number_of_Books_Sold*Sell_Price</f>
        <v>14119098.59</v>
      </c>
      <c r="H206" s="25" t="str">
        <f>IF(AND(Years_Under_Contract&lt;2,Number_of_Books_in_Print&gt;4)=TRUE,"Yes","No")</f>
        <v>Yes</v>
      </c>
      <c r="I206" s="25" t="str">
        <f>IF(OR(Years_Under_Contract&gt;5,Number_of_Books_in_Print&gt;=10)=TRUE,"Yes","No")</f>
        <v>Yes</v>
      </c>
      <c r="J206" s="25" t="str">
        <f>IF(AND(Years_Under_Contract&gt;5,OR(Number_of_Books_in_Print&gt;350000,Income_Earned&gt;=1000000))=TRUE,"Yes","No")</f>
        <v>No</v>
      </c>
      <c r="K206" s="26">
        <f>IF(AND(Years_Under_Contract&gt;5,OR(Number_of_Books_in_Print&gt;10,Income_Earned&gt;1000000)),0.2,IF(Number_of_Books_in_Print&gt;10,0.15,0.09))</f>
        <v>0.15</v>
      </c>
    </row>
    <row r="207" spans="1:11" outlineLevel="2" x14ac:dyDescent="0.25">
      <c r="A207" s="9">
        <v>1643</v>
      </c>
      <c r="B207" s="10">
        <v>40267</v>
      </c>
      <c r="C207" s="11">
        <v>2.2094455852156059</v>
      </c>
      <c r="D207" s="12">
        <v>22</v>
      </c>
      <c r="E207" s="13">
        <v>12746</v>
      </c>
      <c r="F207" s="14">
        <v>2.99</v>
      </c>
      <c r="G207" s="15">
        <f>Number_of_Books_Sold*Sell_Price</f>
        <v>38110.54</v>
      </c>
      <c r="H207" s="16" t="str">
        <f>IF(AND(Years_Under_Contract&lt;2,Number_of_Books_in_Print&gt;4)=TRUE,"Yes","No")</f>
        <v>No</v>
      </c>
      <c r="I207" s="16" t="str">
        <f>IF(OR(Years_Under_Contract&gt;5,Number_of_Books_in_Print&gt;=10)=TRUE,"Yes","No")</f>
        <v>Yes</v>
      </c>
      <c r="J207" s="16" t="str">
        <f>IF(AND(Years_Under_Contract&gt;5,OR(Number_of_Books_in_Print&gt;350000,Income_Earned&gt;=1000000))=TRUE,"Yes","No")</f>
        <v>No</v>
      </c>
      <c r="K207" s="17">
        <f>IF(AND(Years_Under_Contract&gt;5,OR(Number_of_Books_in_Print&gt;10,Income_Earned&gt;1000000)),0.2,IF(Number_of_Books_in_Print&gt;10,0.15,0.09))</f>
        <v>0.15</v>
      </c>
    </row>
    <row r="208" spans="1:11" outlineLevel="2" x14ac:dyDescent="0.25">
      <c r="A208" s="9">
        <v>1651</v>
      </c>
      <c r="B208" s="10">
        <v>40031</v>
      </c>
      <c r="C208" s="11">
        <v>2.8555783709787819</v>
      </c>
      <c r="D208" s="12">
        <v>16</v>
      </c>
      <c r="E208" s="13">
        <v>60220</v>
      </c>
      <c r="F208" s="14">
        <v>2.99</v>
      </c>
      <c r="G208" s="15">
        <f>Number_of_Books_Sold*Sell_Price</f>
        <v>180057.80000000002</v>
      </c>
      <c r="H208" s="16" t="str">
        <f>IF(AND(Years_Under_Contract&lt;2,Number_of_Books_in_Print&gt;4)=TRUE,"Yes","No")</f>
        <v>No</v>
      </c>
      <c r="I208" s="16" t="str">
        <f>IF(OR(Years_Under_Contract&gt;5,Number_of_Books_in_Print&gt;=10)=TRUE,"Yes","No")</f>
        <v>Yes</v>
      </c>
      <c r="J208" s="16" t="str">
        <f>IF(AND(Years_Under_Contract&gt;5,OR(Number_of_Books_in_Print&gt;350000,Income_Earned&gt;=1000000))=TRUE,"Yes","No")</f>
        <v>No</v>
      </c>
      <c r="K208" s="17">
        <f>IF(AND(Years_Under_Contract&gt;5,OR(Number_of_Books_in_Print&gt;10,Income_Earned&gt;1000000)),0.2,IF(Number_of_Books_in_Print&gt;10,0.15,0.09))</f>
        <v>0.15</v>
      </c>
    </row>
    <row r="209" spans="1:11" outlineLevel="2" x14ac:dyDescent="0.25">
      <c r="A209" s="9">
        <v>1661</v>
      </c>
      <c r="B209" s="10">
        <v>40068</v>
      </c>
      <c r="C209" s="11">
        <v>2.754277891854894</v>
      </c>
      <c r="D209" s="12">
        <v>16</v>
      </c>
      <c r="E209" s="13">
        <v>75840</v>
      </c>
      <c r="F209" s="14">
        <v>12.99</v>
      </c>
      <c r="G209" s="15">
        <f>Number_of_Books_Sold*Sell_Price</f>
        <v>985161.6</v>
      </c>
      <c r="H209" s="16" t="str">
        <f>IF(AND(Years_Under_Contract&lt;2,Number_of_Books_in_Print&gt;4)=TRUE,"Yes","No")</f>
        <v>No</v>
      </c>
      <c r="I209" s="16" t="str">
        <f>IF(OR(Years_Under_Contract&gt;5,Number_of_Books_in_Print&gt;=10)=TRUE,"Yes","No")</f>
        <v>Yes</v>
      </c>
      <c r="J209" s="16" t="str">
        <f>IF(AND(Years_Under_Contract&gt;5,OR(Number_of_Books_in_Print&gt;350000,Income_Earned&gt;=1000000))=TRUE,"Yes","No")</f>
        <v>No</v>
      </c>
      <c r="K209" s="17">
        <f>IF(AND(Years_Under_Contract&gt;5,OR(Number_of_Books_in_Print&gt;10,Income_Earned&gt;1000000)),0.2,IF(Number_of_Books_in_Print&gt;10,0.15,0.09))</f>
        <v>0.15</v>
      </c>
    </row>
    <row r="210" spans="1:11" outlineLevel="2" x14ac:dyDescent="0.25">
      <c r="A210" s="18">
        <v>1662</v>
      </c>
      <c r="B210" s="19">
        <v>40799</v>
      </c>
      <c r="C210" s="20">
        <v>0.75290896646132788</v>
      </c>
      <c r="D210" s="21">
        <v>21</v>
      </c>
      <c r="E210" s="22">
        <v>688791</v>
      </c>
      <c r="F210" s="23">
        <v>2.99</v>
      </c>
      <c r="G210" s="24">
        <f>Number_of_Books_Sold*Sell_Price</f>
        <v>2059485.09</v>
      </c>
      <c r="H210" s="25" t="str">
        <f>IF(AND(Years_Under_Contract&lt;2,Number_of_Books_in_Print&gt;4)=TRUE,"Yes","No")</f>
        <v>Yes</v>
      </c>
      <c r="I210" s="25" t="str">
        <f>IF(OR(Years_Under_Contract&gt;5,Number_of_Books_in_Print&gt;=10)=TRUE,"Yes","No")</f>
        <v>Yes</v>
      </c>
      <c r="J210" s="25" t="str">
        <f>IF(AND(Years_Under_Contract&gt;5,OR(Number_of_Books_in_Print&gt;350000,Income_Earned&gt;=1000000))=TRUE,"Yes","No")</f>
        <v>No</v>
      </c>
      <c r="K210" s="26">
        <f>IF(AND(Years_Under_Contract&gt;5,OR(Number_of_Books_in_Print&gt;10,Income_Earned&gt;1000000)),0.2,IF(Number_of_Books_in_Print&gt;10,0.15,0.09))</f>
        <v>0.15</v>
      </c>
    </row>
    <row r="211" spans="1:11" outlineLevel="2" x14ac:dyDescent="0.25">
      <c r="A211" s="18">
        <v>1681</v>
      </c>
      <c r="B211" s="19">
        <v>40459</v>
      </c>
      <c r="C211" s="20">
        <v>1.6837782340862424</v>
      </c>
      <c r="D211" s="21">
        <v>15</v>
      </c>
      <c r="E211" s="22">
        <v>149008</v>
      </c>
      <c r="F211" s="23">
        <v>2.99</v>
      </c>
      <c r="G211" s="24">
        <f>Number_of_Books_Sold*Sell_Price</f>
        <v>445533.92000000004</v>
      </c>
      <c r="H211" s="25" t="str">
        <f>IF(AND(Years_Under_Contract&lt;2,Number_of_Books_in_Print&gt;4)=TRUE,"Yes","No")</f>
        <v>Yes</v>
      </c>
      <c r="I211" s="25" t="str">
        <f>IF(OR(Years_Under_Contract&gt;5,Number_of_Books_in_Print&gt;=10)=TRUE,"Yes","No")</f>
        <v>Yes</v>
      </c>
      <c r="J211" s="25" t="str">
        <f>IF(AND(Years_Under_Contract&gt;5,OR(Number_of_Books_in_Print&gt;350000,Income_Earned&gt;=1000000))=TRUE,"Yes","No")</f>
        <v>No</v>
      </c>
      <c r="K211" s="26">
        <f>IF(AND(Years_Under_Contract&gt;5,OR(Number_of_Books_in_Print&gt;10,Income_Earned&gt;1000000)),0.2,IF(Number_of_Books_in_Print&gt;10,0.15,0.09))</f>
        <v>0.15</v>
      </c>
    </row>
    <row r="212" spans="1:11" outlineLevel="2" x14ac:dyDescent="0.25">
      <c r="A212" s="18">
        <v>1706</v>
      </c>
      <c r="B212" s="19">
        <v>40592</v>
      </c>
      <c r="C212" s="20">
        <v>1.3196440793976729</v>
      </c>
      <c r="D212" s="21">
        <v>11</v>
      </c>
      <c r="E212" s="22">
        <v>267016</v>
      </c>
      <c r="F212" s="23">
        <v>7.99</v>
      </c>
      <c r="G212" s="24">
        <f>Number_of_Books_Sold*Sell_Price</f>
        <v>2133457.84</v>
      </c>
      <c r="H212" s="25" t="str">
        <f>IF(AND(Years_Under_Contract&lt;2,Number_of_Books_in_Print&gt;4)=TRUE,"Yes","No")</f>
        <v>Yes</v>
      </c>
      <c r="I212" s="25" t="str">
        <f>IF(OR(Years_Under_Contract&gt;5,Number_of_Books_in_Print&gt;=10)=TRUE,"Yes","No")</f>
        <v>Yes</v>
      </c>
      <c r="J212" s="25" t="str">
        <f>IF(AND(Years_Under_Contract&gt;5,OR(Number_of_Books_in_Print&gt;350000,Income_Earned&gt;=1000000))=TRUE,"Yes","No")</f>
        <v>No</v>
      </c>
      <c r="K212" s="26">
        <f>IF(AND(Years_Under_Contract&gt;5,OR(Number_of_Books_in_Print&gt;10,Income_Earned&gt;1000000)),0.2,IF(Number_of_Books_in_Print&gt;10,0.15,0.09))</f>
        <v>0.15</v>
      </c>
    </row>
    <row r="213" spans="1:11" outlineLevel="2" x14ac:dyDescent="0.25">
      <c r="A213" s="18">
        <v>1712</v>
      </c>
      <c r="B213" s="19">
        <v>39857</v>
      </c>
      <c r="C213" s="20">
        <v>3.3319644079397674</v>
      </c>
      <c r="D213" s="21">
        <v>18</v>
      </c>
      <c r="E213" s="22">
        <v>468339</v>
      </c>
      <c r="F213" s="23">
        <v>2.99</v>
      </c>
      <c r="G213" s="24">
        <f>Number_of_Books_Sold*Sell_Price</f>
        <v>1400333.61</v>
      </c>
      <c r="H213" s="25" t="str">
        <f>IF(AND(Years_Under_Contract&lt;2,Number_of_Books_in_Print&gt;4)=TRUE,"Yes","No")</f>
        <v>No</v>
      </c>
      <c r="I213" s="25" t="str">
        <f>IF(OR(Years_Under_Contract&gt;5,Number_of_Books_in_Print&gt;=10)=TRUE,"Yes","No")</f>
        <v>Yes</v>
      </c>
      <c r="J213" s="25" t="str">
        <f>IF(AND(Years_Under_Contract&gt;5,OR(Number_of_Books_in_Print&gt;350000,Income_Earned&gt;=1000000))=TRUE,"Yes","No")</f>
        <v>No</v>
      </c>
      <c r="K213" s="26">
        <f>IF(AND(Years_Under_Contract&gt;5,OR(Number_of_Books_in_Print&gt;10,Income_Earned&gt;1000000)),0.2,IF(Number_of_Books_in_Print&gt;10,0.15,0.09))</f>
        <v>0.15</v>
      </c>
    </row>
    <row r="214" spans="1:11" outlineLevel="2" x14ac:dyDescent="0.25">
      <c r="A214" s="18">
        <v>1722</v>
      </c>
      <c r="B214" s="19">
        <v>40579</v>
      </c>
      <c r="C214" s="20">
        <v>1.3552361396303902</v>
      </c>
      <c r="D214" s="21">
        <v>14</v>
      </c>
      <c r="E214" s="22">
        <v>593410</v>
      </c>
      <c r="F214" s="23">
        <v>23.99</v>
      </c>
      <c r="G214" s="24">
        <f>Number_of_Books_Sold*Sell_Price</f>
        <v>14235905.899999999</v>
      </c>
      <c r="H214" s="25" t="str">
        <f>IF(AND(Years_Under_Contract&lt;2,Number_of_Books_in_Print&gt;4)=TRUE,"Yes","No")</f>
        <v>Yes</v>
      </c>
      <c r="I214" s="25" t="str">
        <f>IF(OR(Years_Under_Contract&gt;5,Number_of_Books_in_Print&gt;=10)=TRUE,"Yes","No")</f>
        <v>Yes</v>
      </c>
      <c r="J214" s="25" t="str">
        <f>IF(AND(Years_Under_Contract&gt;5,OR(Number_of_Books_in_Print&gt;350000,Income_Earned&gt;=1000000))=TRUE,"Yes","No")</f>
        <v>No</v>
      </c>
      <c r="K214" s="26">
        <f>IF(AND(Years_Under_Contract&gt;5,OR(Number_of_Books_in_Print&gt;10,Income_Earned&gt;1000000)),0.2,IF(Number_of_Books_in_Print&gt;10,0.15,0.09))</f>
        <v>0.15</v>
      </c>
    </row>
    <row r="215" spans="1:11" outlineLevel="2" x14ac:dyDescent="0.25">
      <c r="A215" s="9">
        <v>1752</v>
      </c>
      <c r="B215" s="10">
        <v>39946</v>
      </c>
      <c r="C215" s="11">
        <v>3.0882956878850103</v>
      </c>
      <c r="D215" s="12">
        <v>12</v>
      </c>
      <c r="E215" s="13">
        <v>628606</v>
      </c>
      <c r="F215" s="14">
        <v>10.99</v>
      </c>
      <c r="G215" s="15">
        <f>Number_of_Books_Sold*Sell_Price</f>
        <v>6908379.9400000004</v>
      </c>
      <c r="H215" s="16" t="str">
        <f>IF(AND(Years_Under_Contract&lt;2,Number_of_Books_in_Print&gt;4)=TRUE,"Yes","No")</f>
        <v>No</v>
      </c>
      <c r="I215" s="16" t="str">
        <f>IF(OR(Years_Under_Contract&gt;5,Number_of_Books_in_Print&gt;=10)=TRUE,"Yes","No")</f>
        <v>Yes</v>
      </c>
      <c r="J215" s="16" t="str">
        <f>IF(AND(Years_Under_Contract&gt;5,OR(Number_of_Books_in_Print&gt;350000,Income_Earned&gt;=1000000))=TRUE,"Yes","No")</f>
        <v>No</v>
      </c>
      <c r="K215" s="17">
        <f>IF(AND(Years_Under_Contract&gt;5,OR(Number_of_Books_in_Print&gt;10,Income_Earned&gt;1000000)),0.2,IF(Number_of_Books_in_Print&gt;10,0.15,0.09))</f>
        <v>0.15</v>
      </c>
    </row>
    <row r="216" spans="1:11" outlineLevel="2" x14ac:dyDescent="0.25">
      <c r="A216" s="18">
        <v>1760</v>
      </c>
      <c r="B216" s="19">
        <v>40496</v>
      </c>
      <c r="C216" s="20">
        <v>1.5824777549623545</v>
      </c>
      <c r="D216" s="21">
        <v>15</v>
      </c>
      <c r="E216" s="22">
        <v>605598</v>
      </c>
      <c r="F216" s="23">
        <v>9.99</v>
      </c>
      <c r="G216" s="24">
        <f>Number_of_Books_Sold*Sell_Price</f>
        <v>6049924.0200000005</v>
      </c>
      <c r="H216" s="25" t="str">
        <f>IF(AND(Years_Under_Contract&lt;2,Number_of_Books_in_Print&gt;4)=TRUE,"Yes","No")</f>
        <v>Yes</v>
      </c>
      <c r="I216" s="25" t="str">
        <f>IF(OR(Years_Under_Contract&gt;5,Number_of_Books_in_Print&gt;=10)=TRUE,"Yes","No")</f>
        <v>Yes</v>
      </c>
      <c r="J216" s="25" t="str">
        <f>IF(AND(Years_Under_Contract&gt;5,OR(Number_of_Books_in_Print&gt;350000,Income_Earned&gt;=1000000))=TRUE,"Yes","No")</f>
        <v>No</v>
      </c>
      <c r="K216" s="26">
        <f>IF(AND(Years_Under_Contract&gt;5,OR(Number_of_Books_in_Print&gt;10,Income_Earned&gt;1000000)),0.2,IF(Number_of_Books_in_Print&gt;10,0.15,0.09))</f>
        <v>0.15</v>
      </c>
    </row>
    <row r="217" spans="1:11" outlineLevel="2" x14ac:dyDescent="0.25">
      <c r="A217" s="9">
        <v>1772</v>
      </c>
      <c r="B217" s="10">
        <v>40980</v>
      </c>
      <c r="C217" s="11">
        <v>0.25735797399041754</v>
      </c>
      <c r="D217" s="12">
        <v>11</v>
      </c>
      <c r="E217" s="13">
        <v>242428</v>
      </c>
      <c r="F217" s="14">
        <v>2.99</v>
      </c>
      <c r="G217" s="15">
        <f>Number_of_Books_Sold*Sell_Price</f>
        <v>724859.72000000009</v>
      </c>
      <c r="H217" s="16" t="str">
        <f>IF(AND(Years_Under_Contract&lt;2,Number_of_Books_in_Print&gt;4)=TRUE,"Yes","No")</f>
        <v>Yes</v>
      </c>
      <c r="I217" s="16" t="str">
        <f>IF(OR(Years_Under_Contract&gt;5,Number_of_Books_in_Print&gt;=10)=TRUE,"Yes","No")</f>
        <v>Yes</v>
      </c>
      <c r="J217" s="16" t="str">
        <f>IF(AND(Years_Under_Contract&gt;5,OR(Number_of_Books_in_Print&gt;350000,Income_Earned&gt;=1000000))=TRUE,"Yes","No")</f>
        <v>No</v>
      </c>
      <c r="K217" s="17">
        <f>IF(AND(Years_Under_Contract&gt;5,OR(Number_of_Books_in_Print&gt;10,Income_Earned&gt;1000000)),0.2,IF(Number_of_Books_in_Print&gt;10,0.15,0.09))</f>
        <v>0.15</v>
      </c>
    </row>
    <row r="218" spans="1:11" outlineLevel="2" x14ac:dyDescent="0.25">
      <c r="A218" s="9">
        <v>1809</v>
      </c>
      <c r="B218" s="10">
        <v>39808</v>
      </c>
      <c r="C218" s="11">
        <v>3.4661190965092401</v>
      </c>
      <c r="D218" s="12">
        <v>12</v>
      </c>
      <c r="E218" s="13">
        <v>541748</v>
      </c>
      <c r="F218" s="14">
        <v>3.99</v>
      </c>
      <c r="G218" s="15">
        <f>Number_of_Books_Sold*Sell_Price</f>
        <v>2161574.52</v>
      </c>
      <c r="H218" s="16" t="str">
        <f>IF(AND(Years_Under_Contract&lt;2,Number_of_Books_in_Print&gt;4)=TRUE,"Yes","No")</f>
        <v>No</v>
      </c>
      <c r="I218" s="16" t="str">
        <f>IF(OR(Years_Under_Contract&gt;5,Number_of_Books_in_Print&gt;=10)=TRUE,"Yes","No")</f>
        <v>Yes</v>
      </c>
      <c r="J218" s="16" t="str">
        <f>IF(AND(Years_Under_Contract&gt;5,OR(Number_of_Books_in_Print&gt;350000,Income_Earned&gt;=1000000))=TRUE,"Yes","No")</f>
        <v>No</v>
      </c>
      <c r="K218" s="17">
        <f>IF(AND(Years_Under_Contract&gt;5,OR(Number_of_Books_in_Print&gt;10,Income_Earned&gt;1000000)),0.2,IF(Number_of_Books_in_Print&gt;10,0.15,0.09))</f>
        <v>0.15</v>
      </c>
    </row>
    <row r="219" spans="1:11" outlineLevel="2" x14ac:dyDescent="0.25">
      <c r="A219" s="9">
        <v>1812</v>
      </c>
      <c r="B219" s="10">
        <v>39897</v>
      </c>
      <c r="C219" s="11">
        <v>3.2224503764544834</v>
      </c>
      <c r="D219" s="12">
        <v>17</v>
      </c>
      <c r="E219" s="13">
        <v>130159</v>
      </c>
      <c r="F219" s="14">
        <v>10.99</v>
      </c>
      <c r="G219" s="15">
        <f>Number_of_Books_Sold*Sell_Price</f>
        <v>1430447.41</v>
      </c>
      <c r="H219" s="16" t="str">
        <f>IF(AND(Years_Under_Contract&lt;2,Number_of_Books_in_Print&gt;4)=TRUE,"Yes","No")</f>
        <v>No</v>
      </c>
      <c r="I219" s="16" t="str">
        <f>IF(OR(Years_Under_Contract&gt;5,Number_of_Books_in_Print&gt;=10)=TRUE,"Yes","No")</f>
        <v>Yes</v>
      </c>
      <c r="J219" s="16" t="str">
        <f>IF(AND(Years_Under_Contract&gt;5,OR(Number_of_Books_in_Print&gt;350000,Income_Earned&gt;=1000000))=TRUE,"Yes","No")</f>
        <v>No</v>
      </c>
      <c r="K219" s="17">
        <f>IF(AND(Years_Under_Contract&gt;5,OR(Number_of_Books_in_Print&gt;10,Income_Earned&gt;1000000)),0.2,IF(Number_of_Books_in_Print&gt;10,0.15,0.09))</f>
        <v>0.15</v>
      </c>
    </row>
    <row r="220" spans="1:11" outlineLevel="2" x14ac:dyDescent="0.25">
      <c r="A220" s="9">
        <v>1817</v>
      </c>
      <c r="B220" s="10">
        <v>40780</v>
      </c>
      <c r="C220" s="11">
        <v>0.80492813141683783</v>
      </c>
      <c r="D220" s="12">
        <v>22</v>
      </c>
      <c r="E220" s="13">
        <v>301332</v>
      </c>
      <c r="F220" s="14">
        <v>12.99</v>
      </c>
      <c r="G220" s="15">
        <f>Number_of_Books_Sold*Sell_Price</f>
        <v>3914302.68</v>
      </c>
      <c r="H220" s="16" t="str">
        <f>IF(AND(Years_Under_Contract&lt;2,Number_of_Books_in_Print&gt;4)=TRUE,"Yes","No")</f>
        <v>Yes</v>
      </c>
      <c r="I220" s="16" t="str">
        <f>IF(OR(Years_Under_Contract&gt;5,Number_of_Books_in_Print&gt;=10)=TRUE,"Yes","No")</f>
        <v>Yes</v>
      </c>
      <c r="J220" s="16" t="str">
        <f>IF(AND(Years_Under_Contract&gt;5,OR(Number_of_Books_in_Print&gt;350000,Income_Earned&gt;=1000000))=TRUE,"Yes","No")</f>
        <v>No</v>
      </c>
      <c r="K220" s="17">
        <f>IF(AND(Years_Under_Contract&gt;5,OR(Number_of_Books_in_Print&gt;10,Income_Earned&gt;1000000)),0.2,IF(Number_of_Books_in_Print&gt;10,0.15,0.09))</f>
        <v>0.15</v>
      </c>
    </row>
    <row r="221" spans="1:11" outlineLevel="2" x14ac:dyDescent="0.25">
      <c r="A221" s="18">
        <v>1826</v>
      </c>
      <c r="B221" s="19">
        <v>39977</v>
      </c>
      <c r="C221" s="20">
        <v>3.0034223134839153</v>
      </c>
      <c r="D221" s="21">
        <v>12</v>
      </c>
      <c r="E221" s="22">
        <v>377070</v>
      </c>
      <c r="F221" s="23">
        <v>7.99</v>
      </c>
      <c r="G221" s="24">
        <f>Number_of_Books_Sold*Sell_Price</f>
        <v>3012789.3000000003</v>
      </c>
      <c r="H221" s="25" t="str">
        <f>IF(AND(Years_Under_Contract&lt;2,Number_of_Books_in_Print&gt;4)=TRUE,"Yes","No")</f>
        <v>No</v>
      </c>
      <c r="I221" s="25" t="str">
        <f>IF(OR(Years_Under_Contract&gt;5,Number_of_Books_in_Print&gt;=10)=TRUE,"Yes","No")</f>
        <v>Yes</v>
      </c>
      <c r="J221" s="25" t="str">
        <f>IF(AND(Years_Under_Contract&gt;5,OR(Number_of_Books_in_Print&gt;350000,Income_Earned&gt;=1000000))=TRUE,"Yes","No")</f>
        <v>No</v>
      </c>
      <c r="K221" s="26">
        <f>IF(AND(Years_Under_Contract&gt;5,OR(Number_of_Books_in_Print&gt;10,Income_Earned&gt;1000000)),0.2,IF(Number_of_Books_in_Print&gt;10,0.15,0.09))</f>
        <v>0.15</v>
      </c>
    </row>
    <row r="222" spans="1:11" outlineLevel="2" x14ac:dyDescent="0.25">
      <c r="A222" s="18">
        <v>1830</v>
      </c>
      <c r="B222" s="19">
        <v>40524</v>
      </c>
      <c r="C222" s="20">
        <v>1.5058179329226558</v>
      </c>
      <c r="D222" s="21">
        <v>25</v>
      </c>
      <c r="E222" s="22">
        <v>344912</v>
      </c>
      <c r="F222" s="23">
        <v>10.99</v>
      </c>
      <c r="G222" s="24">
        <f>Number_of_Books_Sold*Sell_Price</f>
        <v>3790582.88</v>
      </c>
      <c r="H222" s="25" t="str">
        <f>IF(AND(Years_Under_Contract&lt;2,Number_of_Books_in_Print&gt;4)=TRUE,"Yes","No")</f>
        <v>Yes</v>
      </c>
      <c r="I222" s="25" t="str">
        <f>IF(OR(Years_Under_Contract&gt;5,Number_of_Books_in_Print&gt;=10)=TRUE,"Yes","No")</f>
        <v>Yes</v>
      </c>
      <c r="J222" s="25" t="str">
        <f>IF(AND(Years_Under_Contract&gt;5,OR(Number_of_Books_in_Print&gt;350000,Income_Earned&gt;=1000000))=TRUE,"Yes","No")</f>
        <v>No</v>
      </c>
      <c r="K222" s="26">
        <f>IF(AND(Years_Under_Contract&gt;5,OR(Number_of_Books_in_Print&gt;10,Income_Earned&gt;1000000)),0.2,IF(Number_of_Books_in_Print&gt;10,0.15,0.09))</f>
        <v>0.15</v>
      </c>
    </row>
    <row r="223" spans="1:11" outlineLevel="2" x14ac:dyDescent="0.25">
      <c r="A223" s="9">
        <v>1848</v>
      </c>
      <c r="B223" s="10">
        <v>40542</v>
      </c>
      <c r="C223" s="11">
        <v>1.4565366187542779</v>
      </c>
      <c r="D223" s="12">
        <v>11</v>
      </c>
      <c r="E223" s="13">
        <v>248781</v>
      </c>
      <c r="F223" s="14">
        <v>5.99</v>
      </c>
      <c r="G223" s="15">
        <f>Number_of_Books_Sold*Sell_Price</f>
        <v>1490198.19</v>
      </c>
      <c r="H223" s="16" t="str">
        <f>IF(AND(Years_Under_Contract&lt;2,Number_of_Books_in_Print&gt;4)=TRUE,"Yes","No")</f>
        <v>Yes</v>
      </c>
      <c r="I223" s="16" t="str">
        <f>IF(OR(Years_Under_Contract&gt;5,Number_of_Books_in_Print&gt;=10)=TRUE,"Yes","No")</f>
        <v>Yes</v>
      </c>
      <c r="J223" s="16" t="str">
        <f>IF(AND(Years_Under_Contract&gt;5,OR(Number_of_Books_in_Print&gt;350000,Income_Earned&gt;=1000000))=TRUE,"Yes","No")</f>
        <v>No</v>
      </c>
      <c r="K223" s="17">
        <f>IF(AND(Years_Under_Contract&gt;5,OR(Number_of_Books_in_Print&gt;10,Income_Earned&gt;1000000)),0.2,IF(Number_of_Books_in_Print&gt;10,0.15,0.09))</f>
        <v>0.15</v>
      </c>
    </row>
    <row r="224" spans="1:11" outlineLevel="2" x14ac:dyDescent="0.25">
      <c r="A224" s="9">
        <v>1859</v>
      </c>
      <c r="B224" s="10">
        <v>39348</v>
      </c>
      <c r="C224" s="11">
        <v>4.7255304585900069</v>
      </c>
      <c r="D224" s="12">
        <v>22</v>
      </c>
      <c r="E224" s="13">
        <v>302900</v>
      </c>
      <c r="F224" s="14">
        <v>2.99</v>
      </c>
      <c r="G224" s="15">
        <f>Number_of_Books_Sold*Sell_Price</f>
        <v>905671.00000000012</v>
      </c>
      <c r="H224" s="16" t="str">
        <f>IF(AND(Years_Under_Contract&lt;2,Number_of_Books_in_Print&gt;4)=TRUE,"Yes","No")</f>
        <v>No</v>
      </c>
      <c r="I224" s="16" t="str">
        <f>IF(OR(Years_Under_Contract&gt;5,Number_of_Books_in_Print&gt;=10)=TRUE,"Yes","No")</f>
        <v>Yes</v>
      </c>
      <c r="J224" s="16" t="str">
        <f>IF(AND(Years_Under_Contract&gt;5,OR(Number_of_Books_in_Print&gt;350000,Income_Earned&gt;=1000000))=TRUE,"Yes","No")</f>
        <v>No</v>
      </c>
      <c r="K224" s="17">
        <f>IF(AND(Years_Under_Contract&gt;5,OR(Number_of_Books_in_Print&gt;10,Income_Earned&gt;1000000)),0.2,IF(Number_of_Books_in_Print&gt;10,0.15,0.09))</f>
        <v>0.15</v>
      </c>
    </row>
    <row r="225" spans="1:11" outlineLevel="2" x14ac:dyDescent="0.25">
      <c r="A225" s="18">
        <v>1870</v>
      </c>
      <c r="B225" s="19">
        <v>39438</v>
      </c>
      <c r="C225" s="20">
        <v>4.4791238877481181</v>
      </c>
      <c r="D225" s="21">
        <v>18</v>
      </c>
      <c r="E225" s="22">
        <v>491880</v>
      </c>
      <c r="F225" s="23">
        <v>12.99</v>
      </c>
      <c r="G225" s="24">
        <f>Number_of_Books_Sold*Sell_Price</f>
        <v>6389521.2000000002</v>
      </c>
      <c r="H225" s="25" t="str">
        <f>IF(AND(Years_Under_Contract&lt;2,Number_of_Books_in_Print&gt;4)=TRUE,"Yes","No")</f>
        <v>No</v>
      </c>
      <c r="I225" s="25" t="str">
        <f>IF(OR(Years_Under_Contract&gt;5,Number_of_Books_in_Print&gt;=10)=TRUE,"Yes","No")</f>
        <v>Yes</v>
      </c>
      <c r="J225" s="25" t="str">
        <f>IF(AND(Years_Under_Contract&gt;5,OR(Number_of_Books_in_Print&gt;350000,Income_Earned&gt;=1000000))=TRUE,"Yes","No")</f>
        <v>No</v>
      </c>
      <c r="K225" s="26">
        <f>IF(AND(Years_Under_Contract&gt;5,OR(Number_of_Books_in_Print&gt;10,Income_Earned&gt;1000000)),0.2,IF(Number_of_Books_in_Print&gt;10,0.15,0.09))</f>
        <v>0.15</v>
      </c>
    </row>
    <row r="226" spans="1:11" outlineLevel="2" x14ac:dyDescent="0.25">
      <c r="A226" s="9">
        <v>1871</v>
      </c>
      <c r="B226" s="10">
        <v>39385</v>
      </c>
      <c r="C226" s="11">
        <v>4.6242299794661195</v>
      </c>
      <c r="D226" s="12">
        <v>24</v>
      </c>
      <c r="E226" s="13">
        <v>648493</v>
      </c>
      <c r="F226" s="14">
        <v>5.99</v>
      </c>
      <c r="G226" s="15">
        <f>Number_of_Books_Sold*Sell_Price</f>
        <v>3884473.0700000003</v>
      </c>
      <c r="H226" s="16" t="str">
        <f>IF(AND(Years_Under_Contract&lt;2,Number_of_Books_in_Print&gt;4)=TRUE,"Yes","No")</f>
        <v>No</v>
      </c>
      <c r="I226" s="16" t="str">
        <f>IF(OR(Years_Under_Contract&gt;5,Number_of_Books_in_Print&gt;=10)=TRUE,"Yes","No")</f>
        <v>Yes</v>
      </c>
      <c r="J226" s="16" t="str">
        <f>IF(AND(Years_Under_Contract&gt;5,OR(Number_of_Books_in_Print&gt;350000,Income_Earned&gt;=1000000))=TRUE,"Yes","No")</f>
        <v>No</v>
      </c>
      <c r="K226" s="17">
        <f>IF(AND(Years_Under_Contract&gt;5,OR(Number_of_Books_in_Print&gt;10,Income_Earned&gt;1000000)),0.2,IF(Number_of_Books_in_Print&gt;10,0.15,0.09))</f>
        <v>0.15</v>
      </c>
    </row>
    <row r="227" spans="1:11" outlineLevel="2" x14ac:dyDescent="0.25">
      <c r="A227" s="18">
        <v>1925</v>
      </c>
      <c r="B227" s="19">
        <v>40542</v>
      </c>
      <c r="C227" s="20">
        <v>1.4565366187542779</v>
      </c>
      <c r="D227" s="21">
        <v>17</v>
      </c>
      <c r="E227" s="22">
        <v>529286</v>
      </c>
      <c r="F227" s="23">
        <v>7.99</v>
      </c>
      <c r="G227" s="24">
        <f>Number_of_Books_Sold*Sell_Price</f>
        <v>4228995.1399999997</v>
      </c>
      <c r="H227" s="25" t="str">
        <f>IF(AND(Years_Under_Contract&lt;2,Number_of_Books_in_Print&gt;4)=TRUE,"Yes","No")</f>
        <v>Yes</v>
      </c>
      <c r="I227" s="25" t="str">
        <f>IF(OR(Years_Under_Contract&gt;5,Number_of_Books_in_Print&gt;=10)=TRUE,"Yes","No")</f>
        <v>Yes</v>
      </c>
      <c r="J227" s="25" t="str">
        <f>IF(AND(Years_Under_Contract&gt;5,OR(Number_of_Books_in_Print&gt;350000,Income_Earned&gt;=1000000))=TRUE,"Yes","No")</f>
        <v>No</v>
      </c>
      <c r="K227" s="26">
        <f>IF(AND(Years_Under_Contract&gt;5,OR(Number_of_Books_in_Print&gt;10,Income_Earned&gt;1000000)),0.2,IF(Number_of_Books_in_Print&gt;10,0.15,0.09))</f>
        <v>0.15</v>
      </c>
    </row>
    <row r="228" spans="1:11" outlineLevel="2" x14ac:dyDescent="0.25">
      <c r="A228" s="18">
        <v>1934</v>
      </c>
      <c r="B228" s="19">
        <v>40215</v>
      </c>
      <c r="C228" s="20">
        <v>2.3518138261464752</v>
      </c>
      <c r="D228" s="21">
        <v>19</v>
      </c>
      <c r="E228" s="22">
        <v>495276</v>
      </c>
      <c r="F228" s="23">
        <v>12.99</v>
      </c>
      <c r="G228" s="24">
        <f>Number_of_Books_Sold*Sell_Price</f>
        <v>6433635.2400000002</v>
      </c>
      <c r="H228" s="25" t="str">
        <f>IF(AND(Years_Under_Contract&lt;2,Number_of_Books_in_Print&gt;4)=TRUE,"Yes","No")</f>
        <v>No</v>
      </c>
      <c r="I228" s="25" t="str">
        <f>IF(OR(Years_Under_Contract&gt;5,Number_of_Books_in_Print&gt;=10)=TRUE,"Yes","No")</f>
        <v>Yes</v>
      </c>
      <c r="J228" s="25" t="str">
        <f>IF(AND(Years_Under_Contract&gt;5,OR(Number_of_Books_in_Print&gt;350000,Income_Earned&gt;=1000000))=TRUE,"Yes","No")</f>
        <v>No</v>
      </c>
      <c r="K228" s="26">
        <f>IF(AND(Years_Under_Contract&gt;5,OR(Number_of_Books_in_Print&gt;10,Income_Earned&gt;1000000)),0.2,IF(Number_of_Books_in_Print&gt;10,0.15,0.09))</f>
        <v>0.15</v>
      </c>
    </row>
    <row r="229" spans="1:11" outlineLevel="2" x14ac:dyDescent="0.25">
      <c r="A229" s="9">
        <v>1942</v>
      </c>
      <c r="B229" s="10">
        <v>39791</v>
      </c>
      <c r="C229" s="11">
        <v>3.5126625598904861</v>
      </c>
      <c r="D229" s="12">
        <v>24</v>
      </c>
      <c r="E229" s="13">
        <v>510787</v>
      </c>
      <c r="F229" s="14">
        <v>2.99</v>
      </c>
      <c r="G229" s="15">
        <f>Number_of_Books_Sold*Sell_Price</f>
        <v>1527253.1300000001</v>
      </c>
      <c r="H229" s="16" t="str">
        <f>IF(AND(Years_Under_Contract&lt;2,Number_of_Books_in_Print&gt;4)=TRUE,"Yes","No")</f>
        <v>No</v>
      </c>
      <c r="I229" s="16" t="str">
        <f>IF(OR(Years_Under_Contract&gt;5,Number_of_Books_in_Print&gt;=10)=TRUE,"Yes","No")</f>
        <v>Yes</v>
      </c>
      <c r="J229" s="16" t="str">
        <f>IF(AND(Years_Under_Contract&gt;5,OR(Number_of_Books_in_Print&gt;350000,Income_Earned&gt;=1000000))=TRUE,"Yes","No")</f>
        <v>No</v>
      </c>
      <c r="K229" s="17">
        <f>IF(AND(Years_Under_Contract&gt;5,OR(Number_of_Books_in_Print&gt;10,Income_Earned&gt;1000000)),0.2,IF(Number_of_Books_in_Print&gt;10,0.15,0.09))</f>
        <v>0.15</v>
      </c>
    </row>
    <row r="230" spans="1:11" outlineLevel="2" x14ac:dyDescent="0.25">
      <c r="A230" s="9">
        <v>1947</v>
      </c>
      <c r="B230" s="10">
        <v>40510</v>
      </c>
      <c r="C230" s="11">
        <v>1.5441478439425051</v>
      </c>
      <c r="D230" s="12">
        <v>22</v>
      </c>
      <c r="E230" s="13">
        <v>278127</v>
      </c>
      <c r="F230" s="14">
        <v>23.99</v>
      </c>
      <c r="G230" s="15">
        <f>Number_of_Books_Sold*Sell_Price</f>
        <v>6672266.7299999995</v>
      </c>
      <c r="H230" s="16" t="str">
        <f>IF(AND(Years_Under_Contract&lt;2,Number_of_Books_in_Print&gt;4)=TRUE,"Yes","No")</f>
        <v>Yes</v>
      </c>
      <c r="I230" s="16" t="str">
        <f>IF(OR(Years_Under_Contract&gt;5,Number_of_Books_in_Print&gt;=10)=TRUE,"Yes","No")</f>
        <v>Yes</v>
      </c>
      <c r="J230" s="16" t="str">
        <f>IF(AND(Years_Under_Contract&gt;5,OR(Number_of_Books_in_Print&gt;350000,Income_Earned&gt;=1000000))=TRUE,"Yes","No")</f>
        <v>No</v>
      </c>
      <c r="K230" s="17">
        <f>IF(AND(Years_Under_Contract&gt;5,OR(Number_of_Books_in_Print&gt;10,Income_Earned&gt;1000000)),0.2,IF(Number_of_Books_in_Print&gt;10,0.15,0.09))</f>
        <v>0.15</v>
      </c>
    </row>
    <row r="231" spans="1:11" outlineLevel="2" x14ac:dyDescent="0.25">
      <c r="A231" s="18">
        <v>1975</v>
      </c>
      <c r="B231" s="19">
        <v>40514</v>
      </c>
      <c r="C231" s="20">
        <v>1.5331964407939767</v>
      </c>
      <c r="D231" s="21">
        <v>18</v>
      </c>
      <c r="E231" s="22">
        <v>594713</v>
      </c>
      <c r="F231" s="23">
        <v>10.99</v>
      </c>
      <c r="G231" s="24">
        <f>Number_of_Books_Sold*Sell_Price</f>
        <v>6535895.8700000001</v>
      </c>
      <c r="H231" s="25" t="str">
        <f>IF(AND(Years_Under_Contract&lt;2,Number_of_Books_in_Print&gt;4)=TRUE,"Yes","No")</f>
        <v>Yes</v>
      </c>
      <c r="I231" s="25" t="str">
        <f>IF(OR(Years_Under_Contract&gt;5,Number_of_Books_in_Print&gt;=10)=TRUE,"Yes","No")</f>
        <v>Yes</v>
      </c>
      <c r="J231" s="25" t="str">
        <f>IF(AND(Years_Under_Contract&gt;5,OR(Number_of_Books_in_Print&gt;350000,Income_Earned&gt;=1000000))=TRUE,"Yes","No")</f>
        <v>No</v>
      </c>
      <c r="K231" s="26">
        <f>IF(AND(Years_Under_Contract&gt;5,OR(Number_of_Books_in_Print&gt;10,Income_Earned&gt;1000000)),0.2,IF(Number_of_Books_in_Print&gt;10,0.15,0.09))</f>
        <v>0.15</v>
      </c>
    </row>
    <row r="232" spans="1:11" outlineLevel="2" x14ac:dyDescent="0.25">
      <c r="A232" s="9">
        <v>1976</v>
      </c>
      <c r="B232" s="10">
        <v>39899</v>
      </c>
      <c r="C232" s="11">
        <v>3.2169746748802188</v>
      </c>
      <c r="D232" s="12">
        <v>17</v>
      </c>
      <c r="E232" s="13">
        <v>119386</v>
      </c>
      <c r="F232" s="14">
        <v>9.99</v>
      </c>
      <c r="G232" s="15">
        <f>Number_of_Books_Sold*Sell_Price</f>
        <v>1192666.1400000001</v>
      </c>
      <c r="H232" s="16" t="str">
        <f>IF(AND(Years_Under_Contract&lt;2,Number_of_Books_in_Print&gt;4)=TRUE,"Yes","No")</f>
        <v>No</v>
      </c>
      <c r="I232" s="16" t="str">
        <f>IF(OR(Years_Under_Contract&gt;5,Number_of_Books_in_Print&gt;=10)=TRUE,"Yes","No")</f>
        <v>Yes</v>
      </c>
      <c r="J232" s="16" t="str">
        <f>IF(AND(Years_Under_Contract&gt;5,OR(Number_of_Books_in_Print&gt;350000,Income_Earned&gt;=1000000))=TRUE,"Yes","No")</f>
        <v>No</v>
      </c>
      <c r="K232" s="17">
        <f>IF(AND(Years_Under_Contract&gt;5,OR(Number_of_Books_in_Print&gt;10,Income_Earned&gt;1000000)),0.2,IF(Number_of_Books_in_Print&gt;10,0.15,0.09))</f>
        <v>0.15</v>
      </c>
    </row>
    <row r="233" spans="1:11" outlineLevel="2" x14ac:dyDescent="0.25">
      <c r="A233" s="9">
        <v>1981</v>
      </c>
      <c r="B233" s="10">
        <v>40410</v>
      </c>
      <c r="C233" s="11">
        <v>1.8179329226557153</v>
      </c>
      <c r="D233" s="12">
        <v>22</v>
      </c>
      <c r="E233" s="13">
        <v>588335</v>
      </c>
      <c r="F233" s="14">
        <v>12.99</v>
      </c>
      <c r="G233" s="15">
        <f>Number_of_Books_Sold*Sell_Price</f>
        <v>7642471.6500000004</v>
      </c>
      <c r="H233" s="16" t="str">
        <f>IF(AND(Years_Under_Contract&lt;2,Number_of_Books_in_Print&gt;4)=TRUE,"Yes","No")</f>
        <v>Yes</v>
      </c>
      <c r="I233" s="16" t="str">
        <f>IF(OR(Years_Under_Contract&gt;5,Number_of_Books_in_Print&gt;=10)=TRUE,"Yes","No")</f>
        <v>Yes</v>
      </c>
      <c r="J233" s="16" t="str">
        <f>IF(AND(Years_Under_Contract&gt;5,OR(Number_of_Books_in_Print&gt;350000,Income_Earned&gt;=1000000))=TRUE,"Yes","No")</f>
        <v>No</v>
      </c>
      <c r="K233" s="17">
        <f>IF(AND(Years_Under_Contract&gt;5,OR(Number_of_Books_in_Print&gt;10,Income_Earned&gt;1000000)),0.2,IF(Number_of_Books_in_Print&gt;10,0.15,0.09))</f>
        <v>0.15</v>
      </c>
    </row>
    <row r="234" spans="1:11" outlineLevel="2" x14ac:dyDescent="0.25">
      <c r="A234" s="18">
        <v>1982</v>
      </c>
      <c r="B234" s="19">
        <v>39389</v>
      </c>
      <c r="C234" s="20">
        <v>4.6132785763175903</v>
      </c>
      <c r="D234" s="21">
        <v>20</v>
      </c>
      <c r="E234" s="22">
        <v>577796</v>
      </c>
      <c r="F234" s="23">
        <v>2.99</v>
      </c>
      <c r="G234" s="24">
        <f>Number_of_Books_Sold*Sell_Price</f>
        <v>1727610.04</v>
      </c>
      <c r="H234" s="25" t="str">
        <f>IF(AND(Years_Under_Contract&lt;2,Number_of_Books_in_Print&gt;4)=TRUE,"Yes","No")</f>
        <v>No</v>
      </c>
      <c r="I234" s="25" t="str">
        <f>IF(OR(Years_Under_Contract&gt;5,Number_of_Books_in_Print&gt;=10)=TRUE,"Yes","No")</f>
        <v>Yes</v>
      </c>
      <c r="J234" s="25" t="str">
        <f>IF(AND(Years_Under_Contract&gt;5,OR(Number_of_Books_in_Print&gt;350000,Income_Earned&gt;=1000000))=TRUE,"Yes","No")</f>
        <v>No</v>
      </c>
      <c r="K234" s="26">
        <f>IF(AND(Years_Under_Contract&gt;5,OR(Number_of_Books_in_Print&gt;10,Income_Earned&gt;1000000)),0.2,IF(Number_of_Books_in_Print&gt;10,0.15,0.09))</f>
        <v>0.15</v>
      </c>
    </row>
    <row r="235" spans="1:11" outlineLevel="2" x14ac:dyDescent="0.25">
      <c r="A235" s="9">
        <v>1989</v>
      </c>
      <c r="B235" s="10">
        <v>41072</v>
      </c>
      <c r="C235" s="11">
        <v>5.4757015742642025E-3</v>
      </c>
      <c r="D235" s="12">
        <v>22</v>
      </c>
      <c r="E235" s="13">
        <v>118435</v>
      </c>
      <c r="F235" s="14">
        <v>2.99</v>
      </c>
      <c r="G235" s="15">
        <f>Number_of_Books_Sold*Sell_Price</f>
        <v>354120.65</v>
      </c>
      <c r="H235" s="16" t="str">
        <f>IF(AND(Years_Under_Contract&lt;2,Number_of_Books_in_Print&gt;4)=TRUE,"Yes","No")</f>
        <v>Yes</v>
      </c>
      <c r="I235" s="16" t="str">
        <f>IF(OR(Years_Under_Contract&gt;5,Number_of_Books_in_Print&gt;=10)=TRUE,"Yes","No")</f>
        <v>Yes</v>
      </c>
      <c r="J235" s="16" t="str">
        <f>IF(AND(Years_Under_Contract&gt;5,OR(Number_of_Books_in_Print&gt;350000,Income_Earned&gt;=1000000))=TRUE,"Yes","No")</f>
        <v>No</v>
      </c>
      <c r="K235" s="17">
        <f>IF(AND(Years_Under_Contract&gt;5,OR(Number_of_Books_in_Print&gt;10,Income_Earned&gt;1000000)),0.2,IF(Number_of_Books_in_Print&gt;10,0.15,0.09))</f>
        <v>0.15</v>
      </c>
    </row>
    <row r="236" spans="1:11" outlineLevel="2" x14ac:dyDescent="0.25">
      <c r="A236" s="18">
        <v>1991</v>
      </c>
      <c r="B236" s="19">
        <v>40295</v>
      </c>
      <c r="C236" s="20">
        <v>2.1327857631759071</v>
      </c>
      <c r="D236" s="21">
        <v>21</v>
      </c>
      <c r="E236" s="22">
        <v>148058</v>
      </c>
      <c r="F236" s="23">
        <v>5.99</v>
      </c>
      <c r="G236" s="24">
        <f>Number_of_Books_Sold*Sell_Price</f>
        <v>886867.42</v>
      </c>
      <c r="H236" s="25" t="str">
        <f>IF(AND(Years_Under_Contract&lt;2,Number_of_Books_in_Print&gt;4)=TRUE,"Yes","No")</f>
        <v>No</v>
      </c>
      <c r="I236" s="25" t="str">
        <f>IF(OR(Years_Under_Contract&gt;5,Number_of_Books_in_Print&gt;=10)=TRUE,"Yes","No")</f>
        <v>Yes</v>
      </c>
      <c r="J236" s="25" t="str">
        <f>IF(AND(Years_Under_Contract&gt;5,OR(Number_of_Books_in_Print&gt;350000,Income_Earned&gt;=1000000))=TRUE,"Yes","No")</f>
        <v>No</v>
      </c>
      <c r="K236" s="26">
        <f>IF(AND(Years_Under_Contract&gt;5,OR(Number_of_Books_in_Print&gt;10,Income_Earned&gt;1000000)),0.2,IF(Number_of_Books_in_Print&gt;10,0.15,0.09))</f>
        <v>0.15</v>
      </c>
    </row>
    <row r="237" spans="1:11" outlineLevel="2" x14ac:dyDescent="0.25">
      <c r="A237" s="18">
        <v>1999</v>
      </c>
      <c r="B237" s="19">
        <v>40297</v>
      </c>
      <c r="C237" s="20">
        <v>2.1273100616016429</v>
      </c>
      <c r="D237" s="21">
        <v>16</v>
      </c>
      <c r="E237" s="22">
        <v>640032</v>
      </c>
      <c r="F237" s="23">
        <v>2.99</v>
      </c>
      <c r="G237" s="24">
        <f>Number_of_Books_Sold*Sell_Price</f>
        <v>1913695.6800000002</v>
      </c>
      <c r="H237" s="25" t="str">
        <f>IF(AND(Years_Under_Contract&lt;2,Number_of_Books_in_Print&gt;4)=TRUE,"Yes","No")</f>
        <v>No</v>
      </c>
      <c r="I237" s="25" t="str">
        <f>IF(OR(Years_Under_Contract&gt;5,Number_of_Books_in_Print&gt;=10)=TRUE,"Yes","No")</f>
        <v>Yes</v>
      </c>
      <c r="J237" s="25" t="str">
        <f>IF(AND(Years_Under_Contract&gt;5,OR(Number_of_Books_in_Print&gt;350000,Income_Earned&gt;=1000000))=TRUE,"Yes","No")</f>
        <v>No</v>
      </c>
      <c r="K237" s="26">
        <f>IF(AND(Years_Under_Contract&gt;5,OR(Number_of_Books_in_Print&gt;10,Income_Earned&gt;1000000)),0.2,IF(Number_of_Books_in_Print&gt;10,0.15,0.09))</f>
        <v>0.15</v>
      </c>
    </row>
    <row r="238" spans="1:11" outlineLevel="2" x14ac:dyDescent="0.25">
      <c r="A238" s="9">
        <v>2004</v>
      </c>
      <c r="B238" s="10">
        <v>39722</v>
      </c>
      <c r="C238" s="11">
        <v>3.7015742642026011</v>
      </c>
      <c r="D238" s="12">
        <v>25</v>
      </c>
      <c r="E238" s="13">
        <v>250115</v>
      </c>
      <c r="F238" s="14">
        <v>7.99</v>
      </c>
      <c r="G238" s="15">
        <f>Number_of_Books_Sold*Sell_Price</f>
        <v>1998418.85</v>
      </c>
      <c r="H238" s="16" t="str">
        <f>IF(AND(Years_Under_Contract&lt;2,Number_of_Books_in_Print&gt;4)=TRUE,"Yes","No")</f>
        <v>No</v>
      </c>
      <c r="I238" s="16" t="str">
        <f>IF(OR(Years_Under_Contract&gt;5,Number_of_Books_in_Print&gt;=10)=TRUE,"Yes","No")</f>
        <v>Yes</v>
      </c>
      <c r="J238" s="16" t="str">
        <f>IF(AND(Years_Under_Contract&gt;5,OR(Number_of_Books_in_Print&gt;350000,Income_Earned&gt;=1000000))=TRUE,"Yes","No")</f>
        <v>No</v>
      </c>
      <c r="K238" s="17">
        <f>IF(AND(Years_Under_Contract&gt;5,OR(Number_of_Books_in_Print&gt;10,Income_Earned&gt;1000000)),0.2,IF(Number_of_Books_in_Print&gt;10,0.15,0.09))</f>
        <v>0.15</v>
      </c>
    </row>
    <row r="239" spans="1:11" outlineLevel="2" x14ac:dyDescent="0.25">
      <c r="A239" s="18">
        <v>2017</v>
      </c>
      <c r="B239" s="19">
        <v>40547</v>
      </c>
      <c r="C239" s="20">
        <v>1.4428473648186173</v>
      </c>
      <c r="D239" s="21">
        <v>18</v>
      </c>
      <c r="E239" s="22">
        <v>390210</v>
      </c>
      <c r="F239" s="23">
        <v>12.99</v>
      </c>
      <c r="G239" s="24">
        <f>Number_of_Books_Sold*Sell_Price</f>
        <v>5068827.9000000004</v>
      </c>
      <c r="H239" s="25" t="str">
        <f>IF(AND(Years_Under_Contract&lt;2,Number_of_Books_in_Print&gt;4)=TRUE,"Yes","No")</f>
        <v>Yes</v>
      </c>
      <c r="I239" s="25" t="str">
        <f>IF(OR(Years_Under_Contract&gt;5,Number_of_Books_in_Print&gt;=10)=TRUE,"Yes","No")</f>
        <v>Yes</v>
      </c>
      <c r="J239" s="25" t="str">
        <f>IF(AND(Years_Under_Contract&gt;5,OR(Number_of_Books_in_Print&gt;350000,Income_Earned&gt;=1000000))=TRUE,"Yes","No")</f>
        <v>No</v>
      </c>
      <c r="K239" s="26">
        <f>IF(AND(Years_Under_Contract&gt;5,OR(Number_of_Books_in_Print&gt;10,Income_Earned&gt;1000000)),0.2,IF(Number_of_Books_in_Print&gt;10,0.15,0.09))</f>
        <v>0.15</v>
      </c>
    </row>
    <row r="240" spans="1:11" outlineLevel="2" x14ac:dyDescent="0.25">
      <c r="A240" s="18">
        <v>2036</v>
      </c>
      <c r="B240" s="19">
        <v>40939</v>
      </c>
      <c r="C240" s="20">
        <v>0.36960985626283366</v>
      </c>
      <c r="D240" s="21">
        <v>18</v>
      </c>
      <c r="E240" s="22">
        <v>636018</v>
      </c>
      <c r="F240" s="23">
        <v>2.99</v>
      </c>
      <c r="G240" s="24">
        <f>Number_of_Books_Sold*Sell_Price</f>
        <v>1901693.82</v>
      </c>
      <c r="H240" s="25" t="str">
        <f>IF(AND(Years_Under_Contract&lt;2,Number_of_Books_in_Print&gt;4)=TRUE,"Yes","No")</f>
        <v>Yes</v>
      </c>
      <c r="I240" s="25" t="str">
        <f>IF(OR(Years_Under_Contract&gt;5,Number_of_Books_in_Print&gt;=10)=TRUE,"Yes","No")</f>
        <v>Yes</v>
      </c>
      <c r="J240" s="25" t="str">
        <f>IF(AND(Years_Under_Contract&gt;5,OR(Number_of_Books_in_Print&gt;350000,Income_Earned&gt;=1000000))=TRUE,"Yes","No")</f>
        <v>No</v>
      </c>
      <c r="K240" s="26">
        <f>IF(AND(Years_Under_Contract&gt;5,OR(Number_of_Books_in_Print&gt;10,Income_Earned&gt;1000000)),0.2,IF(Number_of_Books_in_Print&gt;10,0.15,0.09))</f>
        <v>0.15</v>
      </c>
    </row>
    <row r="241" spans="1:11" outlineLevel="2" x14ac:dyDescent="0.25">
      <c r="A241" s="9">
        <v>2042</v>
      </c>
      <c r="B241" s="10">
        <v>40428</v>
      </c>
      <c r="C241" s="11">
        <v>1.7686516084873374</v>
      </c>
      <c r="D241" s="12">
        <v>23</v>
      </c>
      <c r="E241" s="13">
        <v>341112</v>
      </c>
      <c r="F241" s="14">
        <v>23.99</v>
      </c>
      <c r="G241" s="15">
        <f>Number_of_Books_Sold*Sell_Price</f>
        <v>8183276.8799999999</v>
      </c>
      <c r="H241" s="16" t="str">
        <f>IF(AND(Years_Under_Contract&lt;2,Number_of_Books_in_Print&gt;4)=TRUE,"Yes","No")</f>
        <v>Yes</v>
      </c>
      <c r="I241" s="16" t="str">
        <f>IF(OR(Years_Under_Contract&gt;5,Number_of_Books_in_Print&gt;=10)=TRUE,"Yes","No")</f>
        <v>Yes</v>
      </c>
      <c r="J241" s="16" t="str">
        <f>IF(AND(Years_Under_Contract&gt;5,OR(Number_of_Books_in_Print&gt;350000,Income_Earned&gt;=1000000))=TRUE,"Yes","No")</f>
        <v>No</v>
      </c>
      <c r="K241" s="17">
        <f>IF(AND(Years_Under_Contract&gt;5,OR(Number_of_Books_in_Print&gt;10,Income_Earned&gt;1000000)),0.2,IF(Number_of_Books_in_Print&gt;10,0.15,0.09))</f>
        <v>0.15</v>
      </c>
    </row>
    <row r="242" spans="1:11" outlineLevel="2" x14ac:dyDescent="0.25">
      <c r="A242" s="18">
        <v>2044</v>
      </c>
      <c r="B242" s="19">
        <v>39493</v>
      </c>
      <c r="C242" s="20">
        <v>4.3285420944558526</v>
      </c>
      <c r="D242" s="21">
        <v>11</v>
      </c>
      <c r="E242" s="22">
        <v>551936</v>
      </c>
      <c r="F242" s="23">
        <v>5.99</v>
      </c>
      <c r="G242" s="24">
        <f>Number_of_Books_Sold*Sell_Price</f>
        <v>3306096.6400000001</v>
      </c>
      <c r="H242" s="25" t="str">
        <f>IF(AND(Years_Under_Contract&lt;2,Number_of_Books_in_Print&gt;4)=TRUE,"Yes","No")</f>
        <v>No</v>
      </c>
      <c r="I242" s="25" t="str">
        <f>IF(OR(Years_Under_Contract&gt;5,Number_of_Books_in_Print&gt;=10)=TRUE,"Yes","No")</f>
        <v>Yes</v>
      </c>
      <c r="J242" s="25" t="str">
        <f>IF(AND(Years_Under_Contract&gt;5,OR(Number_of_Books_in_Print&gt;350000,Income_Earned&gt;=1000000))=TRUE,"Yes","No")</f>
        <v>No</v>
      </c>
      <c r="K242" s="26">
        <f>IF(AND(Years_Under_Contract&gt;5,OR(Number_of_Books_in_Print&gt;10,Income_Earned&gt;1000000)),0.2,IF(Number_of_Books_in_Print&gt;10,0.15,0.09))</f>
        <v>0.15</v>
      </c>
    </row>
    <row r="243" spans="1:11" outlineLevel="2" x14ac:dyDescent="0.25">
      <c r="A243" s="9">
        <v>2060</v>
      </c>
      <c r="B243" s="10">
        <v>40816</v>
      </c>
      <c r="C243" s="11">
        <v>0.70636550308008217</v>
      </c>
      <c r="D243" s="12">
        <v>21</v>
      </c>
      <c r="E243" s="13">
        <v>346469</v>
      </c>
      <c r="F243" s="14">
        <v>23.99</v>
      </c>
      <c r="G243" s="15">
        <f>Number_of_Books_Sold*Sell_Price</f>
        <v>8311791.3099999996</v>
      </c>
      <c r="H243" s="16" t="str">
        <f>IF(AND(Years_Under_Contract&lt;2,Number_of_Books_in_Print&gt;4)=TRUE,"Yes","No")</f>
        <v>Yes</v>
      </c>
      <c r="I243" s="16" t="str">
        <f>IF(OR(Years_Under_Contract&gt;5,Number_of_Books_in_Print&gt;=10)=TRUE,"Yes","No")</f>
        <v>Yes</v>
      </c>
      <c r="J243" s="16" t="str">
        <f>IF(AND(Years_Under_Contract&gt;5,OR(Number_of_Books_in_Print&gt;350000,Income_Earned&gt;=1000000))=TRUE,"Yes","No")</f>
        <v>No</v>
      </c>
      <c r="K243" s="17">
        <f>IF(AND(Years_Under_Contract&gt;5,OR(Number_of_Books_in_Print&gt;10,Income_Earned&gt;1000000)),0.2,IF(Number_of_Books_in_Print&gt;10,0.15,0.09))</f>
        <v>0.15</v>
      </c>
    </row>
    <row r="244" spans="1:11" outlineLevel="2" x14ac:dyDescent="0.25">
      <c r="A244" s="9">
        <v>2069</v>
      </c>
      <c r="B244" s="10">
        <v>40867</v>
      </c>
      <c r="C244" s="11">
        <v>0.56673511293634493</v>
      </c>
      <c r="D244" s="12">
        <v>24</v>
      </c>
      <c r="E244" s="13">
        <v>13931</v>
      </c>
      <c r="F244" s="14">
        <v>5.99</v>
      </c>
      <c r="G244" s="15">
        <f>Number_of_Books_Sold*Sell_Price</f>
        <v>83446.69</v>
      </c>
      <c r="H244" s="16" t="str">
        <f>IF(AND(Years_Under_Contract&lt;2,Number_of_Books_in_Print&gt;4)=TRUE,"Yes","No")</f>
        <v>Yes</v>
      </c>
      <c r="I244" s="16" t="str">
        <f>IF(OR(Years_Under_Contract&gt;5,Number_of_Books_in_Print&gt;=10)=TRUE,"Yes","No")</f>
        <v>Yes</v>
      </c>
      <c r="J244" s="16" t="str">
        <f>IF(AND(Years_Under_Contract&gt;5,OR(Number_of_Books_in_Print&gt;350000,Income_Earned&gt;=1000000))=TRUE,"Yes","No")</f>
        <v>No</v>
      </c>
      <c r="K244" s="17">
        <f>IF(AND(Years_Under_Contract&gt;5,OR(Number_of_Books_in_Print&gt;10,Income_Earned&gt;1000000)),0.2,IF(Number_of_Books_in_Print&gt;10,0.15,0.09))</f>
        <v>0.15</v>
      </c>
    </row>
    <row r="245" spans="1:11" outlineLevel="2" x14ac:dyDescent="0.25">
      <c r="A245" s="18">
        <v>2070</v>
      </c>
      <c r="B245" s="19">
        <v>40611</v>
      </c>
      <c r="C245" s="20">
        <v>1.267624914442163</v>
      </c>
      <c r="D245" s="21">
        <v>12</v>
      </c>
      <c r="E245" s="22">
        <v>619105</v>
      </c>
      <c r="F245" s="23">
        <v>10.99</v>
      </c>
      <c r="G245" s="24">
        <f>Number_of_Books_Sold*Sell_Price</f>
        <v>6803963.9500000002</v>
      </c>
      <c r="H245" s="25" t="str">
        <f>IF(AND(Years_Under_Contract&lt;2,Number_of_Books_in_Print&gt;4)=TRUE,"Yes","No")</f>
        <v>Yes</v>
      </c>
      <c r="I245" s="25" t="str">
        <f>IF(OR(Years_Under_Contract&gt;5,Number_of_Books_in_Print&gt;=10)=TRUE,"Yes","No")</f>
        <v>Yes</v>
      </c>
      <c r="J245" s="25" t="str">
        <f>IF(AND(Years_Under_Contract&gt;5,OR(Number_of_Books_in_Print&gt;350000,Income_Earned&gt;=1000000))=TRUE,"Yes","No")</f>
        <v>No</v>
      </c>
      <c r="K245" s="26">
        <f>IF(AND(Years_Under_Contract&gt;5,OR(Number_of_Books_in_Print&gt;10,Income_Earned&gt;1000000)),0.2,IF(Number_of_Books_in_Print&gt;10,0.15,0.09))</f>
        <v>0.15</v>
      </c>
    </row>
    <row r="246" spans="1:11" outlineLevel="2" x14ac:dyDescent="0.25">
      <c r="A246" s="9">
        <v>2076</v>
      </c>
      <c r="B246" s="10">
        <v>40757</v>
      </c>
      <c r="C246" s="11">
        <v>0.86789869952087606</v>
      </c>
      <c r="D246" s="12">
        <v>25</v>
      </c>
      <c r="E246" s="13">
        <v>148856</v>
      </c>
      <c r="F246" s="14">
        <v>23.99</v>
      </c>
      <c r="G246" s="15">
        <f>Number_of_Books_Sold*Sell_Price</f>
        <v>3571055.44</v>
      </c>
      <c r="H246" s="16" t="str">
        <f>IF(AND(Years_Under_Contract&lt;2,Number_of_Books_in_Print&gt;4)=TRUE,"Yes","No")</f>
        <v>Yes</v>
      </c>
      <c r="I246" s="16" t="str">
        <f>IF(OR(Years_Under_Contract&gt;5,Number_of_Books_in_Print&gt;=10)=TRUE,"Yes","No")</f>
        <v>Yes</v>
      </c>
      <c r="J246" s="16" t="str">
        <f>IF(AND(Years_Under_Contract&gt;5,OR(Number_of_Books_in_Print&gt;350000,Income_Earned&gt;=1000000))=TRUE,"Yes","No")</f>
        <v>No</v>
      </c>
      <c r="K246" s="17">
        <f>IF(AND(Years_Under_Contract&gt;5,OR(Number_of_Books_in_Print&gt;10,Income_Earned&gt;1000000)),0.2,IF(Number_of_Books_in_Print&gt;10,0.15,0.09))</f>
        <v>0.15</v>
      </c>
    </row>
    <row r="247" spans="1:11" outlineLevel="2" x14ac:dyDescent="0.25">
      <c r="A247" s="18">
        <v>2097</v>
      </c>
      <c r="B247" s="19">
        <v>40439</v>
      </c>
      <c r="C247" s="20">
        <v>1.7385352498288844</v>
      </c>
      <c r="D247" s="21">
        <v>16</v>
      </c>
      <c r="E247" s="22">
        <v>48102</v>
      </c>
      <c r="F247" s="23">
        <v>2.99</v>
      </c>
      <c r="G247" s="24">
        <f>Number_of_Books_Sold*Sell_Price</f>
        <v>143824.98000000001</v>
      </c>
      <c r="H247" s="25" t="str">
        <f>IF(AND(Years_Under_Contract&lt;2,Number_of_Books_in_Print&gt;4)=TRUE,"Yes","No")</f>
        <v>Yes</v>
      </c>
      <c r="I247" s="25" t="str">
        <f>IF(OR(Years_Under_Contract&gt;5,Number_of_Books_in_Print&gt;=10)=TRUE,"Yes","No")</f>
        <v>Yes</v>
      </c>
      <c r="J247" s="25" t="str">
        <f>IF(AND(Years_Under_Contract&gt;5,OR(Number_of_Books_in_Print&gt;350000,Income_Earned&gt;=1000000))=TRUE,"Yes","No")</f>
        <v>No</v>
      </c>
      <c r="K247" s="26">
        <f>IF(AND(Years_Under_Contract&gt;5,OR(Number_of_Books_in_Print&gt;10,Income_Earned&gt;1000000)),0.2,IF(Number_of_Books_in_Print&gt;10,0.15,0.09))</f>
        <v>0.15</v>
      </c>
    </row>
    <row r="248" spans="1:11" outlineLevel="2" x14ac:dyDescent="0.25">
      <c r="A248" s="18">
        <v>2116</v>
      </c>
      <c r="B248" s="19">
        <v>40896</v>
      </c>
      <c r="C248" s="20">
        <v>0.48733744010951402</v>
      </c>
      <c r="D248" s="21">
        <v>15</v>
      </c>
      <c r="E248" s="22">
        <v>323856</v>
      </c>
      <c r="F248" s="23">
        <v>2.99</v>
      </c>
      <c r="G248" s="24">
        <f>Number_of_Books_Sold*Sell_Price</f>
        <v>968329.44000000006</v>
      </c>
      <c r="H248" s="25" t="str">
        <f>IF(AND(Years_Under_Contract&lt;2,Number_of_Books_in_Print&gt;4)=TRUE,"Yes","No")</f>
        <v>Yes</v>
      </c>
      <c r="I248" s="25" t="str">
        <f>IF(OR(Years_Under_Contract&gt;5,Number_of_Books_in_Print&gt;=10)=TRUE,"Yes","No")</f>
        <v>Yes</v>
      </c>
      <c r="J248" s="25" t="str">
        <f>IF(AND(Years_Under_Contract&gt;5,OR(Number_of_Books_in_Print&gt;350000,Income_Earned&gt;=1000000))=TRUE,"Yes","No")</f>
        <v>No</v>
      </c>
      <c r="K248" s="26">
        <f>IF(AND(Years_Under_Contract&gt;5,OR(Number_of_Books_in_Print&gt;10,Income_Earned&gt;1000000)),0.2,IF(Number_of_Books_in_Print&gt;10,0.15,0.09))</f>
        <v>0.15</v>
      </c>
    </row>
    <row r="249" spans="1:11" outlineLevel="2" x14ac:dyDescent="0.25">
      <c r="A249" s="18">
        <v>2122</v>
      </c>
      <c r="B249" s="19">
        <v>40055</v>
      </c>
      <c r="C249" s="20">
        <v>2.7898699520876113</v>
      </c>
      <c r="D249" s="21">
        <v>19</v>
      </c>
      <c r="E249" s="22">
        <v>177468</v>
      </c>
      <c r="F249" s="23">
        <v>10.99</v>
      </c>
      <c r="G249" s="24">
        <f>Number_of_Books_Sold*Sell_Price</f>
        <v>1950373.32</v>
      </c>
      <c r="H249" s="25" t="str">
        <f>IF(AND(Years_Under_Contract&lt;2,Number_of_Books_in_Print&gt;4)=TRUE,"Yes","No")</f>
        <v>No</v>
      </c>
      <c r="I249" s="25" t="str">
        <f>IF(OR(Years_Under_Contract&gt;5,Number_of_Books_in_Print&gt;=10)=TRUE,"Yes","No")</f>
        <v>Yes</v>
      </c>
      <c r="J249" s="25" t="str">
        <f>IF(AND(Years_Under_Contract&gt;5,OR(Number_of_Books_in_Print&gt;350000,Income_Earned&gt;=1000000))=TRUE,"Yes","No")</f>
        <v>No</v>
      </c>
      <c r="K249" s="26">
        <f>IF(AND(Years_Under_Contract&gt;5,OR(Number_of_Books_in_Print&gt;10,Income_Earned&gt;1000000)),0.2,IF(Number_of_Books_in_Print&gt;10,0.15,0.09))</f>
        <v>0.15</v>
      </c>
    </row>
    <row r="250" spans="1:11" outlineLevel="2" x14ac:dyDescent="0.25">
      <c r="A250" s="18">
        <v>2127</v>
      </c>
      <c r="B250" s="19">
        <v>40246</v>
      </c>
      <c r="C250" s="20">
        <v>2.2669404517453797</v>
      </c>
      <c r="D250" s="21">
        <v>11</v>
      </c>
      <c r="E250" s="22">
        <v>417378</v>
      </c>
      <c r="F250" s="23">
        <v>5.99</v>
      </c>
      <c r="G250" s="24">
        <f>Number_of_Books_Sold*Sell_Price</f>
        <v>2500094.2200000002</v>
      </c>
      <c r="H250" s="25" t="str">
        <f>IF(AND(Years_Under_Contract&lt;2,Number_of_Books_in_Print&gt;4)=TRUE,"Yes","No")</f>
        <v>No</v>
      </c>
      <c r="I250" s="25" t="str">
        <f>IF(OR(Years_Under_Contract&gt;5,Number_of_Books_in_Print&gt;=10)=TRUE,"Yes","No")</f>
        <v>Yes</v>
      </c>
      <c r="J250" s="25" t="str">
        <f>IF(AND(Years_Under_Contract&gt;5,OR(Number_of_Books_in_Print&gt;350000,Income_Earned&gt;=1000000))=TRUE,"Yes","No")</f>
        <v>No</v>
      </c>
      <c r="K250" s="26">
        <f>IF(AND(Years_Under_Contract&gt;5,OR(Number_of_Books_in_Print&gt;10,Income_Earned&gt;1000000)),0.2,IF(Number_of_Books_in_Print&gt;10,0.15,0.09))</f>
        <v>0.15</v>
      </c>
    </row>
    <row r="251" spans="1:11" outlineLevel="2" x14ac:dyDescent="0.25">
      <c r="A251" s="9">
        <v>2134</v>
      </c>
      <c r="B251" s="10">
        <v>40154</v>
      </c>
      <c r="C251" s="11">
        <v>2.5188227241615331</v>
      </c>
      <c r="D251" s="12">
        <v>21</v>
      </c>
      <c r="E251" s="13">
        <v>394822</v>
      </c>
      <c r="F251" s="14">
        <v>5.99</v>
      </c>
      <c r="G251" s="15">
        <f>Number_of_Books_Sold*Sell_Price</f>
        <v>2364983.7800000003</v>
      </c>
      <c r="H251" s="16" t="str">
        <f>IF(AND(Years_Under_Contract&lt;2,Number_of_Books_in_Print&gt;4)=TRUE,"Yes","No")</f>
        <v>No</v>
      </c>
      <c r="I251" s="16" t="str">
        <f>IF(OR(Years_Under_Contract&gt;5,Number_of_Books_in_Print&gt;=10)=TRUE,"Yes","No")</f>
        <v>Yes</v>
      </c>
      <c r="J251" s="16" t="str">
        <f>IF(AND(Years_Under_Contract&gt;5,OR(Number_of_Books_in_Print&gt;350000,Income_Earned&gt;=1000000))=TRUE,"Yes","No")</f>
        <v>No</v>
      </c>
      <c r="K251" s="17">
        <f>IF(AND(Years_Under_Contract&gt;5,OR(Number_of_Books_in_Print&gt;10,Income_Earned&gt;1000000)),0.2,IF(Number_of_Books_in_Print&gt;10,0.15,0.09))</f>
        <v>0.15</v>
      </c>
    </row>
    <row r="252" spans="1:11" outlineLevel="2" x14ac:dyDescent="0.25">
      <c r="A252" s="9">
        <v>2156</v>
      </c>
      <c r="B252" s="10">
        <v>40043</v>
      </c>
      <c r="C252" s="11">
        <v>2.8227241615331966</v>
      </c>
      <c r="D252" s="12">
        <v>25</v>
      </c>
      <c r="E252" s="13">
        <v>74471</v>
      </c>
      <c r="F252" s="14">
        <v>9.99</v>
      </c>
      <c r="G252" s="15">
        <f>Number_of_Books_Sold*Sell_Price</f>
        <v>743965.29</v>
      </c>
      <c r="H252" s="16" t="str">
        <f>IF(AND(Years_Under_Contract&lt;2,Number_of_Books_in_Print&gt;4)=TRUE,"Yes","No")</f>
        <v>No</v>
      </c>
      <c r="I252" s="16" t="str">
        <f>IF(OR(Years_Under_Contract&gt;5,Number_of_Books_in_Print&gt;=10)=TRUE,"Yes","No")</f>
        <v>Yes</v>
      </c>
      <c r="J252" s="16" t="str">
        <f>IF(AND(Years_Under_Contract&gt;5,OR(Number_of_Books_in_Print&gt;350000,Income_Earned&gt;=1000000))=TRUE,"Yes","No")</f>
        <v>No</v>
      </c>
      <c r="K252" s="17">
        <f>IF(AND(Years_Under_Contract&gt;5,OR(Number_of_Books_in_Print&gt;10,Income_Earned&gt;1000000)),0.2,IF(Number_of_Books_in_Print&gt;10,0.15,0.09))</f>
        <v>0.15</v>
      </c>
    </row>
    <row r="253" spans="1:11" outlineLevel="2" x14ac:dyDescent="0.25">
      <c r="A253" s="18">
        <v>2165</v>
      </c>
      <c r="B253" s="19">
        <v>39847</v>
      </c>
      <c r="C253" s="20">
        <v>3.3593429158110881</v>
      </c>
      <c r="D253" s="21">
        <v>22</v>
      </c>
      <c r="E253" s="22">
        <v>521646</v>
      </c>
      <c r="F253" s="23">
        <v>2.99</v>
      </c>
      <c r="G253" s="24">
        <f>Number_of_Books_Sold*Sell_Price</f>
        <v>1559721.54</v>
      </c>
      <c r="H253" s="25" t="str">
        <f>IF(AND(Years_Under_Contract&lt;2,Number_of_Books_in_Print&gt;4)=TRUE,"Yes","No")</f>
        <v>No</v>
      </c>
      <c r="I253" s="25" t="str">
        <f>IF(OR(Years_Under_Contract&gt;5,Number_of_Books_in_Print&gt;=10)=TRUE,"Yes","No")</f>
        <v>Yes</v>
      </c>
      <c r="J253" s="25" t="str">
        <f>IF(AND(Years_Under_Contract&gt;5,OR(Number_of_Books_in_Print&gt;350000,Income_Earned&gt;=1000000))=TRUE,"Yes","No")</f>
        <v>No</v>
      </c>
      <c r="K253" s="26">
        <f>IF(AND(Years_Under_Contract&gt;5,OR(Number_of_Books_in_Print&gt;10,Income_Earned&gt;1000000)),0.2,IF(Number_of_Books_in_Print&gt;10,0.15,0.09))</f>
        <v>0.15</v>
      </c>
    </row>
    <row r="254" spans="1:11" outlineLevel="2" x14ac:dyDescent="0.25">
      <c r="A254" s="18">
        <v>2183</v>
      </c>
      <c r="B254" s="19">
        <v>40705</v>
      </c>
      <c r="C254" s="20">
        <v>1.0102669404517455</v>
      </c>
      <c r="D254" s="21">
        <v>11</v>
      </c>
      <c r="E254" s="22">
        <v>302011</v>
      </c>
      <c r="F254" s="23">
        <v>12.99</v>
      </c>
      <c r="G254" s="24">
        <f>Number_of_Books_Sold*Sell_Price</f>
        <v>3923122.89</v>
      </c>
      <c r="H254" s="25" t="str">
        <f>IF(AND(Years_Under_Contract&lt;2,Number_of_Books_in_Print&gt;4)=TRUE,"Yes","No")</f>
        <v>Yes</v>
      </c>
      <c r="I254" s="25" t="str">
        <f>IF(OR(Years_Under_Contract&gt;5,Number_of_Books_in_Print&gt;=10)=TRUE,"Yes","No")</f>
        <v>Yes</v>
      </c>
      <c r="J254" s="25" t="str">
        <f>IF(AND(Years_Under_Contract&gt;5,OR(Number_of_Books_in_Print&gt;350000,Income_Earned&gt;=1000000))=TRUE,"Yes","No")</f>
        <v>No</v>
      </c>
      <c r="K254" s="26">
        <f>IF(AND(Years_Under_Contract&gt;5,OR(Number_of_Books_in_Print&gt;10,Income_Earned&gt;1000000)),0.2,IF(Number_of_Books_in_Print&gt;10,0.15,0.09))</f>
        <v>0.15</v>
      </c>
    </row>
    <row r="255" spans="1:11" outlineLevel="2" x14ac:dyDescent="0.25">
      <c r="A255" s="9">
        <v>2190</v>
      </c>
      <c r="B255" s="10">
        <v>40567</v>
      </c>
      <c r="C255" s="11">
        <v>1.3880903490759753</v>
      </c>
      <c r="D255" s="12">
        <v>21</v>
      </c>
      <c r="E255" s="13">
        <v>346382</v>
      </c>
      <c r="F255" s="14">
        <v>9.99</v>
      </c>
      <c r="G255" s="15">
        <f>Number_of_Books_Sold*Sell_Price</f>
        <v>3460356.18</v>
      </c>
      <c r="H255" s="16" t="str">
        <f>IF(AND(Years_Under_Contract&lt;2,Number_of_Books_in_Print&gt;4)=TRUE,"Yes","No")</f>
        <v>Yes</v>
      </c>
      <c r="I255" s="16" t="str">
        <f>IF(OR(Years_Under_Contract&gt;5,Number_of_Books_in_Print&gt;=10)=TRUE,"Yes","No")</f>
        <v>Yes</v>
      </c>
      <c r="J255" s="16" t="str">
        <f>IF(AND(Years_Under_Contract&gt;5,OR(Number_of_Books_in_Print&gt;350000,Income_Earned&gt;=1000000))=TRUE,"Yes","No")</f>
        <v>No</v>
      </c>
      <c r="K255" s="17">
        <f>IF(AND(Years_Under_Contract&gt;5,OR(Number_of_Books_in_Print&gt;10,Income_Earned&gt;1000000)),0.2,IF(Number_of_Books_in_Print&gt;10,0.15,0.09))</f>
        <v>0.15</v>
      </c>
    </row>
    <row r="256" spans="1:11" outlineLevel="2" x14ac:dyDescent="0.25">
      <c r="A256" s="18">
        <v>2205</v>
      </c>
      <c r="B256" s="19">
        <v>40868</v>
      </c>
      <c r="C256" s="20">
        <v>0.56399726214921286</v>
      </c>
      <c r="D256" s="21">
        <v>23</v>
      </c>
      <c r="E256" s="22">
        <v>267361</v>
      </c>
      <c r="F256" s="23">
        <v>9.99</v>
      </c>
      <c r="G256" s="24">
        <f>Number_of_Books_Sold*Sell_Price</f>
        <v>2670936.39</v>
      </c>
      <c r="H256" s="25" t="str">
        <f>IF(AND(Years_Under_Contract&lt;2,Number_of_Books_in_Print&gt;4)=TRUE,"Yes","No")</f>
        <v>Yes</v>
      </c>
      <c r="I256" s="25" t="str">
        <f>IF(OR(Years_Under_Contract&gt;5,Number_of_Books_in_Print&gt;=10)=TRUE,"Yes","No")</f>
        <v>Yes</v>
      </c>
      <c r="J256" s="25" t="str">
        <f>IF(AND(Years_Under_Contract&gt;5,OR(Number_of_Books_in_Print&gt;350000,Income_Earned&gt;=1000000))=TRUE,"Yes","No")</f>
        <v>No</v>
      </c>
      <c r="K256" s="26">
        <f>IF(AND(Years_Under_Contract&gt;5,OR(Number_of_Books_in_Print&gt;10,Income_Earned&gt;1000000)),0.2,IF(Number_of_Books_in_Print&gt;10,0.15,0.09))</f>
        <v>0.15</v>
      </c>
    </row>
    <row r="257" spans="1:11" outlineLevel="2" x14ac:dyDescent="0.25">
      <c r="A257" s="9">
        <v>2211</v>
      </c>
      <c r="B257" s="10">
        <v>40461</v>
      </c>
      <c r="C257" s="11">
        <v>1.678302532511978</v>
      </c>
      <c r="D257" s="12">
        <v>16</v>
      </c>
      <c r="E257" s="13">
        <v>561104</v>
      </c>
      <c r="F257" s="14">
        <v>2.99</v>
      </c>
      <c r="G257" s="15">
        <f>Number_of_Books_Sold*Sell_Price</f>
        <v>1677700.9600000002</v>
      </c>
      <c r="H257" s="16" t="str">
        <f>IF(AND(Years_Under_Contract&lt;2,Number_of_Books_in_Print&gt;4)=TRUE,"Yes","No")</f>
        <v>Yes</v>
      </c>
      <c r="I257" s="16" t="str">
        <f>IF(OR(Years_Under_Contract&gt;5,Number_of_Books_in_Print&gt;=10)=TRUE,"Yes","No")</f>
        <v>Yes</v>
      </c>
      <c r="J257" s="16" t="str">
        <f>IF(AND(Years_Under_Contract&gt;5,OR(Number_of_Books_in_Print&gt;350000,Income_Earned&gt;=1000000))=TRUE,"Yes","No")</f>
        <v>No</v>
      </c>
      <c r="K257" s="17">
        <f>IF(AND(Years_Under_Contract&gt;5,OR(Number_of_Books_in_Print&gt;10,Income_Earned&gt;1000000)),0.2,IF(Number_of_Books_in_Print&gt;10,0.15,0.09))</f>
        <v>0.15</v>
      </c>
    </row>
    <row r="258" spans="1:11" outlineLevel="2" x14ac:dyDescent="0.25">
      <c r="A258" s="9">
        <v>2221</v>
      </c>
      <c r="B258" s="10">
        <v>40201</v>
      </c>
      <c r="C258" s="11">
        <v>2.3901437371663246</v>
      </c>
      <c r="D258" s="12">
        <v>19</v>
      </c>
      <c r="E258" s="13">
        <v>175519</v>
      </c>
      <c r="F258" s="14">
        <v>5.99</v>
      </c>
      <c r="G258" s="15">
        <f>Number_of_Books_Sold*Sell_Price</f>
        <v>1051358.81</v>
      </c>
      <c r="H258" s="16" t="str">
        <f>IF(AND(Years_Under_Contract&lt;2,Number_of_Books_in_Print&gt;4)=TRUE,"Yes","No")</f>
        <v>No</v>
      </c>
      <c r="I258" s="16" t="str">
        <f>IF(OR(Years_Under_Contract&gt;5,Number_of_Books_in_Print&gt;=10)=TRUE,"Yes","No")</f>
        <v>Yes</v>
      </c>
      <c r="J258" s="16" t="str">
        <f>IF(AND(Years_Under_Contract&gt;5,OR(Number_of_Books_in_Print&gt;350000,Income_Earned&gt;=1000000))=TRUE,"Yes","No")</f>
        <v>No</v>
      </c>
      <c r="K258" s="17">
        <f>IF(AND(Years_Under_Contract&gt;5,OR(Number_of_Books_in_Print&gt;10,Income_Earned&gt;1000000)),0.2,IF(Number_of_Books_in_Print&gt;10,0.15,0.09))</f>
        <v>0.15</v>
      </c>
    </row>
    <row r="259" spans="1:11" outlineLevel="2" x14ac:dyDescent="0.25">
      <c r="A259" s="9">
        <v>2248</v>
      </c>
      <c r="B259" s="10">
        <v>39489</v>
      </c>
      <c r="C259" s="11">
        <v>4.3394934976043809</v>
      </c>
      <c r="D259" s="12">
        <v>23</v>
      </c>
      <c r="E259" s="13">
        <v>145549</v>
      </c>
      <c r="F259" s="14">
        <v>5.99</v>
      </c>
      <c r="G259" s="15">
        <f>Number_of_Books_Sold*Sell_Price</f>
        <v>871838.51</v>
      </c>
      <c r="H259" s="16" t="str">
        <f>IF(AND(Years_Under_Contract&lt;2,Number_of_Books_in_Print&gt;4)=TRUE,"Yes","No")</f>
        <v>No</v>
      </c>
      <c r="I259" s="16" t="str">
        <f>IF(OR(Years_Under_Contract&gt;5,Number_of_Books_in_Print&gt;=10)=TRUE,"Yes","No")</f>
        <v>Yes</v>
      </c>
      <c r="J259" s="16" t="str">
        <f>IF(AND(Years_Under_Contract&gt;5,OR(Number_of_Books_in_Print&gt;350000,Income_Earned&gt;=1000000))=TRUE,"Yes","No")</f>
        <v>No</v>
      </c>
      <c r="K259" s="17">
        <f>IF(AND(Years_Under_Contract&gt;5,OR(Number_of_Books_in_Print&gt;10,Income_Earned&gt;1000000)),0.2,IF(Number_of_Books_in_Print&gt;10,0.15,0.09))</f>
        <v>0.15</v>
      </c>
    </row>
    <row r="260" spans="1:11" outlineLevel="2" x14ac:dyDescent="0.25">
      <c r="A260" s="18">
        <v>2276</v>
      </c>
      <c r="B260" s="19">
        <v>40511</v>
      </c>
      <c r="C260" s="20">
        <v>1.5414099931553731</v>
      </c>
      <c r="D260" s="21">
        <v>25</v>
      </c>
      <c r="E260" s="22">
        <v>497341</v>
      </c>
      <c r="F260" s="23">
        <v>10.99</v>
      </c>
      <c r="G260" s="24">
        <f>Number_of_Books_Sold*Sell_Price</f>
        <v>5465777.5899999999</v>
      </c>
      <c r="H260" s="25" t="str">
        <f>IF(AND(Years_Under_Contract&lt;2,Number_of_Books_in_Print&gt;4)=TRUE,"Yes","No")</f>
        <v>Yes</v>
      </c>
      <c r="I260" s="25" t="str">
        <f>IF(OR(Years_Under_Contract&gt;5,Number_of_Books_in_Print&gt;=10)=TRUE,"Yes","No")</f>
        <v>Yes</v>
      </c>
      <c r="J260" s="25" t="str">
        <f>IF(AND(Years_Under_Contract&gt;5,OR(Number_of_Books_in_Print&gt;350000,Income_Earned&gt;=1000000))=TRUE,"Yes","No")</f>
        <v>No</v>
      </c>
      <c r="K260" s="26">
        <f>IF(AND(Years_Under_Contract&gt;5,OR(Number_of_Books_in_Print&gt;10,Income_Earned&gt;1000000)),0.2,IF(Number_of_Books_in_Print&gt;10,0.15,0.09))</f>
        <v>0.15</v>
      </c>
    </row>
    <row r="261" spans="1:11" outlineLevel="2" x14ac:dyDescent="0.25">
      <c r="A261" s="9">
        <v>2280</v>
      </c>
      <c r="B261" s="10">
        <v>40264</v>
      </c>
      <c r="C261" s="11">
        <v>2.2176591375770021</v>
      </c>
      <c r="D261" s="12">
        <v>13</v>
      </c>
      <c r="E261" s="13">
        <v>195327</v>
      </c>
      <c r="F261" s="14">
        <v>23.99</v>
      </c>
      <c r="G261" s="15">
        <f>Number_of_Books_Sold*Sell_Price</f>
        <v>4685894.7299999995</v>
      </c>
      <c r="H261" s="16" t="str">
        <f>IF(AND(Years_Under_Contract&lt;2,Number_of_Books_in_Print&gt;4)=TRUE,"Yes","No")</f>
        <v>No</v>
      </c>
      <c r="I261" s="16" t="str">
        <f>IF(OR(Years_Under_Contract&gt;5,Number_of_Books_in_Print&gt;=10)=TRUE,"Yes","No")</f>
        <v>Yes</v>
      </c>
      <c r="J261" s="16" t="str">
        <f>IF(AND(Years_Under_Contract&gt;5,OR(Number_of_Books_in_Print&gt;350000,Income_Earned&gt;=1000000))=TRUE,"Yes","No")</f>
        <v>No</v>
      </c>
      <c r="K261" s="17">
        <f>IF(AND(Years_Under_Contract&gt;5,OR(Number_of_Books_in_Print&gt;10,Income_Earned&gt;1000000)),0.2,IF(Number_of_Books_in_Print&gt;10,0.15,0.09))</f>
        <v>0.15</v>
      </c>
    </row>
    <row r="262" spans="1:11" outlineLevel="2" x14ac:dyDescent="0.25">
      <c r="A262" s="18">
        <v>2299</v>
      </c>
      <c r="B262" s="19">
        <v>40664</v>
      </c>
      <c r="C262" s="20">
        <v>1.1225188227241616</v>
      </c>
      <c r="D262" s="21">
        <v>25</v>
      </c>
      <c r="E262" s="22">
        <v>232049</v>
      </c>
      <c r="F262" s="23">
        <v>9.99</v>
      </c>
      <c r="G262" s="24">
        <f>Number_of_Books_Sold*Sell_Price</f>
        <v>2318169.5100000002</v>
      </c>
      <c r="H262" s="25" t="str">
        <f>IF(AND(Years_Under_Contract&lt;2,Number_of_Books_in_Print&gt;4)=TRUE,"Yes","No")</f>
        <v>Yes</v>
      </c>
      <c r="I262" s="25" t="str">
        <f>IF(OR(Years_Under_Contract&gt;5,Number_of_Books_in_Print&gt;=10)=TRUE,"Yes","No")</f>
        <v>Yes</v>
      </c>
      <c r="J262" s="25" t="str">
        <f>IF(AND(Years_Under_Contract&gt;5,OR(Number_of_Books_in_Print&gt;350000,Income_Earned&gt;=1000000))=TRUE,"Yes","No")</f>
        <v>No</v>
      </c>
      <c r="K262" s="26">
        <f>IF(AND(Years_Under_Contract&gt;5,OR(Number_of_Books_in_Print&gt;10,Income_Earned&gt;1000000)),0.2,IF(Number_of_Books_in_Print&gt;10,0.15,0.09))</f>
        <v>0.15</v>
      </c>
    </row>
    <row r="263" spans="1:11" outlineLevel="2" x14ac:dyDescent="0.25">
      <c r="A263" s="18">
        <v>2335</v>
      </c>
      <c r="B263" s="19">
        <v>40889</v>
      </c>
      <c r="C263" s="20">
        <v>0.50650239561943877</v>
      </c>
      <c r="D263" s="21">
        <v>21</v>
      </c>
      <c r="E263" s="22">
        <v>699000</v>
      </c>
      <c r="F263" s="23">
        <v>2.99</v>
      </c>
      <c r="G263" s="24">
        <f>Number_of_Books_Sold*Sell_Price</f>
        <v>2090010.0000000002</v>
      </c>
      <c r="H263" s="25" t="str">
        <f>IF(AND(Years_Under_Contract&lt;2,Number_of_Books_in_Print&gt;4)=TRUE,"Yes","No")</f>
        <v>Yes</v>
      </c>
      <c r="I263" s="25" t="str">
        <f>IF(OR(Years_Under_Contract&gt;5,Number_of_Books_in_Print&gt;=10)=TRUE,"Yes","No")</f>
        <v>Yes</v>
      </c>
      <c r="J263" s="25" t="str">
        <f>IF(AND(Years_Under_Contract&gt;5,OR(Number_of_Books_in_Print&gt;350000,Income_Earned&gt;=1000000))=TRUE,"Yes","No")</f>
        <v>No</v>
      </c>
      <c r="K263" s="26">
        <f>IF(AND(Years_Under_Contract&gt;5,OR(Number_of_Books_in_Print&gt;10,Income_Earned&gt;1000000)),0.2,IF(Number_of_Books_in_Print&gt;10,0.15,0.09))</f>
        <v>0.15</v>
      </c>
    </row>
    <row r="264" spans="1:11" outlineLevel="2" x14ac:dyDescent="0.25">
      <c r="A264" s="9">
        <v>2337</v>
      </c>
      <c r="B264" s="10">
        <v>40746</v>
      </c>
      <c r="C264" s="11">
        <v>0.89801505817932925</v>
      </c>
      <c r="D264" s="12">
        <v>20</v>
      </c>
      <c r="E264" s="13">
        <v>111382</v>
      </c>
      <c r="F264" s="14">
        <v>7.99</v>
      </c>
      <c r="G264" s="15">
        <f>Number_of_Books_Sold*Sell_Price</f>
        <v>889942.18</v>
      </c>
      <c r="H264" s="16" t="str">
        <f>IF(AND(Years_Under_Contract&lt;2,Number_of_Books_in_Print&gt;4)=TRUE,"Yes","No")</f>
        <v>Yes</v>
      </c>
      <c r="I264" s="16" t="str">
        <f>IF(OR(Years_Under_Contract&gt;5,Number_of_Books_in_Print&gt;=10)=TRUE,"Yes","No")</f>
        <v>Yes</v>
      </c>
      <c r="J264" s="16" t="str">
        <f>IF(AND(Years_Under_Contract&gt;5,OR(Number_of_Books_in_Print&gt;350000,Income_Earned&gt;=1000000))=TRUE,"Yes","No")</f>
        <v>No</v>
      </c>
      <c r="K264" s="17">
        <f>IF(AND(Years_Under_Contract&gt;5,OR(Number_of_Books_in_Print&gt;10,Income_Earned&gt;1000000)),0.2,IF(Number_of_Books_in_Print&gt;10,0.15,0.09))</f>
        <v>0.15</v>
      </c>
    </row>
    <row r="265" spans="1:11" outlineLevel="2" x14ac:dyDescent="0.25">
      <c r="A265" s="18">
        <v>2345</v>
      </c>
      <c r="B265" s="19">
        <v>41042</v>
      </c>
      <c r="C265" s="20">
        <v>8.761122518822724E-2</v>
      </c>
      <c r="D265" s="21">
        <v>14</v>
      </c>
      <c r="E265" s="22">
        <v>491163</v>
      </c>
      <c r="F265" s="23">
        <v>12.99</v>
      </c>
      <c r="G265" s="24">
        <f>Number_of_Books_Sold*Sell_Price</f>
        <v>6380207.3700000001</v>
      </c>
      <c r="H265" s="25" t="str">
        <f>IF(AND(Years_Under_Contract&lt;2,Number_of_Books_in_Print&gt;4)=TRUE,"Yes","No")</f>
        <v>Yes</v>
      </c>
      <c r="I265" s="25" t="str">
        <f>IF(OR(Years_Under_Contract&gt;5,Number_of_Books_in_Print&gt;=10)=TRUE,"Yes","No")</f>
        <v>Yes</v>
      </c>
      <c r="J265" s="25" t="str">
        <f>IF(AND(Years_Under_Contract&gt;5,OR(Number_of_Books_in_Print&gt;350000,Income_Earned&gt;=1000000))=TRUE,"Yes","No")</f>
        <v>No</v>
      </c>
      <c r="K265" s="26">
        <f>IF(AND(Years_Under_Contract&gt;5,OR(Number_of_Books_in_Print&gt;10,Income_Earned&gt;1000000)),0.2,IF(Number_of_Books_in_Print&gt;10,0.15,0.09))</f>
        <v>0.15</v>
      </c>
    </row>
    <row r="266" spans="1:11" outlineLevel="2" x14ac:dyDescent="0.25">
      <c r="A266" s="9">
        <v>2350</v>
      </c>
      <c r="B266" s="10">
        <v>40086</v>
      </c>
      <c r="C266" s="11">
        <v>2.7049965776865159</v>
      </c>
      <c r="D266" s="12">
        <v>19</v>
      </c>
      <c r="E266" s="13">
        <v>430900</v>
      </c>
      <c r="F266" s="14">
        <v>23.99</v>
      </c>
      <c r="G266" s="15">
        <f>Number_of_Books_Sold*Sell_Price</f>
        <v>10337291</v>
      </c>
      <c r="H266" s="16" t="str">
        <f>IF(AND(Years_Under_Contract&lt;2,Number_of_Books_in_Print&gt;4)=TRUE,"Yes","No")</f>
        <v>No</v>
      </c>
      <c r="I266" s="16" t="str">
        <f>IF(OR(Years_Under_Contract&gt;5,Number_of_Books_in_Print&gt;=10)=TRUE,"Yes","No")</f>
        <v>Yes</v>
      </c>
      <c r="J266" s="16" t="str">
        <f>IF(AND(Years_Under_Contract&gt;5,OR(Number_of_Books_in_Print&gt;350000,Income_Earned&gt;=1000000))=TRUE,"Yes","No")</f>
        <v>No</v>
      </c>
      <c r="K266" s="17">
        <f>IF(AND(Years_Under_Contract&gt;5,OR(Number_of_Books_in_Print&gt;10,Income_Earned&gt;1000000)),0.2,IF(Number_of_Books_in_Print&gt;10,0.15,0.09))</f>
        <v>0.15</v>
      </c>
    </row>
    <row r="267" spans="1:11" outlineLevel="2" x14ac:dyDescent="0.25">
      <c r="A267" s="9">
        <v>2377</v>
      </c>
      <c r="B267" s="10">
        <v>39988</v>
      </c>
      <c r="C267" s="11">
        <v>2.9733059548254621</v>
      </c>
      <c r="D267" s="12">
        <v>20</v>
      </c>
      <c r="E267" s="13">
        <v>663303</v>
      </c>
      <c r="F267" s="14">
        <v>10.99</v>
      </c>
      <c r="G267" s="15">
        <f>Number_of_Books_Sold*Sell_Price</f>
        <v>7289699.9699999997</v>
      </c>
      <c r="H267" s="16" t="str">
        <f>IF(AND(Years_Under_Contract&lt;2,Number_of_Books_in_Print&gt;4)=TRUE,"Yes","No")</f>
        <v>No</v>
      </c>
      <c r="I267" s="16" t="str">
        <f>IF(OR(Years_Under_Contract&gt;5,Number_of_Books_in_Print&gt;=10)=TRUE,"Yes","No")</f>
        <v>Yes</v>
      </c>
      <c r="J267" s="16" t="str">
        <f>IF(AND(Years_Under_Contract&gt;5,OR(Number_of_Books_in_Print&gt;350000,Income_Earned&gt;=1000000))=TRUE,"Yes","No")</f>
        <v>No</v>
      </c>
      <c r="K267" s="17">
        <f>IF(AND(Years_Under_Contract&gt;5,OR(Number_of_Books_in_Print&gt;10,Income_Earned&gt;1000000)),0.2,IF(Number_of_Books_in_Print&gt;10,0.15,0.09))</f>
        <v>0.15</v>
      </c>
    </row>
    <row r="268" spans="1:11" outlineLevel="2" x14ac:dyDescent="0.25">
      <c r="A268" s="9">
        <v>2401</v>
      </c>
      <c r="B268" s="10">
        <v>39401</v>
      </c>
      <c r="C268" s="11">
        <v>4.5804243668720055</v>
      </c>
      <c r="D268" s="12">
        <v>24</v>
      </c>
      <c r="E268" s="13">
        <v>131644</v>
      </c>
      <c r="F268" s="14">
        <v>10.99</v>
      </c>
      <c r="G268" s="15">
        <f>Number_of_Books_Sold*Sell_Price</f>
        <v>1446767.56</v>
      </c>
      <c r="H268" s="16" t="str">
        <f>IF(AND(Years_Under_Contract&lt;2,Number_of_Books_in_Print&gt;4)=TRUE,"Yes","No")</f>
        <v>No</v>
      </c>
      <c r="I268" s="16" t="str">
        <f>IF(OR(Years_Under_Contract&gt;5,Number_of_Books_in_Print&gt;=10)=TRUE,"Yes","No")</f>
        <v>Yes</v>
      </c>
      <c r="J268" s="16" t="str">
        <f>IF(AND(Years_Under_Contract&gt;5,OR(Number_of_Books_in_Print&gt;350000,Income_Earned&gt;=1000000))=TRUE,"Yes","No")</f>
        <v>No</v>
      </c>
      <c r="K268" s="17">
        <f>IF(AND(Years_Under_Contract&gt;5,OR(Number_of_Books_in_Print&gt;10,Income_Earned&gt;1000000)),0.2,IF(Number_of_Books_in_Print&gt;10,0.15,0.09))</f>
        <v>0.15</v>
      </c>
    </row>
    <row r="269" spans="1:11" outlineLevel="2" x14ac:dyDescent="0.25">
      <c r="A269" s="9">
        <v>2427</v>
      </c>
      <c r="B269" s="10">
        <v>40360</v>
      </c>
      <c r="C269" s="11">
        <v>1.9548254620123204</v>
      </c>
      <c r="D269" s="12">
        <v>18</v>
      </c>
      <c r="E269" s="13">
        <v>267995</v>
      </c>
      <c r="F269" s="14">
        <v>9.99</v>
      </c>
      <c r="G269" s="15">
        <f>Number_of_Books_Sold*Sell_Price</f>
        <v>2677270.0500000003</v>
      </c>
      <c r="H269" s="16" t="str">
        <f>IF(AND(Years_Under_Contract&lt;2,Number_of_Books_in_Print&gt;4)=TRUE,"Yes","No")</f>
        <v>Yes</v>
      </c>
      <c r="I269" s="16" t="str">
        <f>IF(OR(Years_Under_Contract&gt;5,Number_of_Books_in_Print&gt;=10)=TRUE,"Yes","No")</f>
        <v>Yes</v>
      </c>
      <c r="J269" s="16" t="str">
        <f>IF(AND(Years_Under_Contract&gt;5,OR(Number_of_Books_in_Print&gt;350000,Income_Earned&gt;=1000000))=TRUE,"Yes","No")</f>
        <v>No</v>
      </c>
      <c r="K269" s="17">
        <f>IF(AND(Years_Under_Contract&gt;5,OR(Number_of_Books_in_Print&gt;10,Income_Earned&gt;1000000)),0.2,IF(Number_of_Books_in_Print&gt;10,0.15,0.09))</f>
        <v>0.15</v>
      </c>
    </row>
    <row r="270" spans="1:11" outlineLevel="2" x14ac:dyDescent="0.25">
      <c r="A270" s="9">
        <v>2445</v>
      </c>
      <c r="B270" s="10">
        <v>40586</v>
      </c>
      <c r="C270" s="11">
        <v>1.3360711841204653</v>
      </c>
      <c r="D270" s="12">
        <v>20</v>
      </c>
      <c r="E270" s="13">
        <v>649404</v>
      </c>
      <c r="F270" s="14">
        <v>7.99</v>
      </c>
      <c r="G270" s="15">
        <f>Number_of_Books_Sold*Sell_Price</f>
        <v>5188737.96</v>
      </c>
      <c r="H270" s="16" t="str">
        <f>IF(AND(Years_Under_Contract&lt;2,Number_of_Books_in_Print&gt;4)=TRUE,"Yes","No")</f>
        <v>Yes</v>
      </c>
      <c r="I270" s="16" t="str">
        <f>IF(OR(Years_Under_Contract&gt;5,Number_of_Books_in_Print&gt;=10)=TRUE,"Yes","No")</f>
        <v>Yes</v>
      </c>
      <c r="J270" s="16" t="str">
        <f>IF(AND(Years_Under_Contract&gt;5,OR(Number_of_Books_in_Print&gt;350000,Income_Earned&gt;=1000000))=TRUE,"Yes","No")</f>
        <v>No</v>
      </c>
      <c r="K270" s="17">
        <f>IF(AND(Years_Under_Contract&gt;5,OR(Number_of_Books_in_Print&gt;10,Income_Earned&gt;1000000)),0.2,IF(Number_of_Books_in_Print&gt;10,0.15,0.09))</f>
        <v>0.15</v>
      </c>
    </row>
    <row r="271" spans="1:11" outlineLevel="2" x14ac:dyDescent="0.25">
      <c r="A271" s="18">
        <v>2451</v>
      </c>
      <c r="B271" s="19">
        <v>39811</v>
      </c>
      <c r="C271" s="20">
        <v>3.4579055441478439</v>
      </c>
      <c r="D271" s="21">
        <v>21</v>
      </c>
      <c r="E271" s="22">
        <v>168055</v>
      </c>
      <c r="F271" s="23">
        <v>3.99</v>
      </c>
      <c r="G271" s="24">
        <f>Number_of_Books_Sold*Sell_Price</f>
        <v>670539.45000000007</v>
      </c>
      <c r="H271" s="25" t="str">
        <f>IF(AND(Years_Under_Contract&lt;2,Number_of_Books_in_Print&gt;4)=TRUE,"Yes","No")</f>
        <v>No</v>
      </c>
      <c r="I271" s="25" t="str">
        <f>IF(OR(Years_Under_Contract&gt;5,Number_of_Books_in_Print&gt;=10)=TRUE,"Yes","No")</f>
        <v>Yes</v>
      </c>
      <c r="J271" s="25" t="str">
        <f>IF(AND(Years_Under_Contract&gt;5,OR(Number_of_Books_in_Print&gt;350000,Income_Earned&gt;=1000000))=TRUE,"Yes","No")</f>
        <v>No</v>
      </c>
      <c r="K271" s="26">
        <f>IF(AND(Years_Under_Contract&gt;5,OR(Number_of_Books_in_Print&gt;10,Income_Earned&gt;1000000)),0.2,IF(Number_of_Books_in_Print&gt;10,0.15,0.09))</f>
        <v>0.15</v>
      </c>
    </row>
    <row r="272" spans="1:11" outlineLevel="2" x14ac:dyDescent="0.25">
      <c r="A272" s="9">
        <v>2502</v>
      </c>
      <c r="B272" s="10">
        <v>40540</v>
      </c>
      <c r="C272" s="11">
        <v>1.462012320328542</v>
      </c>
      <c r="D272" s="12">
        <v>19</v>
      </c>
      <c r="E272" s="13">
        <v>274182</v>
      </c>
      <c r="F272" s="14">
        <v>7.99</v>
      </c>
      <c r="G272" s="15">
        <f>Number_of_Books_Sold*Sell_Price</f>
        <v>2190714.1800000002</v>
      </c>
      <c r="H272" s="16" t="str">
        <f>IF(AND(Years_Under_Contract&lt;2,Number_of_Books_in_Print&gt;4)=TRUE,"Yes","No")</f>
        <v>Yes</v>
      </c>
      <c r="I272" s="16" t="str">
        <f>IF(OR(Years_Under_Contract&gt;5,Number_of_Books_in_Print&gt;=10)=TRUE,"Yes","No")</f>
        <v>Yes</v>
      </c>
      <c r="J272" s="16" t="str">
        <f>IF(AND(Years_Under_Contract&gt;5,OR(Number_of_Books_in_Print&gt;350000,Income_Earned&gt;=1000000))=TRUE,"Yes","No")</f>
        <v>No</v>
      </c>
      <c r="K272" s="17">
        <f>IF(AND(Years_Under_Contract&gt;5,OR(Number_of_Books_in_Print&gt;10,Income_Earned&gt;1000000)),0.2,IF(Number_of_Books_in_Print&gt;10,0.15,0.09))</f>
        <v>0.15</v>
      </c>
    </row>
    <row r="273" spans="1:11" outlineLevel="2" x14ac:dyDescent="0.25">
      <c r="A273" s="18">
        <v>2503</v>
      </c>
      <c r="B273" s="19">
        <v>39997</v>
      </c>
      <c r="C273" s="20">
        <v>2.9486652977412731</v>
      </c>
      <c r="D273" s="21">
        <v>15</v>
      </c>
      <c r="E273" s="22">
        <v>483578</v>
      </c>
      <c r="F273" s="23">
        <v>5.99</v>
      </c>
      <c r="G273" s="24">
        <f>Number_of_Books_Sold*Sell_Price</f>
        <v>2896632.22</v>
      </c>
      <c r="H273" s="25" t="str">
        <f>IF(AND(Years_Under_Contract&lt;2,Number_of_Books_in_Print&gt;4)=TRUE,"Yes","No")</f>
        <v>No</v>
      </c>
      <c r="I273" s="25" t="str">
        <f>IF(OR(Years_Under_Contract&gt;5,Number_of_Books_in_Print&gt;=10)=TRUE,"Yes","No")</f>
        <v>Yes</v>
      </c>
      <c r="J273" s="25" t="str">
        <f>IF(AND(Years_Under_Contract&gt;5,OR(Number_of_Books_in_Print&gt;350000,Income_Earned&gt;=1000000))=TRUE,"Yes","No")</f>
        <v>No</v>
      </c>
      <c r="K273" s="26">
        <f>IF(AND(Years_Under_Contract&gt;5,OR(Number_of_Books_in_Print&gt;10,Income_Earned&gt;1000000)),0.2,IF(Number_of_Books_in_Print&gt;10,0.15,0.09))</f>
        <v>0.15</v>
      </c>
    </row>
    <row r="274" spans="1:11" outlineLevel="2" x14ac:dyDescent="0.25">
      <c r="A274" s="9">
        <v>2541</v>
      </c>
      <c r="B274" s="10">
        <v>40734</v>
      </c>
      <c r="C274" s="11">
        <v>0.9308692676249144</v>
      </c>
      <c r="D274" s="12">
        <v>19</v>
      </c>
      <c r="E274" s="13">
        <v>479060</v>
      </c>
      <c r="F274" s="14">
        <v>2.99</v>
      </c>
      <c r="G274" s="15">
        <f>Number_of_Books_Sold*Sell_Price</f>
        <v>1432389.4000000001</v>
      </c>
      <c r="H274" s="16" t="str">
        <f>IF(AND(Years_Under_Contract&lt;2,Number_of_Books_in_Print&gt;4)=TRUE,"Yes","No")</f>
        <v>Yes</v>
      </c>
      <c r="I274" s="16" t="str">
        <f>IF(OR(Years_Under_Contract&gt;5,Number_of_Books_in_Print&gt;=10)=TRUE,"Yes","No")</f>
        <v>Yes</v>
      </c>
      <c r="J274" s="16" t="str">
        <f>IF(AND(Years_Under_Contract&gt;5,OR(Number_of_Books_in_Print&gt;350000,Income_Earned&gt;=1000000))=TRUE,"Yes","No")</f>
        <v>No</v>
      </c>
      <c r="K274" s="17">
        <f>IF(AND(Years_Under_Contract&gt;5,OR(Number_of_Books_in_Print&gt;10,Income_Earned&gt;1000000)),0.2,IF(Number_of_Books_in_Print&gt;10,0.15,0.09))</f>
        <v>0.15</v>
      </c>
    </row>
    <row r="275" spans="1:11" outlineLevel="2" x14ac:dyDescent="0.25">
      <c r="A275" s="9">
        <v>2552</v>
      </c>
      <c r="B275" s="10">
        <v>39467</v>
      </c>
      <c r="C275" s="11">
        <v>4.3997262149212863</v>
      </c>
      <c r="D275" s="12">
        <v>21</v>
      </c>
      <c r="E275" s="13">
        <v>557962</v>
      </c>
      <c r="F275" s="14">
        <v>15.99</v>
      </c>
      <c r="G275" s="15">
        <f>Number_of_Books_Sold*Sell_Price</f>
        <v>8921812.3800000008</v>
      </c>
      <c r="H275" s="16" t="str">
        <f>IF(AND(Years_Under_Contract&lt;2,Number_of_Books_in_Print&gt;4)=TRUE,"Yes","No")</f>
        <v>No</v>
      </c>
      <c r="I275" s="16" t="str">
        <f>IF(OR(Years_Under_Contract&gt;5,Number_of_Books_in_Print&gt;=10)=TRUE,"Yes","No")</f>
        <v>Yes</v>
      </c>
      <c r="J275" s="16" t="str">
        <f>IF(AND(Years_Under_Contract&gt;5,OR(Number_of_Books_in_Print&gt;350000,Income_Earned&gt;=1000000))=TRUE,"Yes","No")</f>
        <v>No</v>
      </c>
      <c r="K275" s="17">
        <f>IF(AND(Years_Under_Contract&gt;5,OR(Number_of_Books_in_Print&gt;10,Income_Earned&gt;1000000)),0.2,IF(Number_of_Books_in_Print&gt;10,0.15,0.09))</f>
        <v>0.15</v>
      </c>
    </row>
    <row r="276" spans="1:11" outlineLevel="2" x14ac:dyDescent="0.25">
      <c r="A276" s="18">
        <v>2553</v>
      </c>
      <c r="B276" s="19">
        <v>40563</v>
      </c>
      <c r="C276" s="20">
        <v>1.3990417522245038</v>
      </c>
      <c r="D276" s="21">
        <v>12</v>
      </c>
      <c r="E276" s="22">
        <v>26304</v>
      </c>
      <c r="F276" s="23">
        <v>3.99</v>
      </c>
      <c r="G276" s="24">
        <f>Number_of_Books_Sold*Sell_Price</f>
        <v>104952.96000000001</v>
      </c>
      <c r="H276" s="25" t="str">
        <f>IF(AND(Years_Under_Contract&lt;2,Number_of_Books_in_Print&gt;4)=TRUE,"Yes","No")</f>
        <v>Yes</v>
      </c>
      <c r="I276" s="25" t="str">
        <f>IF(OR(Years_Under_Contract&gt;5,Number_of_Books_in_Print&gt;=10)=TRUE,"Yes","No")</f>
        <v>Yes</v>
      </c>
      <c r="J276" s="25" t="str">
        <f>IF(AND(Years_Under_Contract&gt;5,OR(Number_of_Books_in_Print&gt;350000,Income_Earned&gt;=1000000))=TRUE,"Yes","No")</f>
        <v>No</v>
      </c>
      <c r="K276" s="26">
        <f>IF(AND(Years_Under_Contract&gt;5,OR(Number_of_Books_in_Print&gt;10,Income_Earned&gt;1000000)),0.2,IF(Number_of_Books_in_Print&gt;10,0.15,0.09))</f>
        <v>0.15</v>
      </c>
    </row>
    <row r="277" spans="1:11" outlineLevel="2" x14ac:dyDescent="0.25">
      <c r="A277" s="18">
        <v>2568</v>
      </c>
      <c r="B277" s="19">
        <v>40940</v>
      </c>
      <c r="C277" s="20">
        <v>0.36687200547570159</v>
      </c>
      <c r="D277" s="21">
        <v>17</v>
      </c>
      <c r="E277" s="22">
        <v>332290</v>
      </c>
      <c r="F277" s="23">
        <v>23.99</v>
      </c>
      <c r="G277" s="24">
        <f>Number_of_Books_Sold*Sell_Price</f>
        <v>7971637.0999999996</v>
      </c>
      <c r="H277" s="25" t="str">
        <f>IF(AND(Years_Under_Contract&lt;2,Number_of_Books_in_Print&gt;4)=TRUE,"Yes","No")</f>
        <v>Yes</v>
      </c>
      <c r="I277" s="25" t="str">
        <f>IF(OR(Years_Under_Contract&gt;5,Number_of_Books_in_Print&gt;=10)=TRUE,"Yes","No")</f>
        <v>Yes</v>
      </c>
      <c r="J277" s="25" t="str">
        <f>IF(AND(Years_Under_Contract&gt;5,OR(Number_of_Books_in_Print&gt;350000,Income_Earned&gt;=1000000))=TRUE,"Yes","No")</f>
        <v>No</v>
      </c>
      <c r="K277" s="26">
        <f>IF(AND(Years_Under_Contract&gt;5,OR(Number_of_Books_in_Print&gt;10,Income_Earned&gt;1000000)),0.2,IF(Number_of_Books_in_Print&gt;10,0.15,0.09))</f>
        <v>0.15</v>
      </c>
    </row>
    <row r="278" spans="1:11" outlineLevel="2" x14ac:dyDescent="0.25">
      <c r="A278" s="9">
        <v>2577</v>
      </c>
      <c r="B278" s="10">
        <v>39810</v>
      </c>
      <c r="C278" s="11">
        <v>3.460643394934976</v>
      </c>
      <c r="D278" s="12">
        <v>19</v>
      </c>
      <c r="E278" s="13">
        <v>478951</v>
      </c>
      <c r="F278" s="14">
        <v>9.99</v>
      </c>
      <c r="G278" s="15">
        <f>Number_of_Books_Sold*Sell_Price</f>
        <v>4784720.49</v>
      </c>
      <c r="H278" s="16" t="str">
        <f>IF(AND(Years_Under_Contract&lt;2,Number_of_Books_in_Print&gt;4)=TRUE,"Yes","No")</f>
        <v>No</v>
      </c>
      <c r="I278" s="16" t="str">
        <f>IF(OR(Years_Under_Contract&gt;5,Number_of_Books_in_Print&gt;=10)=TRUE,"Yes","No")</f>
        <v>Yes</v>
      </c>
      <c r="J278" s="16" t="str">
        <f>IF(AND(Years_Under_Contract&gt;5,OR(Number_of_Books_in_Print&gt;350000,Income_Earned&gt;=1000000))=TRUE,"Yes","No")</f>
        <v>No</v>
      </c>
      <c r="K278" s="17">
        <f>IF(AND(Years_Under_Contract&gt;5,OR(Number_of_Books_in_Print&gt;10,Income_Earned&gt;1000000)),0.2,IF(Number_of_Books_in_Print&gt;10,0.15,0.09))</f>
        <v>0.15</v>
      </c>
    </row>
    <row r="279" spans="1:11" outlineLevel="2" x14ac:dyDescent="0.25">
      <c r="A279" s="18">
        <v>2613</v>
      </c>
      <c r="B279" s="19">
        <v>40178</v>
      </c>
      <c r="C279" s="20">
        <v>2.4531143052703626</v>
      </c>
      <c r="D279" s="21">
        <v>18</v>
      </c>
      <c r="E279" s="22">
        <v>289786</v>
      </c>
      <c r="F279" s="23">
        <v>9.99</v>
      </c>
      <c r="G279" s="24">
        <f>Number_of_Books_Sold*Sell_Price</f>
        <v>2894962.14</v>
      </c>
      <c r="H279" s="25" t="str">
        <f>IF(AND(Years_Under_Contract&lt;2,Number_of_Books_in_Print&gt;4)=TRUE,"Yes","No")</f>
        <v>No</v>
      </c>
      <c r="I279" s="25" t="str">
        <f>IF(OR(Years_Under_Contract&gt;5,Number_of_Books_in_Print&gt;=10)=TRUE,"Yes","No")</f>
        <v>Yes</v>
      </c>
      <c r="J279" s="25" t="str">
        <f>IF(AND(Years_Under_Contract&gt;5,OR(Number_of_Books_in_Print&gt;350000,Income_Earned&gt;=1000000))=TRUE,"Yes","No")</f>
        <v>No</v>
      </c>
      <c r="K279" s="26">
        <f>IF(AND(Years_Under_Contract&gt;5,OR(Number_of_Books_in_Print&gt;10,Income_Earned&gt;1000000)),0.2,IF(Number_of_Books_in_Print&gt;10,0.15,0.09))</f>
        <v>0.15</v>
      </c>
    </row>
    <row r="280" spans="1:11" outlineLevel="2" x14ac:dyDescent="0.25">
      <c r="A280" s="9">
        <v>2623</v>
      </c>
      <c r="B280" s="10">
        <v>39873</v>
      </c>
      <c r="C280" s="11">
        <v>3.2881587953456535</v>
      </c>
      <c r="D280" s="12">
        <v>18</v>
      </c>
      <c r="E280" s="13">
        <v>176171</v>
      </c>
      <c r="F280" s="14">
        <v>23.99</v>
      </c>
      <c r="G280" s="15">
        <f>Number_of_Books_Sold*Sell_Price</f>
        <v>4226342.29</v>
      </c>
      <c r="H280" s="16" t="str">
        <f>IF(AND(Years_Under_Contract&lt;2,Number_of_Books_in_Print&gt;4)=TRUE,"Yes","No")</f>
        <v>No</v>
      </c>
      <c r="I280" s="16" t="str">
        <f>IF(OR(Years_Under_Contract&gt;5,Number_of_Books_in_Print&gt;=10)=TRUE,"Yes","No")</f>
        <v>Yes</v>
      </c>
      <c r="J280" s="16" t="str">
        <f>IF(AND(Years_Under_Contract&gt;5,OR(Number_of_Books_in_Print&gt;350000,Income_Earned&gt;=1000000))=TRUE,"Yes","No")</f>
        <v>No</v>
      </c>
      <c r="K280" s="17">
        <f>IF(AND(Years_Under_Contract&gt;5,OR(Number_of_Books_in_Print&gt;10,Income_Earned&gt;1000000)),0.2,IF(Number_of_Books_in_Print&gt;10,0.15,0.09))</f>
        <v>0.15</v>
      </c>
    </row>
    <row r="281" spans="1:11" outlineLevel="2" x14ac:dyDescent="0.25">
      <c r="A281" s="18">
        <v>2646</v>
      </c>
      <c r="B281" s="19">
        <v>39440</v>
      </c>
      <c r="C281" s="20">
        <v>4.473648186173854</v>
      </c>
      <c r="D281" s="21">
        <v>23</v>
      </c>
      <c r="E281" s="22">
        <v>14784</v>
      </c>
      <c r="F281" s="23">
        <v>2.99</v>
      </c>
      <c r="G281" s="24">
        <f>Number_of_Books_Sold*Sell_Price</f>
        <v>44204.160000000003</v>
      </c>
      <c r="H281" s="25" t="str">
        <f>IF(AND(Years_Under_Contract&lt;2,Number_of_Books_in_Print&gt;4)=TRUE,"Yes","No")</f>
        <v>No</v>
      </c>
      <c r="I281" s="25" t="str">
        <f>IF(OR(Years_Under_Contract&gt;5,Number_of_Books_in_Print&gt;=10)=TRUE,"Yes","No")</f>
        <v>Yes</v>
      </c>
      <c r="J281" s="25" t="str">
        <f>IF(AND(Years_Under_Contract&gt;5,OR(Number_of_Books_in_Print&gt;350000,Income_Earned&gt;=1000000))=TRUE,"Yes","No")</f>
        <v>No</v>
      </c>
      <c r="K281" s="26">
        <f>IF(AND(Years_Under_Contract&gt;5,OR(Number_of_Books_in_Print&gt;10,Income_Earned&gt;1000000)),0.2,IF(Number_of_Books_in_Print&gt;10,0.15,0.09))</f>
        <v>0.15</v>
      </c>
    </row>
    <row r="282" spans="1:11" outlineLevel="2" x14ac:dyDescent="0.25">
      <c r="A282" s="18">
        <v>2664</v>
      </c>
      <c r="B282" s="19">
        <v>39706</v>
      </c>
      <c r="C282" s="20">
        <v>3.7453798767967146</v>
      </c>
      <c r="D282" s="21">
        <v>11</v>
      </c>
      <c r="E282" s="22">
        <v>394137</v>
      </c>
      <c r="F282" s="23">
        <v>2.99</v>
      </c>
      <c r="G282" s="24">
        <f>Number_of_Books_Sold*Sell_Price</f>
        <v>1178469.6300000001</v>
      </c>
      <c r="H282" s="25" t="str">
        <f>IF(AND(Years_Under_Contract&lt;2,Number_of_Books_in_Print&gt;4)=TRUE,"Yes","No")</f>
        <v>No</v>
      </c>
      <c r="I282" s="25" t="str">
        <f>IF(OR(Years_Under_Contract&gt;5,Number_of_Books_in_Print&gt;=10)=TRUE,"Yes","No")</f>
        <v>Yes</v>
      </c>
      <c r="J282" s="25" t="str">
        <f>IF(AND(Years_Under_Contract&gt;5,OR(Number_of_Books_in_Print&gt;350000,Income_Earned&gt;=1000000))=TRUE,"Yes","No")</f>
        <v>No</v>
      </c>
      <c r="K282" s="26">
        <f>IF(AND(Years_Under_Contract&gt;5,OR(Number_of_Books_in_Print&gt;10,Income_Earned&gt;1000000)),0.2,IF(Number_of_Books_in_Print&gt;10,0.15,0.09))</f>
        <v>0.15</v>
      </c>
    </row>
    <row r="283" spans="1:11" outlineLevel="2" x14ac:dyDescent="0.25">
      <c r="A283" s="18">
        <v>2676</v>
      </c>
      <c r="B283" s="19">
        <v>40063</v>
      </c>
      <c r="C283" s="20">
        <v>2.7679671457905544</v>
      </c>
      <c r="D283" s="21">
        <v>22</v>
      </c>
      <c r="E283" s="22">
        <v>275463</v>
      </c>
      <c r="F283" s="23">
        <v>12.99</v>
      </c>
      <c r="G283" s="24">
        <f>Number_of_Books_Sold*Sell_Price</f>
        <v>3578264.37</v>
      </c>
      <c r="H283" s="25" t="str">
        <f>IF(AND(Years_Under_Contract&lt;2,Number_of_Books_in_Print&gt;4)=TRUE,"Yes","No")</f>
        <v>No</v>
      </c>
      <c r="I283" s="25" t="str">
        <f>IF(OR(Years_Under_Contract&gt;5,Number_of_Books_in_Print&gt;=10)=TRUE,"Yes","No")</f>
        <v>Yes</v>
      </c>
      <c r="J283" s="25" t="str">
        <f>IF(AND(Years_Under_Contract&gt;5,OR(Number_of_Books_in_Print&gt;350000,Income_Earned&gt;=1000000))=TRUE,"Yes","No")</f>
        <v>No</v>
      </c>
      <c r="K283" s="26">
        <f>IF(AND(Years_Under_Contract&gt;5,OR(Number_of_Books_in_Print&gt;10,Income_Earned&gt;1000000)),0.2,IF(Number_of_Books_in_Print&gt;10,0.15,0.09))</f>
        <v>0.15</v>
      </c>
    </row>
    <row r="284" spans="1:11" outlineLevel="2" x14ac:dyDescent="0.25">
      <c r="A284" s="9">
        <v>2686</v>
      </c>
      <c r="B284" s="10">
        <v>40725</v>
      </c>
      <c r="C284" s="11">
        <v>0.95550992470910334</v>
      </c>
      <c r="D284" s="12">
        <v>18</v>
      </c>
      <c r="E284" s="13">
        <v>629864</v>
      </c>
      <c r="F284" s="14">
        <v>9.99</v>
      </c>
      <c r="G284" s="15">
        <f>Number_of_Books_Sold*Sell_Price</f>
        <v>6292341.3600000003</v>
      </c>
      <c r="H284" s="16" t="str">
        <f>IF(AND(Years_Under_Contract&lt;2,Number_of_Books_in_Print&gt;4)=TRUE,"Yes","No")</f>
        <v>Yes</v>
      </c>
      <c r="I284" s="16" t="str">
        <f>IF(OR(Years_Under_Contract&gt;5,Number_of_Books_in_Print&gt;=10)=TRUE,"Yes","No")</f>
        <v>Yes</v>
      </c>
      <c r="J284" s="16" t="str">
        <f>IF(AND(Years_Under_Contract&gt;5,OR(Number_of_Books_in_Print&gt;350000,Income_Earned&gt;=1000000))=TRUE,"Yes","No")</f>
        <v>No</v>
      </c>
      <c r="K284" s="17">
        <f>IF(AND(Years_Under_Contract&gt;5,OR(Number_of_Books_in_Print&gt;10,Income_Earned&gt;1000000)),0.2,IF(Number_of_Books_in_Print&gt;10,0.15,0.09))</f>
        <v>0.15</v>
      </c>
    </row>
    <row r="285" spans="1:11" outlineLevel="2" x14ac:dyDescent="0.25">
      <c r="A285" s="18">
        <v>2687</v>
      </c>
      <c r="B285" s="19">
        <v>39467</v>
      </c>
      <c r="C285" s="20">
        <v>4.3997262149212863</v>
      </c>
      <c r="D285" s="21">
        <v>22</v>
      </c>
      <c r="E285" s="22">
        <v>357371</v>
      </c>
      <c r="F285" s="23">
        <v>3.99</v>
      </c>
      <c r="G285" s="24">
        <f>Number_of_Books_Sold*Sell_Price</f>
        <v>1425910.29</v>
      </c>
      <c r="H285" s="25" t="str">
        <f>IF(AND(Years_Under_Contract&lt;2,Number_of_Books_in_Print&gt;4)=TRUE,"Yes","No")</f>
        <v>No</v>
      </c>
      <c r="I285" s="25" t="str">
        <f>IF(OR(Years_Under_Contract&gt;5,Number_of_Books_in_Print&gt;=10)=TRUE,"Yes","No")</f>
        <v>Yes</v>
      </c>
      <c r="J285" s="25" t="str">
        <f>IF(AND(Years_Under_Contract&gt;5,OR(Number_of_Books_in_Print&gt;350000,Income_Earned&gt;=1000000))=TRUE,"Yes","No")</f>
        <v>No</v>
      </c>
      <c r="K285" s="26">
        <f>IF(AND(Years_Under_Contract&gt;5,OR(Number_of_Books_in_Print&gt;10,Income_Earned&gt;1000000)),0.2,IF(Number_of_Books_in_Print&gt;10,0.15,0.09))</f>
        <v>0.15</v>
      </c>
    </row>
    <row r="286" spans="1:11" outlineLevel="2" x14ac:dyDescent="0.25">
      <c r="A286" s="18">
        <v>2696</v>
      </c>
      <c r="B286" s="19">
        <v>41019</v>
      </c>
      <c r="C286" s="20">
        <v>0.15058179329226556</v>
      </c>
      <c r="D286" s="21">
        <v>13</v>
      </c>
      <c r="E286" s="22">
        <v>399795</v>
      </c>
      <c r="F286" s="23">
        <v>2.99</v>
      </c>
      <c r="G286" s="24">
        <f>Number_of_Books_Sold*Sell_Price</f>
        <v>1195387.05</v>
      </c>
      <c r="H286" s="25" t="str">
        <f>IF(AND(Years_Under_Contract&lt;2,Number_of_Books_in_Print&gt;4)=TRUE,"Yes","No")</f>
        <v>Yes</v>
      </c>
      <c r="I286" s="25" t="str">
        <f>IF(OR(Years_Under_Contract&gt;5,Number_of_Books_in_Print&gt;=10)=TRUE,"Yes","No")</f>
        <v>Yes</v>
      </c>
      <c r="J286" s="25" t="str">
        <f>IF(AND(Years_Under_Contract&gt;5,OR(Number_of_Books_in_Print&gt;350000,Income_Earned&gt;=1000000))=TRUE,"Yes","No")</f>
        <v>No</v>
      </c>
      <c r="K286" s="26">
        <f>IF(AND(Years_Under_Contract&gt;5,OR(Number_of_Books_in_Print&gt;10,Income_Earned&gt;1000000)),0.2,IF(Number_of_Books_in_Print&gt;10,0.15,0.09))</f>
        <v>0.15</v>
      </c>
    </row>
    <row r="287" spans="1:11" outlineLevel="2" x14ac:dyDescent="0.25">
      <c r="A287" s="18">
        <v>2713</v>
      </c>
      <c r="B287" s="19">
        <v>40549</v>
      </c>
      <c r="C287" s="20">
        <v>1.4373716632443532</v>
      </c>
      <c r="D287" s="21">
        <v>18</v>
      </c>
      <c r="E287" s="22">
        <v>336643</v>
      </c>
      <c r="F287" s="23">
        <v>2.99</v>
      </c>
      <c r="G287" s="24">
        <f>Number_of_Books_Sold*Sell_Price</f>
        <v>1006562.5700000001</v>
      </c>
      <c r="H287" s="25" t="str">
        <f>IF(AND(Years_Under_Contract&lt;2,Number_of_Books_in_Print&gt;4)=TRUE,"Yes","No")</f>
        <v>Yes</v>
      </c>
      <c r="I287" s="25" t="str">
        <f>IF(OR(Years_Under_Contract&gt;5,Number_of_Books_in_Print&gt;=10)=TRUE,"Yes","No")</f>
        <v>Yes</v>
      </c>
      <c r="J287" s="25" t="str">
        <f>IF(AND(Years_Under_Contract&gt;5,OR(Number_of_Books_in_Print&gt;350000,Income_Earned&gt;=1000000))=TRUE,"Yes","No")</f>
        <v>No</v>
      </c>
      <c r="K287" s="26">
        <f>IF(AND(Years_Under_Contract&gt;5,OR(Number_of_Books_in_Print&gt;10,Income_Earned&gt;1000000)),0.2,IF(Number_of_Books_in_Print&gt;10,0.15,0.09))</f>
        <v>0.15</v>
      </c>
    </row>
    <row r="288" spans="1:11" outlineLevel="2" x14ac:dyDescent="0.25">
      <c r="A288" s="9">
        <v>2726</v>
      </c>
      <c r="B288" s="10">
        <v>40444</v>
      </c>
      <c r="C288" s="11">
        <v>1.7248459958932238</v>
      </c>
      <c r="D288" s="12">
        <v>16</v>
      </c>
      <c r="E288" s="13">
        <v>411873</v>
      </c>
      <c r="F288" s="14">
        <v>2.99</v>
      </c>
      <c r="G288" s="15">
        <f>Number_of_Books_Sold*Sell_Price</f>
        <v>1231500.27</v>
      </c>
      <c r="H288" s="16" t="str">
        <f>IF(AND(Years_Under_Contract&lt;2,Number_of_Books_in_Print&gt;4)=TRUE,"Yes","No")</f>
        <v>Yes</v>
      </c>
      <c r="I288" s="16" t="str">
        <f>IF(OR(Years_Under_Contract&gt;5,Number_of_Books_in_Print&gt;=10)=TRUE,"Yes","No")</f>
        <v>Yes</v>
      </c>
      <c r="J288" s="16" t="str">
        <f>IF(AND(Years_Under_Contract&gt;5,OR(Number_of_Books_in_Print&gt;350000,Income_Earned&gt;=1000000))=TRUE,"Yes","No")</f>
        <v>No</v>
      </c>
      <c r="K288" s="17">
        <f>IF(AND(Years_Under_Contract&gt;5,OR(Number_of_Books_in_Print&gt;10,Income_Earned&gt;1000000)),0.2,IF(Number_of_Books_in_Print&gt;10,0.15,0.09))</f>
        <v>0.15</v>
      </c>
    </row>
    <row r="289" spans="1:11" outlineLevel="2" x14ac:dyDescent="0.25">
      <c r="A289" s="18">
        <v>2727</v>
      </c>
      <c r="B289" s="19">
        <v>40820</v>
      </c>
      <c r="C289" s="20">
        <v>0.69541409993155368</v>
      </c>
      <c r="D289" s="21">
        <v>23</v>
      </c>
      <c r="E289" s="22">
        <v>402736</v>
      </c>
      <c r="F289" s="23">
        <v>2.99</v>
      </c>
      <c r="G289" s="24">
        <f>Number_of_Books_Sold*Sell_Price</f>
        <v>1204180.6400000001</v>
      </c>
      <c r="H289" s="25" t="str">
        <f>IF(AND(Years_Under_Contract&lt;2,Number_of_Books_in_Print&gt;4)=TRUE,"Yes","No")</f>
        <v>Yes</v>
      </c>
      <c r="I289" s="25" t="str">
        <f>IF(OR(Years_Under_Contract&gt;5,Number_of_Books_in_Print&gt;=10)=TRUE,"Yes","No")</f>
        <v>Yes</v>
      </c>
      <c r="J289" s="25" t="str">
        <f>IF(AND(Years_Under_Contract&gt;5,OR(Number_of_Books_in_Print&gt;350000,Income_Earned&gt;=1000000))=TRUE,"Yes","No")</f>
        <v>No</v>
      </c>
      <c r="K289" s="26">
        <f>IF(AND(Years_Under_Contract&gt;5,OR(Number_of_Books_in_Print&gt;10,Income_Earned&gt;1000000)),0.2,IF(Number_of_Books_in_Print&gt;10,0.15,0.09))</f>
        <v>0.15</v>
      </c>
    </row>
    <row r="290" spans="1:11" outlineLevel="2" x14ac:dyDescent="0.25">
      <c r="A290" s="18">
        <v>2751</v>
      </c>
      <c r="B290" s="19">
        <v>40505</v>
      </c>
      <c r="C290" s="20">
        <v>1.5578370978781657</v>
      </c>
      <c r="D290" s="21">
        <v>15</v>
      </c>
      <c r="E290" s="22">
        <v>403511</v>
      </c>
      <c r="F290" s="23">
        <v>9.99</v>
      </c>
      <c r="G290" s="24">
        <f>Number_of_Books_Sold*Sell_Price</f>
        <v>4031074.89</v>
      </c>
      <c r="H290" s="25" t="str">
        <f>IF(AND(Years_Under_Contract&lt;2,Number_of_Books_in_Print&gt;4)=TRUE,"Yes","No")</f>
        <v>Yes</v>
      </c>
      <c r="I290" s="25" t="str">
        <f>IF(OR(Years_Under_Contract&gt;5,Number_of_Books_in_Print&gt;=10)=TRUE,"Yes","No")</f>
        <v>Yes</v>
      </c>
      <c r="J290" s="25" t="str">
        <f>IF(AND(Years_Under_Contract&gt;5,OR(Number_of_Books_in_Print&gt;350000,Income_Earned&gt;=1000000))=TRUE,"Yes","No")</f>
        <v>No</v>
      </c>
      <c r="K290" s="26">
        <f>IF(AND(Years_Under_Contract&gt;5,OR(Number_of_Books_in_Print&gt;10,Income_Earned&gt;1000000)),0.2,IF(Number_of_Books_in_Print&gt;10,0.15,0.09))</f>
        <v>0.15</v>
      </c>
    </row>
    <row r="291" spans="1:11" outlineLevel="2" x14ac:dyDescent="0.25">
      <c r="A291" s="18">
        <v>2755</v>
      </c>
      <c r="B291" s="19">
        <v>39305</v>
      </c>
      <c r="C291" s="20">
        <v>4.8432580424366876</v>
      </c>
      <c r="D291" s="21">
        <v>16</v>
      </c>
      <c r="E291" s="22">
        <v>698700</v>
      </c>
      <c r="F291" s="23">
        <v>3.99</v>
      </c>
      <c r="G291" s="24">
        <f>Number_of_Books_Sold*Sell_Price</f>
        <v>2787813</v>
      </c>
      <c r="H291" s="25" t="str">
        <f>IF(AND(Years_Under_Contract&lt;2,Number_of_Books_in_Print&gt;4)=TRUE,"Yes","No")</f>
        <v>No</v>
      </c>
      <c r="I291" s="25" t="str">
        <f>IF(OR(Years_Under_Contract&gt;5,Number_of_Books_in_Print&gt;=10)=TRUE,"Yes","No")</f>
        <v>Yes</v>
      </c>
      <c r="J291" s="25" t="str">
        <f>IF(AND(Years_Under_Contract&gt;5,OR(Number_of_Books_in_Print&gt;350000,Income_Earned&gt;=1000000))=TRUE,"Yes","No")</f>
        <v>No</v>
      </c>
      <c r="K291" s="26">
        <f>IF(AND(Years_Under_Contract&gt;5,OR(Number_of_Books_in_Print&gt;10,Income_Earned&gt;1000000)),0.2,IF(Number_of_Books_in_Print&gt;10,0.15,0.09))</f>
        <v>0.15</v>
      </c>
    </row>
    <row r="292" spans="1:11" outlineLevel="2" x14ac:dyDescent="0.25">
      <c r="A292" s="9">
        <v>2759</v>
      </c>
      <c r="B292" s="10">
        <v>39257</v>
      </c>
      <c r="C292" s="11">
        <v>4.9746748802190277</v>
      </c>
      <c r="D292" s="12">
        <v>16</v>
      </c>
      <c r="E292" s="13">
        <v>70046</v>
      </c>
      <c r="F292" s="14">
        <v>10.99</v>
      </c>
      <c r="G292" s="15">
        <f>Number_of_Books_Sold*Sell_Price</f>
        <v>769805.54</v>
      </c>
      <c r="H292" s="16" t="str">
        <f>IF(AND(Years_Under_Contract&lt;2,Number_of_Books_in_Print&gt;4)=TRUE,"Yes","No")</f>
        <v>No</v>
      </c>
      <c r="I292" s="16" t="str">
        <f>IF(OR(Years_Under_Contract&gt;5,Number_of_Books_in_Print&gt;=10)=TRUE,"Yes","No")</f>
        <v>Yes</v>
      </c>
      <c r="J292" s="16" t="str">
        <f>IF(AND(Years_Under_Contract&gt;5,OR(Number_of_Books_in_Print&gt;350000,Income_Earned&gt;=1000000))=TRUE,"Yes","No")</f>
        <v>No</v>
      </c>
      <c r="K292" s="17">
        <f>IF(AND(Years_Under_Contract&gt;5,OR(Number_of_Books_in_Print&gt;10,Income_Earned&gt;1000000)),0.2,IF(Number_of_Books_in_Print&gt;10,0.15,0.09))</f>
        <v>0.15</v>
      </c>
    </row>
    <row r="293" spans="1:11" outlineLevel="2" x14ac:dyDescent="0.25">
      <c r="A293" s="18">
        <v>2783</v>
      </c>
      <c r="B293" s="19">
        <v>40363</v>
      </c>
      <c r="C293" s="20">
        <v>1.946611909650924</v>
      </c>
      <c r="D293" s="21">
        <v>22</v>
      </c>
      <c r="E293" s="22">
        <v>552032</v>
      </c>
      <c r="F293" s="23">
        <v>12.99</v>
      </c>
      <c r="G293" s="24">
        <f>Number_of_Books_Sold*Sell_Price</f>
        <v>7170895.6799999997</v>
      </c>
      <c r="H293" s="25" t="str">
        <f>IF(AND(Years_Under_Contract&lt;2,Number_of_Books_in_Print&gt;4)=TRUE,"Yes","No")</f>
        <v>Yes</v>
      </c>
      <c r="I293" s="25" t="str">
        <f>IF(OR(Years_Under_Contract&gt;5,Number_of_Books_in_Print&gt;=10)=TRUE,"Yes","No")</f>
        <v>Yes</v>
      </c>
      <c r="J293" s="25" t="str">
        <f>IF(AND(Years_Under_Contract&gt;5,OR(Number_of_Books_in_Print&gt;350000,Income_Earned&gt;=1000000))=TRUE,"Yes","No")</f>
        <v>No</v>
      </c>
      <c r="K293" s="26">
        <f>IF(AND(Years_Under_Contract&gt;5,OR(Number_of_Books_in_Print&gt;10,Income_Earned&gt;1000000)),0.2,IF(Number_of_Books_in_Print&gt;10,0.15,0.09))</f>
        <v>0.15</v>
      </c>
    </row>
    <row r="294" spans="1:11" outlineLevel="2" x14ac:dyDescent="0.25">
      <c r="A294" s="9">
        <v>2784</v>
      </c>
      <c r="B294" s="10">
        <v>40478</v>
      </c>
      <c r="C294" s="11">
        <v>1.6317590691307324</v>
      </c>
      <c r="D294" s="12">
        <v>22</v>
      </c>
      <c r="E294" s="13">
        <v>211025</v>
      </c>
      <c r="F294" s="14">
        <v>3.99</v>
      </c>
      <c r="G294" s="15">
        <f>Number_of_Books_Sold*Sell_Price</f>
        <v>841989.75</v>
      </c>
      <c r="H294" s="16" t="str">
        <f>IF(AND(Years_Under_Contract&lt;2,Number_of_Books_in_Print&gt;4)=TRUE,"Yes","No")</f>
        <v>Yes</v>
      </c>
      <c r="I294" s="16" t="str">
        <f>IF(OR(Years_Under_Contract&gt;5,Number_of_Books_in_Print&gt;=10)=TRUE,"Yes","No")</f>
        <v>Yes</v>
      </c>
      <c r="J294" s="16" t="str">
        <f>IF(AND(Years_Under_Contract&gt;5,OR(Number_of_Books_in_Print&gt;350000,Income_Earned&gt;=1000000))=TRUE,"Yes","No")</f>
        <v>No</v>
      </c>
      <c r="K294" s="17">
        <f>IF(AND(Years_Under_Contract&gt;5,OR(Number_of_Books_in_Print&gt;10,Income_Earned&gt;1000000)),0.2,IF(Number_of_Books_in_Print&gt;10,0.15,0.09))</f>
        <v>0.15</v>
      </c>
    </row>
    <row r="295" spans="1:11" outlineLevel="2" x14ac:dyDescent="0.25">
      <c r="A295" s="18">
        <v>2785</v>
      </c>
      <c r="B295" s="19">
        <v>40483</v>
      </c>
      <c r="C295" s="20">
        <v>1.6180698151950719</v>
      </c>
      <c r="D295" s="21">
        <v>12</v>
      </c>
      <c r="E295" s="22">
        <v>79169</v>
      </c>
      <c r="F295" s="23">
        <v>12.99</v>
      </c>
      <c r="G295" s="24">
        <f>Number_of_Books_Sold*Sell_Price</f>
        <v>1028405.31</v>
      </c>
      <c r="H295" s="25" t="str">
        <f>IF(AND(Years_Under_Contract&lt;2,Number_of_Books_in_Print&gt;4)=TRUE,"Yes","No")</f>
        <v>Yes</v>
      </c>
      <c r="I295" s="25" t="str">
        <f>IF(OR(Years_Under_Contract&gt;5,Number_of_Books_in_Print&gt;=10)=TRUE,"Yes","No")</f>
        <v>Yes</v>
      </c>
      <c r="J295" s="25" t="str">
        <f>IF(AND(Years_Under_Contract&gt;5,OR(Number_of_Books_in_Print&gt;350000,Income_Earned&gt;=1000000))=TRUE,"Yes","No")</f>
        <v>No</v>
      </c>
      <c r="K295" s="26">
        <f>IF(AND(Years_Under_Contract&gt;5,OR(Number_of_Books_in_Print&gt;10,Income_Earned&gt;1000000)),0.2,IF(Number_of_Books_in_Print&gt;10,0.15,0.09))</f>
        <v>0.15</v>
      </c>
    </row>
    <row r="296" spans="1:11" outlineLevel="2" x14ac:dyDescent="0.25">
      <c r="A296" s="9">
        <v>2797</v>
      </c>
      <c r="B296" s="10">
        <v>40786</v>
      </c>
      <c r="C296" s="11">
        <v>0.7885010266940452</v>
      </c>
      <c r="D296" s="12">
        <v>17</v>
      </c>
      <c r="E296" s="13">
        <v>237397</v>
      </c>
      <c r="F296" s="14">
        <v>2.99</v>
      </c>
      <c r="G296" s="15">
        <f>Number_of_Books_Sold*Sell_Price</f>
        <v>709817.03</v>
      </c>
      <c r="H296" s="16" t="str">
        <f>IF(AND(Years_Under_Contract&lt;2,Number_of_Books_in_Print&gt;4)=TRUE,"Yes","No")</f>
        <v>Yes</v>
      </c>
      <c r="I296" s="16" t="str">
        <f>IF(OR(Years_Under_Contract&gt;5,Number_of_Books_in_Print&gt;=10)=TRUE,"Yes","No")</f>
        <v>Yes</v>
      </c>
      <c r="J296" s="16" t="str">
        <f>IF(AND(Years_Under_Contract&gt;5,OR(Number_of_Books_in_Print&gt;350000,Income_Earned&gt;=1000000))=TRUE,"Yes","No")</f>
        <v>No</v>
      </c>
      <c r="K296" s="17">
        <f>IF(AND(Years_Under_Contract&gt;5,OR(Number_of_Books_in_Print&gt;10,Income_Earned&gt;1000000)),0.2,IF(Number_of_Books_in_Print&gt;10,0.15,0.09))</f>
        <v>0.15</v>
      </c>
    </row>
    <row r="297" spans="1:11" outlineLevel="2" x14ac:dyDescent="0.25">
      <c r="A297" s="18">
        <v>2817</v>
      </c>
      <c r="B297" s="19">
        <v>40039</v>
      </c>
      <c r="C297" s="20">
        <v>2.8336755646817249</v>
      </c>
      <c r="D297" s="21">
        <v>22</v>
      </c>
      <c r="E297" s="22">
        <v>253788</v>
      </c>
      <c r="F297" s="23">
        <v>7.99</v>
      </c>
      <c r="G297" s="24">
        <f>Number_of_Books_Sold*Sell_Price</f>
        <v>2027766.12</v>
      </c>
      <c r="H297" s="25" t="str">
        <f>IF(AND(Years_Under_Contract&lt;2,Number_of_Books_in_Print&gt;4)=TRUE,"Yes","No")</f>
        <v>No</v>
      </c>
      <c r="I297" s="25" t="str">
        <f>IF(OR(Years_Under_Contract&gt;5,Number_of_Books_in_Print&gt;=10)=TRUE,"Yes","No")</f>
        <v>Yes</v>
      </c>
      <c r="J297" s="25" t="str">
        <f>IF(AND(Years_Under_Contract&gt;5,OR(Number_of_Books_in_Print&gt;350000,Income_Earned&gt;=1000000))=TRUE,"Yes","No")</f>
        <v>No</v>
      </c>
      <c r="K297" s="26">
        <f>IF(AND(Years_Under_Contract&gt;5,OR(Number_of_Books_in_Print&gt;10,Income_Earned&gt;1000000)),0.2,IF(Number_of_Books_in_Print&gt;10,0.15,0.09))</f>
        <v>0.15</v>
      </c>
    </row>
    <row r="298" spans="1:11" outlineLevel="2" x14ac:dyDescent="0.25">
      <c r="A298" s="9">
        <v>2819</v>
      </c>
      <c r="B298" s="10">
        <v>39476</v>
      </c>
      <c r="C298" s="11">
        <v>4.3750855578370977</v>
      </c>
      <c r="D298" s="12">
        <v>22</v>
      </c>
      <c r="E298" s="13">
        <v>559865</v>
      </c>
      <c r="F298" s="14">
        <v>10.99</v>
      </c>
      <c r="G298" s="15">
        <f>Number_of_Books_Sold*Sell_Price</f>
        <v>6152916.3500000006</v>
      </c>
      <c r="H298" s="16" t="str">
        <f>IF(AND(Years_Under_Contract&lt;2,Number_of_Books_in_Print&gt;4)=TRUE,"Yes","No")</f>
        <v>No</v>
      </c>
      <c r="I298" s="16" t="str">
        <f>IF(OR(Years_Under_Contract&gt;5,Number_of_Books_in_Print&gt;=10)=TRUE,"Yes","No")</f>
        <v>Yes</v>
      </c>
      <c r="J298" s="16" t="str">
        <f>IF(AND(Years_Under_Contract&gt;5,OR(Number_of_Books_in_Print&gt;350000,Income_Earned&gt;=1000000))=TRUE,"Yes","No")</f>
        <v>No</v>
      </c>
      <c r="K298" s="17">
        <f>IF(AND(Years_Under_Contract&gt;5,OR(Number_of_Books_in_Print&gt;10,Income_Earned&gt;1000000)),0.2,IF(Number_of_Books_in_Print&gt;10,0.15,0.09))</f>
        <v>0.15</v>
      </c>
    </row>
    <row r="299" spans="1:11" outlineLevel="2" x14ac:dyDescent="0.25">
      <c r="A299" s="18">
        <v>2821</v>
      </c>
      <c r="B299" s="19">
        <v>39827</v>
      </c>
      <c r="C299" s="20">
        <v>3.4140999315537304</v>
      </c>
      <c r="D299" s="21">
        <v>11</v>
      </c>
      <c r="E299" s="22">
        <v>526629</v>
      </c>
      <c r="F299" s="23">
        <v>12.99</v>
      </c>
      <c r="G299" s="24">
        <f>Number_of_Books_Sold*Sell_Price</f>
        <v>6840910.71</v>
      </c>
      <c r="H299" s="25" t="str">
        <f>IF(AND(Years_Under_Contract&lt;2,Number_of_Books_in_Print&gt;4)=TRUE,"Yes","No")</f>
        <v>No</v>
      </c>
      <c r="I299" s="25" t="str">
        <f>IF(OR(Years_Under_Contract&gt;5,Number_of_Books_in_Print&gt;=10)=TRUE,"Yes","No")</f>
        <v>Yes</v>
      </c>
      <c r="J299" s="25" t="str">
        <f>IF(AND(Years_Under_Contract&gt;5,OR(Number_of_Books_in_Print&gt;350000,Income_Earned&gt;=1000000))=TRUE,"Yes","No")</f>
        <v>No</v>
      </c>
      <c r="K299" s="26">
        <f>IF(AND(Years_Under_Contract&gt;5,OR(Number_of_Books_in_Print&gt;10,Income_Earned&gt;1000000)),0.2,IF(Number_of_Books_in_Print&gt;10,0.15,0.09))</f>
        <v>0.15</v>
      </c>
    </row>
    <row r="300" spans="1:11" outlineLevel="2" x14ac:dyDescent="0.25">
      <c r="A300" s="9">
        <v>2822</v>
      </c>
      <c r="B300" s="10">
        <v>39677</v>
      </c>
      <c r="C300" s="11">
        <v>3.8247775496235454</v>
      </c>
      <c r="D300" s="12">
        <v>15</v>
      </c>
      <c r="E300" s="13">
        <v>238159</v>
      </c>
      <c r="F300" s="14">
        <v>12.99</v>
      </c>
      <c r="G300" s="15">
        <f>Number_of_Books_Sold*Sell_Price</f>
        <v>3093685.41</v>
      </c>
      <c r="H300" s="16" t="str">
        <f>IF(AND(Years_Under_Contract&lt;2,Number_of_Books_in_Print&gt;4)=TRUE,"Yes","No")</f>
        <v>No</v>
      </c>
      <c r="I300" s="16" t="str">
        <f>IF(OR(Years_Under_Contract&gt;5,Number_of_Books_in_Print&gt;=10)=TRUE,"Yes","No")</f>
        <v>Yes</v>
      </c>
      <c r="J300" s="16" t="str">
        <f>IF(AND(Years_Under_Contract&gt;5,OR(Number_of_Books_in_Print&gt;350000,Income_Earned&gt;=1000000))=TRUE,"Yes","No")</f>
        <v>No</v>
      </c>
      <c r="K300" s="17">
        <f>IF(AND(Years_Under_Contract&gt;5,OR(Number_of_Books_in_Print&gt;10,Income_Earned&gt;1000000)),0.2,IF(Number_of_Books_in_Print&gt;10,0.15,0.09))</f>
        <v>0.15</v>
      </c>
    </row>
    <row r="301" spans="1:11" outlineLevel="2" x14ac:dyDescent="0.25">
      <c r="A301" s="9">
        <v>2827</v>
      </c>
      <c r="B301" s="10">
        <v>41006</v>
      </c>
      <c r="C301" s="11">
        <v>0.18617385352498289</v>
      </c>
      <c r="D301" s="12">
        <v>24</v>
      </c>
      <c r="E301" s="13">
        <v>500348</v>
      </c>
      <c r="F301" s="14">
        <v>10.99</v>
      </c>
      <c r="G301" s="15">
        <f>Number_of_Books_Sold*Sell_Price</f>
        <v>5498824.5200000005</v>
      </c>
      <c r="H301" s="16" t="str">
        <f>IF(AND(Years_Under_Contract&lt;2,Number_of_Books_in_Print&gt;4)=TRUE,"Yes","No")</f>
        <v>Yes</v>
      </c>
      <c r="I301" s="16" t="str">
        <f>IF(OR(Years_Under_Contract&gt;5,Number_of_Books_in_Print&gt;=10)=TRUE,"Yes","No")</f>
        <v>Yes</v>
      </c>
      <c r="J301" s="16" t="str">
        <f>IF(AND(Years_Under_Contract&gt;5,OR(Number_of_Books_in_Print&gt;350000,Income_Earned&gt;=1000000))=TRUE,"Yes","No")</f>
        <v>No</v>
      </c>
      <c r="K301" s="17">
        <f>IF(AND(Years_Under_Contract&gt;5,OR(Number_of_Books_in_Print&gt;10,Income_Earned&gt;1000000)),0.2,IF(Number_of_Books_in_Print&gt;10,0.15,0.09))</f>
        <v>0.15</v>
      </c>
    </row>
    <row r="302" spans="1:11" outlineLevel="2" x14ac:dyDescent="0.25">
      <c r="A302" s="18">
        <v>2839</v>
      </c>
      <c r="B302" s="19">
        <v>40986</v>
      </c>
      <c r="C302" s="20">
        <v>0.24093086926762491</v>
      </c>
      <c r="D302" s="21">
        <v>23</v>
      </c>
      <c r="E302" s="22">
        <v>678682</v>
      </c>
      <c r="F302" s="23">
        <v>9.99</v>
      </c>
      <c r="G302" s="24">
        <f>Number_of_Books_Sold*Sell_Price</f>
        <v>6780033.1799999997</v>
      </c>
      <c r="H302" s="25" t="str">
        <f>IF(AND(Years_Under_Contract&lt;2,Number_of_Books_in_Print&gt;4)=TRUE,"Yes","No")</f>
        <v>Yes</v>
      </c>
      <c r="I302" s="25" t="str">
        <f>IF(OR(Years_Under_Contract&gt;5,Number_of_Books_in_Print&gt;=10)=TRUE,"Yes","No")</f>
        <v>Yes</v>
      </c>
      <c r="J302" s="25" t="str">
        <f>IF(AND(Years_Under_Contract&gt;5,OR(Number_of_Books_in_Print&gt;350000,Income_Earned&gt;=1000000))=TRUE,"Yes","No")</f>
        <v>No</v>
      </c>
      <c r="K302" s="26">
        <f>IF(AND(Years_Under_Contract&gt;5,OR(Number_of_Books_in_Print&gt;10,Income_Earned&gt;1000000)),0.2,IF(Number_of_Books_in_Print&gt;10,0.15,0.09))</f>
        <v>0.15</v>
      </c>
    </row>
    <row r="303" spans="1:11" outlineLevel="2" x14ac:dyDescent="0.25">
      <c r="A303" s="9">
        <v>2842</v>
      </c>
      <c r="B303" s="10">
        <v>40331</v>
      </c>
      <c r="C303" s="11">
        <v>2.0342231348391513</v>
      </c>
      <c r="D303" s="12">
        <v>13</v>
      </c>
      <c r="E303" s="13">
        <v>347083</v>
      </c>
      <c r="F303" s="14">
        <v>5.99</v>
      </c>
      <c r="G303" s="15">
        <f>Number_of_Books_Sold*Sell_Price</f>
        <v>2079027.1700000002</v>
      </c>
      <c r="H303" s="16" t="str">
        <f>IF(AND(Years_Under_Contract&lt;2,Number_of_Books_in_Print&gt;4)=TRUE,"Yes","No")</f>
        <v>No</v>
      </c>
      <c r="I303" s="16" t="str">
        <f>IF(OR(Years_Under_Contract&gt;5,Number_of_Books_in_Print&gt;=10)=TRUE,"Yes","No")</f>
        <v>Yes</v>
      </c>
      <c r="J303" s="16" t="str">
        <f>IF(AND(Years_Under_Contract&gt;5,OR(Number_of_Books_in_Print&gt;350000,Income_Earned&gt;=1000000))=TRUE,"Yes","No")</f>
        <v>No</v>
      </c>
      <c r="K303" s="17">
        <f>IF(AND(Years_Under_Contract&gt;5,OR(Number_of_Books_in_Print&gt;10,Income_Earned&gt;1000000)),0.2,IF(Number_of_Books_in_Print&gt;10,0.15,0.09))</f>
        <v>0.15</v>
      </c>
    </row>
    <row r="304" spans="1:11" outlineLevel="2" x14ac:dyDescent="0.25">
      <c r="A304" s="18">
        <v>2850</v>
      </c>
      <c r="B304" s="19">
        <v>40133</v>
      </c>
      <c r="C304" s="20">
        <v>2.5763175906913074</v>
      </c>
      <c r="D304" s="21">
        <v>18</v>
      </c>
      <c r="E304" s="22">
        <v>459977</v>
      </c>
      <c r="F304" s="23">
        <v>3.99</v>
      </c>
      <c r="G304" s="24">
        <f>Number_of_Books_Sold*Sell_Price</f>
        <v>1835308.2300000002</v>
      </c>
      <c r="H304" s="25" t="str">
        <f>IF(AND(Years_Under_Contract&lt;2,Number_of_Books_in_Print&gt;4)=TRUE,"Yes","No")</f>
        <v>No</v>
      </c>
      <c r="I304" s="25" t="str">
        <f>IF(OR(Years_Under_Contract&gt;5,Number_of_Books_in_Print&gt;=10)=TRUE,"Yes","No")</f>
        <v>Yes</v>
      </c>
      <c r="J304" s="25" t="str">
        <f>IF(AND(Years_Under_Contract&gt;5,OR(Number_of_Books_in_Print&gt;350000,Income_Earned&gt;=1000000))=TRUE,"Yes","No")</f>
        <v>No</v>
      </c>
      <c r="K304" s="26">
        <f>IF(AND(Years_Under_Contract&gt;5,OR(Number_of_Books_in_Print&gt;10,Income_Earned&gt;1000000)),0.2,IF(Number_of_Books_in_Print&gt;10,0.15,0.09))</f>
        <v>0.15</v>
      </c>
    </row>
    <row r="305" spans="1:11" outlineLevel="2" x14ac:dyDescent="0.25">
      <c r="A305" s="18">
        <v>2855</v>
      </c>
      <c r="B305" s="19">
        <v>40208</v>
      </c>
      <c r="C305" s="20">
        <v>2.3709787816563996</v>
      </c>
      <c r="D305" s="21">
        <v>13</v>
      </c>
      <c r="E305" s="22">
        <v>155475</v>
      </c>
      <c r="F305" s="23">
        <v>9.99</v>
      </c>
      <c r="G305" s="24">
        <f>Number_of_Books_Sold*Sell_Price</f>
        <v>1553195.25</v>
      </c>
      <c r="H305" s="25" t="str">
        <f>IF(AND(Years_Under_Contract&lt;2,Number_of_Books_in_Print&gt;4)=TRUE,"Yes","No")</f>
        <v>No</v>
      </c>
      <c r="I305" s="25" t="str">
        <f>IF(OR(Years_Under_Contract&gt;5,Number_of_Books_in_Print&gt;=10)=TRUE,"Yes","No")</f>
        <v>Yes</v>
      </c>
      <c r="J305" s="25" t="str">
        <f>IF(AND(Years_Under_Contract&gt;5,OR(Number_of_Books_in_Print&gt;350000,Income_Earned&gt;=1000000))=TRUE,"Yes","No")</f>
        <v>No</v>
      </c>
      <c r="K305" s="26">
        <f>IF(AND(Years_Under_Contract&gt;5,OR(Number_of_Books_in_Print&gt;10,Income_Earned&gt;1000000)),0.2,IF(Number_of_Books_in_Print&gt;10,0.15,0.09))</f>
        <v>0.15</v>
      </c>
    </row>
    <row r="306" spans="1:11" outlineLevel="2" x14ac:dyDescent="0.25">
      <c r="A306" s="18">
        <v>2857</v>
      </c>
      <c r="B306" s="19">
        <v>40010</v>
      </c>
      <c r="C306" s="20">
        <v>2.9130732375085557</v>
      </c>
      <c r="D306" s="21">
        <v>14</v>
      </c>
      <c r="E306" s="22">
        <v>56400</v>
      </c>
      <c r="F306" s="23">
        <v>10.99</v>
      </c>
      <c r="G306" s="24">
        <f>Number_of_Books_Sold*Sell_Price</f>
        <v>619836</v>
      </c>
      <c r="H306" s="25" t="str">
        <f>IF(AND(Years_Under_Contract&lt;2,Number_of_Books_in_Print&gt;4)=TRUE,"Yes","No")</f>
        <v>No</v>
      </c>
      <c r="I306" s="25" t="str">
        <f>IF(OR(Years_Under_Contract&gt;5,Number_of_Books_in_Print&gt;=10)=TRUE,"Yes","No")</f>
        <v>Yes</v>
      </c>
      <c r="J306" s="25" t="str">
        <f>IF(AND(Years_Under_Contract&gt;5,OR(Number_of_Books_in_Print&gt;350000,Income_Earned&gt;=1000000))=TRUE,"Yes","No")</f>
        <v>No</v>
      </c>
      <c r="K306" s="26">
        <f>IF(AND(Years_Under_Contract&gt;5,OR(Number_of_Books_in_Print&gt;10,Income_Earned&gt;1000000)),0.2,IF(Number_of_Books_in_Print&gt;10,0.15,0.09))</f>
        <v>0.15</v>
      </c>
    </row>
    <row r="307" spans="1:11" outlineLevel="2" x14ac:dyDescent="0.25">
      <c r="A307" s="9">
        <v>2858</v>
      </c>
      <c r="B307" s="10">
        <v>39614</v>
      </c>
      <c r="C307" s="11">
        <v>3.9972621492128679</v>
      </c>
      <c r="D307" s="12">
        <v>23</v>
      </c>
      <c r="E307" s="13">
        <v>273264</v>
      </c>
      <c r="F307" s="14">
        <v>7.99</v>
      </c>
      <c r="G307" s="15">
        <f>Number_of_Books_Sold*Sell_Price</f>
        <v>2183379.36</v>
      </c>
      <c r="H307" s="16" t="str">
        <f>IF(AND(Years_Under_Contract&lt;2,Number_of_Books_in_Print&gt;4)=TRUE,"Yes","No")</f>
        <v>No</v>
      </c>
      <c r="I307" s="16" t="str">
        <f>IF(OR(Years_Under_Contract&gt;5,Number_of_Books_in_Print&gt;=10)=TRUE,"Yes","No")</f>
        <v>Yes</v>
      </c>
      <c r="J307" s="16" t="str">
        <f>IF(AND(Years_Under_Contract&gt;5,OR(Number_of_Books_in_Print&gt;350000,Income_Earned&gt;=1000000))=TRUE,"Yes","No")</f>
        <v>No</v>
      </c>
      <c r="K307" s="17">
        <f>IF(AND(Years_Under_Contract&gt;5,OR(Number_of_Books_in_Print&gt;10,Income_Earned&gt;1000000)),0.2,IF(Number_of_Books_in_Print&gt;10,0.15,0.09))</f>
        <v>0.15</v>
      </c>
    </row>
    <row r="308" spans="1:11" outlineLevel="2" x14ac:dyDescent="0.25">
      <c r="A308" s="18">
        <v>2866</v>
      </c>
      <c r="B308" s="19">
        <v>39379</v>
      </c>
      <c r="C308" s="20">
        <v>4.6406570841889119</v>
      </c>
      <c r="D308" s="21">
        <v>16</v>
      </c>
      <c r="E308" s="22">
        <v>697648</v>
      </c>
      <c r="F308" s="23">
        <v>10.99</v>
      </c>
      <c r="G308" s="24">
        <f>Number_of_Books_Sold*Sell_Price</f>
        <v>7667151.5200000005</v>
      </c>
      <c r="H308" s="25" t="str">
        <f>IF(AND(Years_Under_Contract&lt;2,Number_of_Books_in_Print&gt;4)=TRUE,"Yes","No")</f>
        <v>No</v>
      </c>
      <c r="I308" s="25" t="str">
        <f>IF(OR(Years_Under_Contract&gt;5,Number_of_Books_in_Print&gt;=10)=TRUE,"Yes","No")</f>
        <v>Yes</v>
      </c>
      <c r="J308" s="25" t="str">
        <f>IF(AND(Years_Under_Contract&gt;5,OR(Number_of_Books_in_Print&gt;350000,Income_Earned&gt;=1000000))=TRUE,"Yes","No")</f>
        <v>No</v>
      </c>
      <c r="K308" s="26">
        <f>IF(AND(Years_Under_Contract&gt;5,OR(Number_of_Books_in_Print&gt;10,Income_Earned&gt;1000000)),0.2,IF(Number_of_Books_in_Print&gt;10,0.15,0.09))</f>
        <v>0.15</v>
      </c>
    </row>
    <row r="309" spans="1:11" outlineLevel="2" x14ac:dyDescent="0.25">
      <c r="A309" s="18">
        <v>2905</v>
      </c>
      <c r="B309" s="19">
        <v>39996</v>
      </c>
      <c r="C309" s="20">
        <v>2.9514031485284051</v>
      </c>
      <c r="D309" s="21">
        <v>24</v>
      </c>
      <c r="E309" s="22">
        <v>342450</v>
      </c>
      <c r="F309" s="23">
        <v>9.99</v>
      </c>
      <c r="G309" s="24">
        <f>Number_of_Books_Sold*Sell_Price</f>
        <v>3421075.5</v>
      </c>
      <c r="H309" s="25" t="str">
        <f>IF(AND(Years_Under_Contract&lt;2,Number_of_Books_in_Print&gt;4)=TRUE,"Yes","No")</f>
        <v>No</v>
      </c>
      <c r="I309" s="25" t="str">
        <f>IF(OR(Years_Under_Contract&gt;5,Number_of_Books_in_Print&gt;=10)=TRUE,"Yes","No")</f>
        <v>Yes</v>
      </c>
      <c r="J309" s="25" t="str">
        <f>IF(AND(Years_Under_Contract&gt;5,OR(Number_of_Books_in_Print&gt;350000,Income_Earned&gt;=1000000))=TRUE,"Yes","No")</f>
        <v>No</v>
      </c>
      <c r="K309" s="26">
        <f>IF(AND(Years_Under_Contract&gt;5,OR(Number_of_Books_in_Print&gt;10,Income_Earned&gt;1000000)),0.2,IF(Number_of_Books_in_Print&gt;10,0.15,0.09))</f>
        <v>0.15</v>
      </c>
    </row>
    <row r="310" spans="1:11" outlineLevel="2" x14ac:dyDescent="0.25">
      <c r="A310" s="18">
        <v>2909</v>
      </c>
      <c r="B310" s="19">
        <v>39447</v>
      </c>
      <c r="C310" s="20">
        <v>4.4544832306639286</v>
      </c>
      <c r="D310" s="21">
        <v>11</v>
      </c>
      <c r="E310" s="22">
        <v>292422</v>
      </c>
      <c r="F310" s="23">
        <v>5.99</v>
      </c>
      <c r="G310" s="24">
        <f>Number_of_Books_Sold*Sell_Price</f>
        <v>1751607.78</v>
      </c>
      <c r="H310" s="25" t="str">
        <f>IF(AND(Years_Under_Contract&lt;2,Number_of_Books_in_Print&gt;4)=TRUE,"Yes","No")</f>
        <v>No</v>
      </c>
      <c r="I310" s="25" t="str">
        <f>IF(OR(Years_Under_Contract&gt;5,Number_of_Books_in_Print&gt;=10)=TRUE,"Yes","No")</f>
        <v>Yes</v>
      </c>
      <c r="J310" s="25" t="str">
        <f>IF(AND(Years_Under_Contract&gt;5,OR(Number_of_Books_in_Print&gt;350000,Income_Earned&gt;=1000000))=TRUE,"Yes","No")</f>
        <v>No</v>
      </c>
      <c r="K310" s="26">
        <f>IF(AND(Years_Under_Contract&gt;5,OR(Number_of_Books_in_Print&gt;10,Income_Earned&gt;1000000)),0.2,IF(Number_of_Books_in_Print&gt;10,0.15,0.09))</f>
        <v>0.15</v>
      </c>
    </row>
    <row r="311" spans="1:11" outlineLevel="2" x14ac:dyDescent="0.25">
      <c r="A311" s="18">
        <v>2916</v>
      </c>
      <c r="B311" s="19">
        <v>40215</v>
      </c>
      <c r="C311" s="20">
        <v>2.3518138261464752</v>
      </c>
      <c r="D311" s="21">
        <v>21</v>
      </c>
      <c r="E311" s="22">
        <v>490678</v>
      </c>
      <c r="F311" s="23">
        <v>15.99</v>
      </c>
      <c r="G311" s="24">
        <f>Number_of_Books_Sold*Sell_Price</f>
        <v>7845941.2199999997</v>
      </c>
      <c r="H311" s="25" t="str">
        <f>IF(AND(Years_Under_Contract&lt;2,Number_of_Books_in_Print&gt;4)=TRUE,"Yes","No")</f>
        <v>No</v>
      </c>
      <c r="I311" s="25" t="str">
        <f>IF(OR(Years_Under_Contract&gt;5,Number_of_Books_in_Print&gt;=10)=TRUE,"Yes","No")</f>
        <v>Yes</v>
      </c>
      <c r="J311" s="25" t="str">
        <f>IF(AND(Years_Under_Contract&gt;5,OR(Number_of_Books_in_Print&gt;350000,Income_Earned&gt;=1000000))=TRUE,"Yes","No")</f>
        <v>No</v>
      </c>
      <c r="K311" s="26">
        <f>IF(AND(Years_Under_Contract&gt;5,OR(Number_of_Books_in_Print&gt;10,Income_Earned&gt;1000000)),0.2,IF(Number_of_Books_in_Print&gt;10,0.15,0.09))</f>
        <v>0.15</v>
      </c>
    </row>
    <row r="312" spans="1:11" outlineLevel="2" x14ac:dyDescent="0.25">
      <c r="A312" s="9">
        <v>2921</v>
      </c>
      <c r="B312" s="10">
        <v>40590</v>
      </c>
      <c r="C312" s="11">
        <v>1.3251197809719371</v>
      </c>
      <c r="D312" s="12">
        <v>14</v>
      </c>
      <c r="E312" s="13">
        <v>226007</v>
      </c>
      <c r="F312" s="14">
        <v>10.99</v>
      </c>
      <c r="G312" s="15">
        <f>Number_of_Books_Sold*Sell_Price</f>
        <v>2483816.9300000002</v>
      </c>
      <c r="H312" s="16" t="str">
        <f>IF(AND(Years_Under_Contract&lt;2,Number_of_Books_in_Print&gt;4)=TRUE,"Yes","No")</f>
        <v>Yes</v>
      </c>
      <c r="I312" s="16" t="str">
        <f>IF(OR(Years_Under_Contract&gt;5,Number_of_Books_in_Print&gt;=10)=TRUE,"Yes","No")</f>
        <v>Yes</v>
      </c>
      <c r="J312" s="16" t="str">
        <f>IF(AND(Years_Under_Contract&gt;5,OR(Number_of_Books_in_Print&gt;350000,Income_Earned&gt;=1000000))=TRUE,"Yes","No")</f>
        <v>No</v>
      </c>
      <c r="K312" s="17">
        <f>IF(AND(Years_Under_Contract&gt;5,OR(Number_of_Books_in_Print&gt;10,Income_Earned&gt;1000000)),0.2,IF(Number_of_Books_in_Print&gt;10,0.15,0.09))</f>
        <v>0.15</v>
      </c>
    </row>
    <row r="313" spans="1:11" outlineLevel="2" x14ac:dyDescent="0.25">
      <c r="A313" s="18">
        <v>2936</v>
      </c>
      <c r="B313" s="19">
        <v>40664</v>
      </c>
      <c r="C313" s="20">
        <v>1.1225188227241616</v>
      </c>
      <c r="D313" s="21">
        <v>13</v>
      </c>
      <c r="E313" s="22">
        <v>549560</v>
      </c>
      <c r="F313" s="23">
        <v>12.99</v>
      </c>
      <c r="G313" s="24">
        <f>Number_of_Books_Sold*Sell_Price</f>
        <v>7138784.4000000004</v>
      </c>
      <c r="H313" s="25" t="str">
        <f>IF(AND(Years_Under_Contract&lt;2,Number_of_Books_in_Print&gt;4)=TRUE,"Yes","No")</f>
        <v>Yes</v>
      </c>
      <c r="I313" s="25" t="str">
        <f>IF(OR(Years_Under_Contract&gt;5,Number_of_Books_in_Print&gt;=10)=TRUE,"Yes","No")</f>
        <v>Yes</v>
      </c>
      <c r="J313" s="25" t="str">
        <f>IF(AND(Years_Under_Contract&gt;5,OR(Number_of_Books_in_Print&gt;350000,Income_Earned&gt;=1000000))=TRUE,"Yes","No")</f>
        <v>No</v>
      </c>
      <c r="K313" s="26">
        <f>IF(AND(Years_Under_Contract&gt;5,OR(Number_of_Books_in_Print&gt;10,Income_Earned&gt;1000000)),0.2,IF(Number_of_Books_in_Print&gt;10,0.15,0.09))</f>
        <v>0.15</v>
      </c>
    </row>
    <row r="314" spans="1:11" outlineLevel="2" x14ac:dyDescent="0.25">
      <c r="A314" s="18">
        <v>2938</v>
      </c>
      <c r="B314" s="19">
        <v>40825</v>
      </c>
      <c r="C314" s="20">
        <v>0.68172484599589322</v>
      </c>
      <c r="D314" s="21">
        <v>18</v>
      </c>
      <c r="E314" s="22">
        <v>619701</v>
      </c>
      <c r="F314" s="23">
        <v>5.99</v>
      </c>
      <c r="G314" s="24">
        <f>Number_of_Books_Sold*Sell_Price</f>
        <v>3712008.99</v>
      </c>
      <c r="H314" s="25" t="str">
        <f>IF(AND(Years_Under_Contract&lt;2,Number_of_Books_in_Print&gt;4)=TRUE,"Yes","No")</f>
        <v>Yes</v>
      </c>
      <c r="I314" s="25" t="str">
        <f>IF(OR(Years_Under_Contract&gt;5,Number_of_Books_in_Print&gt;=10)=TRUE,"Yes","No")</f>
        <v>Yes</v>
      </c>
      <c r="J314" s="25" t="str">
        <f>IF(AND(Years_Under_Contract&gt;5,OR(Number_of_Books_in_Print&gt;350000,Income_Earned&gt;=1000000))=TRUE,"Yes","No")</f>
        <v>No</v>
      </c>
      <c r="K314" s="26">
        <f>IF(AND(Years_Under_Contract&gt;5,OR(Number_of_Books_in_Print&gt;10,Income_Earned&gt;1000000)),0.2,IF(Number_of_Books_in_Print&gt;10,0.15,0.09))</f>
        <v>0.15</v>
      </c>
    </row>
    <row r="315" spans="1:11" outlineLevel="2" x14ac:dyDescent="0.25">
      <c r="A315" s="9">
        <v>2940</v>
      </c>
      <c r="B315" s="10">
        <v>40238</v>
      </c>
      <c r="C315" s="11">
        <v>2.2888432580424367</v>
      </c>
      <c r="D315" s="12">
        <v>11</v>
      </c>
      <c r="E315" s="13">
        <v>229440</v>
      </c>
      <c r="F315" s="14">
        <v>12.99</v>
      </c>
      <c r="G315" s="15">
        <f>Number_of_Books_Sold*Sell_Price</f>
        <v>2980425.6</v>
      </c>
      <c r="H315" s="16" t="str">
        <f>IF(AND(Years_Under_Contract&lt;2,Number_of_Books_in_Print&gt;4)=TRUE,"Yes","No")</f>
        <v>No</v>
      </c>
      <c r="I315" s="16" t="str">
        <f>IF(OR(Years_Under_Contract&gt;5,Number_of_Books_in_Print&gt;=10)=TRUE,"Yes","No")</f>
        <v>Yes</v>
      </c>
      <c r="J315" s="16" t="str">
        <f>IF(AND(Years_Under_Contract&gt;5,OR(Number_of_Books_in_Print&gt;350000,Income_Earned&gt;=1000000))=TRUE,"Yes","No")</f>
        <v>No</v>
      </c>
      <c r="K315" s="17">
        <f>IF(AND(Years_Under_Contract&gt;5,OR(Number_of_Books_in_Print&gt;10,Income_Earned&gt;1000000)),0.2,IF(Number_of_Books_in_Print&gt;10,0.15,0.09))</f>
        <v>0.15</v>
      </c>
    </row>
    <row r="316" spans="1:11" outlineLevel="2" x14ac:dyDescent="0.25">
      <c r="A316" s="18">
        <v>2952</v>
      </c>
      <c r="B316" s="19">
        <v>40432</v>
      </c>
      <c r="C316" s="20">
        <v>1.7577002053388091</v>
      </c>
      <c r="D316" s="21">
        <v>25</v>
      </c>
      <c r="E316" s="22">
        <v>364067</v>
      </c>
      <c r="F316" s="23">
        <v>10.99</v>
      </c>
      <c r="G316" s="24">
        <f>Number_of_Books_Sold*Sell_Price</f>
        <v>4001096.33</v>
      </c>
      <c r="H316" s="25" t="str">
        <f>IF(AND(Years_Under_Contract&lt;2,Number_of_Books_in_Print&gt;4)=TRUE,"Yes","No")</f>
        <v>Yes</v>
      </c>
      <c r="I316" s="25" t="str">
        <f>IF(OR(Years_Under_Contract&gt;5,Number_of_Books_in_Print&gt;=10)=TRUE,"Yes","No")</f>
        <v>Yes</v>
      </c>
      <c r="J316" s="25" t="str">
        <f>IF(AND(Years_Under_Contract&gt;5,OR(Number_of_Books_in_Print&gt;350000,Income_Earned&gt;=1000000))=TRUE,"Yes","No")</f>
        <v>No</v>
      </c>
      <c r="K316" s="26">
        <f>IF(AND(Years_Under_Contract&gt;5,OR(Number_of_Books_in_Print&gt;10,Income_Earned&gt;1000000)),0.2,IF(Number_of_Books_in_Print&gt;10,0.15,0.09))</f>
        <v>0.15</v>
      </c>
    </row>
    <row r="317" spans="1:11" outlineLevel="2" x14ac:dyDescent="0.25">
      <c r="A317" s="9">
        <v>2981</v>
      </c>
      <c r="B317" s="10">
        <v>40534</v>
      </c>
      <c r="C317" s="11">
        <v>1.4784394250513346</v>
      </c>
      <c r="D317" s="12">
        <v>17</v>
      </c>
      <c r="E317" s="13">
        <v>52290</v>
      </c>
      <c r="F317" s="14">
        <v>15.99</v>
      </c>
      <c r="G317" s="15">
        <f>Number_of_Books_Sold*Sell_Price</f>
        <v>836117.1</v>
      </c>
      <c r="H317" s="16" t="str">
        <f>IF(AND(Years_Under_Contract&lt;2,Number_of_Books_in_Print&gt;4)=TRUE,"Yes","No")</f>
        <v>Yes</v>
      </c>
      <c r="I317" s="16" t="str">
        <f>IF(OR(Years_Under_Contract&gt;5,Number_of_Books_in_Print&gt;=10)=TRUE,"Yes","No")</f>
        <v>Yes</v>
      </c>
      <c r="J317" s="16" t="str">
        <f>IF(AND(Years_Under_Contract&gt;5,OR(Number_of_Books_in_Print&gt;350000,Income_Earned&gt;=1000000))=TRUE,"Yes","No")</f>
        <v>No</v>
      </c>
      <c r="K317" s="17">
        <f>IF(AND(Years_Under_Contract&gt;5,OR(Number_of_Books_in_Print&gt;10,Income_Earned&gt;1000000)),0.2,IF(Number_of_Books_in_Print&gt;10,0.15,0.09))</f>
        <v>0.15</v>
      </c>
    </row>
    <row r="318" spans="1:11" outlineLevel="2" x14ac:dyDescent="0.25">
      <c r="A318" s="9">
        <v>2984</v>
      </c>
      <c r="B318" s="10">
        <v>41050</v>
      </c>
      <c r="C318" s="11">
        <v>6.5708418891170434E-2</v>
      </c>
      <c r="D318" s="12">
        <v>20</v>
      </c>
      <c r="E318" s="13">
        <v>689482</v>
      </c>
      <c r="F318" s="14">
        <v>15.99</v>
      </c>
      <c r="G318" s="15">
        <f>Number_of_Books_Sold*Sell_Price</f>
        <v>11024817.18</v>
      </c>
      <c r="H318" s="16" t="str">
        <f>IF(AND(Years_Under_Contract&lt;2,Number_of_Books_in_Print&gt;4)=TRUE,"Yes","No")</f>
        <v>Yes</v>
      </c>
      <c r="I318" s="16" t="str">
        <f>IF(OR(Years_Under_Contract&gt;5,Number_of_Books_in_Print&gt;=10)=TRUE,"Yes","No")</f>
        <v>Yes</v>
      </c>
      <c r="J318" s="16" t="str">
        <f>IF(AND(Years_Under_Contract&gt;5,OR(Number_of_Books_in_Print&gt;350000,Income_Earned&gt;=1000000))=TRUE,"Yes","No")</f>
        <v>No</v>
      </c>
      <c r="K318" s="17">
        <f>IF(AND(Years_Under_Contract&gt;5,OR(Number_of_Books_in_Print&gt;10,Income_Earned&gt;1000000)),0.2,IF(Number_of_Books_in_Print&gt;10,0.15,0.09))</f>
        <v>0.15</v>
      </c>
    </row>
    <row r="319" spans="1:11" outlineLevel="2" x14ac:dyDescent="0.25">
      <c r="A319" s="18">
        <v>2985</v>
      </c>
      <c r="B319" s="19">
        <v>40692</v>
      </c>
      <c r="C319" s="20">
        <v>1.0458590006844628</v>
      </c>
      <c r="D319" s="21">
        <v>22</v>
      </c>
      <c r="E319" s="22">
        <v>42545</v>
      </c>
      <c r="F319" s="23">
        <v>2.99</v>
      </c>
      <c r="G319" s="24">
        <f>Number_of_Books_Sold*Sell_Price</f>
        <v>127209.55</v>
      </c>
      <c r="H319" s="25" t="str">
        <f>IF(AND(Years_Under_Contract&lt;2,Number_of_Books_in_Print&gt;4)=TRUE,"Yes","No")</f>
        <v>Yes</v>
      </c>
      <c r="I319" s="25" t="str">
        <f>IF(OR(Years_Under_Contract&gt;5,Number_of_Books_in_Print&gt;=10)=TRUE,"Yes","No")</f>
        <v>Yes</v>
      </c>
      <c r="J319" s="25" t="str">
        <f>IF(AND(Years_Under_Contract&gt;5,OR(Number_of_Books_in_Print&gt;350000,Income_Earned&gt;=1000000))=TRUE,"Yes","No")</f>
        <v>No</v>
      </c>
      <c r="K319" s="26">
        <f>IF(AND(Years_Under_Contract&gt;5,OR(Number_of_Books_in_Print&gt;10,Income_Earned&gt;1000000)),0.2,IF(Number_of_Books_in_Print&gt;10,0.15,0.09))</f>
        <v>0.15</v>
      </c>
    </row>
    <row r="320" spans="1:11" outlineLevel="2" x14ac:dyDescent="0.25">
      <c r="A320" s="9">
        <v>1011</v>
      </c>
      <c r="B320" s="10">
        <v>37158</v>
      </c>
      <c r="C320" s="11">
        <v>10.721423682409309</v>
      </c>
      <c r="D320" s="12">
        <v>11</v>
      </c>
      <c r="E320" s="13">
        <v>73265</v>
      </c>
      <c r="F320" s="14">
        <v>3.99</v>
      </c>
      <c r="G320" s="15">
        <f>Number_of_Books_Sold*Sell_Price</f>
        <v>292327.35000000003</v>
      </c>
      <c r="H320" s="16" t="str">
        <f>IF(AND(Years_Under_Contract&lt;2,Number_of_Books_in_Print&gt;4)=TRUE,"Yes","No")</f>
        <v>No</v>
      </c>
      <c r="I320" s="16" t="str">
        <f>IF(OR(Years_Under_Contract&gt;5,Number_of_Books_in_Print&gt;=10)=TRUE,"Yes","No")</f>
        <v>Yes</v>
      </c>
      <c r="J320" s="16" t="str">
        <f>IF(AND(Years_Under_Contract&gt;5,OR(Number_of_Books_in_Print&gt;350000,Income_Earned&gt;=1000000))=TRUE,"Yes","No")</f>
        <v>No</v>
      </c>
      <c r="K320" s="17">
        <f>IF(AND(Years_Under_Contract&gt;5,OR(Number_of_Books_in_Print&gt;10,Income_Earned&gt;1000000)),0.2,IF(Number_of_Books_in_Print&gt;10,0.15,0.09))</f>
        <v>0.2</v>
      </c>
    </row>
    <row r="321" spans="1:11" outlineLevel="2" x14ac:dyDescent="0.25">
      <c r="A321" s="9">
        <v>1013</v>
      </c>
      <c r="B321" s="10">
        <v>37824</v>
      </c>
      <c r="C321" s="11">
        <v>8.8980150581793289</v>
      </c>
      <c r="D321" s="12">
        <v>8</v>
      </c>
      <c r="E321" s="13">
        <v>194127</v>
      </c>
      <c r="F321" s="14">
        <v>7.99</v>
      </c>
      <c r="G321" s="15">
        <f>Number_of_Books_Sold*Sell_Price</f>
        <v>1551074.73</v>
      </c>
      <c r="H321" s="16" t="str">
        <f>IF(AND(Years_Under_Contract&lt;2,Number_of_Books_in_Print&gt;4)=TRUE,"Yes","No")</f>
        <v>No</v>
      </c>
      <c r="I321" s="16" t="str">
        <f>IF(OR(Years_Under_Contract&gt;5,Number_of_Books_in_Print&gt;=10)=TRUE,"Yes","No")</f>
        <v>Yes</v>
      </c>
      <c r="J321" s="16" t="str">
        <f>IF(AND(Years_Under_Contract&gt;5,OR(Number_of_Books_in_Print&gt;350000,Income_Earned&gt;=1000000))=TRUE,"Yes","No")</f>
        <v>Yes</v>
      </c>
      <c r="K321" s="17">
        <f>IF(AND(Years_Under_Contract&gt;5,OR(Number_of_Books_in_Print&gt;10,Income_Earned&gt;1000000)),0.2,IF(Number_of_Books_in_Print&gt;10,0.15,0.09))</f>
        <v>0.2</v>
      </c>
    </row>
    <row r="322" spans="1:11" outlineLevel="2" x14ac:dyDescent="0.25">
      <c r="A322" s="18">
        <v>1014</v>
      </c>
      <c r="B322" s="19">
        <v>38783</v>
      </c>
      <c r="C322" s="20">
        <v>6.2724161533196439</v>
      </c>
      <c r="D322" s="21">
        <v>9</v>
      </c>
      <c r="E322" s="22">
        <v>268650</v>
      </c>
      <c r="F322" s="23">
        <v>15.99</v>
      </c>
      <c r="G322" s="24">
        <f>Number_of_Books_Sold*Sell_Price</f>
        <v>4295713.5</v>
      </c>
      <c r="H322" s="25" t="str">
        <f>IF(AND(Years_Under_Contract&lt;2,Number_of_Books_in_Print&gt;4)=TRUE,"Yes","No")</f>
        <v>No</v>
      </c>
      <c r="I322" s="25" t="str">
        <f>IF(OR(Years_Under_Contract&gt;5,Number_of_Books_in_Print&gt;=10)=TRUE,"Yes","No")</f>
        <v>Yes</v>
      </c>
      <c r="J322" s="25" t="str">
        <f>IF(AND(Years_Under_Contract&gt;5,OR(Number_of_Books_in_Print&gt;350000,Income_Earned&gt;=1000000))=TRUE,"Yes","No")</f>
        <v>Yes</v>
      </c>
      <c r="K322" s="26">
        <f>IF(AND(Years_Under_Contract&gt;5,OR(Number_of_Books_in_Print&gt;10,Income_Earned&gt;1000000)),0.2,IF(Number_of_Books_in_Print&gt;10,0.15,0.09))</f>
        <v>0.2</v>
      </c>
    </row>
    <row r="323" spans="1:11" outlineLevel="2" x14ac:dyDescent="0.25">
      <c r="A323" s="18">
        <v>1016</v>
      </c>
      <c r="B323" s="19">
        <v>36618</v>
      </c>
      <c r="C323" s="20">
        <v>12.199863107460644</v>
      </c>
      <c r="D323" s="21">
        <v>10</v>
      </c>
      <c r="E323" s="22">
        <v>474253</v>
      </c>
      <c r="F323" s="23">
        <v>10.99</v>
      </c>
      <c r="G323" s="24">
        <f>Number_of_Books_Sold*Sell_Price</f>
        <v>5212040.47</v>
      </c>
      <c r="H323" s="25" t="str">
        <f>IF(AND(Years_Under_Contract&lt;2,Number_of_Books_in_Print&gt;4)=TRUE,"Yes","No")</f>
        <v>No</v>
      </c>
      <c r="I323" s="25" t="str">
        <f>IF(OR(Years_Under_Contract&gt;5,Number_of_Books_in_Print&gt;=10)=TRUE,"Yes","No")</f>
        <v>Yes</v>
      </c>
      <c r="J323" s="25" t="str">
        <f>IF(AND(Years_Under_Contract&gt;5,OR(Number_of_Books_in_Print&gt;350000,Income_Earned&gt;=1000000))=TRUE,"Yes","No")</f>
        <v>Yes</v>
      </c>
      <c r="K323" s="26">
        <f>IF(AND(Years_Under_Contract&gt;5,OR(Number_of_Books_in_Print&gt;10,Income_Earned&gt;1000000)),0.2,IF(Number_of_Books_in_Print&gt;10,0.15,0.09))</f>
        <v>0.2</v>
      </c>
    </row>
    <row r="324" spans="1:11" outlineLevel="2" x14ac:dyDescent="0.25">
      <c r="A324" s="18">
        <v>1029</v>
      </c>
      <c r="B324" s="19">
        <v>37615</v>
      </c>
      <c r="C324" s="20">
        <v>9.4702258726899391</v>
      </c>
      <c r="D324" s="21">
        <v>21</v>
      </c>
      <c r="E324" s="22">
        <v>352477</v>
      </c>
      <c r="F324" s="23">
        <v>9.99</v>
      </c>
      <c r="G324" s="24">
        <f>Number_of_Books_Sold*Sell_Price</f>
        <v>3521245.23</v>
      </c>
      <c r="H324" s="25" t="str">
        <f>IF(AND(Years_Under_Contract&lt;2,Number_of_Books_in_Print&gt;4)=TRUE,"Yes","No")</f>
        <v>No</v>
      </c>
      <c r="I324" s="25" t="str">
        <f>IF(OR(Years_Under_Contract&gt;5,Number_of_Books_in_Print&gt;=10)=TRUE,"Yes","No")</f>
        <v>Yes</v>
      </c>
      <c r="J324" s="25" t="str">
        <f>IF(AND(Years_Under_Contract&gt;5,OR(Number_of_Books_in_Print&gt;350000,Income_Earned&gt;=1000000))=TRUE,"Yes","No")</f>
        <v>Yes</v>
      </c>
      <c r="K324" s="26">
        <f>IF(AND(Years_Under_Contract&gt;5,OR(Number_of_Books_in_Print&gt;10,Income_Earned&gt;1000000)),0.2,IF(Number_of_Books_in_Print&gt;10,0.15,0.09))</f>
        <v>0.2</v>
      </c>
    </row>
    <row r="325" spans="1:11" outlineLevel="2" x14ac:dyDescent="0.25">
      <c r="A325" s="9">
        <v>1032</v>
      </c>
      <c r="B325" s="10">
        <v>38723</v>
      </c>
      <c r="C325" s="11">
        <v>6.4366872005475706</v>
      </c>
      <c r="D325" s="12">
        <v>25</v>
      </c>
      <c r="E325" s="13">
        <v>595341</v>
      </c>
      <c r="F325" s="14">
        <v>5.99</v>
      </c>
      <c r="G325" s="15">
        <f>Number_of_Books_Sold*Sell_Price</f>
        <v>3566092.5900000003</v>
      </c>
      <c r="H325" s="16" t="str">
        <f>IF(AND(Years_Under_Contract&lt;2,Number_of_Books_in_Print&gt;4)=TRUE,"Yes","No")</f>
        <v>No</v>
      </c>
      <c r="I325" s="16" t="str">
        <f>IF(OR(Years_Under_Contract&gt;5,Number_of_Books_in_Print&gt;=10)=TRUE,"Yes","No")</f>
        <v>Yes</v>
      </c>
      <c r="J325" s="16" t="str">
        <f>IF(AND(Years_Under_Contract&gt;5,OR(Number_of_Books_in_Print&gt;350000,Income_Earned&gt;=1000000))=TRUE,"Yes","No")</f>
        <v>Yes</v>
      </c>
      <c r="K325" s="17">
        <f>IF(AND(Years_Under_Contract&gt;5,OR(Number_of_Books_in_Print&gt;10,Income_Earned&gt;1000000)),0.2,IF(Number_of_Books_in_Print&gt;10,0.15,0.09))</f>
        <v>0.2</v>
      </c>
    </row>
    <row r="326" spans="1:11" outlineLevel="2" x14ac:dyDescent="0.25">
      <c r="A326" s="18">
        <v>1033</v>
      </c>
      <c r="B326" s="19">
        <v>36859</v>
      </c>
      <c r="C326" s="20">
        <v>11.540041067761807</v>
      </c>
      <c r="D326" s="21">
        <v>18</v>
      </c>
      <c r="E326" s="22">
        <v>320612</v>
      </c>
      <c r="F326" s="23">
        <v>2.99</v>
      </c>
      <c r="G326" s="24">
        <f>Number_of_Books_Sold*Sell_Price</f>
        <v>958629.88000000012</v>
      </c>
      <c r="H326" s="25" t="str">
        <f>IF(AND(Years_Under_Contract&lt;2,Number_of_Books_in_Print&gt;4)=TRUE,"Yes","No")</f>
        <v>No</v>
      </c>
      <c r="I326" s="25" t="str">
        <f>IF(OR(Years_Under_Contract&gt;5,Number_of_Books_in_Print&gt;=10)=TRUE,"Yes","No")</f>
        <v>Yes</v>
      </c>
      <c r="J326" s="25" t="str">
        <f>IF(AND(Years_Under_Contract&gt;5,OR(Number_of_Books_in_Print&gt;350000,Income_Earned&gt;=1000000))=TRUE,"Yes","No")</f>
        <v>No</v>
      </c>
      <c r="K326" s="26">
        <f>IF(AND(Years_Under_Contract&gt;5,OR(Number_of_Books_in_Print&gt;10,Income_Earned&gt;1000000)),0.2,IF(Number_of_Books_in_Print&gt;10,0.15,0.09))</f>
        <v>0.2</v>
      </c>
    </row>
    <row r="327" spans="1:11" outlineLevel="2" x14ac:dyDescent="0.25">
      <c r="A327" s="9">
        <v>1034</v>
      </c>
      <c r="B327" s="10">
        <v>37273</v>
      </c>
      <c r="C327" s="11">
        <v>10.406570841889117</v>
      </c>
      <c r="D327" s="12">
        <v>25</v>
      </c>
      <c r="E327" s="13">
        <v>26430</v>
      </c>
      <c r="F327" s="14">
        <v>10.99</v>
      </c>
      <c r="G327" s="15">
        <f>Number_of_Books_Sold*Sell_Price</f>
        <v>290465.7</v>
      </c>
      <c r="H327" s="16" t="str">
        <f>IF(AND(Years_Under_Contract&lt;2,Number_of_Books_in_Print&gt;4)=TRUE,"Yes","No")</f>
        <v>No</v>
      </c>
      <c r="I327" s="16" t="str">
        <f>IF(OR(Years_Under_Contract&gt;5,Number_of_Books_in_Print&gt;=10)=TRUE,"Yes","No")</f>
        <v>Yes</v>
      </c>
      <c r="J327" s="16" t="str">
        <f>IF(AND(Years_Under_Contract&gt;5,OR(Number_of_Books_in_Print&gt;350000,Income_Earned&gt;=1000000))=TRUE,"Yes","No")</f>
        <v>No</v>
      </c>
      <c r="K327" s="17">
        <f>IF(AND(Years_Under_Contract&gt;5,OR(Number_of_Books_in_Print&gt;10,Income_Earned&gt;1000000)),0.2,IF(Number_of_Books_in_Print&gt;10,0.15,0.09))</f>
        <v>0.2</v>
      </c>
    </row>
    <row r="328" spans="1:11" outlineLevel="2" x14ac:dyDescent="0.25">
      <c r="A328" s="18">
        <v>1037</v>
      </c>
      <c r="B328" s="19">
        <v>36708</v>
      </c>
      <c r="C328" s="20">
        <v>11.953456536618754</v>
      </c>
      <c r="D328" s="21">
        <v>10</v>
      </c>
      <c r="E328" s="22">
        <v>677940</v>
      </c>
      <c r="F328" s="23">
        <v>7.99</v>
      </c>
      <c r="G328" s="24">
        <f>Number_of_Books_Sold*Sell_Price</f>
        <v>5416740.6000000006</v>
      </c>
      <c r="H328" s="25" t="str">
        <f>IF(AND(Years_Under_Contract&lt;2,Number_of_Books_in_Print&gt;4)=TRUE,"Yes","No")</f>
        <v>No</v>
      </c>
      <c r="I328" s="25" t="str">
        <f>IF(OR(Years_Under_Contract&gt;5,Number_of_Books_in_Print&gt;=10)=TRUE,"Yes","No")</f>
        <v>Yes</v>
      </c>
      <c r="J328" s="25" t="str">
        <f>IF(AND(Years_Under_Contract&gt;5,OR(Number_of_Books_in_Print&gt;350000,Income_Earned&gt;=1000000))=TRUE,"Yes","No")</f>
        <v>Yes</v>
      </c>
      <c r="K328" s="26">
        <f>IF(AND(Years_Under_Contract&gt;5,OR(Number_of_Books_in_Print&gt;10,Income_Earned&gt;1000000)),0.2,IF(Number_of_Books_in_Print&gt;10,0.15,0.09))</f>
        <v>0.2</v>
      </c>
    </row>
    <row r="329" spans="1:11" outlineLevel="2" x14ac:dyDescent="0.25">
      <c r="A329" s="9">
        <v>1038</v>
      </c>
      <c r="B329" s="10">
        <v>37324</v>
      </c>
      <c r="C329" s="11">
        <v>10.266940451745381</v>
      </c>
      <c r="D329" s="12">
        <v>25</v>
      </c>
      <c r="E329" s="13">
        <v>429973</v>
      </c>
      <c r="F329" s="14">
        <v>12.99</v>
      </c>
      <c r="G329" s="15">
        <f>Number_of_Books_Sold*Sell_Price</f>
        <v>5585349.2700000005</v>
      </c>
      <c r="H329" s="16" t="str">
        <f>IF(AND(Years_Under_Contract&lt;2,Number_of_Books_in_Print&gt;4)=TRUE,"Yes","No")</f>
        <v>No</v>
      </c>
      <c r="I329" s="16" t="str">
        <f>IF(OR(Years_Under_Contract&gt;5,Number_of_Books_in_Print&gt;=10)=TRUE,"Yes","No")</f>
        <v>Yes</v>
      </c>
      <c r="J329" s="16" t="str">
        <f>IF(AND(Years_Under_Contract&gt;5,OR(Number_of_Books_in_Print&gt;350000,Income_Earned&gt;=1000000))=TRUE,"Yes","No")</f>
        <v>Yes</v>
      </c>
      <c r="K329" s="17">
        <f>IF(AND(Years_Under_Contract&gt;5,OR(Number_of_Books_in_Print&gt;10,Income_Earned&gt;1000000)),0.2,IF(Number_of_Books_in_Print&gt;10,0.15,0.09))</f>
        <v>0.2</v>
      </c>
    </row>
    <row r="330" spans="1:11" outlineLevel="2" x14ac:dyDescent="0.25">
      <c r="A330" s="18">
        <v>1039</v>
      </c>
      <c r="B330" s="19">
        <v>38462</v>
      </c>
      <c r="C330" s="20">
        <v>7.1512662559890483</v>
      </c>
      <c r="D330" s="21">
        <v>14</v>
      </c>
      <c r="E330" s="22">
        <v>32090</v>
      </c>
      <c r="F330" s="23">
        <v>5.99</v>
      </c>
      <c r="G330" s="24">
        <f>Number_of_Books_Sold*Sell_Price</f>
        <v>192219.1</v>
      </c>
      <c r="H330" s="25" t="str">
        <f>IF(AND(Years_Under_Contract&lt;2,Number_of_Books_in_Print&gt;4)=TRUE,"Yes","No")</f>
        <v>No</v>
      </c>
      <c r="I330" s="25" t="str">
        <f>IF(OR(Years_Under_Contract&gt;5,Number_of_Books_in_Print&gt;=10)=TRUE,"Yes","No")</f>
        <v>Yes</v>
      </c>
      <c r="J330" s="25" t="str">
        <f>IF(AND(Years_Under_Contract&gt;5,OR(Number_of_Books_in_Print&gt;350000,Income_Earned&gt;=1000000))=TRUE,"Yes","No")</f>
        <v>No</v>
      </c>
      <c r="K330" s="26">
        <f>IF(AND(Years_Under_Contract&gt;5,OR(Number_of_Books_in_Print&gt;10,Income_Earned&gt;1000000)),0.2,IF(Number_of_Books_in_Print&gt;10,0.15,0.09))</f>
        <v>0.2</v>
      </c>
    </row>
    <row r="331" spans="1:11" outlineLevel="2" x14ac:dyDescent="0.25">
      <c r="A331" s="9">
        <v>1040</v>
      </c>
      <c r="B331" s="10">
        <v>38531</v>
      </c>
      <c r="C331" s="11">
        <v>6.9623545516769338</v>
      </c>
      <c r="D331" s="12">
        <v>21</v>
      </c>
      <c r="E331" s="13">
        <v>150897</v>
      </c>
      <c r="F331" s="14">
        <v>7.99</v>
      </c>
      <c r="G331" s="15">
        <f>Number_of_Books_Sold*Sell_Price</f>
        <v>1205667.03</v>
      </c>
      <c r="H331" s="16" t="str">
        <f>IF(AND(Years_Under_Contract&lt;2,Number_of_Books_in_Print&gt;4)=TRUE,"Yes","No")</f>
        <v>No</v>
      </c>
      <c r="I331" s="16" t="str">
        <f>IF(OR(Years_Under_Contract&gt;5,Number_of_Books_in_Print&gt;=10)=TRUE,"Yes","No")</f>
        <v>Yes</v>
      </c>
      <c r="J331" s="16" t="str">
        <f>IF(AND(Years_Under_Contract&gt;5,OR(Number_of_Books_in_Print&gt;350000,Income_Earned&gt;=1000000))=TRUE,"Yes","No")</f>
        <v>Yes</v>
      </c>
      <c r="K331" s="17">
        <f>IF(AND(Years_Under_Contract&gt;5,OR(Number_of_Books_in_Print&gt;10,Income_Earned&gt;1000000)),0.2,IF(Number_of_Books_in_Print&gt;10,0.15,0.09))</f>
        <v>0.2</v>
      </c>
    </row>
    <row r="332" spans="1:11" outlineLevel="2" x14ac:dyDescent="0.25">
      <c r="A332" s="18">
        <v>1042</v>
      </c>
      <c r="B332" s="19">
        <v>39161</v>
      </c>
      <c r="C332" s="20">
        <v>5.2375085557837098</v>
      </c>
      <c r="D332" s="21">
        <v>15</v>
      </c>
      <c r="E332" s="22">
        <v>600871</v>
      </c>
      <c r="F332" s="23">
        <v>2.99</v>
      </c>
      <c r="G332" s="24">
        <f>Number_of_Books_Sold*Sell_Price</f>
        <v>1796604.29</v>
      </c>
      <c r="H332" s="25" t="str">
        <f>IF(AND(Years_Under_Contract&lt;2,Number_of_Books_in_Print&gt;4)=TRUE,"Yes","No")</f>
        <v>No</v>
      </c>
      <c r="I332" s="25" t="str">
        <f>IF(OR(Years_Under_Contract&gt;5,Number_of_Books_in_Print&gt;=10)=TRUE,"Yes","No")</f>
        <v>Yes</v>
      </c>
      <c r="J332" s="25" t="str">
        <f>IF(AND(Years_Under_Contract&gt;5,OR(Number_of_Books_in_Print&gt;350000,Income_Earned&gt;=1000000))=TRUE,"Yes","No")</f>
        <v>Yes</v>
      </c>
      <c r="K332" s="26">
        <f>IF(AND(Years_Under_Contract&gt;5,OR(Number_of_Books_in_Print&gt;10,Income_Earned&gt;1000000)),0.2,IF(Number_of_Books_in_Print&gt;10,0.15,0.09))</f>
        <v>0.2</v>
      </c>
    </row>
    <row r="333" spans="1:11" outlineLevel="2" x14ac:dyDescent="0.25">
      <c r="A333" s="9">
        <v>1048</v>
      </c>
      <c r="B333" s="10">
        <v>37238</v>
      </c>
      <c r="C333" s="11">
        <v>10.50239561943874</v>
      </c>
      <c r="D333" s="12">
        <v>13</v>
      </c>
      <c r="E333" s="13">
        <v>269172</v>
      </c>
      <c r="F333" s="14">
        <v>5.99</v>
      </c>
      <c r="G333" s="15">
        <f>Number_of_Books_Sold*Sell_Price</f>
        <v>1612340.28</v>
      </c>
      <c r="H333" s="16" t="str">
        <f>IF(AND(Years_Under_Contract&lt;2,Number_of_Books_in_Print&gt;4)=TRUE,"Yes","No")</f>
        <v>No</v>
      </c>
      <c r="I333" s="16" t="str">
        <f>IF(OR(Years_Under_Contract&gt;5,Number_of_Books_in_Print&gt;=10)=TRUE,"Yes","No")</f>
        <v>Yes</v>
      </c>
      <c r="J333" s="16" t="str">
        <f>IF(AND(Years_Under_Contract&gt;5,OR(Number_of_Books_in_Print&gt;350000,Income_Earned&gt;=1000000))=TRUE,"Yes","No")</f>
        <v>Yes</v>
      </c>
      <c r="K333" s="17">
        <f>IF(AND(Years_Under_Contract&gt;5,OR(Number_of_Books_in_Print&gt;10,Income_Earned&gt;1000000)),0.2,IF(Number_of_Books_in_Print&gt;10,0.15,0.09))</f>
        <v>0.2</v>
      </c>
    </row>
    <row r="334" spans="1:11" outlineLevel="2" x14ac:dyDescent="0.25">
      <c r="A334" s="18">
        <v>1049</v>
      </c>
      <c r="B334" s="19">
        <v>37350</v>
      </c>
      <c r="C334" s="20">
        <v>10.195756331279945</v>
      </c>
      <c r="D334" s="21">
        <v>11</v>
      </c>
      <c r="E334" s="22">
        <v>266381</v>
      </c>
      <c r="F334" s="23">
        <v>10.99</v>
      </c>
      <c r="G334" s="24">
        <f>Number_of_Books_Sold*Sell_Price</f>
        <v>2927527.19</v>
      </c>
      <c r="H334" s="25" t="str">
        <f>IF(AND(Years_Under_Contract&lt;2,Number_of_Books_in_Print&gt;4)=TRUE,"Yes","No")</f>
        <v>No</v>
      </c>
      <c r="I334" s="25" t="str">
        <f>IF(OR(Years_Under_Contract&gt;5,Number_of_Books_in_Print&gt;=10)=TRUE,"Yes","No")</f>
        <v>Yes</v>
      </c>
      <c r="J334" s="25" t="str">
        <f>IF(AND(Years_Under_Contract&gt;5,OR(Number_of_Books_in_Print&gt;350000,Income_Earned&gt;=1000000))=TRUE,"Yes","No")</f>
        <v>Yes</v>
      </c>
      <c r="K334" s="26">
        <f>IF(AND(Years_Under_Contract&gt;5,OR(Number_of_Books_in_Print&gt;10,Income_Earned&gt;1000000)),0.2,IF(Number_of_Books_in_Print&gt;10,0.15,0.09))</f>
        <v>0.2</v>
      </c>
    </row>
    <row r="335" spans="1:11" outlineLevel="2" x14ac:dyDescent="0.25">
      <c r="A335" s="9">
        <v>1057</v>
      </c>
      <c r="B335" s="10">
        <v>36847</v>
      </c>
      <c r="C335" s="11">
        <v>11.572895277207392</v>
      </c>
      <c r="D335" s="12">
        <v>22</v>
      </c>
      <c r="E335" s="13">
        <v>314930</v>
      </c>
      <c r="F335" s="14">
        <v>12.99</v>
      </c>
      <c r="G335" s="15">
        <f>Number_of_Books_Sold*Sell_Price</f>
        <v>4090940.7</v>
      </c>
      <c r="H335" s="16" t="str">
        <f>IF(AND(Years_Under_Contract&lt;2,Number_of_Books_in_Print&gt;4)=TRUE,"Yes","No")</f>
        <v>No</v>
      </c>
      <c r="I335" s="16" t="str">
        <f>IF(OR(Years_Under_Contract&gt;5,Number_of_Books_in_Print&gt;=10)=TRUE,"Yes","No")</f>
        <v>Yes</v>
      </c>
      <c r="J335" s="16" t="str">
        <f>IF(AND(Years_Under_Contract&gt;5,OR(Number_of_Books_in_Print&gt;350000,Income_Earned&gt;=1000000))=TRUE,"Yes","No")</f>
        <v>Yes</v>
      </c>
      <c r="K335" s="17">
        <f>IF(AND(Years_Under_Contract&gt;5,OR(Number_of_Books_in_Print&gt;10,Income_Earned&gt;1000000)),0.2,IF(Number_of_Books_in_Print&gt;10,0.15,0.09))</f>
        <v>0.2</v>
      </c>
    </row>
    <row r="336" spans="1:11" outlineLevel="2" x14ac:dyDescent="0.25">
      <c r="A336" s="18">
        <v>1062</v>
      </c>
      <c r="B336" s="19">
        <v>37999</v>
      </c>
      <c r="C336" s="20">
        <v>8.4188911704312108</v>
      </c>
      <c r="D336" s="21">
        <v>18</v>
      </c>
      <c r="E336" s="22">
        <v>163707</v>
      </c>
      <c r="F336" s="23">
        <v>12.99</v>
      </c>
      <c r="G336" s="24">
        <f>Number_of_Books_Sold*Sell_Price</f>
        <v>2126553.9300000002</v>
      </c>
      <c r="H336" s="25" t="str">
        <f>IF(AND(Years_Under_Contract&lt;2,Number_of_Books_in_Print&gt;4)=TRUE,"Yes","No")</f>
        <v>No</v>
      </c>
      <c r="I336" s="25" t="str">
        <f>IF(OR(Years_Under_Contract&gt;5,Number_of_Books_in_Print&gt;=10)=TRUE,"Yes","No")</f>
        <v>Yes</v>
      </c>
      <c r="J336" s="25" t="str">
        <f>IF(AND(Years_Under_Contract&gt;5,OR(Number_of_Books_in_Print&gt;350000,Income_Earned&gt;=1000000))=TRUE,"Yes","No")</f>
        <v>Yes</v>
      </c>
      <c r="K336" s="26">
        <f>IF(AND(Years_Under_Contract&gt;5,OR(Number_of_Books_in_Print&gt;10,Income_Earned&gt;1000000)),0.2,IF(Number_of_Books_in_Print&gt;10,0.15,0.09))</f>
        <v>0.2</v>
      </c>
    </row>
    <row r="337" spans="1:11" outlineLevel="2" x14ac:dyDescent="0.25">
      <c r="A337" s="18">
        <v>1065</v>
      </c>
      <c r="B337" s="19">
        <v>37152</v>
      </c>
      <c r="C337" s="20">
        <v>10.737850787132102</v>
      </c>
      <c r="D337" s="21">
        <v>5</v>
      </c>
      <c r="E337" s="22">
        <v>635933</v>
      </c>
      <c r="F337" s="23">
        <v>2.99</v>
      </c>
      <c r="G337" s="24">
        <f>Number_of_Books_Sold*Sell_Price</f>
        <v>1901439.6700000002</v>
      </c>
      <c r="H337" s="25" t="str">
        <f>IF(AND(Years_Under_Contract&lt;2,Number_of_Books_in_Print&gt;4)=TRUE,"Yes","No")</f>
        <v>No</v>
      </c>
      <c r="I337" s="25" t="str">
        <f>IF(OR(Years_Under_Contract&gt;5,Number_of_Books_in_Print&gt;=10)=TRUE,"Yes","No")</f>
        <v>Yes</v>
      </c>
      <c r="J337" s="25" t="str">
        <f>IF(AND(Years_Under_Contract&gt;5,OR(Number_of_Books_in_Print&gt;350000,Income_Earned&gt;=1000000))=TRUE,"Yes","No")</f>
        <v>Yes</v>
      </c>
      <c r="K337" s="26">
        <f>IF(AND(Years_Under_Contract&gt;5,OR(Number_of_Books_in_Print&gt;10,Income_Earned&gt;1000000)),0.2,IF(Number_of_Books_in_Print&gt;10,0.15,0.09))</f>
        <v>0.2</v>
      </c>
    </row>
    <row r="338" spans="1:11" outlineLevel="2" x14ac:dyDescent="0.25">
      <c r="A338" s="9">
        <v>1066</v>
      </c>
      <c r="B338" s="10">
        <v>37517</v>
      </c>
      <c r="C338" s="11">
        <v>9.7385352498288835</v>
      </c>
      <c r="D338" s="12">
        <v>21</v>
      </c>
      <c r="E338" s="13">
        <v>440249</v>
      </c>
      <c r="F338" s="14">
        <v>2.99</v>
      </c>
      <c r="G338" s="15">
        <f>Number_of_Books_Sold*Sell_Price</f>
        <v>1316344.51</v>
      </c>
      <c r="H338" s="16" t="str">
        <f>IF(AND(Years_Under_Contract&lt;2,Number_of_Books_in_Print&gt;4)=TRUE,"Yes","No")</f>
        <v>No</v>
      </c>
      <c r="I338" s="16" t="str">
        <f>IF(OR(Years_Under_Contract&gt;5,Number_of_Books_in_Print&gt;=10)=TRUE,"Yes","No")</f>
        <v>Yes</v>
      </c>
      <c r="J338" s="16" t="str">
        <f>IF(AND(Years_Under_Contract&gt;5,OR(Number_of_Books_in_Print&gt;350000,Income_Earned&gt;=1000000))=TRUE,"Yes","No")</f>
        <v>Yes</v>
      </c>
      <c r="K338" s="17">
        <f>IF(AND(Years_Under_Contract&gt;5,OR(Number_of_Books_in_Print&gt;10,Income_Earned&gt;1000000)),0.2,IF(Number_of_Books_in_Print&gt;10,0.15,0.09))</f>
        <v>0.2</v>
      </c>
    </row>
    <row r="339" spans="1:11" outlineLevel="2" x14ac:dyDescent="0.25">
      <c r="A339" s="9">
        <v>1068</v>
      </c>
      <c r="B339" s="10">
        <v>38004</v>
      </c>
      <c r="C339" s="11">
        <v>8.4052019164955514</v>
      </c>
      <c r="D339" s="12">
        <v>5</v>
      </c>
      <c r="E339" s="13">
        <v>233679</v>
      </c>
      <c r="F339" s="14">
        <v>5.99</v>
      </c>
      <c r="G339" s="15">
        <f>Number_of_Books_Sold*Sell_Price</f>
        <v>1399737.21</v>
      </c>
      <c r="H339" s="16" t="str">
        <f>IF(AND(Years_Under_Contract&lt;2,Number_of_Books_in_Print&gt;4)=TRUE,"Yes","No")</f>
        <v>No</v>
      </c>
      <c r="I339" s="16" t="str">
        <f>IF(OR(Years_Under_Contract&gt;5,Number_of_Books_in_Print&gt;=10)=TRUE,"Yes","No")</f>
        <v>Yes</v>
      </c>
      <c r="J339" s="16" t="str">
        <f>IF(AND(Years_Under_Contract&gt;5,OR(Number_of_Books_in_Print&gt;350000,Income_Earned&gt;=1000000))=TRUE,"Yes","No")</f>
        <v>Yes</v>
      </c>
      <c r="K339" s="17">
        <f>IF(AND(Years_Under_Contract&gt;5,OR(Number_of_Books_in_Print&gt;10,Income_Earned&gt;1000000)),0.2,IF(Number_of_Books_in_Print&gt;10,0.15,0.09))</f>
        <v>0.2</v>
      </c>
    </row>
    <row r="340" spans="1:11" outlineLevel="2" x14ac:dyDescent="0.25">
      <c r="A340" s="18">
        <v>1069</v>
      </c>
      <c r="B340" s="19">
        <v>36996</v>
      </c>
      <c r="C340" s="20">
        <v>11.16495550992471</v>
      </c>
      <c r="D340" s="21">
        <v>23</v>
      </c>
      <c r="E340" s="22">
        <v>502085</v>
      </c>
      <c r="F340" s="23">
        <v>2.99</v>
      </c>
      <c r="G340" s="24">
        <f>Number_of_Books_Sold*Sell_Price</f>
        <v>1501234.1500000001</v>
      </c>
      <c r="H340" s="25" t="str">
        <f>IF(AND(Years_Under_Contract&lt;2,Number_of_Books_in_Print&gt;4)=TRUE,"Yes","No")</f>
        <v>No</v>
      </c>
      <c r="I340" s="25" t="str">
        <f>IF(OR(Years_Under_Contract&gt;5,Number_of_Books_in_Print&gt;=10)=TRUE,"Yes","No")</f>
        <v>Yes</v>
      </c>
      <c r="J340" s="25" t="str">
        <f>IF(AND(Years_Under_Contract&gt;5,OR(Number_of_Books_in_Print&gt;350000,Income_Earned&gt;=1000000))=TRUE,"Yes","No")</f>
        <v>Yes</v>
      </c>
      <c r="K340" s="26">
        <f>IF(AND(Years_Under_Contract&gt;5,OR(Number_of_Books_in_Print&gt;10,Income_Earned&gt;1000000)),0.2,IF(Number_of_Books_in_Print&gt;10,0.15,0.09))</f>
        <v>0.2</v>
      </c>
    </row>
    <row r="341" spans="1:11" outlineLevel="2" x14ac:dyDescent="0.25">
      <c r="A341" s="9">
        <v>1070</v>
      </c>
      <c r="B341" s="10">
        <v>37458</v>
      </c>
      <c r="C341" s="11">
        <v>9.9000684462696782</v>
      </c>
      <c r="D341" s="12">
        <v>24</v>
      </c>
      <c r="E341" s="13">
        <v>297144</v>
      </c>
      <c r="F341" s="14">
        <v>7.99</v>
      </c>
      <c r="G341" s="15">
        <f>Number_of_Books_Sold*Sell_Price</f>
        <v>2374180.56</v>
      </c>
      <c r="H341" s="16" t="str">
        <f>IF(AND(Years_Under_Contract&lt;2,Number_of_Books_in_Print&gt;4)=TRUE,"Yes","No")</f>
        <v>No</v>
      </c>
      <c r="I341" s="16" t="str">
        <f>IF(OR(Years_Under_Contract&gt;5,Number_of_Books_in_Print&gt;=10)=TRUE,"Yes","No")</f>
        <v>Yes</v>
      </c>
      <c r="J341" s="16" t="str">
        <f>IF(AND(Years_Under_Contract&gt;5,OR(Number_of_Books_in_Print&gt;350000,Income_Earned&gt;=1000000))=TRUE,"Yes","No")</f>
        <v>Yes</v>
      </c>
      <c r="K341" s="17">
        <f>IF(AND(Years_Under_Contract&gt;5,OR(Number_of_Books_in_Print&gt;10,Income_Earned&gt;1000000)),0.2,IF(Number_of_Books_in_Print&gt;10,0.15,0.09))</f>
        <v>0.2</v>
      </c>
    </row>
    <row r="342" spans="1:11" outlineLevel="2" x14ac:dyDescent="0.25">
      <c r="A342" s="18">
        <v>1076</v>
      </c>
      <c r="B342" s="19">
        <v>39156</v>
      </c>
      <c r="C342" s="20">
        <v>5.2511978097193701</v>
      </c>
      <c r="D342" s="21">
        <v>20</v>
      </c>
      <c r="E342" s="22">
        <v>330616</v>
      </c>
      <c r="F342" s="23">
        <v>12.99</v>
      </c>
      <c r="G342" s="24">
        <f>Number_of_Books_Sold*Sell_Price</f>
        <v>4294701.84</v>
      </c>
      <c r="H342" s="25" t="str">
        <f>IF(AND(Years_Under_Contract&lt;2,Number_of_Books_in_Print&gt;4)=TRUE,"Yes","No")</f>
        <v>No</v>
      </c>
      <c r="I342" s="25" t="str">
        <f>IF(OR(Years_Under_Contract&gt;5,Number_of_Books_in_Print&gt;=10)=TRUE,"Yes","No")</f>
        <v>Yes</v>
      </c>
      <c r="J342" s="25" t="str">
        <f>IF(AND(Years_Under_Contract&gt;5,OR(Number_of_Books_in_Print&gt;350000,Income_Earned&gt;=1000000))=TRUE,"Yes","No")</f>
        <v>Yes</v>
      </c>
      <c r="K342" s="26">
        <f>IF(AND(Years_Under_Contract&gt;5,OR(Number_of_Books_in_Print&gt;10,Income_Earned&gt;1000000)),0.2,IF(Number_of_Books_in_Print&gt;10,0.15,0.09))</f>
        <v>0.2</v>
      </c>
    </row>
    <row r="343" spans="1:11" outlineLevel="2" x14ac:dyDescent="0.25">
      <c r="A343" s="9">
        <v>1077</v>
      </c>
      <c r="B343" s="10">
        <v>39053</v>
      </c>
      <c r="C343" s="11">
        <v>5.5331964407939767</v>
      </c>
      <c r="D343" s="12">
        <v>10</v>
      </c>
      <c r="E343" s="13">
        <v>582250</v>
      </c>
      <c r="F343" s="14">
        <v>5.99</v>
      </c>
      <c r="G343" s="15">
        <f>Number_of_Books_Sold*Sell_Price</f>
        <v>3487677.5</v>
      </c>
      <c r="H343" s="16" t="str">
        <f>IF(AND(Years_Under_Contract&lt;2,Number_of_Books_in_Print&gt;4)=TRUE,"Yes","No")</f>
        <v>No</v>
      </c>
      <c r="I343" s="16" t="str">
        <f>IF(OR(Years_Under_Contract&gt;5,Number_of_Books_in_Print&gt;=10)=TRUE,"Yes","No")</f>
        <v>Yes</v>
      </c>
      <c r="J343" s="16" t="str">
        <f>IF(AND(Years_Under_Contract&gt;5,OR(Number_of_Books_in_Print&gt;350000,Income_Earned&gt;=1000000))=TRUE,"Yes","No")</f>
        <v>Yes</v>
      </c>
      <c r="K343" s="17">
        <f>IF(AND(Years_Under_Contract&gt;5,OR(Number_of_Books_in_Print&gt;10,Income_Earned&gt;1000000)),0.2,IF(Number_of_Books_in_Print&gt;10,0.15,0.09))</f>
        <v>0.2</v>
      </c>
    </row>
    <row r="344" spans="1:11" outlineLevel="2" x14ac:dyDescent="0.25">
      <c r="A344" s="18">
        <v>1078</v>
      </c>
      <c r="B344" s="19">
        <v>36638</v>
      </c>
      <c r="C344" s="20">
        <v>12.145106091718</v>
      </c>
      <c r="D344" s="21">
        <v>1</v>
      </c>
      <c r="E344" s="22">
        <v>580635</v>
      </c>
      <c r="F344" s="23">
        <v>15.99</v>
      </c>
      <c r="G344" s="24">
        <f>Number_of_Books_Sold*Sell_Price</f>
        <v>9284353.6500000004</v>
      </c>
      <c r="H344" s="25" t="str">
        <f>IF(AND(Years_Under_Contract&lt;2,Number_of_Books_in_Print&gt;4)=TRUE,"Yes","No")</f>
        <v>No</v>
      </c>
      <c r="I344" s="25" t="str">
        <f>IF(OR(Years_Under_Contract&gt;5,Number_of_Books_in_Print&gt;=10)=TRUE,"Yes","No")</f>
        <v>Yes</v>
      </c>
      <c r="J344" s="25" t="str">
        <f>IF(AND(Years_Under_Contract&gt;5,OR(Number_of_Books_in_Print&gt;350000,Income_Earned&gt;=1000000))=TRUE,"Yes","No")</f>
        <v>Yes</v>
      </c>
      <c r="K344" s="26">
        <f>IF(AND(Years_Under_Contract&gt;5,OR(Number_of_Books_in_Print&gt;10,Income_Earned&gt;1000000)),0.2,IF(Number_of_Books_in_Print&gt;10,0.15,0.09))</f>
        <v>0.2</v>
      </c>
    </row>
    <row r="345" spans="1:11" outlineLevel="2" x14ac:dyDescent="0.25">
      <c r="A345" s="9">
        <v>1079</v>
      </c>
      <c r="B345" s="10">
        <v>39151</v>
      </c>
      <c r="C345" s="11">
        <v>5.2648870636550305</v>
      </c>
      <c r="D345" s="12">
        <v>7</v>
      </c>
      <c r="E345" s="13">
        <v>483051</v>
      </c>
      <c r="F345" s="14">
        <v>10.99</v>
      </c>
      <c r="G345" s="15">
        <f>Number_of_Books_Sold*Sell_Price</f>
        <v>5308730.49</v>
      </c>
      <c r="H345" s="16" t="str">
        <f>IF(AND(Years_Under_Contract&lt;2,Number_of_Books_in_Print&gt;4)=TRUE,"Yes","No")</f>
        <v>No</v>
      </c>
      <c r="I345" s="16" t="str">
        <f>IF(OR(Years_Under_Contract&gt;5,Number_of_Books_in_Print&gt;=10)=TRUE,"Yes","No")</f>
        <v>Yes</v>
      </c>
      <c r="J345" s="16" t="str">
        <f>IF(AND(Years_Under_Contract&gt;5,OR(Number_of_Books_in_Print&gt;350000,Income_Earned&gt;=1000000))=TRUE,"Yes","No")</f>
        <v>Yes</v>
      </c>
      <c r="K345" s="17">
        <f>IF(AND(Years_Under_Contract&gt;5,OR(Number_of_Books_in_Print&gt;10,Income_Earned&gt;1000000)),0.2,IF(Number_of_Books_in_Print&gt;10,0.15,0.09))</f>
        <v>0.2</v>
      </c>
    </row>
    <row r="346" spans="1:11" outlineLevel="2" x14ac:dyDescent="0.25">
      <c r="A346" s="18">
        <v>1081</v>
      </c>
      <c r="B346" s="19">
        <v>38413</v>
      </c>
      <c r="C346" s="20">
        <v>7.2854209445585214</v>
      </c>
      <c r="D346" s="21">
        <v>14</v>
      </c>
      <c r="E346" s="22">
        <v>132674</v>
      </c>
      <c r="F346" s="23">
        <v>15.99</v>
      </c>
      <c r="G346" s="24">
        <f>Number_of_Books_Sold*Sell_Price</f>
        <v>2121457.2600000002</v>
      </c>
      <c r="H346" s="25" t="str">
        <f>IF(AND(Years_Under_Contract&lt;2,Number_of_Books_in_Print&gt;4)=TRUE,"Yes","No")</f>
        <v>No</v>
      </c>
      <c r="I346" s="25" t="str">
        <f>IF(OR(Years_Under_Contract&gt;5,Number_of_Books_in_Print&gt;=10)=TRUE,"Yes","No")</f>
        <v>Yes</v>
      </c>
      <c r="J346" s="25" t="str">
        <f>IF(AND(Years_Under_Contract&gt;5,OR(Number_of_Books_in_Print&gt;350000,Income_Earned&gt;=1000000))=TRUE,"Yes","No")</f>
        <v>Yes</v>
      </c>
      <c r="K346" s="26">
        <f>IF(AND(Years_Under_Contract&gt;5,OR(Number_of_Books_in_Print&gt;10,Income_Earned&gt;1000000)),0.2,IF(Number_of_Books_in_Print&gt;10,0.15,0.09))</f>
        <v>0.2</v>
      </c>
    </row>
    <row r="347" spans="1:11" outlineLevel="2" x14ac:dyDescent="0.25">
      <c r="A347" s="9">
        <v>1085</v>
      </c>
      <c r="B347" s="10">
        <v>39004</v>
      </c>
      <c r="C347" s="11">
        <v>5.6673511293634498</v>
      </c>
      <c r="D347" s="12">
        <v>7</v>
      </c>
      <c r="E347" s="13">
        <v>233394</v>
      </c>
      <c r="F347" s="14">
        <v>15.99</v>
      </c>
      <c r="G347" s="15">
        <f>Number_of_Books_Sold*Sell_Price</f>
        <v>3731970.06</v>
      </c>
      <c r="H347" s="16" t="str">
        <f>IF(AND(Years_Under_Contract&lt;2,Number_of_Books_in_Print&gt;4)=TRUE,"Yes","No")</f>
        <v>No</v>
      </c>
      <c r="I347" s="16" t="str">
        <f>IF(OR(Years_Under_Contract&gt;5,Number_of_Books_in_Print&gt;=10)=TRUE,"Yes","No")</f>
        <v>Yes</v>
      </c>
      <c r="J347" s="16" t="str">
        <f>IF(AND(Years_Under_Contract&gt;5,OR(Number_of_Books_in_Print&gt;350000,Income_Earned&gt;=1000000))=TRUE,"Yes","No")</f>
        <v>Yes</v>
      </c>
      <c r="K347" s="17">
        <f>IF(AND(Years_Under_Contract&gt;5,OR(Number_of_Books_in_Print&gt;10,Income_Earned&gt;1000000)),0.2,IF(Number_of_Books_in_Print&gt;10,0.15,0.09))</f>
        <v>0.2</v>
      </c>
    </row>
    <row r="348" spans="1:11" outlineLevel="2" x14ac:dyDescent="0.25">
      <c r="A348" s="18">
        <v>1096</v>
      </c>
      <c r="B348" s="19">
        <v>38295</v>
      </c>
      <c r="C348" s="20">
        <v>7.6084873374401099</v>
      </c>
      <c r="D348" s="21">
        <v>21</v>
      </c>
      <c r="E348" s="22">
        <v>213641</v>
      </c>
      <c r="F348" s="23">
        <v>3.99</v>
      </c>
      <c r="G348" s="24">
        <f>Number_of_Books_Sold*Sell_Price</f>
        <v>852427.59000000008</v>
      </c>
      <c r="H348" s="25" t="str">
        <f>IF(AND(Years_Under_Contract&lt;2,Number_of_Books_in_Print&gt;4)=TRUE,"Yes","No")</f>
        <v>No</v>
      </c>
      <c r="I348" s="25" t="str">
        <f>IF(OR(Years_Under_Contract&gt;5,Number_of_Books_in_Print&gt;=10)=TRUE,"Yes","No")</f>
        <v>Yes</v>
      </c>
      <c r="J348" s="25" t="str">
        <f>IF(AND(Years_Under_Contract&gt;5,OR(Number_of_Books_in_Print&gt;350000,Income_Earned&gt;=1000000))=TRUE,"Yes","No")</f>
        <v>No</v>
      </c>
      <c r="K348" s="26">
        <f>IF(AND(Years_Under_Contract&gt;5,OR(Number_of_Books_in_Print&gt;10,Income_Earned&gt;1000000)),0.2,IF(Number_of_Books_in_Print&gt;10,0.15,0.09))</f>
        <v>0.2</v>
      </c>
    </row>
    <row r="349" spans="1:11" outlineLevel="2" x14ac:dyDescent="0.25">
      <c r="A349" s="9">
        <v>1097</v>
      </c>
      <c r="B349" s="10">
        <v>37268</v>
      </c>
      <c r="C349" s="11">
        <v>10.420260095824778</v>
      </c>
      <c r="D349" s="12">
        <v>18</v>
      </c>
      <c r="E349" s="13">
        <v>113257</v>
      </c>
      <c r="F349" s="14">
        <v>7.99</v>
      </c>
      <c r="G349" s="15">
        <f>Number_of_Books_Sold*Sell_Price</f>
        <v>904923.43</v>
      </c>
      <c r="H349" s="16" t="str">
        <f>IF(AND(Years_Under_Contract&lt;2,Number_of_Books_in_Print&gt;4)=TRUE,"Yes","No")</f>
        <v>No</v>
      </c>
      <c r="I349" s="16" t="str">
        <f>IF(OR(Years_Under_Contract&gt;5,Number_of_Books_in_Print&gt;=10)=TRUE,"Yes","No")</f>
        <v>Yes</v>
      </c>
      <c r="J349" s="16" t="str">
        <f>IF(AND(Years_Under_Contract&gt;5,OR(Number_of_Books_in_Print&gt;350000,Income_Earned&gt;=1000000))=TRUE,"Yes","No")</f>
        <v>No</v>
      </c>
      <c r="K349" s="17">
        <f>IF(AND(Years_Under_Contract&gt;5,OR(Number_of_Books_in_Print&gt;10,Income_Earned&gt;1000000)),0.2,IF(Number_of_Books_in_Print&gt;10,0.15,0.09))</f>
        <v>0.2</v>
      </c>
    </row>
    <row r="350" spans="1:11" outlineLevel="2" x14ac:dyDescent="0.25">
      <c r="A350" s="18">
        <v>1100</v>
      </c>
      <c r="B350" s="19">
        <v>37008</v>
      </c>
      <c r="C350" s="20">
        <v>11.132101300479125</v>
      </c>
      <c r="D350" s="21">
        <v>11</v>
      </c>
      <c r="E350" s="22">
        <v>416639</v>
      </c>
      <c r="F350" s="23">
        <v>12.99</v>
      </c>
      <c r="G350" s="24">
        <f>Number_of_Books_Sold*Sell_Price</f>
        <v>5412140.6100000003</v>
      </c>
      <c r="H350" s="25" t="str">
        <f>IF(AND(Years_Under_Contract&lt;2,Number_of_Books_in_Print&gt;4)=TRUE,"Yes","No")</f>
        <v>No</v>
      </c>
      <c r="I350" s="25" t="str">
        <f>IF(OR(Years_Under_Contract&gt;5,Number_of_Books_in_Print&gt;=10)=TRUE,"Yes","No")</f>
        <v>Yes</v>
      </c>
      <c r="J350" s="25" t="str">
        <f>IF(AND(Years_Under_Contract&gt;5,OR(Number_of_Books_in_Print&gt;350000,Income_Earned&gt;=1000000))=TRUE,"Yes","No")</f>
        <v>Yes</v>
      </c>
      <c r="K350" s="26">
        <f>IF(AND(Years_Under_Contract&gt;5,OR(Number_of_Books_in_Print&gt;10,Income_Earned&gt;1000000)),0.2,IF(Number_of_Books_in_Print&gt;10,0.15,0.09))</f>
        <v>0.2</v>
      </c>
    </row>
    <row r="351" spans="1:11" outlineLevel="2" x14ac:dyDescent="0.25">
      <c r="A351" s="9">
        <v>1110</v>
      </c>
      <c r="B351" s="10">
        <v>37156</v>
      </c>
      <c r="C351" s="11">
        <v>10.726899383983573</v>
      </c>
      <c r="D351" s="12">
        <v>20</v>
      </c>
      <c r="E351" s="13">
        <v>232730</v>
      </c>
      <c r="F351" s="14">
        <v>5.99</v>
      </c>
      <c r="G351" s="15">
        <f>Number_of_Books_Sold*Sell_Price</f>
        <v>1394052.7</v>
      </c>
      <c r="H351" s="16" t="str">
        <f>IF(AND(Years_Under_Contract&lt;2,Number_of_Books_in_Print&gt;4)=TRUE,"Yes","No")</f>
        <v>No</v>
      </c>
      <c r="I351" s="16" t="str">
        <f>IF(OR(Years_Under_Contract&gt;5,Number_of_Books_in_Print&gt;=10)=TRUE,"Yes","No")</f>
        <v>Yes</v>
      </c>
      <c r="J351" s="16" t="str">
        <f>IF(AND(Years_Under_Contract&gt;5,OR(Number_of_Books_in_Print&gt;350000,Income_Earned&gt;=1000000))=TRUE,"Yes","No")</f>
        <v>Yes</v>
      </c>
      <c r="K351" s="17">
        <f>IF(AND(Years_Under_Contract&gt;5,OR(Number_of_Books_in_Print&gt;10,Income_Earned&gt;1000000)),0.2,IF(Number_of_Books_in_Print&gt;10,0.15,0.09))</f>
        <v>0.2</v>
      </c>
    </row>
    <row r="352" spans="1:11" outlineLevel="2" x14ac:dyDescent="0.25">
      <c r="A352" s="9">
        <v>1128</v>
      </c>
      <c r="B352" s="10">
        <v>38736</v>
      </c>
      <c r="C352" s="11">
        <v>6.4010951403148528</v>
      </c>
      <c r="D352" s="12">
        <v>13</v>
      </c>
      <c r="E352" s="13">
        <v>455584</v>
      </c>
      <c r="F352" s="14">
        <v>10.99</v>
      </c>
      <c r="G352" s="15">
        <f>Number_of_Books_Sold*Sell_Price</f>
        <v>5006868.16</v>
      </c>
      <c r="H352" s="16" t="str">
        <f>IF(AND(Years_Under_Contract&lt;2,Number_of_Books_in_Print&gt;4)=TRUE,"Yes","No")</f>
        <v>No</v>
      </c>
      <c r="I352" s="16" t="str">
        <f>IF(OR(Years_Under_Contract&gt;5,Number_of_Books_in_Print&gt;=10)=TRUE,"Yes","No")</f>
        <v>Yes</v>
      </c>
      <c r="J352" s="16" t="str">
        <f>IF(AND(Years_Under_Contract&gt;5,OR(Number_of_Books_in_Print&gt;350000,Income_Earned&gt;=1000000))=TRUE,"Yes","No")</f>
        <v>Yes</v>
      </c>
      <c r="K352" s="17">
        <f>IF(AND(Years_Under_Contract&gt;5,OR(Number_of_Books_in_Print&gt;10,Income_Earned&gt;1000000)),0.2,IF(Number_of_Books_in_Print&gt;10,0.15,0.09))</f>
        <v>0.2</v>
      </c>
    </row>
    <row r="353" spans="1:11" outlineLevel="2" x14ac:dyDescent="0.25">
      <c r="A353" s="18">
        <v>1133</v>
      </c>
      <c r="B353" s="19">
        <v>38015</v>
      </c>
      <c r="C353" s="20">
        <v>8.3750855578370977</v>
      </c>
      <c r="D353" s="21">
        <v>23</v>
      </c>
      <c r="E353" s="22">
        <v>434586</v>
      </c>
      <c r="F353" s="23">
        <v>12.99</v>
      </c>
      <c r="G353" s="24">
        <f>Number_of_Books_Sold*Sell_Price</f>
        <v>5645272.1399999997</v>
      </c>
      <c r="H353" s="25" t="str">
        <f>IF(AND(Years_Under_Contract&lt;2,Number_of_Books_in_Print&gt;4)=TRUE,"Yes","No")</f>
        <v>No</v>
      </c>
      <c r="I353" s="25" t="str">
        <f>IF(OR(Years_Under_Contract&gt;5,Number_of_Books_in_Print&gt;=10)=TRUE,"Yes","No")</f>
        <v>Yes</v>
      </c>
      <c r="J353" s="25" t="str">
        <f>IF(AND(Years_Under_Contract&gt;5,OR(Number_of_Books_in_Print&gt;350000,Income_Earned&gt;=1000000))=TRUE,"Yes","No")</f>
        <v>Yes</v>
      </c>
      <c r="K353" s="26">
        <f>IF(AND(Years_Under_Contract&gt;5,OR(Number_of_Books_in_Print&gt;10,Income_Earned&gt;1000000)),0.2,IF(Number_of_Books_in_Print&gt;10,0.15,0.09))</f>
        <v>0.2</v>
      </c>
    </row>
    <row r="354" spans="1:11" outlineLevel="2" x14ac:dyDescent="0.25">
      <c r="A354" s="18">
        <v>1140</v>
      </c>
      <c r="B354" s="19">
        <v>36641</v>
      </c>
      <c r="C354" s="20">
        <v>12.136892539356605</v>
      </c>
      <c r="D354" s="21">
        <v>19</v>
      </c>
      <c r="E354" s="22">
        <v>590042</v>
      </c>
      <c r="F354" s="23">
        <v>5.99</v>
      </c>
      <c r="G354" s="24">
        <f>Number_of_Books_Sold*Sell_Price</f>
        <v>3534351.58</v>
      </c>
      <c r="H354" s="25" t="str">
        <f>IF(AND(Years_Under_Contract&lt;2,Number_of_Books_in_Print&gt;4)=TRUE,"Yes","No")</f>
        <v>No</v>
      </c>
      <c r="I354" s="25" t="str">
        <f>IF(OR(Years_Under_Contract&gt;5,Number_of_Books_in_Print&gt;=10)=TRUE,"Yes","No")</f>
        <v>Yes</v>
      </c>
      <c r="J354" s="25" t="str">
        <f>IF(AND(Years_Under_Contract&gt;5,OR(Number_of_Books_in_Print&gt;350000,Income_Earned&gt;=1000000))=TRUE,"Yes","No")</f>
        <v>Yes</v>
      </c>
      <c r="K354" s="26">
        <f>IF(AND(Years_Under_Contract&gt;5,OR(Number_of_Books_in_Print&gt;10,Income_Earned&gt;1000000)),0.2,IF(Number_of_Books_in_Print&gt;10,0.15,0.09))</f>
        <v>0.2</v>
      </c>
    </row>
    <row r="355" spans="1:11" outlineLevel="2" x14ac:dyDescent="0.25">
      <c r="A355" s="9">
        <v>1149</v>
      </c>
      <c r="B355" s="10">
        <v>38244</v>
      </c>
      <c r="C355" s="11">
        <v>7.7481177275838471</v>
      </c>
      <c r="D355" s="12">
        <v>15</v>
      </c>
      <c r="E355" s="13">
        <v>128092</v>
      </c>
      <c r="F355" s="14">
        <v>9.99</v>
      </c>
      <c r="G355" s="15">
        <f>Number_of_Books_Sold*Sell_Price</f>
        <v>1279639.08</v>
      </c>
      <c r="H355" s="16" t="str">
        <f>IF(AND(Years_Under_Contract&lt;2,Number_of_Books_in_Print&gt;4)=TRUE,"Yes","No")</f>
        <v>No</v>
      </c>
      <c r="I355" s="16" t="str">
        <f>IF(OR(Years_Under_Contract&gt;5,Number_of_Books_in_Print&gt;=10)=TRUE,"Yes","No")</f>
        <v>Yes</v>
      </c>
      <c r="J355" s="16" t="str">
        <f>IF(AND(Years_Under_Contract&gt;5,OR(Number_of_Books_in_Print&gt;350000,Income_Earned&gt;=1000000))=TRUE,"Yes","No")</f>
        <v>Yes</v>
      </c>
      <c r="K355" s="17">
        <f>IF(AND(Years_Under_Contract&gt;5,OR(Number_of_Books_in_Print&gt;10,Income_Earned&gt;1000000)),0.2,IF(Number_of_Books_in_Print&gt;10,0.15,0.09))</f>
        <v>0.2</v>
      </c>
    </row>
    <row r="356" spans="1:11" outlineLevel="2" x14ac:dyDescent="0.25">
      <c r="A356" s="18">
        <v>1155</v>
      </c>
      <c r="B356" s="19">
        <v>38167</v>
      </c>
      <c r="C356" s="20">
        <v>7.9589322381930181</v>
      </c>
      <c r="D356" s="21">
        <v>4</v>
      </c>
      <c r="E356" s="22">
        <v>326167</v>
      </c>
      <c r="F356" s="23">
        <v>15.99</v>
      </c>
      <c r="G356" s="24">
        <f>Number_of_Books_Sold*Sell_Price</f>
        <v>5215410.33</v>
      </c>
      <c r="H356" s="25" t="str">
        <f>IF(AND(Years_Under_Contract&lt;2,Number_of_Books_in_Print&gt;4)=TRUE,"Yes","No")</f>
        <v>No</v>
      </c>
      <c r="I356" s="25" t="str">
        <f>IF(OR(Years_Under_Contract&gt;5,Number_of_Books_in_Print&gt;=10)=TRUE,"Yes","No")</f>
        <v>Yes</v>
      </c>
      <c r="J356" s="25" t="str">
        <f>IF(AND(Years_Under_Contract&gt;5,OR(Number_of_Books_in_Print&gt;350000,Income_Earned&gt;=1000000))=TRUE,"Yes","No")</f>
        <v>Yes</v>
      </c>
      <c r="K356" s="26">
        <f>IF(AND(Years_Under_Contract&gt;5,OR(Number_of_Books_in_Print&gt;10,Income_Earned&gt;1000000)),0.2,IF(Number_of_Books_in_Print&gt;10,0.15,0.09))</f>
        <v>0.2</v>
      </c>
    </row>
    <row r="357" spans="1:11" outlineLevel="2" x14ac:dyDescent="0.25">
      <c r="A357" s="9">
        <v>1156</v>
      </c>
      <c r="B357" s="10">
        <v>36554</v>
      </c>
      <c r="C357" s="11">
        <v>12.375085557837098</v>
      </c>
      <c r="D357" s="12">
        <v>21</v>
      </c>
      <c r="E357" s="13">
        <v>333542</v>
      </c>
      <c r="F357" s="14">
        <v>23.99</v>
      </c>
      <c r="G357" s="15">
        <f>Number_of_Books_Sold*Sell_Price</f>
        <v>8001672.5799999991</v>
      </c>
      <c r="H357" s="16" t="str">
        <f>IF(AND(Years_Under_Contract&lt;2,Number_of_Books_in_Print&gt;4)=TRUE,"Yes","No")</f>
        <v>No</v>
      </c>
      <c r="I357" s="16" t="str">
        <f>IF(OR(Years_Under_Contract&gt;5,Number_of_Books_in_Print&gt;=10)=TRUE,"Yes","No")</f>
        <v>Yes</v>
      </c>
      <c r="J357" s="16" t="str">
        <f>IF(AND(Years_Under_Contract&gt;5,OR(Number_of_Books_in_Print&gt;350000,Income_Earned&gt;=1000000))=TRUE,"Yes","No")</f>
        <v>Yes</v>
      </c>
      <c r="K357" s="17">
        <f>IF(AND(Years_Under_Contract&gt;5,OR(Number_of_Books_in_Print&gt;10,Income_Earned&gt;1000000)),0.2,IF(Number_of_Books_in_Print&gt;10,0.15,0.09))</f>
        <v>0.2</v>
      </c>
    </row>
    <row r="358" spans="1:11" outlineLevel="2" x14ac:dyDescent="0.25">
      <c r="A358" s="18">
        <v>1158</v>
      </c>
      <c r="B358" s="19">
        <v>38169</v>
      </c>
      <c r="C358" s="20">
        <v>7.953456536618754</v>
      </c>
      <c r="D358" s="21">
        <v>3</v>
      </c>
      <c r="E358" s="22">
        <v>265284</v>
      </c>
      <c r="F358" s="23">
        <v>10.99</v>
      </c>
      <c r="G358" s="24">
        <f>Number_of_Books_Sold*Sell_Price</f>
        <v>2915471.16</v>
      </c>
      <c r="H358" s="25" t="str">
        <f>IF(AND(Years_Under_Contract&lt;2,Number_of_Books_in_Print&gt;4)=TRUE,"Yes","No")</f>
        <v>No</v>
      </c>
      <c r="I358" s="25" t="str">
        <f>IF(OR(Years_Under_Contract&gt;5,Number_of_Books_in_Print&gt;=10)=TRUE,"Yes","No")</f>
        <v>Yes</v>
      </c>
      <c r="J358" s="25" t="str">
        <f>IF(AND(Years_Under_Contract&gt;5,OR(Number_of_Books_in_Print&gt;350000,Income_Earned&gt;=1000000))=TRUE,"Yes","No")</f>
        <v>Yes</v>
      </c>
      <c r="K358" s="26">
        <f>IF(AND(Years_Under_Contract&gt;5,OR(Number_of_Books_in_Print&gt;10,Income_Earned&gt;1000000)),0.2,IF(Number_of_Books_in_Print&gt;10,0.15,0.09))</f>
        <v>0.2</v>
      </c>
    </row>
    <row r="359" spans="1:11" outlineLevel="2" x14ac:dyDescent="0.25">
      <c r="A359" s="9">
        <v>1162</v>
      </c>
      <c r="B359" s="10">
        <v>36863</v>
      </c>
      <c r="C359" s="11">
        <v>11.529089664613279</v>
      </c>
      <c r="D359" s="12">
        <v>11</v>
      </c>
      <c r="E359" s="13">
        <v>534370</v>
      </c>
      <c r="F359" s="14">
        <v>3.99</v>
      </c>
      <c r="G359" s="15">
        <f>Number_of_Books_Sold*Sell_Price</f>
        <v>2132136.3000000003</v>
      </c>
      <c r="H359" s="16" t="str">
        <f>IF(AND(Years_Under_Contract&lt;2,Number_of_Books_in_Print&gt;4)=TRUE,"Yes","No")</f>
        <v>No</v>
      </c>
      <c r="I359" s="16" t="str">
        <f>IF(OR(Years_Under_Contract&gt;5,Number_of_Books_in_Print&gt;=10)=TRUE,"Yes","No")</f>
        <v>Yes</v>
      </c>
      <c r="J359" s="16" t="str">
        <f>IF(AND(Years_Under_Contract&gt;5,OR(Number_of_Books_in_Print&gt;350000,Income_Earned&gt;=1000000))=TRUE,"Yes","No")</f>
        <v>Yes</v>
      </c>
      <c r="K359" s="17">
        <f>IF(AND(Years_Under_Contract&gt;5,OR(Number_of_Books_in_Print&gt;10,Income_Earned&gt;1000000)),0.2,IF(Number_of_Books_in_Print&gt;10,0.15,0.09))</f>
        <v>0.2</v>
      </c>
    </row>
    <row r="360" spans="1:11" outlineLevel="2" x14ac:dyDescent="0.25">
      <c r="A360" s="18">
        <v>1164</v>
      </c>
      <c r="B360" s="19">
        <v>37786</v>
      </c>
      <c r="C360" s="20">
        <v>9.0020533880903493</v>
      </c>
      <c r="D360" s="21">
        <v>21</v>
      </c>
      <c r="E360" s="22">
        <v>347737</v>
      </c>
      <c r="F360" s="23">
        <v>9.99</v>
      </c>
      <c r="G360" s="24">
        <f>Number_of_Books_Sold*Sell_Price</f>
        <v>3473892.63</v>
      </c>
      <c r="H360" s="25" t="str">
        <f>IF(AND(Years_Under_Contract&lt;2,Number_of_Books_in_Print&gt;4)=TRUE,"Yes","No")</f>
        <v>No</v>
      </c>
      <c r="I360" s="25" t="str">
        <f>IF(OR(Years_Under_Contract&gt;5,Number_of_Books_in_Print&gt;=10)=TRUE,"Yes","No")</f>
        <v>Yes</v>
      </c>
      <c r="J360" s="25" t="str">
        <f>IF(AND(Years_Under_Contract&gt;5,OR(Number_of_Books_in_Print&gt;350000,Income_Earned&gt;=1000000))=TRUE,"Yes","No")</f>
        <v>Yes</v>
      </c>
      <c r="K360" s="26">
        <f>IF(AND(Years_Under_Contract&gt;5,OR(Number_of_Books_in_Print&gt;10,Income_Earned&gt;1000000)),0.2,IF(Number_of_Books_in_Print&gt;10,0.15,0.09))</f>
        <v>0.2</v>
      </c>
    </row>
    <row r="361" spans="1:11" outlineLevel="2" x14ac:dyDescent="0.25">
      <c r="A361" s="18">
        <v>1170</v>
      </c>
      <c r="B361" s="19">
        <v>37548</v>
      </c>
      <c r="C361" s="20">
        <v>9.6536618754277885</v>
      </c>
      <c r="D361" s="21">
        <v>9</v>
      </c>
      <c r="E361" s="22">
        <v>286562</v>
      </c>
      <c r="F361" s="23">
        <v>7.99</v>
      </c>
      <c r="G361" s="24">
        <f>Number_of_Books_Sold*Sell_Price</f>
        <v>2289630.38</v>
      </c>
      <c r="H361" s="25" t="str">
        <f>IF(AND(Years_Under_Contract&lt;2,Number_of_Books_in_Print&gt;4)=TRUE,"Yes","No")</f>
        <v>No</v>
      </c>
      <c r="I361" s="25" t="str">
        <f>IF(OR(Years_Under_Contract&gt;5,Number_of_Books_in_Print&gt;=10)=TRUE,"Yes","No")</f>
        <v>Yes</v>
      </c>
      <c r="J361" s="25" t="str">
        <f>IF(AND(Years_Under_Contract&gt;5,OR(Number_of_Books_in_Print&gt;350000,Income_Earned&gt;=1000000))=TRUE,"Yes","No")</f>
        <v>Yes</v>
      </c>
      <c r="K361" s="26">
        <f>IF(AND(Years_Under_Contract&gt;5,OR(Number_of_Books_in_Print&gt;10,Income_Earned&gt;1000000)),0.2,IF(Number_of_Books_in_Print&gt;10,0.15,0.09))</f>
        <v>0.2</v>
      </c>
    </row>
    <row r="362" spans="1:11" outlineLevel="2" x14ac:dyDescent="0.25">
      <c r="A362" s="9">
        <v>1171</v>
      </c>
      <c r="B362" s="10">
        <v>37228</v>
      </c>
      <c r="C362" s="11">
        <v>10.529774127310061</v>
      </c>
      <c r="D362" s="12">
        <v>12</v>
      </c>
      <c r="E362" s="13">
        <v>345313</v>
      </c>
      <c r="F362" s="14">
        <v>12.99</v>
      </c>
      <c r="G362" s="15">
        <f>Number_of_Books_Sold*Sell_Price</f>
        <v>4485615.87</v>
      </c>
      <c r="H362" s="16" t="str">
        <f>IF(AND(Years_Under_Contract&lt;2,Number_of_Books_in_Print&gt;4)=TRUE,"Yes","No")</f>
        <v>No</v>
      </c>
      <c r="I362" s="16" t="str">
        <f>IF(OR(Years_Under_Contract&gt;5,Number_of_Books_in_Print&gt;=10)=TRUE,"Yes","No")</f>
        <v>Yes</v>
      </c>
      <c r="J362" s="16" t="str">
        <f>IF(AND(Years_Under_Contract&gt;5,OR(Number_of_Books_in_Print&gt;350000,Income_Earned&gt;=1000000))=TRUE,"Yes","No")</f>
        <v>Yes</v>
      </c>
      <c r="K362" s="17">
        <f>IF(AND(Years_Under_Contract&gt;5,OR(Number_of_Books_in_Print&gt;10,Income_Earned&gt;1000000)),0.2,IF(Number_of_Books_in_Print&gt;10,0.15,0.09))</f>
        <v>0.2</v>
      </c>
    </row>
    <row r="363" spans="1:11" outlineLevel="2" x14ac:dyDescent="0.25">
      <c r="A363" s="18">
        <v>1174</v>
      </c>
      <c r="B363" s="19">
        <v>38773</v>
      </c>
      <c r="C363" s="20">
        <v>6.2997946611909654</v>
      </c>
      <c r="D363" s="21">
        <v>15</v>
      </c>
      <c r="E363" s="22">
        <v>517922</v>
      </c>
      <c r="F363" s="23">
        <v>7.99</v>
      </c>
      <c r="G363" s="24">
        <f>Number_of_Books_Sold*Sell_Price</f>
        <v>4138196.7800000003</v>
      </c>
      <c r="H363" s="25" t="str">
        <f>IF(AND(Years_Under_Contract&lt;2,Number_of_Books_in_Print&gt;4)=TRUE,"Yes","No")</f>
        <v>No</v>
      </c>
      <c r="I363" s="25" t="str">
        <f>IF(OR(Years_Under_Contract&gt;5,Number_of_Books_in_Print&gt;=10)=TRUE,"Yes","No")</f>
        <v>Yes</v>
      </c>
      <c r="J363" s="25" t="str">
        <f>IF(AND(Years_Under_Contract&gt;5,OR(Number_of_Books_in_Print&gt;350000,Income_Earned&gt;=1000000))=TRUE,"Yes","No")</f>
        <v>Yes</v>
      </c>
      <c r="K363" s="26">
        <f>IF(AND(Years_Under_Contract&gt;5,OR(Number_of_Books_in_Print&gt;10,Income_Earned&gt;1000000)),0.2,IF(Number_of_Books_in_Print&gt;10,0.15,0.09))</f>
        <v>0.2</v>
      </c>
    </row>
    <row r="364" spans="1:11" outlineLevel="2" x14ac:dyDescent="0.25">
      <c r="A364" s="9">
        <v>1175</v>
      </c>
      <c r="B364" s="10">
        <v>37401</v>
      </c>
      <c r="C364" s="11">
        <v>10.056125941136209</v>
      </c>
      <c r="D364" s="12">
        <v>18</v>
      </c>
      <c r="E364" s="13">
        <v>102223</v>
      </c>
      <c r="F364" s="14">
        <v>15.99</v>
      </c>
      <c r="G364" s="15">
        <f>Number_of_Books_Sold*Sell_Price</f>
        <v>1634545.77</v>
      </c>
      <c r="H364" s="16" t="str">
        <f>IF(AND(Years_Under_Contract&lt;2,Number_of_Books_in_Print&gt;4)=TRUE,"Yes","No")</f>
        <v>No</v>
      </c>
      <c r="I364" s="16" t="str">
        <f>IF(OR(Years_Under_Contract&gt;5,Number_of_Books_in_Print&gt;=10)=TRUE,"Yes","No")</f>
        <v>Yes</v>
      </c>
      <c r="J364" s="16" t="str">
        <f>IF(AND(Years_Under_Contract&gt;5,OR(Number_of_Books_in_Print&gt;350000,Income_Earned&gt;=1000000))=TRUE,"Yes","No")</f>
        <v>Yes</v>
      </c>
      <c r="K364" s="17">
        <f>IF(AND(Years_Under_Contract&gt;5,OR(Number_of_Books_in_Print&gt;10,Income_Earned&gt;1000000)),0.2,IF(Number_of_Books_in_Print&gt;10,0.15,0.09))</f>
        <v>0.2</v>
      </c>
    </row>
    <row r="365" spans="1:11" outlineLevel="2" x14ac:dyDescent="0.25">
      <c r="A365" s="18">
        <v>1177</v>
      </c>
      <c r="B365" s="19">
        <v>38377</v>
      </c>
      <c r="C365" s="20">
        <v>7.3839835728952776</v>
      </c>
      <c r="D365" s="21">
        <v>7</v>
      </c>
      <c r="E365" s="22">
        <v>140897</v>
      </c>
      <c r="F365" s="23">
        <v>12.99</v>
      </c>
      <c r="G365" s="24">
        <f>Number_of_Books_Sold*Sell_Price</f>
        <v>1830252.03</v>
      </c>
      <c r="H365" s="25" t="str">
        <f>IF(AND(Years_Under_Contract&lt;2,Number_of_Books_in_Print&gt;4)=TRUE,"Yes","No")</f>
        <v>No</v>
      </c>
      <c r="I365" s="25" t="str">
        <f>IF(OR(Years_Under_Contract&gt;5,Number_of_Books_in_Print&gt;=10)=TRUE,"Yes","No")</f>
        <v>Yes</v>
      </c>
      <c r="J365" s="25" t="str">
        <f>IF(AND(Years_Under_Contract&gt;5,OR(Number_of_Books_in_Print&gt;350000,Income_Earned&gt;=1000000))=TRUE,"Yes","No")</f>
        <v>Yes</v>
      </c>
      <c r="K365" s="26">
        <f>IF(AND(Years_Under_Contract&gt;5,OR(Number_of_Books_in_Print&gt;10,Income_Earned&gt;1000000)),0.2,IF(Number_of_Books_in_Print&gt;10,0.15,0.09))</f>
        <v>0.2</v>
      </c>
    </row>
    <row r="366" spans="1:11" outlineLevel="2" x14ac:dyDescent="0.25">
      <c r="A366" s="18">
        <v>1180</v>
      </c>
      <c r="B366" s="19">
        <v>38818</v>
      </c>
      <c r="C366" s="20">
        <v>6.1765913757700206</v>
      </c>
      <c r="D366" s="21">
        <v>10</v>
      </c>
      <c r="E366" s="22">
        <v>411812</v>
      </c>
      <c r="F366" s="23">
        <v>7.99</v>
      </c>
      <c r="G366" s="24">
        <f>Number_of_Books_Sold*Sell_Price</f>
        <v>3290377.88</v>
      </c>
      <c r="H366" s="25" t="str">
        <f>IF(AND(Years_Under_Contract&lt;2,Number_of_Books_in_Print&gt;4)=TRUE,"Yes","No")</f>
        <v>No</v>
      </c>
      <c r="I366" s="25" t="str">
        <f>IF(OR(Years_Under_Contract&gt;5,Number_of_Books_in_Print&gt;=10)=TRUE,"Yes","No")</f>
        <v>Yes</v>
      </c>
      <c r="J366" s="25" t="str">
        <f>IF(AND(Years_Under_Contract&gt;5,OR(Number_of_Books_in_Print&gt;350000,Income_Earned&gt;=1000000))=TRUE,"Yes","No")</f>
        <v>Yes</v>
      </c>
      <c r="K366" s="26">
        <f>IF(AND(Years_Under_Contract&gt;5,OR(Number_of_Books_in_Print&gt;10,Income_Earned&gt;1000000)),0.2,IF(Number_of_Books_in_Print&gt;10,0.15,0.09))</f>
        <v>0.2</v>
      </c>
    </row>
    <row r="367" spans="1:11" outlineLevel="2" x14ac:dyDescent="0.25">
      <c r="A367" s="9">
        <v>1187</v>
      </c>
      <c r="B367" s="10">
        <v>37975</v>
      </c>
      <c r="C367" s="11">
        <v>8.4845995893223822</v>
      </c>
      <c r="D367" s="12">
        <v>19</v>
      </c>
      <c r="E367" s="13">
        <v>464156</v>
      </c>
      <c r="F367" s="14">
        <v>7.99</v>
      </c>
      <c r="G367" s="15">
        <f>Number_of_Books_Sold*Sell_Price</f>
        <v>3708606.44</v>
      </c>
      <c r="H367" s="16" t="str">
        <f>IF(AND(Years_Under_Contract&lt;2,Number_of_Books_in_Print&gt;4)=TRUE,"Yes","No")</f>
        <v>No</v>
      </c>
      <c r="I367" s="16" t="str">
        <f>IF(OR(Years_Under_Contract&gt;5,Number_of_Books_in_Print&gt;=10)=TRUE,"Yes","No")</f>
        <v>Yes</v>
      </c>
      <c r="J367" s="16" t="str">
        <f>IF(AND(Years_Under_Contract&gt;5,OR(Number_of_Books_in_Print&gt;350000,Income_Earned&gt;=1000000))=TRUE,"Yes","No")</f>
        <v>Yes</v>
      </c>
      <c r="K367" s="17">
        <f>IF(AND(Years_Under_Contract&gt;5,OR(Number_of_Books_in_Print&gt;10,Income_Earned&gt;1000000)),0.2,IF(Number_of_Books_in_Print&gt;10,0.15,0.09))</f>
        <v>0.2</v>
      </c>
    </row>
    <row r="368" spans="1:11" outlineLevel="2" x14ac:dyDescent="0.25">
      <c r="A368" s="18">
        <v>1188</v>
      </c>
      <c r="B368" s="19">
        <v>37355</v>
      </c>
      <c r="C368" s="20">
        <v>10.182067077344286</v>
      </c>
      <c r="D368" s="21">
        <v>6</v>
      </c>
      <c r="E368" s="22">
        <v>659893</v>
      </c>
      <c r="F368" s="23">
        <v>5.99</v>
      </c>
      <c r="G368" s="24">
        <f>Number_of_Books_Sold*Sell_Price</f>
        <v>3952759.0700000003</v>
      </c>
      <c r="H368" s="25" t="str">
        <f>IF(AND(Years_Under_Contract&lt;2,Number_of_Books_in_Print&gt;4)=TRUE,"Yes","No")</f>
        <v>No</v>
      </c>
      <c r="I368" s="25" t="str">
        <f>IF(OR(Years_Under_Contract&gt;5,Number_of_Books_in_Print&gt;=10)=TRUE,"Yes","No")</f>
        <v>Yes</v>
      </c>
      <c r="J368" s="25" t="str">
        <f>IF(AND(Years_Under_Contract&gt;5,OR(Number_of_Books_in_Print&gt;350000,Income_Earned&gt;=1000000))=TRUE,"Yes","No")</f>
        <v>Yes</v>
      </c>
      <c r="K368" s="26">
        <f>IF(AND(Years_Under_Contract&gt;5,OR(Number_of_Books_in_Print&gt;10,Income_Earned&gt;1000000)),0.2,IF(Number_of_Books_in_Print&gt;10,0.15,0.09))</f>
        <v>0.2</v>
      </c>
    </row>
    <row r="369" spans="1:11" outlineLevel="2" x14ac:dyDescent="0.25">
      <c r="A369" s="9">
        <v>1189</v>
      </c>
      <c r="B369" s="10">
        <v>37181</v>
      </c>
      <c r="C369" s="11">
        <v>10.658453114305271</v>
      </c>
      <c r="D369" s="12">
        <v>6</v>
      </c>
      <c r="E369" s="13">
        <v>289753</v>
      </c>
      <c r="F369" s="14">
        <v>3.99</v>
      </c>
      <c r="G369" s="15">
        <f>Number_of_Books_Sold*Sell_Price</f>
        <v>1156114.47</v>
      </c>
      <c r="H369" s="16" t="str">
        <f>IF(AND(Years_Under_Contract&lt;2,Number_of_Books_in_Print&gt;4)=TRUE,"Yes","No")</f>
        <v>No</v>
      </c>
      <c r="I369" s="16" t="str">
        <f>IF(OR(Years_Under_Contract&gt;5,Number_of_Books_in_Print&gt;=10)=TRUE,"Yes","No")</f>
        <v>Yes</v>
      </c>
      <c r="J369" s="16" t="str">
        <f>IF(AND(Years_Under_Contract&gt;5,OR(Number_of_Books_in_Print&gt;350000,Income_Earned&gt;=1000000))=TRUE,"Yes","No")</f>
        <v>Yes</v>
      </c>
      <c r="K369" s="17">
        <f>IF(AND(Years_Under_Contract&gt;5,OR(Number_of_Books_in_Print&gt;10,Income_Earned&gt;1000000)),0.2,IF(Number_of_Books_in_Print&gt;10,0.15,0.09))</f>
        <v>0.2</v>
      </c>
    </row>
    <row r="370" spans="1:11" outlineLevel="2" x14ac:dyDescent="0.25">
      <c r="A370" s="18">
        <v>1194</v>
      </c>
      <c r="B370" s="19">
        <v>38892</v>
      </c>
      <c r="C370" s="20">
        <v>5.9739904175222449</v>
      </c>
      <c r="D370" s="21">
        <v>12</v>
      </c>
      <c r="E370" s="22">
        <v>39296</v>
      </c>
      <c r="F370" s="23">
        <v>10.99</v>
      </c>
      <c r="G370" s="24">
        <f>Number_of_Books_Sold*Sell_Price</f>
        <v>431863.04000000004</v>
      </c>
      <c r="H370" s="25" t="str">
        <f>IF(AND(Years_Under_Contract&lt;2,Number_of_Books_in_Print&gt;4)=TRUE,"Yes","No")</f>
        <v>No</v>
      </c>
      <c r="I370" s="25" t="str">
        <f>IF(OR(Years_Under_Contract&gt;5,Number_of_Books_in_Print&gt;=10)=TRUE,"Yes","No")</f>
        <v>Yes</v>
      </c>
      <c r="J370" s="25" t="str">
        <f>IF(AND(Years_Under_Contract&gt;5,OR(Number_of_Books_in_Print&gt;350000,Income_Earned&gt;=1000000))=TRUE,"Yes","No")</f>
        <v>No</v>
      </c>
      <c r="K370" s="26">
        <f>IF(AND(Years_Under_Contract&gt;5,OR(Number_of_Books_in_Print&gt;10,Income_Earned&gt;1000000)),0.2,IF(Number_of_Books_in_Print&gt;10,0.15,0.09))</f>
        <v>0.2</v>
      </c>
    </row>
    <row r="371" spans="1:11" outlineLevel="2" x14ac:dyDescent="0.25">
      <c r="A371" s="9">
        <v>1198</v>
      </c>
      <c r="B371" s="10">
        <v>37095</v>
      </c>
      <c r="C371" s="11">
        <v>10.89390828199863</v>
      </c>
      <c r="D371" s="12">
        <v>15</v>
      </c>
      <c r="E371" s="13">
        <v>291960</v>
      </c>
      <c r="F371" s="14">
        <v>7.99</v>
      </c>
      <c r="G371" s="15">
        <f>Number_of_Books_Sold*Sell_Price</f>
        <v>2332760.4</v>
      </c>
      <c r="H371" s="16" t="str">
        <f>IF(AND(Years_Under_Contract&lt;2,Number_of_Books_in_Print&gt;4)=TRUE,"Yes","No")</f>
        <v>No</v>
      </c>
      <c r="I371" s="16" t="str">
        <f>IF(OR(Years_Under_Contract&gt;5,Number_of_Books_in_Print&gt;=10)=TRUE,"Yes","No")</f>
        <v>Yes</v>
      </c>
      <c r="J371" s="16" t="str">
        <f>IF(AND(Years_Under_Contract&gt;5,OR(Number_of_Books_in_Print&gt;350000,Income_Earned&gt;=1000000))=TRUE,"Yes","No")</f>
        <v>Yes</v>
      </c>
      <c r="K371" s="17">
        <f>IF(AND(Years_Under_Contract&gt;5,OR(Number_of_Books_in_Print&gt;10,Income_Earned&gt;1000000)),0.2,IF(Number_of_Books_in_Print&gt;10,0.15,0.09))</f>
        <v>0.2</v>
      </c>
    </row>
    <row r="372" spans="1:11" outlineLevel="2" x14ac:dyDescent="0.25">
      <c r="A372" s="18">
        <v>1199</v>
      </c>
      <c r="B372" s="19">
        <v>38234</v>
      </c>
      <c r="C372" s="20">
        <v>7.7754962354551678</v>
      </c>
      <c r="D372" s="21">
        <v>19</v>
      </c>
      <c r="E372" s="22">
        <v>417856</v>
      </c>
      <c r="F372" s="23">
        <v>12.99</v>
      </c>
      <c r="G372" s="24">
        <f>Number_of_Books_Sold*Sell_Price</f>
        <v>5427949.4400000004</v>
      </c>
      <c r="H372" s="25" t="str">
        <f>IF(AND(Years_Under_Contract&lt;2,Number_of_Books_in_Print&gt;4)=TRUE,"Yes","No")</f>
        <v>No</v>
      </c>
      <c r="I372" s="25" t="str">
        <f>IF(OR(Years_Under_Contract&gt;5,Number_of_Books_in_Print&gt;=10)=TRUE,"Yes","No")</f>
        <v>Yes</v>
      </c>
      <c r="J372" s="25" t="str">
        <f>IF(AND(Years_Under_Contract&gt;5,OR(Number_of_Books_in_Print&gt;350000,Income_Earned&gt;=1000000))=TRUE,"Yes","No")</f>
        <v>Yes</v>
      </c>
      <c r="K372" s="26">
        <f>IF(AND(Years_Under_Contract&gt;5,OR(Number_of_Books_in_Print&gt;10,Income_Earned&gt;1000000)),0.2,IF(Number_of_Books_in_Print&gt;10,0.15,0.09))</f>
        <v>0.2</v>
      </c>
    </row>
    <row r="373" spans="1:11" outlineLevel="2" x14ac:dyDescent="0.25">
      <c r="A373" s="9">
        <v>1202</v>
      </c>
      <c r="B373" s="10">
        <v>38008</v>
      </c>
      <c r="C373" s="11">
        <v>8.3942505133470231</v>
      </c>
      <c r="D373" s="12">
        <v>19</v>
      </c>
      <c r="E373" s="13">
        <v>439551</v>
      </c>
      <c r="F373" s="14">
        <v>9.99</v>
      </c>
      <c r="G373" s="15">
        <f>Number_of_Books_Sold*Sell_Price</f>
        <v>4391114.49</v>
      </c>
      <c r="H373" s="16" t="str">
        <f>IF(AND(Years_Under_Contract&lt;2,Number_of_Books_in_Print&gt;4)=TRUE,"Yes","No")</f>
        <v>No</v>
      </c>
      <c r="I373" s="16" t="str">
        <f>IF(OR(Years_Under_Contract&gt;5,Number_of_Books_in_Print&gt;=10)=TRUE,"Yes","No")</f>
        <v>Yes</v>
      </c>
      <c r="J373" s="16" t="str">
        <f>IF(AND(Years_Under_Contract&gt;5,OR(Number_of_Books_in_Print&gt;350000,Income_Earned&gt;=1000000))=TRUE,"Yes","No")</f>
        <v>Yes</v>
      </c>
      <c r="K373" s="17">
        <f>IF(AND(Years_Under_Contract&gt;5,OR(Number_of_Books_in_Print&gt;10,Income_Earned&gt;1000000)),0.2,IF(Number_of_Books_in_Print&gt;10,0.15,0.09))</f>
        <v>0.2</v>
      </c>
    </row>
    <row r="374" spans="1:11" outlineLevel="2" x14ac:dyDescent="0.25">
      <c r="A374" s="18">
        <v>1211</v>
      </c>
      <c r="B374" s="19">
        <v>37188</v>
      </c>
      <c r="C374" s="20">
        <v>10.639288158795345</v>
      </c>
      <c r="D374" s="21">
        <v>20</v>
      </c>
      <c r="E374" s="22">
        <v>645052</v>
      </c>
      <c r="F374" s="23">
        <v>2.99</v>
      </c>
      <c r="G374" s="24">
        <f>Number_of_Books_Sold*Sell_Price</f>
        <v>1928705.4800000002</v>
      </c>
      <c r="H374" s="25" t="str">
        <f>IF(AND(Years_Under_Contract&lt;2,Number_of_Books_in_Print&gt;4)=TRUE,"Yes","No")</f>
        <v>No</v>
      </c>
      <c r="I374" s="25" t="str">
        <f>IF(OR(Years_Under_Contract&gt;5,Number_of_Books_in_Print&gt;=10)=TRUE,"Yes","No")</f>
        <v>Yes</v>
      </c>
      <c r="J374" s="25" t="str">
        <f>IF(AND(Years_Under_Contract&gt;5,OR(Number_of_Books_in_Print&gt;350000,Income_Earned&gt;=1000000))=TRUE,"Yes","No")</f>
        <v>Yes</v>
      </c>
      <c r="K374" s="26">
        <f>IF(AND(Years_Under_Contract&gt;5,OR(Number_of_Books_in_Print&gt;10,Income_Earned&gt;1000000)),0.2,IF(Number_of_Books_in_Print&gt;10,0.15,0.09))</f>
        <v>0.2</v>
      </c>
    </row>
    <row r="375" spans="1:11" outlineLevel="2" x14ac:dyDescent="0.25">
      <c r="A375" s="18">
        <v>1217</v>
      </c>
      <c r="B375" s="19">
        <v>39142</v>
      </c>
      <c r="C375" s="20">
        <v>5.28952772073922</v>
      </c>
      <c r="D375" s="21">
        <v>13</v>
      </c>
      <c r="E375" s="22">
        <v>637136</v>
      </c>
      <c r="F375" s="23">
        <v>12.99</v>
      </c>
      <c r="G375" s="24">
        <f>Number_of_Books_Sold*Sell_Price</f>
        <v>8276396.6400000006</v>
      </c>
      <c r="H375" s="25" t="str">
        <f>IF(AND(Years_Under_Contract&lt;2,Number_of_Books_in_Print&gt;4)=TRUE,"Yes","No")</f>
        <v>No</v>
      </c>
      <c r="I375" s="25" t="str">
        <f>IF(OR(Years_Under_Contract&gt;5,Number_of_Books_in_Print&gt;=10)=TRUE,"Yes","No")</f>
        <v>Yes</v>
      </c>
      <c r="J375" s="25" t="str">
        <f>IF(AND(Years_Under_Contract&gt;5,OR(Number_of_Books_in_Print&gt;350000,Income_Earned&gt;=1000000))=TRUE,"Yes","No")</f>
        <v>Yes</v>
      </c>
      <c r="K375" s="26">
        <f>IF(AND(Years_Under_Contract&gt;5,OR(Number_of_Books_in_Print&gt;10,Income_Earned&gt;1000000)),0.2,IF(Number_of_Books_in_Print&gt;10,0.15,0.09))</f>
        <v>0.2</v>
      </c>
    </row>
    <row r="376" spans="1:11" outlineLevel="2" x14ac:dyDescent="0.25">
      <c r="A376" s="9">
        <v>1225</v>
      </c>
      <c r="B376" s="10">
        <v>37844</v>
      </c>
      <c r="C376" s="11">
        <v>8.8432580424366876</v>
      </c>
      <c r="D376" s="12">
        <v>19</v>
      </c>
      <c r="E376" s="13">
        <v>253674</v>
      </c>
      <c r="F376" s="14">
        <v>9.99</v>
      </c>
      <c r="G376" s="15">
        <f>Number_of_Books_Sold*Sell_Price</f>
        <v>2534203.2600000002</v>
      </c>
      <c r="H376" s="16" t="str">
        <f>IF(AND(Years_Under_Contract&lt;2,Number_of_Books_in_Print&gt;4)=TRUE,"Yes","No")</f>
        <v>No</v>
      </c>
      <c r="I376" s="16" t="str">
        <f>IF(OR(Years_Under_Contract&gt;5,Number_of_Books_in_Print&gt;=10)=TRUE,"Yes","No")</f>
        <v>Yes</v>
      </c>
      <c r="J376" s="16" t="str">
        <f>IF(AND(Years_Under_Contract&gt;5,OR(Number_of_Books_in_Print&gt;350000,Income_Earned&gt;=1000000))=TRUE,"Yes","No")</f>
        <v>Yes</v>
      </c>
      <c r="K376" s="17">
        <f>IF(AND(Years_Under_Contract&gt;5,OR(Number_of_Books_in_Print&gt;10,Income_Earned&gt;1000000)),0.2,IF(Number_of_Books_in_Print&gt;10,0.15,0.09))</f>
        <v>0.2</v>
      </c>
    </row>
    <row r="377" spans="1:11" outlineLevel="2" x14ac:dyDescent="0.25">
      <c r="A377" s="18">
        <v>1226</v>
      </c>
      <c r="B377" s="19">
        <v>36772</v>
      </c>
      <c r="C377" s="20">
        <v>11.7782340862423</v>
      </c>
      <c r="D377" s="21">
        <v>2</v>
      </c>
      <c r="E377" s="22">
        <v>155218</v>
      </c>
      <c r="F377" s="23">
        <v>12.99</v>
      </c>
      <c r="G377" s="24">
        <f>Number_of_Books_Sold*Sell_Price</f>
        <v>2016281.82</v>
      </c>
      <c r="H377" s="25" t="str">
        <f>IF(AND(Years_Under_Contract&lt;2,Number_of_Books_in_Print&gt;4)=TRUE,"Yes","No")</f>
        <v>No</v>
      </c>
      <c r="I377" s="25" t="str">
        <f>IF(OR(Years_Under_Contract&gt;5,Number_of_Books_in_Print&gt;=10)=TRUE,"Yes","No")</f>
        <v>Yes</v>
      </c>
      <c r="J377" s="25" t="str">
        <f>IF(AND(Years_Under_Contract&gt;5,OR(Number_of_Books_in_Print&gt;350000,Income_Earned&gt;=1000000))=TRUE,"Yes","No")</f>
        <v>Yes</v>
      </c>
      <c r="K377" s="26">
        <f>IF(AND(Years_Under_Contract&gt;5,OR(Number_of_Books_in_Print&gt;10,Income_Earned&gt;1000000)),0.2,IF(Number_of_Books_in_Print&gt;10,0.15,0.09))</f>
        <v>0.2</v>
      </c>
    </row>
    <row r="378" spans="1:11" outlineLevel="2" x14ac:dyDescent="0.25">
      <c r="A378" s="9">
        <v>1230</v>
      </c>
      <c r="B378" s="10">
        <v>36724</v>
      </c>
      <c r="C378" s="11">
        <v>11.909650924024641</v>
      </c>
      <c r="D378" s="12">
        <v>7</v>
      </c>
      <c r="E378" s="13">
        <v>663594</v>
      </c>
      <c r="F378" s="14">
        <v>9.99</v>
      </c>
      <c r="G378" s="15">
        <f>Number_of_Books_Sold*Sell_Price</f>
        <v>6629304.0600000005</v>
      </c>
      <c r="H378" s="16" t="str">
        <f>IF(AND(Years_Under_Contract&lt;2,Number_of_Books_in_Print&gt;4)=TRUE,"Yes","No")</f>
        <v>No</v>
      </c>
      <c r="I378" s="16" t="str">
        <f>IF(OR(Years_Under_Contract&gt;5,Number_of_Books_in_Print&gt;=10)=TRUE,"Yes","No")</f>
        <v>Yes</v>
      </c>
      <c r="J378" s="16" t="str">
        <f>IF(AND(Years_Under_Contract&gt;5,OR(Number_of_Books_in_Print&gt;350000,Income_Earned&gt;=1000000))=TRUE,"Yes","No")</f>
        <v>Yes</v>
      </c>
      <c r="K378" s="17">
        <f>IF(AND(Years_Under_Contract&gt;5,OR(Number_of_Books_in_Print&gt;10,Income_Earned&gt;1000000)),0.2,IF(Number_of_Books_in_Print&gt;10,0.15,0.09))</f>
        <v>0.2</v>
      </c>
    </row>
    <row r="379" spans="1:11" outlineLevel="2" x14ac:dyDescent="0.25">
      <c r="A379" s="18">
        <v>1232</v>
      </c>
      <c r="B379" s="19">
        <v>37598</v>
      </c>
      <c r="C379" s="20">
        <v>9.5167693360711834</v>
      </c>
      <c r="D379" s="21">
        <v>13</v>
      </c>
      <c r="E379" s="22">
        <v>125672</v>
      </c>
      <c r="F379" s="23">
        <v>2.99</v>
      </c>
      <c r="G379" s="24">
        <f>Number_of_Books_Sold*Sell_Price</f>
        <v>375759.28</v>
      </c>
      <c r="H379" s="25" t="str">
        <f>IF(AND(Years_Under_Contract&lt;2,Number_of_Books_in_Print&gt;4)=TRUE,"Yes","No")</f>
        <v>No</v>
      </c>
      <c r="I379" s="25" t="str">
        <f>IF(OR(Years_Under_Contract&gt;5,Number_of_Books_in_Print&gt;=10)=TRUE,"Yes","No")</f>
        <v>Yes</v>
      </c>
      <c r="J379" s="25" t="str">
        <f>IF(AND(Years_Under_Contract&gt;5,OR(Number_of_Books_in_Print&gt;350000,Income_Earned&gt;=1000000))=TRUE,"Yes","No")</f>
        <v>No</v>
      </c>
      <c r="K379" s="26">
        <f>IF(AND(Years_Under_Contract&gt;5,OR(Number_of_Books_in_Print&gt;10,Income_Earned&gt;1000000)),0.2,IF(Number_of_Books_in_Print&gt;10,0.15,0.09))</f>
        <v>0.2</v>
      </c>
    </row>
    <row r="380" spans="1:11" outlineLevel="2" x14ac:dyDescent="0.25">
      <c r="A380" s="9">
        <v>1234</v>
      </c>
      <c r="B380" s="10">
        <v>36604</v>
      </c>
      <c r="C380" s="11">
        <v>12.238193018480493</v>
      </c>
      <c r="D380" s="12">
        <v>7</v>
      </c>
      <c r="E380" s="13">
        <v>324523</v>
      </c>
      <c r="F380" s="14">
        <v>15.99</v>
      </c>
      <c r="G380" s="15">
        <f>Number_of_Books_Sold*Sell_Price</f>
        <v>5189122.7700000005</v>
      </c>
      <c r="H380" s="16" t="str">
        <f>IF(AND(Years_Under_Contract&lt;2,Number_of_Books_in_Print&gt;4)=TRUE,"Yes","No")</f>
        <v>No</v>
      </c>
      <c r="I380" s="16" t="str">
        <f>IF(OR(Years_Under_Contract&gt;5,Number_of_Books_in_Print&gt;=10)=TRUE,"Yes","No")</f>
        <v>Yes</v>
      </c>
      <c r="J380" s="16" t="str">
        <f>IF(AND(Years_Under_Contract&gt;5,OR(Number_of_Books_in_Print&gt;350000,Income_Earned&gt;=1000000))=TRUE,"Yes","No")</f>
        <v>Yes</v>
      </c>
      <c r="K380" s="17">
        <f>IF(AND(Years_Under_Contract&gt;5,OR(Number_of_Books_in_Print&gt;10,Income_Earned&gt;1000000)),0.2,IF(Number_of_Books_in_Print&gt;10,0.15,0.09))</f>
        <v>0.2</v>
      </c>
    </row>
    <row r="381" spans="1:11" outlineLevel="2" x14ac:dyDescent="0.25">
      <c r="A381" s="18">
        <v>1235</v>
      </c>
      <c r="B381" s="19">
        <v>38397</v>
      </c>
      <c r="C381" s="20">
        <v>7.3292265571526354</v>
      </c>
      <c r="D381" s="21">
        <v>16</v>
      </c>
      <c r="E381" s="22">
        <v>324362</v>
      </c>
      <c r="F381" s="23">
        <v>12.99</v>
      </c>
      <c r="G381" s="24">
        <f>Number_of_Books_Sold*Sell_Price</f>
        <v>4213462.38</v>
      </c>
      <c r="H381" s="25" t="str">
        <f>IF(AND(Years_Under_Contract&lt;2,Number_of_Books_in_Print&gt;4)=TRUE,"Yes","No")</f>
        <v>No</v>
      </c>
      <c r="I381" s="25" t="str">
        <f>IF(OR(Years_Under_Contract&gt;5,Number_of_Books_in_Print&gt;=10)=TRUE,"Yes","No")</f>
        <v>Yes</v>
      </c>
      <c r="J381" s="25" t="str">
        <f>IF(AND(Years_Under_Contract&gt;5,OR(Number_of_Books_in_Print&gt;350000,Income_Earned&gt;=1000000))=TRUE,"Yes","No")</f>
        <v>Yes</v>
      </c>
      <c r="K381" s="26">
        <f>IF(AND(Years_Under_Contract&gt;5,OR(Number_of_Books_in_Print&gt;10,Income_Earned&gt;1000000)),0.2,IF(Number_of_Books_in_Print&gt;10,0.15,0.09))</f>
        <v>0.2</v>
      </c>
    </row>
    <row r="382" spans="1:11" outlineLevel="2" x14ac:dyDescent="0.25">
      <c r="A382" s="9">
        <v>1236</v>
      </c>
      <c r="B382" s="10">
        <v>38018</v>
      </c>
      <c r="C382" s="11">
        <v>8.3668720054757024</v>
      </c>
      <c r="D382" s="12">
        <v>21</v>
      </c>
      <c r="E382" s="13">
        <v>50258</v>
      </c>
      <c r="F382" s="14">
        <v>2.99</v>
      </c>
      <c r="G382" s="15">
        <f>Number_of_Books_Sold*Sell_Price</f>
        <v>150271.42000000001</v>
      </c>
      <c r="H382" s="16" t="str">
        <f>IF(AND(Years_Under_Contract&lt;2,Number_of_Books_in_Print&gt;4)=TRUE,"Yes","No")</f>
        <v>No</v>
      </c>
      <c r="I382" s="16" t="str">
        <f>IF(OR(Years_Under_Contract&gt;5,Number_of_Books_in_Print&gt;=10)=TRUE,"Yes","No")</f>
        <v>Yes</v>
      </c>
      <c r="J382" s="16" t="str">
        <f>IF(AND(Years_Under_Contract&gt;5,OR(Number_of_Books_in_Print&gt;350000,Income_Earned&gt;=1000000))=TRUE,"Yes","No")</f>
        <v>No</v>
      </c>
      <c r="K382" s="17">
        <f>IF(AND(Years_Under_Contract&gt;5,OR(Number_of_Books_in_Print&gt;10,Income_Earned&gt;1000000)),0.2,IF(Number_of_Books_in_Print&gt;10,0.15,0.09))</f>
        <v>0.2</v>
      </c>
    </row>
    <row r="383" spans="1:11" outlineLevel="2" x14ac:dyDescent="0.25">
      <c r="A383" s="9">
        <v>1238</v>
      </c>
      <c r="B383" s="10">
        <v>38476</v>
      </c>
      <c r="C383" s="11">
        <v>7.1129363449691994</v>
      </c>
      <c r="D383" s="12">
        <v>4</v>
      </c>
      <c r="E383" s="13">
        <v>515774</v>
      </c>
      <c r="F383" s="14">
        <v>2.99</v>
      </c>
      <c r="G383" s="15">
        <f>Number_of_Books_Sold*Sell_Price</f>
        <v>1542164.26</v>
      </c>
      <c r="H383" s="16" t="str">
        <f>IF(AND(Years_Under_Contract&lt;2,Number_of_Books_in_Print&gt;4)=TRUE,"Yes","No")</f>
        <v>No</v>
      </c>
      <c r="I383" s="16" t="str">
        <f>IF(OR(Years_Under_Contract&gt;5,Number_of_Books_in_Print&gt;=10)=TRUE,"Yes","No")</f>
        <v>Yes</v>
      </c>
      <c r="J383" s="16" t="str">
        <f>IF(AND(Years_Under_Contract&gt;5,OR(Number_of_Books_in_Print&gt;350000,Income_Earned&gt;=1000000))=TRUE,"Yes","No")</f>
        <v>Yes</v>
      </c>
      <c r="K383" s="17">
        <f>IF(AND(Years_Under_Contract&gt;5,OR(Number_of_Books_in_Print&gt;10,Income_Earned&gt;1000000)),0.2,IF(Number_of_Books_in_Print&gt;10,0.15,0.09))</f>
        <v>0.2</v>
      </c>
    </row>
    <row r="384" spans="1:11" outlineLevel="2" x14ac:dyDescent="0.25">
      <c r="A384" s="18">
        <v>1239</v>
      </c>
      <c r="B384" s="19">
        <v>37082</v>
      </c>
      <c r="C384" s="20">
        <v>10.929500342231348</v>
      </c>
      <c r="D384" s="21">
        <v>16</v>
      </c>
      <c r="E384" s="22">
        <v>70232</v>
      </c>
      <c r="F384" s="23">
        <v>12.99</v>
      </c>
      <c r="G384" s="24">
        <f>Number_of_Books_Sold*Sell_Price</f>
        <v>912313.68</v>
      </c>
      <c r="H384" s="25" t="str">
        <f>IF(AND(Years_Under_Contract&lt;2,Number_of_Books_in_Print&gt;4)=TRUE,"Yes","No")</f>
        <v>No</v>
      </c>
      <c r="I384" s="25" t="str">
        <f>IF(OR(Years_Under_Contract&gt;5,Number_of_Books_in_Print&gt;=10)=TRUE,"Yes","No")</f>
        <v>Yes</v>
      </c>
      <c r="J384" s="25" t="str">
        <f>IF(AND(Years_Under_Contract&gt;5,OR(Number_of_Books_in_Print&gt;350000,Income_Earned&gt;=1000000))=TRUE,"Yes","No")</f>
        <v>No</v>
      </c>
      <c r="K384" s="26">
        <f>IF(AND(Years_Under_Contract&gt;5,OR(Number_of_Books_in_Print&gt;10,Income_Earned&gt;1000000)),0.2,IF(Number_of_Books_in_Print&gt;10,0.15,0.09))</f>
        <v>0.2</v>
      </c>
    </row>
    <row r="385" spans="1:11" outlineLevel="2" x14ac:dyDescent="0.25">
      <c r="A385" s="9">
        <v>1241</v>
      </c>
      <c r="B385" s="10">
        <v>36783</v>
      </c>
      <c r="C385" s="11">
        <v>11.748117727583846</v>
      </c>
      <c r="D385" s="12">
        <v>6</v>
      </c>
      <c r="E385" s="13">
        <v>354867</v>
      </c>
      <c r="F385" s="14">
        <v>12.99</v>
      </c>
      <c r="G385" s="15">
        <f>Number_of_Books_Sold*Sell_Price</f>
        <v>4609722.33</v>
      </c>
      <c r="H385" s="16" t="str">
        <f>IF(AND(Years_Under_Contract&lt;2,Number_of_Books_in_Print&gt;4)=TRUE,"Yes","No")</f>
        <v>No</v>
      </c>
      <c r="I385" s="16" t="str">
        <f>IF(OR(Years_Under_Contract&gt;5,Number_of_Books_in_Print&gt;=10)=TRUE,"Yes","No")</f>
        <v>Yes</v>
      </c>
      <c r="J385" s="16" t="str">
        <f>IF(AND(Years_Under_Contract&gt;5,OR(Number_of_Books_in_Print&gt;350000,Income_Earned&gt;=1000000))=TRUE,"Yes","No")</f>
        <v>Yes</v>
      </c>
      <c r="K385" s="17">
        <f>IF(AND(Years_Under_Contract&gt;5,OR(Number_of_Books_in_Print&gt;10,Income_Earned&gt;1000000)),0.2,IF(Number_of_Books_in_Print&gt;10,0.15,0.09))</f>
        <v>0.2</v>
      </c>
    </row>
    <row r="386" spans="1:11" outlineLevel="2" x14ac:dyDescent="0.25">
      <c r="A386" s="18">
        <v>1243</v>
      </c>
      <c r="B386" s="19">
        <v>38676</v>
      </c>
      <c r="C386" s="20">
        <v>6.5653661875427787</v>
      </c>
      <c r="D386" s="21">
        <v>1</v>
      </c>
      <c r="E386" s="22">
        <v>429724</v>
      </c>
      <c r="F386" s="23">
        <v>15.99</v>
      </c>
      <c r="G386" s="24">
        <f>Number_of_Books_Sold*Sell_Price</f>
        <v>6871286.7599999998</v>
      </c>
      <c r="H386" s="25" t="str">
        <f>IF(AND(Years_Under_Contract&lt;2,Number_of_Books_in_Print&gt;4)=TRUE,"Yes","No")</f>
        <v>No</v>
      </c>
      <c r="I386" s="25" t="str">
        <f>IF(OR(Years_Under_Contract&gt;5,Number_of_Books_in_Print&gt;=10)=TRUE,"Yes","No")</f>
        <v>Yes</v>
      </c>
      <c r="J386" s="25" t="str">
        <f>IF(AND(Years_Under_Contract&gt;5,OR(Number_of_Books_in_Print&gt;350000,Income_Earned&gt;=1000000))=TRUE,"Yes","No")</f>
        <v>Yes</v>
      </c>
      <c r="K386" s="26">
        <f>IF(AND(Years_Under_Contract&gt;5,OR(Number_of_Books_in_Print&gt;10,Income_Earned&gt;1000000)),0.2,IF(Number_of_Books_in_Print&gt;10,0.15,0.09))</f>
        <v>0.2</v>
      </c>
    </row>
    <row r="387" spans="1:11" outlineLevel="2" x14ac:dyDescent="0.25">
      <c r="A387" s="18">
        <v>1245</v>
      </c>
      <c r="B387" s="19">
        <v>37375</v>
      </c>
      <c r="C387" s="20">
        <v>10.127310061601642</v>
      </c>
      <c r="D387" s="21">
        <v>10</v>
      </c>
      <c r="E387" s="22">
        <v>504049</v>
      </c>
      <c r="F387" s="23">
        <v>2.99</v>
      </c>
      <c r="G387" s="24">
        <f>Number_of_Books_Sold*Sell_Price</f>
        <v>1507106.51</v>
      </c>
      <c r="H387" s="25" t="str">
        <f>IF(AND(Years_Under_Contract&lt;2,Number_of_Books_in_Print&gt;4)=TRUE,"Yes","No")</f>
        <v>No</v>
      </c>
      <c r="I387" s="25" t="str">
        <f>IF(OR(Years_Under_Contract&gt;5,Number_of_Books_in_Print&gt;=10)=TRUE,"Yes","No")</f>
        <v>Yes</v>
      </c>
      <c r="J387" s="25" t="str">
        <f>IF(AND(Years_Under_Contract&gt;5,OR(Number_of_Books_in_Print&gt;350000,Income_Earned&gt;=1000000))=TRUE,"Yes","No")</f>
        <v>Yes</v>
      </c>
      <c r="K387" s="26">
        <f>IF(AND(Years_Under_Contract&gt;5,OR(Number_of_Books_in_Print&gt;10,Income_Earned&gt;1000000)),0.2,IF(Number_of_Books_in_Print&gt;10,0.15,0.09))</f>
        <v>0.2</v>
      </c>
    </row>
    <row r="388" spans="1:11" outlineLevel="2" x14ac:dyDescent="0.25">
      <c r="A388" s="18">
        <v>1254</v>
      </c>
      <c r="B388" s="19">
        <v>36989</v>
      </c>
      <c r="C388" s="20">
        <v>11.184120465434633</v>
      </c>
      <c r="D388" s="21">
        <v>23</v>
      </c>
      <c r="E388" s="22">
        <v>268080</v>
      </c>
      <c r="F388" s="23">
        <v>3.99</v>
      </c>
      <c r="G388" s="24">
        <f>Number_of_Books_Sold*Sell_Price</f>
        <v>1069639.2</v>
      </c>
      <c r="H388" s="25" t="str">
        <f>IF(AND(Years_Under_Contract&lt;2,Number_of_Books_in_Print&gt;4)=TRUE,"Yes","No")</f>
        <v>No</v>
      </c>
      <c r="I388" s="25" t="str">
        <f>IF(OR(Years_Under_Contract&gt;5,Number_of_Books_in_Print&gt;=10)=TRUE,"Yes","No")</f>
        <v>Yes</v>
      </c>
      <c r="J388" s="25" t="str">
        <f>IF(AND(Years_Under_Contract&gt;5,OR(Number_of_Books_in_Print&gt;350000,Income_Earned&gt;=1000000))=TRUE,"Yes","No")</f>
        <v>Yes</v>
      </c>
      <c r="K388" s="26">
        <f>IF(AND(Years_Under_Contract&gt;5,OR(Number_of_Books_in_Print&gt;10,Income_Earned&gt;1000000)),0.2,IF(Number_of_Books_in_Print&gt;10,0.15,0.09))</f>
        <v>0.2</v>
      </c>
    </row>
    <row r="389" spans="1:11" outlineLevel="2" x14ac:dyDescent="0.25">
      <c r="A389" s="9">
        <v>1256</v>
      </c>
      <c r="B389" s="10">
        <v>38510</v>
      </c>
      <c r="C389" s="11">
        <v>7.0198494182067082</v>
      </c>
      <c r="D389" s="12">
        <v>3</v>
      </c>
      <c r="E389" s="13">
        <v>573735</v>
      </c>
      <c r="F389" s="14">
        <v>2.99</v>
      </c>
      <c r="G389" s="15">
        <f>Number_of_Books_Sold*Sell_Price</f>
        <v>1715467.6500000001</v>
      </c>
      <c r="H389" s="16" t="str">
        <f>IF(AND(Years_Under_Contract&lt;2,Number_of_Books_in_Print&gt;4)=TRUE,"Yes","No")</f>
        <v>No</v>
      </c>
      <c r="I389" s="16" t="str">
        <f>IF(OR(Years_Under_Contract&gt;5,Number_of_Books_in_Print&gt;=10)=TRUE,"Yes","No")</f>
        <v>Yes</v>
      </c>
      <c r="J389" s="16" t="str">
        <f>IF(AND(Years_Under_Contract&gt;5,OR(Number_of_Books_in_Print&gt;350000,Income_Earned&gt;=1000000))=TRUE,"Yes","No")</f>
        <v>Yes</v>
      </c>
      <c r="K389" s="17">
        <f>IF(AND(Years_Under_Contract&gt;5,OR(Number_of_Books_in_Print&gt;10,Income_Earned&gt;1000000)),0.2,IF(Number_of_Books_in_Print&gt;10,0.15,0.09))</f>
        <v>0.2</v>
      </c>
    </row>
    <row r="390" spans="1:11" outlineLevel="2" x14ac:dyDescent="0.25">
      <c r="A390" s="9">
        <v>1267</v>
      </c>
      <c r="B390" s="10">
        <v>38359</v>
      </c>
      <c r="C390" s="11">
        <v>7.4332648870636548</v>
      </c>
      <c r="D390" s="12">
        <v>18</v>
      </c>
      <c r="E390" s="13">
        <v>110821</v>
      </c>
      <c r="F390" s="14">
        <v>9.99</v>
      </c>
      <c r="G390" s="15">
        <f>Number_of_Books_Sold*Sell_Price</f>
        <v>1107101.79</v>
      </c>
      <c r="H390" s="16" t="str">
        <f>IF(AND(Years_Under_Contract&lt;2,Number_of_Books_in_Print&gt;4)=TRUE,"Yes","No")</f>
        <v>No</v>
      </c>
      <c r="I390" s="16" t="str">
        <f>IF(OR(Years_Under_Contract&gt;5,Number_of_Books_in_Print&gt;=10)=TRUE,"Yes","No")</f>
        <v>Yes</v>
      </c>
      <c r="J390" s="16" t="str">
        <f>IF(AND(Years_Under_Contract&gt;5,OR(Number_of_Books_in_Print&gt;350000,Income_Earned&gt;=1000000))=TRUE,"Yes","No")</f>
        <v>Yes</v>
      </c>
      <c r="K390" s="17">
        <f>IF(AND(Years_Under_Contract&gt;5,OR(Number_of_Books_in_Print&gt;10,Income_Earned&gt;1000000)),0.2,IF(Number_of_Books_in_Print&gt;10,0.15,0.09))</f>
        <v>0.2</v>
      </c>
    </row>
    <row r="391" spans="1:11" outlineLevel="2" x14ac:dyDescent="0.25">
      <c r="A391" s="9">
        <v>1273</v>
      </c>
      <c r="B391" s="10">
        <v>36651</v>
      </c>
      <c r="C391" s="11">
        <v>12.109514031485284</v>
      </c>
      <c r="D391" s="12">
        <v>12</v>
      </c>
      <c r="E391" s="13">
        <v>461793</v>
      </c>
      <c r="F391" s="14">
        <v>7.99</v>
      </c>
      <c r="G391" s="15">
        <f>Number_of_Books_Sold*Sell_Price</f>
        <v>3689726.0700000003</v>
      </c>
      <c r="H391" s="16" t="str">
        <f>IF(AND(Years_Under_Contract&lt;2,Number_of_Books_in_Print&gt;4)=TRUE,"Yes","No")</f>
        <v>No</v>
      </c>
      <c r="I391" s="16" t="str">
        <f>IF(OR(Years_Under_Contract&gt;5,Number_of_Books_in_Print&gt;=10)=TRUE,"Yes","No")</f>
        <v>Yes</v>
      </c>
      <c r="J391" s="16" t="str">
        <f>IF(AND(Years_Under_Contract&gt;5,OR(Number_of_Books_in_Print&gt;350000,Income_Earned&gt;=1000000))=TRUE,"Yes","No")</f>
        <v>Yes</v>
      </c>
      <c r="K391" s="17">
        <f>IF(AND(Years_Under_Contract&gt;5,OR(Number_of_Books_in_Print&gt;10,Income_Earned&gt;1000000)),0.2,IF(Number_of_Books_in_Print&gt;10,0.15,0.09))</f>
        <v>0.2</v>
      </c>
    </row>
    <row r="392" spans="1:11" outlineLevel="2" x14ac:dyDescent="0.25">
      <c r="A392" s="18">
        <v>1277</v>
      </c>
      <c r="B392" s="19">
        <v>38327</v>
      </c>
      <c r="C392" s="20">
        <v>7.5208761122518819</v>
      </c>
      <c r="D392" s="21">
        <v>11</v>
      </c>
      <c r="E392" s="22">
        <v>97109</v>
      </c>
      <c r="F392" s="23">
        <v>7.99</v>
      </c>
      <c r="G392" s="24">
        <f>Number_of_Books_Sold*Sell_Price</f>
        <v>775900.91</v>
      </c>
      <c r="H392" s="25" t="str">
        <f>IF(AND(Years_Under_Contract&lt;2,Number_of_Books_in_Print&gt;4)=TRUE,"Yes","No")</f>
        <v>No</v>
      </c>
      <c r="I392" s="25" t="str">
        <f>IF(OR(Years_Under_Contract&gt;5,Number_of_Books_in_Print&gt;=10)=TRUE,"Yes","No")</f>
        <v>Yes</v>
      </c>
      <c r="J392" s="25" t="str">
        <f>IF(AND(Years_Under_Contract&gt;5,OR(Number_of_Books_in_Print&gt;350000,Income_Earned&gt;=1000000))=TRUE,"Yes","No")</f>
        <v>No</v>
      </c>
      <c r="K392" s="26">
        <f>IF(AND(Years_Under_Contract&gt;5,OR(Number_of_Books_in_Print&gt;10,Income_Earned&gt;1000000)),0.2,IF(Number_of_Books_in_Print&gt;10,0.15,0.09))</f>
        <v>0.2</v>
      </c>
    </row>
    <row r="393" spans="1:11" outlineLevel="2" x14ac:dyDescent="0.25">
      <c r="A393" s="9">
        <v>1280</v>
      </c>
      <c r="B393" s="10">
        <v>38971</v>
      </c>
      <c r="C393" s="11">
        <v>5.7577002053388089</v>
      </c>
      <c r="D393" s="12">
        <v>10</v>
      </c>
      <c r="E393" s="13">
        <v>117698</v>
      </c>
      <c r="F393" s="14">
        <v>10.99</v>
      </c>
      <c r="G393" s="15">
        <f>Number_of_Books_Sold*Sell_Price</f>
        <v>1293501.02</v>
      </c>
      <c r="H393" s="16" t="str">
        <f>IF(AND(Years_Under_Contract&lt;2,Number_of_Books_in_Print&gt;4)=TRUE,"Yes","No")</f>
        <v>No</v>
      </c>
      <c r="I393" s="16" t="str">
        <f>IF(OR(Years_Under_Contract&gt;5,Number_of_Books_in_Print&gt;=10)=TRUE,"Yes","No")</f>
        <v>Yes</v>
      </c>
      <c r="J393" s="16" t="str">
        <f>IF(AND(Years_Under_Contract&gt;5,OR(Number_of_Books_in_Print&gt;350000,Income_Earned&gt;=1000000))=TRUE,"Yes","No")</f>
        <v>Yes</v>
      </c>
      <c r="K393" s="17">
        <f>IF(AND(Years_Under_Contract&gt;5,OR(Number_of_Books_in_Print&gt;10,Income_Earned&gt;1000000)),0.2,IF(Number_of_Books_in_Print&gt;10,0.15,0.09))</f>
        <v>0.2</v>
      </c>
    </row>
    <row r="394" spans="1:11" outlineLevel="2" x14ac:dyDescent="0.25">
      <c r="A394" s="18">
        <v>1288</v>
      </c>
      <c r="B394" s="19">
        <v>36830</v>
      </c>
      <c r="C394" s="20">
        <v>11.619438740588638</v>
      </c>
      <c r="D394" s="21">
        <v>12</v>
      </c>
      <c r="E394" s="22">
        <v>141949</v>
      </c>
      <c r="F394" s="23">
        <v>7.99</v>
      </c>
      <c r="G394" s="24">
        <f>Number_of_Books_Sold*Sell_Price</f>
        <v>1134172.51</v>
      </c>
      <c r="H394" s="25" t="str">
        <f>IF(AND(Years_Under_Contract&lt;2,Number_of_Books_in_Print&gt;4)=TRUE,"Yes","No")</f>
        <v>No</v>
      </c>
      <c r="I394" s="25" t="str">
        <f>IF(OR(Years_Under_Contract&gt;5,Number_of_Books_in_Print&gt;=10)=TRUE,"Yes","No")</f>
        <v>Yes</v>
      </c>
      <c r="J394" s="25" t="str">
        <f>IF(AND(Years_Under_Contract&gt;5,OR(Number_of_Books_in_Print&gt;350000,Income_Earned&gt;=1000000))=TRUE,"Yes","No")</f>
        <v>Yes</v>
      </c>
      <c r="K394" s="26">
        <f>IF(AND(Years_Under_Contract&gt;5,OR(Number_of_Books_in_Print&gt;10,Income_Earned&gt;1000000)),0.2,IF(Number_of_Books_in_Print&gt;10,0.15,0.09))</f>
        <v>0.2</v>
      </c>
    </row>
    <row r="395" spans="1:11" outlineLevel="2" x14ac:dyDescent="0.25">
      <c r="A395" s="9">
        <v>1290</v>
      </c>
      <c r="B395" s="10">
        <v>37975</v>
      </c>
      <c r="C395" s="11">
        <v>8.4845995893223822</v>
      </c>
      <c r="D395" s="12">
        <v>7</v>
      </c>
      <c r="E395" s="13">
        <v>536516</v>
      </c>
      <c r="F395" s="14">
        <v>12.99</v>
      </c>
      <c r="G395" s="15">
        <f>Number_of_Books_Sold*Sell_Price</f>
        <v>6969342.8399999999</v>
      </c>
      <c r="H395" s="16" t="str">
        <f>IF(AND(Years_Under_Contract&lt;2,Number_of_Books_in_Print&gt;4)=TRUE,"Yes","No")</f>
        <v>No</v>
      </c>
      <c r="I395" s="16" t="str">
        <f>IF(OR(Years_Under_Contract&gt;5,Number_of_Books_in_Print&gt;=10)=TRUE,"Yes","No")</f>
        <v>Yes</v>
      </c>
      <c r="J395" s="16" t="str">
        <f>IF(AND(Years_Under_Contract&gt;5,OR(Number_of_Books_in_Print&gt;350000,Income_Earned&gt;=1000000))=TRUE,"Yes","No")</f>
        <v>Yes</v>
      </c>
      <c r="K395" s="17">
        <f>IF(AND(Years_Under_Contract&gt;5,OR(Number_of_Books_in_Print&gt;10,Income_Earned&gt;1000000)),0.2,IF(Number_of_Books_in_Print&gt;10,0.15,0.09))</f>
        <v>0.2</v>
      </c>
    </row>
    <row r="396" spans="1:11" outlineLevel="2" x14ac:dyDescent="0.25">
      <c r="A396" s="9">
        <v>1300</v>
      </c>
      <c r="B396" s="10">
        <v>37149</v>
      </c>
      <c r="C396" s="11">
        <v>10.746064339493497</v>
      </c>
      <c r="D396" s="12">
        <v>22</v>
      </c>
      <c r="E396" s="13">
        <v>554316</v>
      </c>
      <c r="F396" s="14">
        <v>5.99</v>
      </c>
      <c r="G396" s="15">
        <f>Number_of_Books_Sold*Sell_Price</f>
        <v>3320352.8400000003</v>
      </c>
      <c r="H396" s="16" t="str">
        <f>IF(AND(Years_Under_Contract&lt;2,Number_of_Books_in_Print&gt;4)=TRUE,"Yes","No")</f>
        <v>No</v>
      </c>
      <c r="I396" s="16" t="str">
        <f>IF(OR(Years_Under_Contract&gt;5,Number_of_Books_in_Print&gt;=10)=TRUE,"Yes","No")</f>
        <v>Yes</v>
      </c>
      <c r="J396" s="16" t="str">
        <f>IF(AND(Years_Under_Contract&gt;5,OR(Number_of_Books_in_Print&gt;350000,Income_Earned&gt;=1000000))=TRUE,"Yes","No")</f>
        <v>Yes</v>
      </c>
      <c r="K396" s="17">
        <f>IF(AND(Years_Under_Contract&gt;5,OR(Number_of_Books_in_Print&gt;10,Income_Earned&gt;1000000)),0.2,IF(Number_of_Books_in_Print&gt;10,0.15,0.09))</f>
        <v>0.2</v>
      </c>
    </row>
    <row r="397" spans="1:11" outlineLevel="2" x14ac:dyDescent="0.25">
      <c r="A397" s="18">
        <v>1301</v>
      </c>
      <c r="B397" s="19">
        <v>37238</v>
      </c>
      <c r="C397" s="20">
        <v>10.50239561943874</v>
      </c>
      <c r="D397" s="21">
        <v>9</v>
      </c>
      <c r="E397" s="22">
        <v>557976</v>
      </c>
      <c r="F397" s="23">
        <v>10.99</v>
      </c>
      <c r="G397" s="24">
        <f>Number_of_Books_Sold*Sell_Price</f>
        <v>6132156.2400000002</v>
      </c>
      <c r="H397" s="25" t="str">
        <f>IF(AND(Years_Under_Contract&lt;2,Number_of_Books_in_Print&gt;4)=TRUE,"Yes","No")</f>
        <v>No</v>
      </c>
      <c r="I397" s="25" t="str">
        <f>IF(OR(Years_Under_Contract&gt;5,Number_of_Books_in_Print&gt;=10)=TRUE,"Yes","No")</f>
        <v>Yes</v>
      </c>
      <c r="J397" s="25" t="str">
        <f>IF(AND(Years_Under_Contract&gt;5,OR(Number_of_Books_in_Print&gt;350000,Income_Earned&gt;=1000000))=TRUE,"Yes","No")</f>
        <v>Yes</v>
      </c>
      <c r="K397" s="26">
        <f>IF(AND(Years_Under_Contract&gt;5,OR(Number_of_Books_in_Print&gt;10,Income_Earned&gt;1000000)),0.2,IF(Number_of_Books_in_Print&gt;10,0.15,0.09))</f>
        <v>0.2</v>
      </c>
    </row>
    <row r="398" spans="1:11" outlineLevel="2" x14ac:dyDescent="0.25">
      <c r="A398" s="9">
        <v>1304</v>
      </c>
      <c r="B398" s="10">
        <v>37705</v>
      </c>
      <c r="C398" s="11">
        <v>9.2238193018480494</v>
      </c>
      <c r="D398" s="12">
        <v>9</v>
      </c>
      <c r="E398" s="13">
        <v>529837</v>
      </c>
      <c r="F398" s="14">
        <v>2.99</v>
      </c>
      <c r="G398" s="15">
        <f>Number_of_Books_Sold*Sell_Price</f>
        <v>1584212.6300000001</v>
      </c>
      <c r="H398" s="16" t="str">
        <f>IF(AND(Years_Under_Contract&lt;2,Number_of_Books_in_Print&gt;4)=TRUE,"Yes","No")</f>
        <v>No</v>
      </c>
      <c r="I398" s="16" t="str">
        <f>IF(OR(Years_Under_Contract&gt;5,Number_of_Books_in_Print&gt;=10)=TRUE,"Yes","No")</f>
        <v>Yes</v>
      </c>
      <c r="J398" s="16" t="str">
        <f>IF(AND(Years_Under_Contract&gt;5,OR(Number_of_Books_in_Print&gt;350000,Income_Earned&gt;=1000000))=TRUE,"Yes","No")</f>
        <v>Yes</v>
      </c>
      <c r="K398" s="17">
        <f>IF(AND(Years_Under_Contract&gt;5,OR(Number_of_Books_in_Print&gt;10,Income_Earned&gt;1000000)),0.2,IF(Number_of_Books_in_Print&gt;10,0.15,0.09))</f>
        <v>0.2</v>
      </c>
    </row>
    <row r="399" spans="1:11" outlineLevel="2" x14ac:dyDescent="0.25">
      <c r="A399" s="18">
        <v>1310</v>
      </c>
      <c r="B399" s="19">
        <v>39219</v>
      </c>
      <c r="C399" s="20">
        <v>5.0787132101300481</v>
      </c>
      <c r="D399" s="21">
        <v>11</v>
      </c>
      <c r="E399" s="22">
        <v>496885</v>
      </c>
      <c r="F399" s="23">
        <v>7.99</v>
      </c>
      <c r="G399" s="24">
        <f>Number_of_Books_Sold*Sell_Price</f>
        <v>3970111.15</v>
      </c>
      <c r="H399" s="25" t="str">
        <f>IF(AND(Years_Under_Contract&lt;2,Number_of_Books_in_Print&gt;4)=TRUE,"Yes","No")</f>
        <v>No</v>
      </c>
      <c r="I399" s="25" t="str">
        <f>IF(OR(Years_Under_Contract&gt;5,Number_of_Books_in_Print&gt;=10)=TRUE,"Yes","No")</f>
        <v>Yes</v>
      </c>
      <c r="J399" s="25" t="str">
        <f>IF(AND(Years_Under_Contract&gt;5,OR(Number_of_Books_in_Print&gt;350000,Income_Earned&gt;=1000000))=TRUE,"Yes","No")</f>
        <v>Yes</v>
      </c>
      <c r="K399" s="26">
        <f>IF(AND(Years_Under_Contract&gt;5,OR(Number_of_Books_in_Print&gt;10,Income_Earned&gt;1000000)),0.2,IF(Number_of_Books_in_Print&gt;10,0.15,0.09))</f>
        <v>0.2</v>
      </c>
    </row>
    <row r="400" spans="1:11" outlineLevel="2" x14ac:dyDescent="0.25">
      <c r="A400" s="18">
        <v>1318</v>
      </c>
      <c r="B400" s="19">
        <v>38557</v>
      </c>
      <c r="C400" s="20">
        <v>6.8911704312114992</v>
      </c>
      <c r="D400" s="21">
        <v>10</v>
      </c>
      <c r="E400" s="22">
        <v>454193</v>
      </c>
      <c r="F400" s="23">
        <v>2.99</v>
      </c>
      <c r="G400" s="24">
        <f>Number_of_Books_Sold*Sell_Price</f>
        <v>1358037.07</v>
      </c>
      <c r="H400" s="25" t="str">
        <f>IF(AND(Years_Under_Contract&lt;2,Number_of_Books_in_Print&gt;4)=TRUE,"Yes","No")</f>
        <v>No</v>
      </c>
      <c r="I400" s="25" t="str">
        <f>IF(OR(Years_Under_Contract&gt;5,Number_of_Books_in_Print&gt;=10)=TRUE,"Yes","No")</f>
        <v>Yes</v>
      </c>
      <c r="J400" s="25" t="str">
        <f>IF(AND(Years_Under_Contract&gt;5,OR(Number_of_Books_in_Print&gt;350000,Income_Earned&gt;=1000000))=TRUE,"Yes","No")</f>
        <v>Yes</v>
      </c>
      <c r="K400" s="26">
        <f>IF(AND(Years_Under_Contract&gt;5,OR(Number_of_Books_in_Print&gt;10,Income_Earned&gt;1000000)),0.2,IF(Number_of_Books_in_Print&gt;10,0.15,0.09))</f>
        <v>0.2</v>
      </c>
    </row>
    <row r="401" spans="1:11" outlineLevel="2" x14ac:dyDescent="0.25">
      <c r="A401" s="9">
        <v>1319</v>
      </c>
      <c r="B401" s="10">
        <v>38703</v>
      </c>
      <c r="C401" s="11">
        <v>6.491444216290212</v>
      </c>
      <c r="D401" s="12">
        <v>4</v>
      </c>
      <c r="E401" s="13">
        <v>577207</v>
      </c>
      <c r="F401" s="14">
        <v>3.99</v>
      </c>
      <c r="G401" s="15">
        <f>Number_of_Books_Sold*Sell_Price</f>
        <v>2303055.9300000002</v>
      </c>
      <c r="H401" s="16" t="str">
        <f>IF(AND(Years_Under_Contract&lt;2,Number_of_Books_in_Print&gt;4)=TRUE,"Yes","No")</f>
        <v>No</v>
      </c>
      <c r="I401" s="16" t="str">
        <f>IF(OR(Years_Under_Contract&gt;5,Number_of_Books_in_Print&gt;=10)=TRUE,"Yes","No")</f>
        <v>Yes</v>
      </c>
      <c r="J401" s="16" t="str">
        <f>IF(AND(Years_Under_Contract&gt;5,OR(Number_of_Books_in_Print&gt;350000,Income_Earned&gt;=1000000))=TRUE,"Yes","No")</f>
        <v>Yes</v>
      </c>
      <c r="K401" s="17">
        <f>IF(AND(Years_Under_Contract&gt;5,OR(Number_of_Books_in_Print&gt;10,Income_Earned&gt;1000000)),0.2,IF(Number_of_Books_in_Print&gt;10,0.15,0.09))</f>
        <v>0.2</v>
      </c>
    </row>
    <row r="402" spans="1:11" outlineLevel="2" x14ac:dyDescent="0.25">
      <c r="A402" s="9">
        <v>1322</v>
      </c>
      <c r="B402" s="10">
        <v>38915</v>
      </c>
      <c r="C402" s="11">
        <v>5.9110198494182065</v>
      </c>
      <c r="D402" s="12">
        <v>2</v>
      </c>
      <c r="E402" s="13">
        <v>589764</v>
      </c>
      <c r="F402" s="14">
        <v>5.99</v>
      </c>
      <c r="G402" s="15">
        <f>Number_of_Books_Sold*Sell_Price</f>
        <v>3532686.3600000003</v>
      </c>
      <c r="H402" s="16" t="str">
        <f>IF(AND(Years_Under_Contract&lt;2,Number_of_Books_in_Print&gt;4)=TRUE,"Yes","No")</f>
        <v>No</v>
      </c>
      <c r="I402" s="16" t="str">
        <f>IF(OR(Years_Under_Contract&gt;5,Number_of_Books_in_Print&gt;=10)=TRUE,"Yes","No")</f>
        <v>Yes</v>
      </c>
      <c r="J402" s="16" t="str">
        <f>IF(AND(Years_Under_Contract&gt;5,OR(Number_of_Books_in_Print&gt;350000,Income_Earned&gt;=1000000))=TRUE,"Yes","No")</f>
        <v>Yes</v>
      </c>
      <c r="K402" s="17">
        <f>IF(AND(Years_Under_Contract&gt;5,OR(Number_of_Books_in_Print&gt;10,Income_Earned&gt;1000000)),0.2,IF(Number_of_Books_in_Print&gt;10,0.15,0.09))</f>
        <v>0.2</v>
      </c>
    </row>
    <row r="403" spans="1:11" outlineLevel="2" x14ac:dyDescent="0.25">
      <c r="A403" s="9">
        <v>1326</v>
      </c>
      <c r="B403" s="10">
        <v>38920</v>
      </c>
      <c r="C403" s="11">
        <v>5.8973305954825461</v>
      </c>
      <c r="D403" s="12">
        <v>19</v>
      </c>
      <c r="E403" s="13">
        <v>52308</v>
      </c>
      <c r="F403" s="14">
        <v>2.99</v>
      </c>
      <c r="G403" s="15">
        <f>Number_of_Books_Sold*Sell_Price</f>
        <v>156400.92000000001</v>
      </c>
      <c r="H403" s="16" t="str">
        <f>IF(AND(Years_Under_Contract&lt;2,Number_of_Books_in_Print&gt;4)=TRUE,"Yes","No")</f>
        <v>No</v>
      </c>
      <c r="I403" s="16" t="str">
        <f>IF(OR(Years_Under_Contract&gt;5,Number_of_Books_in_Print&gt;=10)=TRUE,"Yes","No")</f>
        <v>Yes</v>
      </c>
      <c r="J403" s="16" t="str">
        <f>IF(AND(Years_Under_Contract&gt;5,OR(Number_of_Books_in_Print&gt;350000,Income_Earned&gt;=1000000))=TRUE,"Yes","No")</f>
        <v>No</v>
      </c>
      <c r="K403" s="17">
        <f>IF(AND(Years_Under_Contract&gt;5,OR(Number_of_Books_in_Print&gt;10,Income_Earned&gt;1000000)),0.2,IF(Number_of_Books_in_Print&gt;10,0.15,0.09))</f>
        <v>0.2</v>
      </c>
    </row>
    <row r="404" spans="1:11" outlineLevel="2" x14ac:dyDescent="0.25">
      <c r="A404" s="18">
        <v>1329</v>
      </c>
      <c r="B404" s="19">
        <v>37999</v>
      </c>
      <c r="C404" s="20">
        <v>8.4188911704312108</v>
      </c>
      <c r="D404" s="21">
        <v>25</v>
      </c>
      <c r="E404" s="22">
        <v>270438</v>
      </c>
      <c r="F404" s="23">
        <v>3.99</v>
      </c>
      <c r="G404" s="24">
        <f>Number_of_Books_Sold*Sell_Price</f>
        <v>1079047.6200000001</v>
      </c>
      <c r="H404" s="25" t="str">
        <f>IF(AND(Years_Under_Contract&lt;2,Number_of_Books_in_Print&gt;4)=TRUE,"Yes","No")</f>
        <v>No</v>
      </c>
      <c r="I404" s="25" t="str">
        <f>IF(OR(Years_Under_Contract&gt;5,Number_of_Books_in_Print&gt;=10)=TRUE,"Yes","No")</f>
        <v>Yes</v>
      </c>
      <c r="J404" s="25" t="str">
        <f>IF(AND(Years_Under_Contract&gt;5,OR(Number_of_Books_in_Print&gt;350000,Income_Earned&gt;=1000000))=TRUE,"Yes","No")</f>
        <v>Yes</v>
      </c>
      <c r="K404" s="26">
        <f>IF(AND(Years_Under_Contract&gt;5,OR(Number_of_Books_in_Print&gt;10,Income_Earned&gt;1000000)),0.2,IF(Number_of_Books_in_Print&gt;10,0.15,0.09))</f>
        <v>0.2</v>
      </c>
    </row>
    <row r="405" spans="1:11" outlineLevel="2" x14ac:dyDescent="0.25">
      <c r="A405" s="18">
        <v>1331</v>
      </c>
      <c r="B405" s="19">
        <v>37373</v>
      </c>
      <c r="C405" s="20">
        <v>10.132785763175907</v>
      </c>
      <c r="D405" s="21">
        <v>17</v>
      </c>
      <c r="E405" s="22">
        <v>690169</v>
      </c>
      <c r="F405" s="23">
        <v>9.99</v>
      </c>
      <c r="G405" s="24">
        <f>Number_of_Books_Sold*Sell_Price</f>
        <v>6894788.3100000005</v>
      </c>
      <c r="H405" s="25" t="str">
        <f>IF(AND(Years_Under_Contract&lt;2,Number_of_Books_in_Print&gt;4)=TRUE,"Yes","No")</f>
        <v>No</v>
      </c>
      <c r="I405" s="25" t="str">
        <f>IF(OR(Years_Under_Contract&gt;5,Number_of_Books_in_Print&gt;=10)=TRUE,"Yes","No")</f>
        <v>Yes</v>
      </c>
      <c r="J405" s="25" t="str">
        <f>IF(AND(Years_Under_Contract&gt;5,OR(Number_of_Books_in_Print&gt;350000,Income_Earned&gt;=1000000))=TRUE,"Yes","No")</f>
        <v>Yes</v>
      </c>
      <c r="K405" s="26">
        <f>IF(AND(Years_Under_Contract&gt;5,OR(Number_of_Books_in_Print&gt;10,Income_Earned&gt;1000000)),0.2,IF(Number_of_Books_in_Print&gt;10,0.15,0.09))</f>
        <v>0.2</v>
      </c>
    </row>
    <row r="406" spans="1:11" outlineLevel="2" x14ac:dyDescent="0.25">
      <c r="A406" s="9">
        <v>1334</v>
      </c>
      <c r="B406" s="10">
        <v>38742</v>
      </c>
      <c r="C406" s="11">
        <v>6.3846680355920604</v>
      </c>
      <c r="D406" s="12">
        <v>19</v>
      </c>
      <c r="E406" s="13">
        <v>490136</v>
      </c>
      <c r="F406" s="14">
        <v>12.99</v>
      </c>
      <c r="G406" s="15">
        <f>Number_of_Books_Sold*Sell_Price</f>
        <v>6366866.6399999997</v>
      </c>
      <c r="H406" s="16" t="str">
        <f>IF(AND(Years_Under_Contract&lt;2,Number_of_Books_in_Print&gt;4)=TRUE,"Yes","No")</f>
        <v>No</v>
      </c>
      <c r="I406" s="16" t="str">
        <f>IF(OR(Years_Under_Contract&gt;5,Number_of_Books_in_Print&gt;=10)=TRUE,"Yes","No")</f>
        <v>Yes</v>
      </c>
      <c r="J406" s="16" t="str">
        <f>IF(AND(Years_Under_Contract&gt;5,OR(Number_of_Books_in_Print&gt;350000,Income_Earned&gt;=1000000))=TRUE,"Yes","No")</f>
        <v>Yes</v>
      </c>
      <c r="K406" s="17">
        <f>IF(AND(Years_Under_Contract&gt;5,OR(Number_of_Books_in_Print&gt;10,Income_Earned&gt;1000000)),0.2,IF(Number_of_Books_in_Print&gt;10,0.15,0.09))</f>
        <v>0.2</v>
      </c>
    </row>
    <row r="407" spans="1:11" outlineLevel="2" x14ac:dyDescent="0.25">
      <c r="A407" s="18">
        <v>1340</v>
      </c>
      <c r="B407" s="19">
        <v>37528</v>
      </c>
      <c r="C407" s="20">
        <v>9.7084188911704317</v>
      </c>
      <c r="D407" s="21">
        <v>7</v>
      </c>
      <c r="E407" s="22">
        <v>623532</v>
      </c>
      <c r="F407" s="23">
        <v>7.99</v>
      </c>
      <c r="G407" s="24">
        <f>Number_of_Books_Sold*Sell_Price</f>
        <v>4982020.68</v>
      </c>
      <c r="H407" s="25" t="str">
        <f>IF(AND(Years_Under_Contract&lt;2,Number_of_Books_in_Print&gt;4)=TRUE,"Yes","No")</f>
        <v>No</v>
      </c>
      <c r="I407" s="25" t="str">
        <f>IF(OR(Years_Under_Contract&gt;5,Number_of_Books_in_Print&gt;=10)=TRUE,"Yes","No")</f>
        <v>Yes</v>
      </c>
      <c r="J407" s="25" t="str">
        <f>IF(AND(Years_Under_Contract&gt;5,OR(Number_of_Books_in_Print&gt;350000,Income_Earned&gt;=1000000))=TRUE,"Yes","No")</f>
        <v>Yes</v>
      </c>
      <c r="K407" s="26">
        <f>IF(AND(Years_Under_Contract&gt;5,OR(Number_of_Books_in_Print&gt;10,Income_Earned&gt;1000000)),0.2,IF(Number_of_Books_in_Print&gt;10,0.15,0.09))</f>
        <v>0.2</v>
      </c>
    </row>
    <row r="408" spans="1:11" outlineLevel="2" x14ac:dyDescent="0.25">
      <c r="A408" s="9">
        <v>1341</v>
      </c>
      <c r="B408" s="10">
        <v>38927</v>
      </c>
      <c r="C408" s="11">
        <v>5.8781656399726216</v>
      </c>
      <c r="D408" s="12">
        <v>20</v>
      </c>
      <c r="E408" s="13">
        <v>540059</v>
      </c>
      <c r="F408" s="14">
        <v>2.99</v>
      </c>
      <c r="G408" s="15">
        <f>Number_of_Books_Sold*Sell_Price</f>
        <v>1614776.4100000001</v>
      </c>
      <c r="H408" s="16" t="str">
        <f>IF(AND(Years_Under_Contract&lt;2,Number_of_Books_in_Print&gt;4)=TRUE,"Yes","No")</f>
        <v>No</v>
      </c>
      <c r="I408" s="16" t="str">
        <f>IF(OR(Years_Under_Contract&gt;5,Number_of_Books_in_Print&gt;=10)=TRUE,"Yes","No")</f>
        <v>Yes</v>
      </c>
      <c r="J408" s="16" t="str">
        <f>IF(AND(Years_Under_Contract&gt;5,OR(Number_of_Books_in_Print&gt;350000,Income_Earned&gt;=1000000))=TRUE,"Yes","No")</f>
        <v>Yes</v>
      </c>
      <c r="K408" s="17">
        <f>IF(AND(Years_Under_Contract&gt;5,OR(Number_of_Books_in_Print&gt;10,Income_Earned&gt;1000000)),0.2,IF(Number_of_Books_in_Print&gt;10,0.15,0.09))</f>
        <v>0.2</v>
      </c>
    </row>
    <row r="409" spans="1:11" outlineLevel="2" x14ac:dyDescent="0.25">
      <c r="A409" s="18">
        <v>1342</v>
      </c>
      <c r="B409" s="19">
        <v>36575</v>
      </c>
      <c r="C409" s="20">
        <v>12.317590691307323</v>
      </c>
      <c r="D409" s="21">
        <v>18</v>
      </c>
      <c r="E409" s="22">
        <v>74509</v>
      </c>
      <c r="F409" s="23">
        <v>3.99</v>
      </c>
      <c r="G409" s="24">
        <f>Number_of_Books_Sold*Sell_Price</f>
        <v>297290.91000000003</v>
      </c>
      <c r="H409" s="25" t="str">
        <f>IF(AND(Years_Under_Contract&lt;2,Number_of_Books_in_Print&gt;4)=TRUE,"Yes","No")</f>
        <v>No</v>
      </c>
      <c r="I409" s="25" t="str">
        <f>IF(OR(Years_Under_Contract&gt;5,Number_of_Books_in_Print&gt;=10)=TRUE,"Yes","No")</f>
        <v>Yes</v>
      </c>
      <c r="J409" s="25" t="str">
        <f>IF(AND(Years_Under_Contract&gt;5,OR(Number_of_Books_in_Print&gt;350000,Income_Earned&gt;=1000000))=TRUE,"Yes","No")</f>
        <v>No</v>
      </c>
      <c r="K409" s="26">
        <f>IF(AND(Years_Under_Contract&gt;5,OR(Number_of_Books_in_Print&gt;10,Income_Earned&gt;1000000)),0.2,IF(Number_of_Books_in_Print&gt;10,0.15,0.09))</f>
        <v>0.2</v>
      </c>
    </row>
    <row r="410" spans="1:11" outlineLevel="2" x14ac:dyDescent="0.25">
      <c r="A410" s="9">
        <v>1352</v>
      </c>
      <c r="B410" s="10">
        <v>36847</v>
      </c>
      <c r="C410" s="11">
        <v>11.572895277207392</v>
      </c>
      <c r="D410" s="12">
        <v>23</v>
      </c>
      <c r="E410" s="13">
        <v>138970</v>
      </c>
      <c r="F410" s="14">
        <v>2.99</v>
      </c>
      <c r="G410" s="15">
        <f>Number_of_Books_Sold*Sell_Price</f>
        <v>415520.30000000005</v>
      </c>
      <c r="H410" s="16" t="str">
        <f>IF(AND(Years_Under_Contract&lt;2,Number_of_Books_in_Print&gt;4)=TRUE,"Yes","No")</f>
        <v>No</v>
      </c>
      <c r="I410" s="16" t="str">
        <f>IF(OR(Years_Under_Contract&gt;5,Number_of_Books_in_Print&gt;=10)=TRUE,"Yes","No")</f>
        <v>Yes</v>
      </c>
      <c r="J410" s="16" t="str">
        <f>IF(AND(Years_Under_Contract&gt;5,OR(Number_of_Books_in_Print&gt;350000,Income_Earned&gt;=1000000))=TRUE,"Yes","No")</f>
        <v>No</v>
      </c>
      <c r="K410" s="17">
        <f>IF(AND(Years_Under_Contract&gt;5,OR(Number_of_Books_in_Print&gt;10,Income_Earned&gt;1000000)),0.2,IF(Number_of_Books_in_Print&gt;10,0.15,0.09))</f>
        <v>0.2</v>
      </c>
    </row>
    <row r="411" spans="1:11" outlineLevel="2" x14ac:dyDescent="0.25">
      <c r="A411" s="9">
        <v>1356</v>
      </c>
      <c r="B411" s="10">
        <v>37795</v>
      </c>
      <c r="C411" s="11">
        <v>8.9774127310061598</v>
      </c>
      <c r="D411" s="12">
        <v>23</v>
      </c>
      <c r="E411" s="13">
        <v>273007</v>
      </c>
      <c r="F411" s="14">
        <v>9.99</v>
      </c>
      <c r="G411" s="15">
        <f>Number_of_Books_Sold*Sell_Price</f>
        <v>2727339.93</v>
      </c>
      <c r="H411" s="16" t="str">
        <f>IF(AND(Years_Under_Contract&lt;2,Number_of_Books_in_Print&gt;4)=TRUE,"Yes","No")</f>
        <v>No</v>
      </c>
      <c r="I411" s="16" t="str">
        <f>IF(OR(Years_Under_Contract&gt;5,Number_of_Books_in_Print&gt;=10)=TRUE,"Yes","No")</f>
        <v>Yes</v>
      </c>
      <c r="J411" s="16" t="str">
        <f>IF(AND(Years_Under_Contract&gt;5,OR(Number_of_Books_in_Print&gt;350000,Income_Earned&gt;=1000000))=TRUE,"Yes","No")</f>
        <v>Yes</v>
      </c>
      <c r="K411" s="17">
        <f>IF(AND(Years_Under_Contract&gt;5,OR(Number_of_Books_in_Print&gt;10,Income_Earned&gt;1000000)),0.2,IF(Number_of_Books_in_Print&gt;10,0.15,0.09))</f>
        <v>0.2</v>
      </c>
    </row>
    <row r="412" spans="1:11" outlineLevel="2" x14ac:dyDescent="0.25">
      <c r="A412" s="9">
        <v>1359</v>
      </c>
      <c r="B412" s="10">
        <v>38671</v>
      </c>
      <c r="C412" s="11">
        <v>6.579055441478439</v>
      </c>
      <c r="D412" s="12">
        <v>20</v>
      </c>
      <c r="E412" s="13">
        <v>542953</v>
      </c>
      <c r="F412" s="14">
        <v>9.99</v>
      </c>
      <c r="G412" s="15">
        <f>Number_of_Books_Sold*Sell_Price</f>
        <v>5424100.4699999997</v>
      </c>
      <c r="H412" s="16" t="str">
        <f>IF(AND(Years_Under_Contract&lt;2,Number_of_Books_in_Print&gt;4)=TRUE,"Yes","No")</f>
        <v>No</v>
      </c>
      <c r="I412" s="16" t="str">
        <f>IF(OR(Years_Under_Contract&gt;5,Number_of_Books_in_Print&gt;=10)=TRUE,"Yes","No")</f>
        <v>Yes</v>
      </c>
      <c r="J412" s="16" t="str">
        <f>IF(AND(Years_Under_Contract&gt;5,OR(Number_of_Books_in_Print&gt;350000,Income_Earned&gt;=1000000))=TRUE,"Yes","No")</f>
        <v>Yes</v>
      </c>
      <c r="K412" s="17">
        <f>IF(AND(Years_Under_Contract&gt;5,OR(Number_of_Books_in_Print&gt;10,Income_Earned&gt;1000000)),0.2,IF(Number_of_Books_in_Print&gt;10,0.15,0.09))</f>
        <v>0.2</v>
      </c>
    </row>
    <row r="413" spans="1:11" outlineLevel="2" x14ac:dyDescent="0.25">
      <c r="A413" s="9">
        <v>1364</v>
      </c>
      <c r="B413" s="10">
        <v>36782</v>
      </c>
      <c r="C413" s="11">
        <v>11.750855578370979</v>
      </c>
      <c r="D413" s="12">
        <v>16</v>
      </c>
      <c r="E413" s="13">
        <v>516313</v>
      </c>
      <c r="F413" s="14">
        <v>2.99</v>
      </c>
      <c r="G413" s="15">
        <f>Number_of_Books_Sold*Sell_Price</f>
        <v>1543775.87</v>
      </c>
      <c r="H413" s="16" t="str">
        <f>IF(AND(Years_Under_Contract&lt;2,Number_of_Books_in_Print&gt;4)=TRUE,"Yes","No")</f>
        <v>No</v>
      </c>
      <c r="I413" s="16" t="str">
        <f>IF(OR(Years_Under_Contract&gt;5,Number_of_Books_in_Print&gt;=10)=TRUE,"Yes","No")</f>
        <v>Yes</v>
      </c>
      <c r="J413" s="16" t="str">
        <f>IF(AND(Years_Under_Contract&gt;5,OR(Number_of_Books_in_Print&gt;350000,Income_Earned&gt;=1000000))=TRUE,"Yes","No")</f>
        <v>Yes</v>
      </c>
      <c r="K413" s="17">
        <f>IF(AND(Years_Under_Contract&gt;5,OR(Number_of_Books_in_Print&gt;10,Income_Earned&gt;1000000)),0.2,IF(Number_of_Books_in_Print&gt;10,0.15,0.09))</f>
        <v>0.2</v>
      </c>
    </row>
    <row r="414" spans="1:11" outlineLevel="2" x14ac:dyDescent="0.25">
      <c r="A414" s="18">
        <v>1366</v>
      </c>
      <c r="B414" s="19">
        <v>38052</v>
      </c>
      <c r="C414" s="20">
        <v>8.2737850787132103</v>
      </c>
      <c r="D414" s="21">
        <v>19</v>
      </c>
      <c r="E414" s="22">
        <v>132118</v>
      </c>
      <c r="F414" s="23">
        <v>12.99</v>
      </c>
      <c r="G414" s="24">
        <f>Number_of_Books_Sold*Sell_Price</f>
        <v>1716212.82</v>
      </c>
      <c r="H414" s="25" t="str">
        <f>IF(AND(Years_Under_Contract&lt;2,Number_of_Books_in_Print&gt;4)=TRUE,"Yes","No")</f>
        <v>No</v>
      </c>
      <c r="I414" s="25" t="str">
        <f>IF(OR(Years_Under_Contract&gt;5,Number_of_Books_in_Print&gt;=10)=TRUE,"Yes","No")</f>
        <v>Yes</v>
      </c>
      <c r="J414" s="25" t="str">
        <f>IF(AND(Years_Under_Contract&gt;5,OR(Number_of_Books_in_Print&gt;350000,Income_Earned&gt;=1000000))=TRUE,"Yes","No")</f>
        <v>Yes</v>
      </c>
      <c r="K414" s="26">
        <f>IF(AND(Years_Under_Contract&gt;5,OR(Number_of_Books_in_Print&gt;10,Income_Earned&gt;1000000)),0.2,IF(Number_of_Books_in_Print&gt;10,0.15,0.09))</f>
        <v>0.2</v>
      </c>
    </row>
    <row r="415" spans="1:11" outlineLevel="2" x14ac:dyDescent="0.25">
      <c r="A415" s="9">
        <v>1370</v>
      </c>
      <c r="B415" s="10">
        <v>37706</v>
      </c>
      <c r="C415" s="11">
        <v>9.2210814510609165</v>
      </c>
      <c r="D415" s="12">
        <v>3</v>
      </c>
      <c r="E415" s="13">
        <v>674022</v>
      </c>
      <c r="F415" s="14">
        <v>5.99</v>
      </c>
      <c r="G415" s="15">
        <f>Number_of_Books_Sold*Sell_Price</f>
        <v>4037391.7800000003</v>
      </c>
      <c r="H415" s="16" t="str">
        <f>IF(AND(Years_Under_Contract&lt;2,Number_of_Books_in_Print&gt;4)=TRUE,"Yes","No")</f>
        <v>No</v>
      </c>
      <c r="I415" s="16" t="str">
        <f>IF(OR(Years_Under_Contract&gt;5,Number_of_Books_in_Print&gt;=10)=TRUE,"Yes","No")</f>
        <v>Yes</v>
      </c>
      <c r="J415" s="16" t="str">
        <f>IF(AND(Years_Under_Contract&gt;5,OR(Number_of_Books_in_Print&gt;350000,Income_Earned&gt;=1000000))=TRUE,"Yes","No")</f>
        <v>Yes</v>
      </c>
      <c r="K415" s="17">
        <f>IF(AND(Years_Under_Contract&gt;5,OR(Number_of_Books_in_Print&gt;10,Income_Earned&gt;1000000)),0.2,IF(Number_of_Books_in_Print&gt;10,0.15,0.09))</f>
        <v>0.2</v>
      </c>
    </row>
    <row r="416" spans="1:11" outlineLevel="2" x14ac:dyDescent="0.25">
      <c r="A416" s="18">
        <v>1372</v>
      </c>
      <c r="B416" s="19">
        <v>37703</v>
      </c>
      <c r="C416" s="20">
        <v>9.2292950034223136</v>
      </c>
      <c r="D416" s="21">
        <v>10</v>
      </c>
      <c r="E416" s="22">
        <v>479715</v>
      </c>
      <c r="F416" s="23">
        <v>3.99</v>
      </c>
      <c r="G416" s="24">
        <f>Number_of_Books_Sold*Sell_Price</f>
        <v>1914062.85</v>
      </c>
      <c r="H416" s="25" t="str">
        <f>IF(AND(Years_Under_Contract&lt;2,Number_of_Books_in_Print&gt;4)=TRUE,"Yes","No")</f>
        <v>No</v>
      </c>
      <c r="I416" s="25" t="str">
        <f>IF(OR(Years_Under_Contract&gt;5,Number_of_Books_in_Print&gt;=10)=TRUE,"Yes","No")</f>
        <v>Yes</v>
      </c>
      <c r="J416" s="25" t="str">
        <f>IF(AND(Years_Under_Contract&gt;5,OR(Number_of_Books_in_Print&gt;350000,Income_Earned&gt;=1000000))=TRUE,"Yes","No")</f>
        <v>Yes</v>
      </c>
      <c r="K416" s="26">
        <f>IF(AND(Years_Under_Contract&gt;5,OR(Number_of_Books_in_Print&gt;10,Income_Earned&gt;1000000)),0.2,IF(Number_of_Books_in_Print&gt;10,0.15,0.09))</f>
        <v>0.2</v>
      </c>
    </row>
    <row r="417" spans="1:11" outlineLevel="2" x14ac:dyDescent="0.25">
      <c r="A417" s="18">
        <v>1374</v>
      </c>
      <c r="B417" s="19">
        <v>38842</v>
      </c>
      <c r="C417" s="20">
        <v>6.1108829568788501</v>
      </c>
      <c r="D417" s="21">
        <v>23</v>
      </c>
      <c r="E417" s="22">
        <v>482732</v>
      </c>
      <c r="F417" s="23">
        <v>5.99</v>
      </c>
      <c r="G417" s="24">
        <f>Number_of_Books_Sold*Sell_Price</f>
        <v>2891564.68</v>
      </c>
      <c r="H417" s="25" t="str">
        <f>IF(AND(Years_Under_Contract&lt;2,Number_of_Books_in_Print&gt;4)=TRUE,"Yes","No")</f>
        <v>No</v>
      </c>
      <c r="I417" s="25" t="str">
        <f>IF(OR(Years_Under_Contract&gt;5,Number_of_Books_in_Print&gt;=10)=TRUE,"Yes","No")</f>
        <v>Yes</v>
      </c>
      <c r="J417" s="25" t="str">
        <f>IF(AND(Years_Under_Contract&gt;5,OR(Number_of_Books_in_Print&gt;350000,Income_Earned&gt;=1000000))=TRUE,"Yes","No")</f>
        <v>Yes</v>
      </c>
      <c r="K417" s="26">
        <f>IF(AND(Years_Under_Contract&gt;5,OR(Number_of_Books_in_Print&gt;10,Income_Earned&gt;1000000)),0.2,IF(Number_of_Books_in_Print&gt;10,0.15,0.09))</f>
        <v>0.2</v>
      </c>
    </row>
    <row r="418" spans="1:11" outlineLevel="2" x14ac:dyDescent="0.25">
      <c r="A418" s="18">
        <v>1376</v>
      </c>
      <c r="B418" s="19">
        <v>36669</v>
      </c>
      <c r="C418" s="20">
        <v>12.060232717316905</v>
      </c>
      <c r="D418" s="21">
        <v>3</v>
      </c>
      <c r="E418" s="22">
        <v>592169</v>
      </c>
      <c r="F418" s="23">
        <v>10.99</v>
      </c>
      <c r="G418" s="24">
        <f>Number_of_Books_Sold*Sell_Price</f>
        <v>6507937.3100000005</v>
      </c>
      <c r="H418" s="25" t="str">
        <f>IF(AND(Years_Under_Contract&lt;2,Number_of_Books_in_Print&gt;4)=TRUE,"Yes","No")</f>
        <v>No</v>
      </c>
      <c r="I418" s="25" t="str">
        <f>IF(OR(Years_Under_Contract&gt;5,Number_of_Books_in_Print&gt;=10)=TRUE,"Yes","No")</f>
        <v>Yes</v>
      </c>
      <c r="J418" s="25" t="str">
        <f>IF(AND(Years_Under_Contract&gt;5,OR(Number_of_Books_in_Print&gt;350000,Income_Earned&gt;=1000000))=TRUE,"Yes","No")</f>
        <v>Yes</v>
      </c>
      <c r="K418" s="26">
        <f>IF(AND(Years_Under_Contract&gt;5,OR(Number_of_Books_in_Print&gt;10,Income_Earned&gt;1000000)),0.2,IF(Number_of_Books_in_Print&gt;10,0.15,0.09))</f>
        <v>0.2</v>
      </c>
    </row>
    <row r="419" spans="1:11" outlineLevel="2" x14ac:dyDescent="0.25">
      <c r="A419" s="9">
        <v>1377</v>
      </c>
      <c r="B419" s="10">
        <v>36912</v>
      </c>
      <c r="C419" s="11">
        <v>11.394934976043805</v>
      </c>
      <c r="D419" s="12">
        <v>4</v>
      </c>
      <c r="E419" s="13">
        <v>687237</v>
      </c>
      <c r="F419" s="14">
        <v>9.99</v>
      </c>
      <c r="G419" s="15">
        <f>Number_of_Books_Sold*Sell_Price</f>
        <v>6865497.6299999999</v>
      </c>
      <c r="H419" s="16" t="str">
        <f>IF(AND(Years_Under_Contract&lt;2,Number_of_Books_in_Print&gt;4)=TRUE,"Yes","No")</f>
        <v>No</v>
      </c>
      <c r="I419" s="16" t="str">
        <f>IF(OR(Years_Under_Contract&gt;5,Number_of_Books_in_Print&gt;=10)=TRUE,"Yes","No")</f>
        <v>Yes</v>
      </c>
      <c r="J419" s="16" t="str">
        <f>IF(AND(Years_Under_Contract&gt;5,OR(Number_of_Books_in_Print&gt;350000,Income_Earned&gt;=1000000))=TRUE,"Yes","No")</f>
        <v>Yes</v>
      </c>
      <c r="K419" s="17">
        <f>IF(AND(Years_Under_Contract&gt;5,OR(Number_of_Books_in_Print&gt;10,Income_Earned&gt;1000000)),0.2,IF(Number_of_Books_in_Print&gt;10,0.15,0.09))</f>
        <v>0.2</v>
      </c>
    </row>
    <row r="420" spans="1:11" outlineLevel="2" x14ac:dyDescent="0.25">
      <c r="A420" s="18">
        <v>1378</v>
      </c>
      <c r="B420" s="19">
        <v>37953</v>
      </c>
      <c r="C420" s="20">
        <v>8.5448323066392877</v>
      </c>
      <c r="D420" s="21">
        <v>6</v>
      </c>
      <c r="E420" s="22">
        <v>434114</v>
      </c>
      <c r="F420" s="23">
        <v>2.99</v>
      </c>
      <c r="G420" s="24">
        <f>Number_of_Books_Sold*Sell_Price</f>
        <v>1298000.8600000001</v>
      </c>
      <c r="H420" s="25" t="str">
        <f>IF(AND(Years_Under_Contract&lt;2,Number_of_Books_in_Print&gt;4)=TRUE,"Yes","No")</f>
        <v>No</v>
      </c>
      <c r="I420" s="25" t="str">
        <f>IF(OR(Years_Under_Contract&gt;5,Number_of_Books_in_Print&gt;=10)=TRUE,"Yes","No")</f>
        <v>Yes</v>
      </c>
      <c r="J420" s="25" t="str">
        <f>IF(AND(Years_Under_Contract&gt;5,OR(Number_of_Books_in_Print&gt;350000,Income_Earned&gt;=1000000))=TRUE,"Yes","No")</f>
        <v>Yes</v>
      </c>
      <c r="K420" s="26">
        <f>IF(AND(Years_Under_Contract&gt;5,OR(Number_of_Books_in_Print&gt;10,Income_Earned&gt;1000000)),0.2,IF(Number_of_Books_in_Print&gt;10,0.15,0.09))</f>
        <v>0.2</v>
      </c>
    </row>
    <row r="421" spans="1:11" outlineLevel="2" x14ac:dyDescent="0.25">
      <c r="A421" s="9">
        <v>1382</v>
      </c>
      <c r="B421" s="10">
        <v>38601</v>
      </c>
      <c r="C421" s="11">
        <v>6.7707049965776864</v>
      </c>
      <c r="D421" s="12">
        <v>14</v>
      </c>
      <c r="E421" s="13">
        <v>71012</v>
      </c>
      <c r="F421" s="14">
        <v>2.99</v>
      </c>
      <c r="G421" s="15">
        <f>Number_of_Books_Sold*Sell_Price</f>
        <v>212325.88</v>
      </c>
      <c r="H421" s="16" t="str">
        <f>IF(AND(Years_Under_Contract&lt;2,Number_of_Books_in_Print&gt;4)=TRUE,"Yes","No")</f>
        <v>No</v>
      </c>
      <c r="I421" s="16" t="str">
        <f>IF(OR(Years_Under_Contract&gt;5,Number_of_Books_in_Print&gt;=10)=TRUE,"Yes","No")</f>
        <v>Yes</v>
      </c>
      <c r="J421" s="16" t="str">
        <f>IF(AND(Years_Under_Contract&gt;5,OR(Number_of_Books_in_Print&gt;350000,Income_Earned&gt;=1000000))=TRUE,"Yes","No")</f>
        <v>No</v>
      </c>
      <c r="K421" s="17">
        <f>IF(AND(Years_Under_Contract&gt;5,OR(Number_of_Books_in_Print&gt;10,Income_Earned&gt;1000000)),0.2,IF(Number_of_Books_in_Print&gt;10,0.15,0.09))</f>
        <v>0.2</v>
      </c>
    </row>
    <row r="422" spans="1:11" outlineLevel="2" x14ac:dyDescent="0.25">
      <c r="A422" s="18">
        <v>1400</v>
      </c>
      <c r="B422" s="19">
        <v>37742</v>
      </c>
      <c r="C422" s="20">
        <v>9.122518822724162</v>
      </c>
      <c r="D422" s="21">
        <v>17</v>
      </c>
      <c r="E422" s="22">
        <v>626519</v>
      </c>
      <c r="F422" s="23">
        <v>7.99</v>
      </c>
      <c r="G422" s="24">
        <f>Number_of_Books_Sold*Sell_Price</f>
        <v>5005886.8100000005</v>
      </c>
      <c r="H422" s="25" t="str">
        <f>IF(AND(Years_Under_Contract&lt;2,Number_of_Books_in_Print&gt;4)=TRUE,"Yes","No")</f>
        <v>No</v>
      </c>
      <c r="I422" s="25" t="str">
        <f>IF(OR(Years_Under_Contract&gt;5,Number_of_Books_in_Print&gt;=10)=TRUE,"Yes","No")</f>
        <v>Yes</v>
      </c>
      <c r="J422" s="25" t="str">
        <f>IF(AND(Years_Under_Contract&gt;5,OR(Number_of_Books_in_Print&gt;350000,Income_Earned&gt;=1000000))=TRUE,"Yes","No")</f>
        <v>Yes</v>
      </c>
      <c r="K422" s="26">
        <f>IF(AND(Years_Under_Contract&gt;5,OR(Number_of_Books_in_Print&gt;10,Income_Earned&gt;1000000)),0.2,IF(Number_of_Books_in_Print&gt;10,0.15,0.09))</f>
        <v>0.2</v>
      </c>
    </row>
    <row r="423" spans="1:11" outlineLevel="2" x14ac:dyDescent="0.25">
      <c r="A423" s="9">
        <v>1405</v>
      </c>
      <c r="B423" s="10">
        <v>36847</v>
      </c>
      <c r="C423" s="11">
        <v>11.572895277207392</v>
      </c>
      <c r="D423" s="12">
        <v>1</v>
      </c>
      <c r="E423" s="13">
        <v>546064</v>
      </c>
      <c r="F423" s="14">
        <v>9.99</v>
      </c>
      <c r="G423" s="15">
        <f>Number_of_Books_Sold*Sell_Price</f>
        <v>5455179.3600000003</v>
      </c>
      <c r="H423" s="16" t="str">
        <f>IF(AND(Years_Under_Contract&lt;2,Number_of_Books_in_Print&gt;4)=TRUE,"Yes","No")</f>
        <v>No</v>
      </c>
      <c r="I423" s="16" t="str">
        <f>IF(OR(Years_Under_Contract&gt;5,Number_of_Books_in_Print&gt;=10)=TRUE,"Yes","No")</f>
        <v>Yes</v>
      </c>
      <c r="J423" s="16" t="str">
        <f>IF(AND(Years_Under_Contract&gt;5,OR(Number_of_Books_in_Print&gt;350000,Income_Earned&gt;=1000000))=TRUE,"Yes","No")</f>
        <v>Yes</v>
      </c>
      <c r="K423" s="17">
        <f>IF(AND(Years_Under_Contract&gt;5,OR(Number_of_Books_in_Print&gt;10,Income_Earned&gt;1000000)),0.2,IF(Number_of_Books_in_Print&gt;10,0.15,0.09))</f>
        <v>0.2</v>
      </c>
    </row>
    <row r="424" spans="1:11" outlineLevel="2" x14ac:dyDescent="0.25">
      <c r="A424" s="18">
        <v>1406</v>
      </c>
      <c r="B424" s="19">
        <v>39156</v>
      </c>
      <c r="C424" s="20">
        <v>5.2511978097193701</v>
      </c>
      <c r="D424" s="21">
        <v>17</v>
      </c>
      <c r="E424" s="22">
        <v>564671</v>
      </c>
      <c r="F424" s="23">
        <v>10.99</v>
      </c>
      <c r="G424" s="24">
        <f>Number_of_Books_Sold*Sell_Price</f>
        <v>6205734.29</v>
      </c>
      <c r="H424" s="25" t="str">
        <f>IF(AND(Years_Under_Contract&lt;2,Number_of_Books_in_Print&gt;4)=TRUE,"Yes","No")</f>
        <v>No</v>
      </c>
      <c r="I424" s="25" t="str">
        <f>IF(OR(Years_Under_Contract&gt;5,Number_of_Books_in_Print&gt;=10)=TRUE,"Yes","No")</f>
        <v>Yes</v>
      </c>
      <c r="J424" s="25" t="str">
        <f>IF(AND(Years_Under_Contract&gt;5,OR(Number_of_Books_in_Print&gt;350000,Income_Earned&gt;=1000000))=TRUE,"Yes","No")</f>
        <v>Yes</v>
      </c>
      <c r="K424" s="26">
        <f>IF(AND(Years_Under_Contract&gt;5,OR(Number_of_Books_in_Print&gt;10,Income_Earned&gt;1000000)),0.2,IF(Number_of_Books_in_Print&gt;10,0.15,0.09))</f>
        <v>0.2</v>
      </c>
    </row>
    <row r="425" spans="1:11" outlineLevel="2" x14ac:dyDescent="0.25">
      <c r="A425" s="9">
        <v>1407</v>
      </c>
      <c r="B425" s="10">
        <v>37905</v>
      </c>
      <c r="C425" s="11">
        <v>8.6762491444216288</v>
      </c>
      <c r="D425" s="12">
        <v>20</v>
      </c>
      <c r="E425" s="13">
        <v>629100</v>
      </c>
      <c r="F425" s="14">
        <v>2.99</v>
      </c>
      <c r="G425" s="15">
        <f>Number_of_Books_Sold*Sell_Price</f>
        <v>1881009.0000000002</v>
      </c>
      <c r="H425" s="16" t="str">
        <f>IF(AND(Years_Under_Contract&lt;2,Number_of_Books_in_Print&gt;4)=TRUE,"Yes","No")</f>
        <v>No</v>
      </c>
      <c r="I425" s="16" t="str">
        <f>IF(OR(Years_Under_Contract&gt;5,Number_of_Books_in_Print&gt;=10)=TRUE,"Yes","No")</f>
        <v>Yes</v>
      </c>
      <c r="J425" s="16" t="str">
        <f>IF(AND(Years_Under_Contract&gt;5,OR(Number_of_Books_in_Print&gt;350000,Income_Earned&gt;=1000000))=TRUE,"Yes","No")</f>
        <v>Yes</v>
      </c>
      <c r="K425" s="17">
        <f>IF(AND(Years_Under_Contract&gt;5,OR(Number_of_Books_in_Print&gt;10,Income_Earned&gt;1000000)),0.2,IF(Number_of_Books_in_Print&gt;10,0.15,0.09))</f>
        <v>0.2</v>
      </c>
    </row>
    <row r="426" spans="1:11" outlineLevel="2" x14ac:dyDescent="0.25">
      <c r="A426" s="18">
        <v>1408</v>
      </c>
      <c r="B426" s="19">
        <v>38863</v>
      </c>
      <c r="C426" s="20">
        <v>6.0533880903490758</v>
      </c>
      <c r="D426" s="21">
        <v>2</v>
      </c>
      <c r="E426" s="22">
        <v>392854</v>
      </c>
      <c r="F426" s="23">
        <v>2.99</v>
      </c>
      <c r="G426" s="24">
        <f>Number_of_Books_Sold*Sell_Price</f>
        <v>1174633.4600000002</v>
      </c>
      <c r="H426" s="25" t="str">
        <f>IF(AND(Years_Under_Contract&lt;2,Number_of_Books_in_Print&gt;4)=TRUE,"Yes","No")</f>
        <v>No</v>
      </c>
      <c r="I426" s="25" t="str">
        <f>IF(OR(Years_Under_Contract&gt;5,Number_of_Books_in_Print&gt;=10)=TRUE,"Yes","No")</f>
        <v>Yes</v>
      </c>
      <c r="J426" s="25" t="str">
        <f>IF(AND(Years_Under_Contract&gt;5,OR(Number_of_Books_in_Print&gt;350000,Income_Earned&gt;=1000000))=TRUE,"Yes","No")</f>
        <v>Yes</v>
      </c>
      <c r="K426" s="26">
        <f>IF(AND(Years_Under_Contract&gt;5,OR(Number_of_Books_in_Print&gt;10,Income_Earned&gt;1000000)),0.2,IF(Number_of_Books_in_Print&gt;10,0.15,0.09))</f>
        <v>0.2</v>
      </c>
    </row>
    <row r="427" spans="1:11" outlineLevel="2" x14ac:dyDescent="0.25">
      <c r="A427" s="9">
        <v>1410</v>
      </c>
      <c r="B427" s="10">
        <v>37745</v>
      </c>
      <c r="C427" s="11">
        <v>9.1143052703627649</v>
      </c>
      <c r="D427" s="12">
        <v>8</v>
      </c>
      <c r="E427" s="13">
        <v>155952</v>
      </c>
      <c r="F427" s="14">
        <v>12.99</v>
      </c>
      <c r="G427" s="15">
        <f>Number_of_Books_Sold*Sell_Price</f>
        <v>2025816.48</v>
      </c>
      <c r="H427" s="16" t="str">
        <f>IF(AND(Years_Under_Contract&lt;2,Number_of_Books_in_Print&gt;4)=TRUE,"Yes","No")</f>
        <v>No</v>
      </c>
      <c r="I427" s="16" t="str">
        <f>IF(OR(Years_Under_Contract&gt;5,Number_of_Books_in_Print&gt;=10)=TRUE,"Yes","No")</f>
        <v>Yes</v>
      </c>
      <c r="J427" s="16" t="str">
        <f>IF(AND(Years_Under_Contract&gt;5,OR(Number_of_Books_in_Print&gt;350000,Income_Earned&gt;=1000000))=TRUE,"Yes","No")</f>
        <v>Yes</v>
      </c>
      <c r="K427" s="17">
        <f>IF(AND(Years_Under_Contract&gt;5,OR(Number_of_Books_in_Print&gt;10,Income_Earned&gt;1000000)),0.2,IF(Number_of_Books_in_Print&gt;10,0.15,0.09))</f>
        <v>0.2</v>
      </c>
    </row>
    <row r="428" spans="1:11" outlineLevel="2" x14ac:dyDescent="0.25">
      <c r="A428" s="18">
        <v>1420</v>
      </c>
      <c r="B428" s="19">
        <v>36582</v>
      </c>
      <c r="C428" s="20">
        <v>12.2984257357974</v>
      </c>
      <c r="D428" s="21">
        <v>13</v>
      </c>
      <c r="E428" s="22">
        <v>71649</v>
      </c>
      <c r="F428" s="23">
        <v>7.99</v>
      </c>
      <c r="G428" s="24">
        <f>Number_of_Books_Sold*Sell_Price</f>
        <v>572475.51</v>
      </c>
      <c r="H428" s="25" t="str">
        <f>IF(AND(Years_Under_Contract&lt;2,Number_of_Books_in_Print&gt;4)=TRUE,"Yes","No")</f>
        <v>No</v>
      </c>
      <c r="I428" s="25" t="str">
        <f>IF(OR(Years_Under_Contract&gt;5,Number_of_Books_in_Print&gt;=10)=TRUE,"Yes","No")</f>
        <v>Yes</v>
      </c>
      <c r="J428" s="25" t="str">
        <f>IF(AND(Years_Under_Contract&gt;5,OR(Number_of_Books_in_Print&gt;350000,Income_Earned&gt;=1000000))=TRUE,"Yes","No")</f>
        <v>No</v>
      </c>
      <c r="K428" s="26">
        <f>IF(AND(Years_Under_Contract&gt;5,OR(Number_of_Books_in_Print&gt;10,Income_Earned&gt;1000000)),0.2,IF(Number_of_Books_in_Print&gt;10,0.15,0.09))</f>
        <v>0.2</v>
      </c>
    </row>
    <row r="429" spans="1:11" outlineLevel="2" x14ac:dyDescent="0.25">
      <c r="A429" s="9">
        <v>1421</v>
      </c>
      <c r="B429" s="10">
        <v>38256</v>
      </c>
      <c r="C429" s="11">
        <v>7.7152635181382614</v>
      </c>
      <c r="D429" s="12">
        <v>18</v>
      </c>
      <c r="E429" s="13">
        <v>549683</v>
      </c>
      <c r="F429" s="14">
        <v>2.99</v>
      </c>
      <c r="G429" s="15">
        <f>Number_of_Books_Sold*Sell_Price</f>
        <v>1643552.1700000002</v>
      </c>
      <c r="H429" s="16" t="str">
        <f>IF(AND(Years_Under_Contract&lt;2,Number_of_Books_in_Print&gt;4)=TRUE,"Yes","No")</f>
        <v>No</v>
      </c>
      <c r="I429" s="16" t="str">
        <f>IF(OR(Years_Under_Contract&gt;5,Number_of_Books_in_Print&gt;=10)=TRUE,"Yes","No")</f>
        <v>Yes</v>
      </c>
      <c r="J429" s="16" t="str">
        <f>IF(AND(Years_Under_Contract&gt;5,OR(Number_of_Books_in_Print&gt;350000,Income_Earned&gt;=1000000))=TRUE,"Yes","No")</f>
        <v>Yes</v>
      </c>
      <c r="K429" s="17">
        <f>IF(AND(Years_Under_Contract&gt;5,OR(Number_of_Books_in_Print&gt;10,Income_Earned&gt;1000000)),0.2,IF(Number_of_Books_in_Print&gt;10,0.15,0.09))</f>
        <v>0.2</v>
      </c>
    </row>
    <row r="430" spans="1:11" outlineLevel="2" x14ac:dyDescent="0.25">
      <c r="A430" s="9">
        <v>1429</v>
      </c>
      <c r="B430" s="10">
        <v>38942</v>
      </c>
      <c r="C430" s="11">
        <v>5.8370978781656397</v>
      </c>
      <c r="D430" s="12">
        <v>22</v>
      </c>
      <c r="E430" s="13">
        <v>402202</v>
      </c>
      <c r="F430" s="14">
        <v>3.99</v>
      </c>
      <c r="G430" s="15">
        <f>Number_of_Books_Sold*Sell_Price</f>
        <v>1604785.98</v>
      </c>
      <c r="H430" s="16" t="str">
        <f>IF(AND(Years_Under_Contract&lt;2,Number_of_Books_in_Print&gt;4)=TRUE,"Yes","No")</f>
        <v>No</v>
      </c>
      <c r="I430" s="16" t="str">
        <f>IF(OR(Years_Under_Contract&gt;5,Number_of_Books_in_Print&gt;=10)=TRUE,"Yes","No")</f>
        <v>Yes</v>
      </c>
      <c r="J430" s="16" t="str">
        <f>IF(AND(Years_Under_Contract&gt;5,OR(Number_of_Books_in_Print&gt;350000,Income_Earned&gt;=1000000))=TRUE,"Yes","No")</f>
        <v>Yes</v>
      </c>
      <c r="K430" s="17">
        <f>IF(AND(Years_Under_Contract&gt;5,OR(Number_of_Books_in_Print&gt;10,Income_Earned&gt;1000000)),0.2,IF(Number_of_Books_in_Print&gt;10,0.15,0.09))</f>
        <v>0.2</v>
      </c>
    </row>
    <row r="431" spans="1:11" outlineLevel="2" x14ac:dyDescent="0.25">
      <c r="A431" s="18">
        <v>1430</v>
      </c>
      <c r="B431" s="19">
        <v>37761</v>
      </c>
      <c r="C431" s="20">
        <v>9.0704996577686519</v>
      </c>
      <c r="D431" s="21">
        <v>4</v>
      </c>
      <c r="E431" s="22">
        <v>582092</v>
      </c>
      <c r="F431" s="23">
        <v>9.99</v>
      </c>
      <c r="G431" s="24">
        <f>Number_of_Books_Sold*Sell_Price</f>
        <v>5815099.0800000001</v>
      </c>
      <c r="H431" s="25" t="str">
        <f>IF(AND(Years_Under_Contract&lt;2,Number_of_Books_in_Print&gt;4)=TRUE,"Yes","No")</f>
        <v>No</v>
      </c>
      <c r="I431" s="25" t="str">
        <f>IF(OR(Years_Under_Contract&gt;5,Number_of_Books_in_Print&gt;=10)=TRUE,"Yes","No")</f>
        <v>Yes</v>
      </c>
      <c r="J431" s="25" t="str">
        <f>IF(AND(Years_Under_Contract&gt;5,OR(Number_of_Books_in_Print&gt;350000,Income_Earned&gt;=1000000))=TRUE,"Yes","No")</f>
        <v>Yes</v>
      </c>
      <c r="K431" s="26">
        <f>IF(AND(Years_Under_Contract&gt;5,OR(Number_of_Books_in_Print&gt;10,Income_Earned&gt;1000000)),0.2,IF(Number_of_Books_in_Print&gt;10,0.15,0.09))</f>
        <v>0.2</v>
      </c>
    </row>
    <row r="432" spans="1:11" outlineLevel="2" x14ac:dyDescent="0.25">
      <c r="A432" s="9">
        <v>1431</v>
      </c>
      <c r="B432" s="10">
        <v>37295</v>
      </c>
      <c r="C432" s="11">
        <v>10.346338124572211</v>
      </c>
      <c r="D432" s="12">
        <v>7</v>
      </c>
      <c r="E432" s="13">
        <v>628504</v>
      </c>
      <c r="F432" s="14">
        <v>3.99</v>
      </c>
      <c r="G432" s="15">
        <f>Number_of_Books_Sold*Sell_Price</f>
        <v>2507730.96</v>
      </c>
      <c r="H432" s="16" t="str">
        <f>IF(AND(Years_Under_Contract&lt;2,Number_of_Books_in_Print&gt;4)=TRUE,"Yes","No")</f>
        <v>No</v>
      </c>
      <c r="I432" s="16" t="str">
        <f>IF(OR(Years_Under_Contract&gt;5,Number_of_Books_in_Print&gt;=10)=TRUE,"Yes","No")</f>
        <v>Yes</v>
      </c>
      <c r="J432" s="16" t="str">
        <f>IF(AND(Years_Under_Contract&gt;5,OR(Number_of_Books_in_Print&gt;350000,Income_Earned&gt;=1000000))=TRUE,"Yes","No")</f>
        <v>Yes</v>
      </c>
      <c r="K432" s="17">
        <f>IF(AND(Years_Under_Contract&gt;5,OR(Number_of_Books_in_Print&gt;10,Income_Earned&gt;1000000)),0.2,IF(Number_of_Books_in_Print&gt;10,0.15,0.09))</f>
        <v>0.2</v>
      </c>
    </row>
    <row r="433" spans="1:11" outlineLevel="2" x14ac:dyDescent="0.25">
      <c r="A433" s="9">
        <v>1434</v>
      </c>
      <c r="B433" s="10">
        <v>37949</v>
      </c>
      <c r="C433" s="11">
        <v>8.555783709787816</v>
      </c>
      <c r="D433" s="12">
        <v>24</v>
      </c>
      <c r="E433" s="13">
        <v>540340</v>
      </c>
      <c r="F433" s="14">
        <v>9.99</v>
      </c>
      <c r="G433" s="15">
        <f>Number_of_Books_Sold*Sell_Price</f>
        <v>5397996.6000000006</v>
      </c>
      <c r="H433" s="16" t="str">
        <f>IF(AND(Years_Under_Contract&lt;2,Number_of_Books_in_Print&gt;4)=TRUE,"Yes","No")</f>
        <v>No</v>
      </c>
      <c r="I433" s="16" t="str">
        <f>IF(OR(Years_Under_Contract&gt;5,Number_of_Books_in_Print&gt;=10)=TRUE,"Yes","No")</f>
        <v>Yes</v>
      </c>
      <c r="J433" s="16" t="str">
        <f>IF(AND(Years_Under_Contract&gt;5,OR(Number_of_Books_in_Print&gt;350000,Income_Earned&gt;=1000000))=TRUE,"Yes","No")</f>
        <v>Yes</v>
      </c>
      <c r="K433" s="17">
        <f>IF(AND(Years_Under_Contract&gt;5,OR(Number_of_Books_in_Print&gt;10,Income_Earned&gt;1000000)),0.2,IF(Number_of_Books_in_Print&gt;10,0.15,0.09))</f>
        <v>0.2</v>
      </c>
    </row>
    <row r="434" spans="1:11" outlineLevel="2" x14ac:dyDescent="0.25">
      <c r="A434" s="9">
        <v>1441</v>
      </c>
      <c r="B434" s="10">
        <v>38058</v>
      </c>
      <c r="C434" s="11">
        <v>8.2573579739904179</v>
      </c>
      <c r="D434" s="12">
        <v>15</v>
      </c>
      <c r="E434" s="13">
        <v>435232</v>
      </c>
      <c r="F434" s="14">
        <v>15.99</v>
      </c>
      <c r="G434" s="15">
        <f>Number_of_Books_Sold*Sell_Price</f>
        <v>6959359.6799999997</v>
      </c>
      <c r="H434" s="16" t="str">
        <f>IF(AND(Years_Under_Contract&lt;2,Number_of_Books_in_Print&gt;4)=TRUE,"Yes","No")</f>
        <v>No</v>
      </c>
      <c r="I434" s="16" t="str">
        <f>IF(OR(Years_Under_Contract&gt;5,Number_of_Books_in_Print&gt;=10)=TRUE,"Yes","No")</f>
        <v>Yes</v>
      </c>
      <c r="J434" s="16" t="str">
        <f>IF(AND(Years_Under_Contract&gt;5,OR(Number_of_Books_in_Print&gt;350000,Income_Earned&gt;=1000000))=TRUE,"Yes","No")</f>
        <v>Yes</v>
      </c>
      <c r="K434" s="17">
        <f>IF(AND(Years_Under_Contract&gt;5,OR(Number_of_Books_in_Print&gt;10,Income_Earned&gt;1000000)),0.2,IF(Number_of_Books_in_Print&gt;10,0.15,0.09))</f>
        <v>0.2</v>
      </c>
    </row>
    <row r="435" spans="1:11" outlineLevel="2" x14ac:dyDescent="0.25">
      <c r="A435" s="9">
        <v>1446</v>
      </c>
      <c r="B435" s="10">
        <v>37738</v>
      </c>
      <c r="C435" s="11">
        <v>9.1334702258726903</v>
      </c>
      <c r="D435" s="12">
        <v>5</v>
      </c>
      <c r="E435" s="13">
        <v>296475</v>
      </c>
      <c r="F435" s="14">
        <v>15.99</v>
      </c>
      <c r="G435" s="15">
        <f>Number_of_Books_Sold*Sell_Price</f>
        <v>4740635.25</v>
      </c>
      <c r="H435" s="16" t="str">
        <f>IF(AND(Years_Under_Contract&lt;2,Number_of_Books_in_Print&gt;4)=TRUE,"Yes","No")</f>
        <v>No</v>
      </c>
      <c r="I435" s="16" t="str">
        <f>IF(OR(Years_Under_Contract&gt;5,Number_of_Books_in_Print&gt;=10)=TRUE,"Yes","No")</f>
        <v>Yes</v>
      </c>
      <c r="J435" s="16" t="str">
        <f>IF(AND(Years_Under_Contract&gt;5,OR(Number_of_Books_in_Print&gt;350000,Income_Earned&gt;=1000000))=TRUE,"Yes","No")</f>
        <v>Yes</v>
      </c>
      <c r="K435" s="17">
        <f>IF(AND(Years_Under_Contract&gt;5,OR(Number_of_Books_in_Print&gt;10,Income_Earned&gt;1000000)),0.2,IF(Number_of_Books_in_Print&gt;10,0.15,0.09))</f>
        <v>0.2</v>
      </c>
    </row>
    <row r="436" spans="1:11" outlineLevel="2" x14ac:dyDescent="0.25">
      <c r="A436" s="9">
        <v>1448</v>
      </c>
      <c r="B436" s="10">
        <v>37549</v>
      </c>
      <c r="C436" s="11">
        <v>9.6509240246406574</v>
      </c>
      <c r="D436" s="12">
        <v>24</v>
      </c>
      <c r="E436" s="13">
        <v>370944</v>
      </c>
      <c r="F436" s="14">
        <v>2.99</v>
      </c>
      <c r="G436" s="15">
        <f>Number_of_Books_Sold*Sell_Price</f>
        <v>1109122.5600000001</v>
      </c>
      <c r="H436" s="16" t="str">
        <f>IF(AND(Years_Under_Contract&lt;2,Number_of_Books_in_Print&gt;4)=TRUE,"Yes","No")</f>
        <v>No</v>
      </c>
      <c r="I436" s="16" t="str">
        <f>IF(OR(Years_Under_Contract&gt;5,Number_of_Books_in_Print&gt;=10)=TRUE,"Yes","No")</f>
        <v>Yes</v>
      </c>
      <c r="J436" s="16" t="str">
        <f>IF(AND(Years_Under_Contract&gt;5,OR(Number_of_Books_in_Print&gt;350000,Income_Earned&gt;=1000000))=TRUE,"Yes","No")</f>
        <v>Yes</v>
      </c>
      <c r="K436" s="17">
        <f>IF(AND(Years_Under_Contract&gt;5,OR(Number_of_Books_in_Print&gt;10,Income_Earned&gt;1000000)),0.2,IF(Number_of_Books_in_Print&gt;10,0.15,0.09))</f>
        <v>0.2</v>
      </c>
    </row>
    <row r="437" spans="1:11" outlineLevel="2" x14ac:dyDescent="0.25">
      <c r="A437" s="18">
        <v>1457</v>
      </c>
      <c r="B437" s="19">
        <v>38178</v>
      </c>
      <c r="C437" s="20">
        <v>7.9288158795345653</v>
      </c>
      <c r="D437" s="21">
        <v>14</v>
      </c>
      <c r="E437" s="22">
        <v>568422</v>
      </c>
      <c r="F437" s="23">
        <v>2.99</v>
      </c>
      <c r="G437" s="24">
        <f>Number_of_Books_Sold*Sell_Price</f>
        <v>1699581.78</v>
      </c>
      <c r="H437" s="25" t="str">
        <f>IF(AND(Years_Under_Contract&lt;2,Number_of_Books_in_Print&gt;4)=TRUE,"Yes","No")</f>
        <v>No</v>
      </c>
      <c r="I437" s="25" t="str">
        <f>IF(OR(Years_Under_Contract&gt;5,Number_of_Books_in_Print&gt;=10)=TRUE,"Yes","No")</f>
        <v>Yes</v>
      </c>
      <c r="J437" s="25" t="str">
        <f>IF(AND(Years_Under_Contract&gt;5,OR(Number_of_Books_in_Print&gt;350000,Income_Earned&gt;=1000000))=TRUE,"Yes","No")</f>
        <v>Yes</v>
      </c>
      <c r="K437" s="26">
        <f>IF(AND(Years_Under_Contract&gt;5,OR(Number_of_Books_in_Print&gt;10,Income_Earned&gt;1000000)),0.2,IF(Number_of_Books_in_Print&gt;10,0.15,0.09))</f>
        <v>0.2</v>
      </c>
    </row>
    <row r="438" spans="1:11" outlineLevel="2" x14ac:dyDescent="0.25">
      <c r="A438" s="18">
        <v>1459</v>
      </c>
      <c r="B438" s="19">
        <v>38462</v>
      </c>
      <c r="C438" s="20">
        <v>7.1512662559890483</v>
      </c>
      <c r="D438" s="21">
        <v>9</v>
      </c>
      <c r="E438" s="22">
        <v>286475</v>
      </c>
      <c r="F438" s="23">
        <v>9.99</v>
      </c>
      <c r="G438" s="24">
        <f>Number_of_Books_Sold*Sell_Price</f>
        <v>2861885.25</v>
      </c>
      <c r="H438" s="25" t="str">
        <f>IF(AND(Years_Under_Contract&lt;2,Number_of_Books_in_Print&gt;4)=TRUE,"Yes","No")</f>
        <v>No</v>
      </c>
      <c r="I438" s="25" t="str">
        <f>IF(OR(Years_Under_Contract&gt;5,Number_of_Books_in_Print&gt;=10)=TRUE,"Yes","No")</f>
        <v>Yes</v>
      </c>
      <c r="J438" s="25" t="str">
        <f>IF(AND(Years_Under_Contract&gt;5,OR(Number_of_Books_in_Print&gt;350000,Income_Earned&gt;=1000000))=TRUE,"Yes","No")</f>
        <v>Yes</v>
      </c>
      <c r="K438" s="26">
        <f>IF(AND(Years_Under_Contract&gt;5,OR(Number_of_Books_in_Print&gt;10,Income_Earned&gt;1000000)),0.2,IF(Number_of_Books_in_Print&gt;10,0.15,0.09))</f>
        <v>0.2</v>
      </c>
    </row>
    <row r="439" spans="1:11" outlineLevel="2" x14ac:dyDescent="0.25">
      <c r="A439" s="9">
        <v>1461</v>
      </c>
      <c r="B439" s="10">
        <v>37037</v>
      </c>
      <c r="C439" s="11">
        <v>11.052703627652292</v>
      </c>
      <c r="D439" s="12">
        <v>16</v>
      </c>
      <c r="E439" s="13">
        <v>169168</v>
      </c>
      <c r="F439" s="14">
        <v>2.99</v>
      </c>
      <c r="G439" s="15">
        <f>Number_of_Books_Sold*Sell_Price</f>
        <v>505812.32</v>
      </c>
      <c r="H439" s="16" t="str">
        <f>IF(AND(Years_Under_Contract&lt;2,Number_of_Books_in_Print&gt;4)=TRUE,"Yes","No")</f>
        <v>No</v>
      </c>
      <c r="I439" s="16" t="str">
        <f>IF(OR(Years_Under_Contract&gt;5,Number_of_Books_in_Print&gt;=10)=TRUE,"Yes","No")</f>
        <v>Yes</v>
      </c>
      <c r="J439" s="16" t="str">
        <f>IF(AND(Years_Under_Contract&gt;5,OR(Number_of_Books_in_Print&gt;350000,Income_Earned&gt;=1000000))=TRUE,"Yes","No")</f>
        <v>No</v>
      </c>
      <c r="K439" s="17">
        <f>IF(AND(Years_Under_Contract&gt;5,OR(Number_of_Books_in_Print&gt;10,Income_Earned&gt;1000000)),0.2,IF(Number_of_Books_in_Print&gt;10,0.15,0.09))</f>
        <v>0.2</v>
      </c>
    </row>
    <row r="440" spans="1:11" outlineLevel="2" x14ac:dyDescent="0.25">
      <c r="A440" s="9">
        <v>1470</v>
      </c>
      <c r="B440" s="10">
        <v>37231</v>
      </c>
      <c r="C440" s="11">
        <v>10.521560574948666</v>
      </c>
      <c r="D440" s="12">
        <v>13</v>
      </c>
      <c r="E440" s="13">
        <v>343399</v>
      </c>
      <c r="F440" s="14">
        <v>7.99</v>
      </c>
      <c r="G440" s="15">
        <f>Number_of_Books_Sold*Sell_Price</f>
        <v>2743758.0100000002</v>
      </c>
      <c r="H440" s="16" t="str">
        <f>IF(AND(Years_Under_Contract&lt;2,Number_of_Books_in_Print&gt;4)=TRUE,"Yes","No")</f>
        <v>No</v>
      </c>
      <c r="I440" s="16" t="str">
        <f>IF(OR(Years_Under_Contract&gt;5,Number_of_Books_in_Print&gt;=10)=TRUE,"Yes","No")</f>
        <v>Yes</v>
      </c>
      <c r="J440" s="16" t="str">
        <f>IF(AND(Years_Under_Contract&gt;5,OR(Number_of_Books_in_Print&gt;350000,Income_Earned&gt;=1000000))=TRUE,"Yes","No")</f>
        <v>Yes</v>
      </c>
      <c r="K440" s="17">
        <f>IF(AND(Years_Under_Contract&gt;5,OR(Number_of_Books_in_Print&gt;10,Income_Earned&gt;1000000)),0.2,IF(Number_of_Books_in_Print&gt;10,0.15,0.09))</f>
        <v>0.2</v>
      </c>
    </row>
    <row r="441" spans="1:11" outlineLevel="2" x14ac:dyDescent="0.25">
      <c r="A441" s="9">
        <v>1476</v>
      </c>
      <c r="B441" s="10">
        <v>38111</v>
      </c>
      <c r="C441" s="11">
        <v>8.1122518822724157</v>
      </c>
      <c r="D441" s="12">
        <v>23</v>
      </c>
      <c r="E441" s="13">
        <v>295901</v>
      </c>
      <c r="F441" s="14">
        <v>12.99</v>
      </c>
      <c r="G441" s="15">
        <f>Number_of_Books_Sold*Sell_Price</f>
        <v>3843753.99</v>
      </c>
      <c r="H441" s="16" t="str">
        <f>IF(AND(Years_Under_Contract&lt;2,Number_of_Books_in_Print&gt;4)=TRUE,"Yes","No")</f>
        <v>No</v>
      </c>
      <c r="I441" s="16" t="str">
        <f>IF(OR(Years_Under_Contract&gt;5,Number_of_Books_in_Print&gt;=10)=TRUE,"Yes","No")</f>
        <v>Yes</v>
      </c>
      <c r="J441" s="16" t="str">
        <f>IF(AND(Years_Under_Contract&gt;5,OR(Number_of_Books_in_Print&gt;350000,Income_Earned&gt;=1000000))=TRUE,"Yes","No")</f>
        <v>Yes</v>
      </c>
      <c r="K441" s="17">
        <f>IF(AND(Years_Under_Contract&gt;5,OR(Number_of_Books_in_Print&gt;10,Income_Earned&gt;1000000)),0.2,IF(Number_of_Books_in_Print&gt;10,0.15,0.09))</f>
        <v>0.2</v>
      </c>
    </row>
    <row r="442" spans="1:11" outlineLevel="2" x14ac:dyDescent="0.25">
      <c r="A442" s="18">
        <v>1478</v>
      </c>
      <c r="B442" s="19">
        <v>36973</v>
      </c>
      <c r="C442" s="20">
        <v>11.227926078028748</v>
      </c>
      <c r="D442" s="21">
        <v>15</v>
      </c>
      <c r="E442" s="22">
        <v>264610</v>
      </c>
      <c r="F442" s="23">
        <v>10.99</v>
      </c>
      <c r="G442" s="24">
        <f>Number_of_Books_Sold*Sell_Price</f>
        <v>2908063.9</v>
      </c>
      <c r="H442" s="25" t="str">
        <f>IF(AND(Years_Under_Contract&lt;2,Number_of_Books_in_Print&gt;4)=TRUE,"Yes","No")</f>
        <v>No</v>
      </c>
      <c r="I442" s="25" t="str">
        <f>IF(OR(Years_Under_Contract&gt;5,Number_of_Books_in_Print&gt;=10)=TRUE,"Yes","No")</f>
        <v>Yes</v>
      </c>
      <c r="J442" s="25" t="str">
        <f>IF(AND(Years_Under_Contract&gt;5,OR(Number_of_Books_in_Print&gt;350000,Income_Earned&gt;=1000000))=TRUE,"Yes","No")</f>
        <v>Yes</v>
      </c>
      <c r="K442" s="26">
        <f>IF(AND(Years_Under_Contract&gt;5,OR(Number_of_Books_in_Print&gt;10,Income_Earned&gt;1000000)),0.2,IF(Number_of_Books_in_Print&gt;10,0.15,0.09))</f>
        <v>0.2</v>
      </c>
    </row>
    <row r="443" spans="1:11" outlineLevel="2" x14ac:dyDescent="0.25">
      <c r="A443" s="9">
        <v>1480</v>
      </c>
      <c r="B443" s="10">
        <v>38474</v>
      </c>
      <c r="C443" s="11">
        <v>7.1184120465434635</v>
      </c>
      <c r="D443" s="12">
        <v>19</v>
      </c>
      <c r="E443" s="13">
        <v>548370</v>
      </c>
      <c r="F443" s="14">
        <v>23.99</v>
      </c>
      <c r="G443" s="15">
        <f>Number_of_Books_Sold*Sell_Price</f>
        <v>13155396.299999999</v>
      </c>
      <c r="H443" s="16" t="str">
        <f>IF(AND(Years_Under_Contract&lt;2,Number_of_Books_in_Print&gt;4)=TRUE,"Yes","No")</f>
        <v>No</v>
      </c>
      <c r="I443" s="16" t="str">
        <f>IF(OR(Years_Under_Contract&gt;5,Number_of_Books_in_Print&gt;=10)=TRUE,"Yes","No")</f>
        <v>Yes</v>
      </c>
      <c r="J443" s="16" t="str">
        <f>IF(AND(Years_Under_Contract&gt;5,OR(Number_of_Books_in_Print&gt;350000,Income_Earned&gt;=1000000))=TRUE,"Yes","No")</f>
        <v>Yes</v>
      </c>
      <c r="K443" s="17">
        <f>IF(AND(Years_Under_Contract&gt;5,OR(Number_of_Books_in_Print&gt;10,Income_Earned&gt;1000000)),0.2,IF(Number_of_Books_in_Print&gt;10,0.15,0.09))</f>
        <v>0.2</v>
      </c>
    </row>
    <row r="444" spans="1:11" outlineLevel="2" x14ac:dyDescent="0.25">
      <c r="A444" s="18">
        <v>1483</v>
      </c>
      <c r="B444" s="19">
        <v>38083</v>
      </c>
      <c r="C444" s="20">
        <v>8.1889117043121153</v>
      </c>
      <c r="D444" s="21">
        <v>25</v>
      </c>
      <c r="E444" s="22">
        <v>247766</v>
      </c>
      <c r="F444" s="23">
        <v>10.99</v>
      </c>
      <c r="G444" s="24">
        <f>Number_of_Books_Sold*Sell_Price</f>
        <v>2722948.34</v>
      </c>
      <c r="H444" s="25" t="str">
        <f>IF(AND(Years_Under_Contract&lt;2,Number_of_Books_in_Print&gt;4)=TRUE,"Yes","No")</f>
        <v>No</v>
      </c>
      <c r="I444" s="25" t="str">
        <f>IF(OR(Years_Under_Contract&gt;5,Number_of_Books_in_Print&gt;=10)=TRUE,"Yes","No")</f>
        <v>Yes</v>
      </c>
      <c r="J444" s="25" t="str">
        <f>IF(AND(Years_Under_Contract&gt;5,OR(Number_of_Books_in_Print&gt;350000,Income_Earned&gt;=1000000))=TRUE,"Yes","No")</f>
        <v>Yes</v>
      </c>
      <c r="K444" s="26">
        <f>IF(AND(Years_Under_Contract&gt;5,OR(Number_of_Books_in_Print&gt;10,Income_Earned&gt;1000000)),0.2,IF(Number_of_Books_in_Print&gt;10,0.15,0.09))</f>
        <v>0.2</v>
      </c>
    </row>
    <row r="445" spans="1:11" outlineLevel="2" x14ac:dyDescent="0.25">
      <c r="A445" s="9">
        <v>1485</v>
      </c>
      <c r="B445" s="10">
        <v>38217</v>
      </c>
      <c r="C445" s="11">
        <v>7.8220396988364138</v>
      </c>
      <c r="D445" s="12">
        <v>9</v>
      </c>
      <c r="E445" s="13">
        <v>414857</v>
      </c>
      <c r="F445" s="14">
        <v>12.99</v>
      </c>
      <c r="G445" s="15">
        <f>Number_of_Books_Sold*Sell_Price</f>
        <v>5388992.4299999997</v>
      </c>
      <c r="H445" s="16" t="str">
        <f>IF(AND(Years_Under_Contract&lt;2,Number_of_Books_in_Print&gt;4)=TRUE,"Yes","No")</f>
        <v>No</v>
      </c>
      <c r="I445" s="16" t="str">
        <f>IF(OR(Years_Under_Contract&gt;5,Number_of_Books_in_Print&gt;=10)=TRUE,"Yes","No")</f>
        <v>Yes</v>
      </c>
      <c r="J445" s="16" t="str">
        <f>IF(AND(Years_Under_Contract&gt;5,OR(Number_of_Books_in_Print&gt;350000,Income_Earned&gt;=1000000))=TRUE,"Yes","No")</f>
        <v>Yes</v>
      </c>
      <c r="K445" s="17">
        <f>IF(AND(Years_Under_Contract&gt;5,OR(Number_of_Books_in_Print&gt;10,Income_Earned&gt;1000000)),0.2,IF(Number_of_Books_in_Print&gt;10,0.15,0.09))</f>
        <v>0.2</v>
      </c>
    </row>
    <row r="446" spans="1:11" outlineLevel="2" x14ac:dyDescent="0.25">
      <c r="A446" s="18">
        <v>1497</v>
      </c>
      <c r="B446" s="19">
        <v>37517</v>
      </c>
      <c r="C446" s="20">
        <v>9.7385352498288835</v>
      </c>
      <c r="D446" s="21">
        <v>3</v>
      </c>
      <c r="E446" s="22">
        <v>675662</v>
      </c>
      <c r="F446" s="23">
        <v>5.99</v>
      </c>
      <c r="G446" s="24">
        <f>Number_of_Books_Sold*Sell_Price</f>
        <v>4047215.3800000004</v>
      </c>
      <c r="H446" s="25" t="str">
        <f>IF(AND(Years_Under_Contract&lt;2,Number_of_Books_in_Print&gt;4)=TRUE,"Yes","No")</f>
        <v>No</v>
      </c>
      <c r="I446" s="25" t="str">
        <f>IF(OR(Years_Under_Contract&gt;5,Number_of_Books_in_Print&gt;=10)=TRUE,"Yes","No")</f>
        <v>Yes</v>
      </c>
      <c r="J446" s="25" t="str">
        <f>IF(AND(Years_Under_Contract&gt;5,OR(Number_of_Books_in_Print&gt;350000,Income_Earned&gt;=1000000))=TRUE,"Yes","No")</f>
        <v>Yes</v>
      </c>
      <c r="K446" s="26">
        <f>IF(AND(Years_Under_Contract&gt;5,OR(Number_of_Books_in_Print&gt;10,Income_Earned&gt;1000000)),0.2,IF(Number_of_Books_in_Print&gt;10,0.15,0.09))</f>
        <v>0.2</v>
      </c>
    </row>
    <row r="447" spans="1:11" outlineLevel="2" x14ac:dyDescent="0.25">
      <c r="A447" s="9">
        <v>1498</v>
      </c>
      <c r="B447" s="10">
        <v>38194</v>
      </c>
      <c r="C447" s="11">
        <v>7.8850102669404514</v>
      </c>
      <c r="D447" s="12">
        <v>10</v>
      </c>
      <c r="E447" s="13">
        <v>536320</v>
      </c>
      <c r="F447" s="14">
        <v>2.99</v>
      </c>
      <c r="G447" s="15">
        <f>Number_of_Books_Sold*Sell_Price</f>
        <v>1603596.8</v>
      </c>
      <c r="H447" s="16" t="str">
        <f>IF(AND(Years_Under_Contract&lt;2,Number_of_Books_in_Print&gt;4)=TRUE,"Yes","No")</f>
        <v>No</v>
      </c>
      <c r="I447" s="16" t="str">
        <f>IF(OR(Years_Under_Contract&gt;5,Number_of_Books_in_Print&gt;=10)=TRUE,"Yes","No")</f>
        <v>Yes</v>
      </c>
      <c r="J447" s="16" t="str">
        <f>IF(AND(Years_Under_Contract&gt;5,OR(Number_of_Books_in_Print&gt;350000,Income_Earned&gt;=1000000))=TRUE,"Yes","No")</f>
        <v>Yes</v>
      </c>
      <c r="K447" s="17">
        <f>IF(AND(Years_Under_Contract&gt;5,OR(Number_of_Books_in_Print&gt;10,Income_Earned&gt;1000000)),0.2,IF(Number_of_Books_in_Print&gt;10,0.15,0.09))</f>
        <v>0.2</v>
      </c>
    </row>
    <row r="448" spans="1:11" outlineLevel="2" x14ac:dyDescent="0.25">
      <c r="A448" s="18">
        <v>1499</v>
      </c>
      <c r="B448" s="19">
        <v>38036</v>
      </c>
      <c r="C448" s="20">
        <v>8.3175906913073234</v>
      </c>
      <c r="D448" s="21">
        <v>12</v>
      </c>
      <c r="E448" s="22">
        <v>502126</v>
      </c>
      <c r="F448" s="23">
        <v>10.99</v>
      </c>
      <c r="G448" s="24">
        <f>Number_of_Books_Sold*Sell_Price</f>
        <v>5518364.7400000002</v>
      </c>
      <c r="H448" s="25" t="str">
        <f>IF(AND(Years_Under_Contract&lt;2,Number_of_Books_in_Print&gt;4)=TRUE,"Yes","No")</f>
        <v>No</v>
      </c>
      <c r="I448" s="25" t="str">
        <f>IF(OR(Years_Under_Contract&gt;5,Number_of_Books_in_Print&gt;=10)=TRUE,"Yes","No")</f>
        <v>Yes</v>
      </c>
      <c r="J448" s="25" t="str">
        <f>IF(AND(Years_Under_Contract&gt;5,OR(Number_of_Books_in_Print&gt;350000,Income_Earned&gt;=1000000))=TRUE,"Yes","No")</f>
        <v>Yes</v>
      </c>
      <c r="K448" s="26">
        <f>IF(AND(Years_Under_Contract&gt;5,OR(Number_of_Books_in_Print&gt;10,Income_Earned&gt;1000000)),0.2,IF(Number_of_Books_in_Print&gt;10,0.15,0.09))</f>
        <v>0.2</v>
      </c>
    </row>
    <row r="449" spans="1:11" outlineLevel="2" x14ac:dyDescent="0.25">
      <c r="A449" s="9">
        <v>1502</v>
      </c>
      <c r="B449" s="10">
        <v>36615</v>
      </c>
      <c r="C449" s="11">
        <v>12.208076659822039</v>
      </c>
      <c r="D449" s="12">
        <v>16</v>
      </c>
      <c r="E449" s="13">
        <v>576023</v>
      </c>
      <c r="F449" s="14">
        <v>9.99</v>
      </c>
      <c r="G449" s="15">
        <f>Number_of_Books_Sold*Sell_Price</f>
        <v>5754469.7700000005</v>
      </c>
      <c r="H449" s="16" t="str">
        <f>IF(AND(Years_Under_Contract&lt;2,Number_of_Books_in_Print&gt;4)=TRUE,"Yes","No")</f>
        <v>No</v>
      </c>
      <c r="I449" s="16" t="str">
        <f>IF(OR(Years_Under_Contract&gt;5,Number_of_Books_in_Print&gt;=10)=TRUE,"Yes","No")</f>
        <v>Yes</v>
      </c>
      <c r="J449" s="16" t="str">
        <f>IF(AND(Years_Under_Contract&gt;5,OR(Number_of_Books_in_Print&gt;350000,Income_Earned&gt;=1000000))=TRUE,"Yes","No")</f>
        <v>Yes</v>
      </c>
      <c r="K449" s="17">
        <f>IF(AND(Years_Under_Contract&gt;5,OR(Number_of_Books_in_Print&gt;10,Income_Earned&gt;1000000)),0.2,IF(Number_of_Books_in_Print&gt;10,0.15,0.09))</f>
        <v>0.2</v>
      </c>
    </row>
    <row r="450" spans="1:11" outlineLevel="2" x14ac:dyDescent="0.25">
      <c r="A450" s="18">
        <v>1506</v>
      </c>
      <c r="B450" s="19">
        <v>37209</v>
      </c>
      <c r="C450" s="20">
        <v>10.581793292265571</v>
      </c>
      <c r="D450" s="21">
        <v>11</v>
      </c>
      <c r="E450" s="22">
        <v>612369</v>
      </c>
      <c r="F450" s="23">
        <v>2.99</v>
      </c>
      <c r="G450" s="24">
        <f>Number_of_Books_Sold*Sell_Price</f>
        <v>1830983.31</v>
      </c>
      <c r="H450" s="25" t="str">
        <f>IF(AND(Years_Under_Contract&lt;2,Number_of_Books_in_Print&gt;4)=TRUE,"Yes","No")</f>
        <v>No</v>
      </c>
      <c r="I450" s="25" t="str">
        <f>IF(OR(Years_Under_Contract&gt;5,Number_of_Books_in_Print&gt;=10)=TRUE,"Yes","No")</f>
        <v>Yes</v>
      </c>
      <c r="J450" s="25" t="str">
        <f>IF(AND(Years_Under_Contract&gt;5,OR(Number_of_Books_in_Print&gt;350000,Income_Earned&gt;=1000000))=TRUE,"Yes","No")</f>
        <v>Yes</v>
      </c>
      <c r="K450" s="26">
        <f>IF(AND(Years_Under_Contract&gt;5,OR(Number_of_Books_in_Print&gt;10,Income_Earned&gt;1000000)),0.2,IF(Number_of_Books_in_Print&gt;10,0.15,0.09))</f>
        <v>0.2</v>
      </c>
    </row>
    <row r="451" spans="1:11" outlineLevel="2" x14ac:dyDescent="0.25">
      <c r="A451" s="18">
        <v>1512</v>
      </c>
      <c r="B451" s="19">
        <v>37863</v>
      </c>
      <c r="C451" s="20">
        <v>8.7912388774811774</v>
      </c>
      <c r="D451" s="21">
        <v>24</v>
      </c>
      <c r="E451" s="22">
        <v>580033</v>
      </c>
      <c r="F451" s="23">
        <v>3.99</v>
      </c>
      <c r="G451" s="24">
        <f>Number_of_Books_Sold*Sell_Price</f>
        <v>2314331.67</v>
      </c>
      <c r="H451" s="25" t="str">
        <f>IF(AND(Years_Under_Contract&lt;2,Number_of_Books_in_Print&gt;4)=TRUE,"Yes","No")</f>
        <v>No</v>
      </c>
      <c r="I451" s="25" t="str">
        <f>IF(OR(Years_Under_Contract&gt;5,Number_of_Books_in_Print&gt;=10)=TRUE,"Yes","No")</f>
        <v>Yes</v>
      </c>
      <c r="J451" s="25" t="str">
        <f>IF(AND(Years_Under_Contract&gt;5,OR(Number_of_Books_in_Print&gt;350000,Income_Earned&gt;=1000000))=TRUE,"Yes","No")</f>
        <v>Yes</v>
      </c>
      <c r="K451" s="26">
        <f>IF(AND(Years_Under_Contract&gt;5,OR(Number_of_Books_in_Print&gt;10,Income_Earned&gt;1000000)),0.2,IF(Number_of_Books_in_Print&gt;10,0.15,0.09))</f>
        <v>0.2</v>
      </c>
    </row>
    <row r="452" spans="1:11" outlineLevel="2" x14ac:dyDescent="0.25">
      <c r="A452" s="9">
        <v>1514</v>
      </c>
      <c r="B452" s="10">
        <v>38200</v>
      </c>
      <c r="C452" s="11">
        <v>7.868583162217659</v>
      </c>
      <c r="D452" s="12">
        <v>22</v>
      </c>
      <c r="E452" s="13">
        <v>436361</v>
      </c>
      <c r="F452" s="14">
        <v>2.99</v>
      </c>
      <c r="G452" s="15">
        <f>Number_of_Books_Sold*Sell_Price</f>
        <v>1304719.3900000001</v>
      </c>
      <c r="H452" s="16" t="str">
        <f>IF(AND(Years_Under_Contract&lt;2,Number_of_Books_in_Print&gt;4)=TRUE,"Yes","No")</f>
        <v>No</v>
      </c>
      <c r="I452" s="16" t="str">
        <f>IF(OR(Years_Under_Contract&gt;5,Number_of_Books_in_Print&gt;=10)=TRUE,"Yes","No")</f>
        <v>Yes</v>
      </c>
      <c r="J452" s="16" t="str">
        <f>IF(AND(Years_Under_Contract&gt;5,OR(Number_of_Books_in_Print&gt;350000,Income_Earned&gt;=1000000))=TRUE,"Yes","No")</f>
        <v>Yes</v>
      </c>
      <c r="K452" s="17">
        <f>IF(AND(Years_Under_Contract&gt;5,OR(Number_of_Books_in_Print&gt;10,Income_Earned&gt;1000000)),0.2,IF(Number_of_Books_in_Print&gt;10,0.15,0.09))</f>
        <v>0.2</v>
      </c>
    </row>
    <row r="453" spans="1:11" outlineLevel="2" x14ac:dyDescent="0.25">
      <c r="A453" s="9">
        <v>1516</v>
      </c>
      <c r="B453" s="10">
        <v>36645</v>
      </c>
      <c r="C453" s="11">
        <v>12.125941136208077</v>
      </c>
      <c r="D453" s="12">
        <v>23</v>
      </c>
      <c r="E453" s="13">
        <v>490245</v>
      </c>
      <c r="F453" s="14">
        <v>12.99</v>
      </c>
      <c r="G453" s="15">
        <f>Number_of_Books_Sold*Sell_Price</f>
        <v>6368282.5499999998</v>
      </c>
      <c r="H453" s="16" t="str">
        <f>IF(AND(Years_Under_Contract&lt;2,Number_of_Books_in_Print&gt;4)=TRUE,"Yes","No")</f>
        <v>No</v>
      </c>
      <c r="I453" s="16" t="str">
        <f>IF(OR(Years_Under_Contract&gt;5,Number_of_Books_in_Print&gt;=10)=TRUE,"Yes","No")</f>
        <v>Yes</v>
      </c>
      <c r="J453" s="16" t="str">
        <f>IF(AND(Years_Under_Contract&gt;5,OR(Number_of_Books_in_Print&gt;350000,Income_Earned&gt;=1000000))=TRUE,"Yes","No")</f>
        <v>Yes</v>
      </c>
      <c r="K453" s="17">
        <f>IF(AND(Years_Under_Contract&gt;5,OR(Number_of_Books_in_Print&gt;10,Income_Earned&gt;1000000)),0.2,IF(Number_of_Books_in_Print&gt;10,0.15,0.09))</f>
        <v>0.2</v>
      </c>
    </row>
    <row r="454" spans="1:11" outlineLevel="2" x14ac:dyDescent="0.25">
      <c r="A454" s="18">
        <v>1527</v>
      </c>
      <c r="B454" s="19">
        <v>36925</v>
      </c>
      <c r="C454" s="20">
        <v>11.359342915811089</v>
      </c>
      <c r="D454" s="21">
        <v>24</v>
      </c>
      <c r="E454" s="22">
        <v>554177</v>
      </c>
      <c r="F454" s="23">
        <v>10.99</v>
      </c>
      <c r="G454" s="24">
        <f>Number_of_Books_Sold*Sell_Price</f>
        <v>6090405.2300000004</v>
      </c>
      <c r="H454" s="25" t="str">
        <f>IF(AND(Years_Under_Contract&lt;2,Number_of_Books_in_Print&gt;4)=TRUE,"Yes","No")</f>
        <v>No</v>
      </c>
      <c r="I454" s="25" t="str">
        <f>IF(OR(Years_Under_Contract&gt;5,Number_of_Books_in_Print&gt;=10)=TRUE,"Yes","No")</f>
        <v>Yes</v>
      </c>
      <c r="J454" s="25" t="str">
        <f>IF(AND(Years_Under_Contract&gt;5,OR(Number_of_Books_in_Print&gt;350000,Income_Earned&gt;=1000000))=TRUE,"Yes","No")</f>
        <v>Yes</v>
      </c>
      <c r="K454" s="26">
        <f>IF(AND(Years_Under_Contract&gt;5,OR(Number_of_Books_in_Print&gt;10,Income_Earned&gt;1000000)),0.2,IF(Number_of_Books_in_Print&gt;10,0.15,0.09))</f>
        <v>0.2</v>
      </c>
    </row>
    <row r="455" spans="1:11" outlineLevel="2" x14ac:dyDescent="0.25">
      <c r="A455" s="9">
        <v>1530</v>
      </c>
      <c r="B455" s="10">
        <v>37224</v>
      </c>
      <c r="C455" s="11">
        <v>10.540725530458589</v>
      </c>
      <c r="D455" s="12">
        <v>3</v>
      </c>
      <c r="E455" s="13">
        <v>487327</v>
      </c>
      <c r="F455" s="14">
        <v>5.99</v>
      </c>
      <c r="G455" s="15">
        <f>Number_of_Books_Sold*Sell_Price</f>
        <v>2919088.73</v>
      </c>
      <c r="H455" s="16" t="str">
        <f>IF(AND(Years_Under_Contract&lt;2,Number_of_Books_in_Print&gt;4)=TRUE,"Yes","No")</f>
        <v>No</v>
      </c>
      <c r="I455" s="16" t="str">
        <f>IF(OR(Years_Under_Contract&gt;5,Number_of_Books_in_Print&gt;=10)=TRUE,"Yes","No")</f>
        <v>Yes</v>
      </c>
      <c r="J455" s="16" t="str">
        <f>IF(AND(Years_Under_Contract&gt;5,OR(Number_of_Books_in_Print&gt;350000,Income_Earned&gt;=1000000))=TRUE,"Yes","No")</f>
        <v>Yes</v>
      </c>
      <c r="K455" s="17">
        <f>IF(AND(Years_Under_Contract&gt;5,OR(Number_of_Books_in_Print&gt;10,Income_Earned&gt;1000000)),0.2,IF(Number_of_Books_in_Print&gt;10,0.15,0.09))</f>
        <v>0.2</v>
      </c>
    </row>
    <row r="456" spans="1:11" outlineLevel="2" x14ac:dyDescent="0.25">
      <c r="A456" s="9">
        <v>1553</v>
      </c>
      <c r="B456" s="10">
        <v>38403</v>
      </c>
      <c r="C456" s="11">
        <v>7.312799452429843</v>
      </c>
      <c r="D456" s="12">
        <v>13</v>
      </c>
      <c r="E456" s="13">
        <v>22147</v>
      </c>
      <c r="F456" s="14">
        <v>12.99</v>
      </c>
      <c r="G456" s="15">
        <f>Number_of_Books_Sold*Sell_Price</f>
        <v>287689.53000000003</v>
      </c>
      <c r="H456" s="16" t="str">
        <f>IF(AND(Years_Under_Contract&lt;2,Number_of_Books_in_Print&gt;4)=TRUE,"Yes","No")</f>
        <v>No</v>
      </c>
      <c r="I456" s="16" t="str">
        <f>IF(OR(Years_Under_Contract&gt;5,Number_of_Books_in_Print&gt;=10)=TRUE,"Yes","No")</f>
        <v>Yes</v>
      </c>
      <c r="J456" s="16" t="str">
        <f>IF(AND(Years_Under_Contract&gt;5,OR(Number_of_Books_in_Print&gt;350000,Income_Earned&gt;=1000000))=TRUE,"Yes","No")</f>
        <v>No</v>
      </c>
      <c r="K456" s="17">
        <f>IF(AND(Years_Under_Contract&gt;5,OR(Number_of_Books_in_Print&gt;10,Income_Earned&gt;1000000)),0.2,IF(Number_of_Books_in_Print&gt;10,0.15,0.09))</f>
        <v>0.2</v>
      </c>
    </row>
    <row r="457" spans="1:11" outlineLevel="2" x14ac:dyDescent="0.25">
      <c r="A457" s="9">
        <v>1562</v>
      </c>
      <c r="B457" s="10">
        <v>37385</v>
      </c>
      <c r="C457" s="11">
        <v>10.099931553730322</v>
      </c>
      <c r="D457" s="12">
        <v>11</v>
      </c>
      <c r="E457" s="13">
        <v>297918</v>
      </c>
      <c r="F457" s="14">
        <v>5.99</v>
      </c>
      <c r="G457" s="15">
        <f>Number_of_Books_Sold*Sell_Price</f>
        <v>1784528.82</v>
      </c>
      <c r="H457" s="16" t="str">
        <f>IF(AND(Years_Under_Contract&lt;2,Number_of_Books_in_Print&gt;4)=TRUE,"Yes","No")</f>
        <v>No</v>
      </c>
      <c r="I457" s="16" t="str">
        <f>IF(OR(Years_Under_Contract&gt;5,Number_of_Books_in_Print&gt;=10)=TRUE,"Yes","No")</f>
        <v>Yes</v>
      </c>
      <c r="J457" s="16" t="str">
        <f>IF(AND(Years_Under_Contract&gt;5,OR(Number_of_Books_in_Print&gt;350000,Income_Earned&gt;=1000000))=TRUE,"Yes","No")</f>
        <v>Yes</v>
      </c>
      <c r="K457" s="17">
        <f>IF(AND(Years_Under_Contract&gt;5,OR(Number_of_Books_in_Print&gt;10,Income_Earned&gt;1000000)),0.2,IF(Number_of_Books_in_Print&gt;10,0.15,0.09))</f>
        <v>0.2</v>
      </c>
    </row>
    <row r="458" spans="1:11" outlineLevel="2" x14ac:dyDescent="0.25">
      <c r="A458" s="18">
        <v>1564</v>
      </c>
      <c r="B458" s="19">
        <v>37318</v>
      </c>
      <c r="C458" s="20">
        <v>10.283367556468173</v>
      </c>
      <c r="D458" s="21">
        <v>16</v>
      </c>
      <c r="E458" s="22">
        <v>356109</v>
      </c>
      <c r="F458" s="23">
        <v>3.99</v>
      </c>
      <c r="G458" s="24">
        <f>Number_of_Books_Sold*Sell_Price</f>
        <v>1420874.9100000001</v>
      </c>
      <c r="H458" s="25" t="str">
        <f>IF(AND(Years_Under_Contract&lt;2,Number_of_Books_in_Print&gt;4)=TRUE,"Yes","No")</f>
        <v>No</v>
      </c>
      <c r="I458" s="25" t="str">
        <f>IF(OR(Years_Under_Contract&gt;5,Number_of_Books_in_Print&gt;=10)=TRUE,"Yes","No")</f>
        <v>Yes</v>
      </c>
      <c r="J458" s="25" t="str">
        <f>IF(AND(Years_Under_Contract&gt;5,OR(Number_of_Books_in_Print&gt;350000,Income_Earned&gt;=1000000))=TRUE,"Yes","No")</f>
        <v>Yes</v>
      </c>
      <c r="K458" s="26">
        <f>IF(AND(Years_Under_Contract&gt;5,OR(Number_of_Books_in_Print&gt;10,Income_Earned&gt;1000000)),0.2,IF(Number_of_Books_in_Print&gt;10,0.15,0.09))</f>
        <v>0.2</v>
      </c>
    </row>
    <row r="459" spans="1:11" outlineLevel="2" x14ac:dyDescent="0.25">
      <c r="A459" s="9">
        <v>1570</v>
      </c>
      <c r="B459" s="10">
        <v>38415</v>
      </c>
      <c r="C459" s="11">
        <v>7.2799452429842573</v>
      </c>
      <c r="D459" s="12">
        <v>5</v>
      </c>
      <c r="E459" s="13">
        <v>335341</v>
      </c>
      <c r="F459" s="14">
        <v>2.99</v>
      </c>
      <c r="G459" s="15">
        <f>Number_of_Books_Sold*Sell_Price</f>
        <v>1002669.5900000001</v>
      </c>
      <c r="H459" s="16" t="str">
        <f>IF(AND(Years_Under_Contract&lt;2,Number_of_Books_in_Print&gt;4)=TRUE,"Yes","No")</f>
        <v>No</v>
      </c>
      <c r="I459" s="16" t="str">
        <f>IF(OR(Years_Under_Contract&gt;5,Number_of_Books_in_Print&gt;=10)=TRUE,"Yes","No")</f>
        <v>Yes</v>
      </c>
      <c r="J459" s="16" t="str">
        <f>IF(AND(Years_Under_Contract&gt;5,OR(Number_of_Books_in_Print&gt;350000,Income_Earned&gt;=1000000))=TRUE,"Yes","No")</f>
        <v>Yes</v>
      </c>
      <c r="K459" s="17">
        <f>IF(AND(Years_Under_Contract&gt;5,OR(Number_of_Books_in_Print&gt;10,Income_Earned&gt;1000000)),0.2,IF(Number_of_Books_in_Print&gt;10,0.15,0.09))</f>
        <v>0.2</v>
      </c>
    </row>
    <row r="460" spans="1:11" outlineLevel="2" x14ac:dyDescent="0.25">
      <c r="A460" s="18">
        <v>1575</v>
      </c>
      <c r="B460" s="19">
        <v>38097</v>
      </c>
      <c r="C460" s="20">
        <v>8.1505817932922664</v>
      </c>
      <c r="D460" s="21">
        <v>14</v>
      </c>
      <c r="E460" s="22">
        <v>388034</v>
      </c>
      <c r="F460" s="23">
        <v>9.99</v>
      </c>
      <c r="G460" s="24">
        <f>Number_of_Books_Sold*Sell_Price</f>
        <v>3876459.66</v>
      </c>
      <c r="H460" s="25" t="str">
        <f>IF(AND(Years_Under_Contract&lt;2,Number_of_Books_in_Print&gt;4)=TRUE,"Yes","No")</f>
        <v>No</v>
      </c>
      <c r="I460" s="25" t="str">
        <f>IF(OR(Years_Under_Contract&gt;5,Number_of_Books_in_Print&gt;=10)=TRUE,"Yes","No")</f>
        <v>Yes</v>
      </c>
      <c r="J460" s="25" t="str">
        <f>IF(AND(Years_Under_Contract&gt;5,OR(Number_of_Books_in_Print&gt;350000,Income_Earned&gt;=1000000))=TRUE,"Yes","No")</f>
        <v>Yes</v>
      </c>
      <c r="K460" s="26">
        <f>IF(AND(Years_Under_Contract&gt;5,OR(Number_of_Books_in_Print&gt;10,Income_Earned&gt;1000000)),0.2,IF(Number_of_Books_in_Print&gt;10,0.15,0.09))</f>
        <v>0.2</v>
      </c>
    </row>
    <row r="461" spans="1:11" outlineLevel="2" x14ac:dyDescent="0.25">
      <c r="A461" s="18">
        <v>1581</v>
      </c>
      <c r="B461" s="19">
        <v>38499</v>
      </c>
      <c r="C461" s="20">
        <v>7.0499657768651609</v>
      </c>
      <c r="D461" s="21">
        <v>20</v>
      </c>
      <c r="E461" s="22">
        <v>689632</v>
      </c>
      <c r="F461" s="23">
        <v>7.99</v>
      </c>
      <c r="G461" s="24">
        <f>Number_of_Books_Sold*Sell_Price</f>
        <v>5510159.6799999997</v>
      </c>
      <c r="H461" s="25" t="str">
        <f>IF(AND(Years_Under_Contract&lt;2,Number_of_Books_in_Print&gt;4)=TRUE,"Yes","No")</f>
        <v>No</v>
      </c>
      <c r="I461" s="25" t="str">
        <f>IF(OR(Years_Under_Contract&gt;5,Number_of_Books_in_Print&gt;=10)=TRUE,"Yes","No")</f>
        <v>Yes</v>
      </c>
      <c r="J461" s="25" t="str">
        <f>IF(AND(Years_Under_Contract&gt;5,OR(Number_of_Books_in_Print&gt;350000,Income_Earned&gt;=1000000))=TRUE,"Yes","No")</f>
        <v>Yes</v>
      </c>
      <c r="K461" s="26">
        <f>IF(AND(Years_Under_Contract&gt;5,OR(Number_of_Books_in_Print&gt;10,Income_Earned&gt;1000000)),0.2,IF(Number_of_Books_in_Print&gt;10,0.15,0.09))</f>
        <v>0.2</v>
      </c>
    </row>
    <row r="462" spans="1:11" outlineLevel="2" x14ac:dyDescent="0.25">
      <c r="A462" s="18">
        <v>1587</v>
      </c>
      <c r="B462" s="19">
        <v>38990</v>
      </c>
      <c r="C462" s="20">
        <v>5.7056810403832987</v>
      </c>
      <c r="D462" s="21">
        <v>13</v>
      </c>
      <c r="E462" s="22">
        <v>87939</v>
      </c>
      <c r="F462" s="23">
        <v>2.99</v>
      </c>
      <c r="G462" s="24">
        <f>Number_of_Books_Sold*Sell_Price</f>
        <v>262937.61000000004</v>
      </c>
      <c r="H462" s="25" t="str">
        <f>IF(AND(Years_Under_Contract&lt;2,Number_of_Books_in_Print&gt;4)=TRUE,"Yes","No")</f>
        <v>No</v>
      </c>
      <c r="I462" s="25" t="str">
        <f>IF(OR(Years_Under_Contract&gt;5,Number_of_Books_in_Print&gt;=10)=TRUE,"Yes","No")</f>
        <v>Yes</v>
      </c>
      <c r="J462" s="25" t="str">
        <f>IF(AND(Years_Under_Contract&gt;5,OR(Number_of_Books_in_Print&gt;350000,Income_Earned&gt;=1000000))=TRUE,"Yes","No")</f>
        <v>No</v>
      </c>
      <c r="K462" s="26">
        <f>IF(AND(Years_Under_Contract&gt;5,OR(Number_of_Books_in_Print&gt;10,Income_Earned&gt;1000000)),0.2,IF(Number_of_Books_in_Print&gt;10,0.15,0.09))</f>
        <v>0.2</v>
      </c>
    </row>
    <row r="463" spans="1:11" outlineLevel="2" x14ac:dyDescent="0.25">
      <c r="A463" s="9">
        <v>1589</v>
      </c>
      <c r="B463" s="10">
        <v>37997</v>
      </c>
      <c r="C463" s="11">
        <v>8.424366872005475</v>
      </c>
      <c r="D463" s="12">
        <v>20</v>
      </c>
      <c r="E463" s="13">
        <v>375778</v>
      </c>
      <c r="F463" s="14">
        <v>7.99</v>
      </c>
      <c r="G463" s="15">
        <f>Number_of_Books_Sold*Sell_Price</f>
        <v>3002466.22</v>
      </c>
      <c r="H463" s="16" t="str">
        <f>IF(AND(Years_Under_Contract&lt;2,Number_of_Books_in_Print&gt;4)=TRUE,"Yes","No")</f>
        <v>No</v>
      </c>
      <c r="I463" s="16" t="str">
        <f>IF(OR(Years_Under_Contract&gt;5,Number_of_Books_in_Print&gt;=10)=TRUE,"Yes","No")</f>
        <v>Yes</v>
      </c>
      <c r="J463" s="16" t="str">
        <f>IF(AND(Years_Under_Contract&gt;5,OR(Number_of_Books_in_Print&gt;350000,Income_Earned&gt;=1000000))=TRUE,"Yes","No")</f>
        <v>Yes</v>
      </c>
      <c r="K463" s="17">
        <f>IF(AND(Years_Under_Contract&gt;5,OR(Number_of_Books_in_Print&gt;10,Income_Earned&gt;1000000)),0.2,IF(Number_of_Books_in_Print&gt;10,0.15,0.09))</f>
        <v>0.2</v>
      </c>
    </row>
    <row r="464" spans="1:11" outlineLevel="2" x14ac:dyDescent="0.25">
      <c r="A464" s="18">
        <v>1590</v>
      </c>
      <c r="B464" s="19">
        <v>37736</v>
      </c>
      <c r="C464" s="20">
        <v>9.1389459274469544</v>
      </c>
      <c r="D464" s="21">
        <v>22</v>
      </c>
      <c r="E464" s="22">
        <v>389807</v>
      </c>
      <c r="F464" s="23">
        <v>5.99</v>
      </c>
      <c r="G464" s="24">
        <f>Number_of_Books_Sold*Sell_Price</f>
        <v>2334943.9300000002</v>
      </c>
      <c r="H464" s="25" t="str">
        <f>IF(AND(Years_Under_Contract&lt;2,Number_of_Books_in_Print&gt;4)=TRUE,"Yes","No")</f>
        <v>No</v>
      </c>
      <c r="I464" s="25" t="str">
        <f>IF(OR(Years_Under_Contract&gt;5,Number_of_Books_in_Print&gt;=10)=TRUE,"Yes","No")</f>
        <v>Yes</v>
      </c>
      <c r="J464" s="25" t="str">
        <f>IF(AND(Years_Under_Contract&gt;5,OR(Number_of_Books_in_Print&gt;350000,Income_Earned&gt;=1000000))=TRUE,"Yes","No")</f>
        <v>Yes</v>
      </c>
      <c r="K464" s="26">
        <f>IF(AND(Years_Under_Contract&gt;5,OR(Number_of_Books_in_Print&gt;10,Income_Earned&gt;1000000)),0.2,IF(Number_of_Books_in_Print&gt;10,0.15,0.09))</f>
        <v>0.2</v>
      </c>
    </row>
    <row r="465" spans="1:11" outlineLevel="2" x14ac:dyDescent="0.25">
      <c r="A465" s="18">
        <v>1601</v>
      </c>
      <c r="B465" s="19">
        <v>37582</v>
      </c>
      <c r="C465" s="20">
        <v>9.5605749486652982</v>
      </c>
      <c r="D465" s="21">
        <v>17</v>
      </c>
      <c r="E465" s="22">
        <v>50037</v>
      </c>
      <c r="F465" s="23">
        <v>12.99</v>
      </c>
      <c r="G465" s="24">
        <f>Number_of_Books_Sold*Sell_Price</f>
        <v>649980.63</v>
      </c>
      <c r="H465" s="25" t="str">
        <f>IF(AND(Years_Under_Contract&lt;2,Number_of_Books_in_Print&gt;4)=TRUE,"Yes","No")</f>
        <v>No</v>
      </c>
      <c r="I465" s="25" t="str">
        <f>IF(OR(Years_Under_Contract&gt;5,Number_of_Books_in_Print&gt;=10)=TRUE,"Yes","No")</f>
        <v>Yes</v>
      </c>
      <c r="J465" s="25" t="str">
        <f>IF(AND(Years_Under_Contract&gt;5,OR(Number_of_Books_in_Print&gt;350000,Income_Earned&gt;=1000000))=TRUE,"Yes","No")</f>
        <v>No</v>
      </c>
      <c r="K465" s="26">
        <f>IF(AND(Years_Under_Contract&gt;5,OR(Number_of_Books_in_Print&gt;10,Income_Earned&gt;1000000)),0.2,IF(Number_of_Books_in_Print&gt;10,0.15,0.09))</f>
        <v>0.2</v>
      </c>
    </row>
    <row r="466" spans="1:11" outlineLevel="2" x14ac:dyDescent="0.25">
      <c r="A466" s="9">
        <v>1602</v>
      </c>
      <c r="B466" s="10">
        <v>38703</v>
      </c>
      <c r="C466" s="11">
        <v>6.491444216290212</v>
      </c>
      <c r="D466" s="12">
        <v>22</v>
      </c>
      <c r="E466" s="13">
        <v>291598</v>
      </c>
      <c r="F466" s="14">
        <v>2.99</v>
      </c>
      <c r="G466" s="15">
        <f>Number_of_Books_Sold*Sell_Price</f>
        <v>871878.02</v>
      </c>
      <c r="H466" s="16" t="str">
        <f>IF(AND(Years_Under_Contract&lt;2,Number_of_Books_in_Print&gt;4)=TRUE,"Yes","No")</f>
        <v>No</v>
      </c>
      <c r="I466" s="16" t="str">
        <f>IF(OR(Years_Under_Contract&gt;5,Number_of_Books_in_Print&gt;=10)=TRUE,"Yes","No")</f>
        <v>Yes</v>
      </c>
      <c r="J466" s="16" t="str">
        <f>IF(AND(Years_Under_Contract&gt;5,OR(Number_of_Books_in_Print&gt;350000,Income_Earned&gt;=1000000))=TRUE,"Yes","No")</f>
        <v>No</v>
      </c>
      <c r="K466" s="17">
        <f>IF(AND(Years_Under_Contract&gt;5,OR(Number_of_Books_in_Print&gt;10,Income_Earned&gt;1000000)),0.2,IF(Number_of_Books_in_Print&gt;10,0.15,0.09))</f>
        <v>0.2</v>
      </c>
    </row>
    <row r="467" spans="1:11" outlineLevel="2" x14ac:dyDescent="0.25">
      <c r="A467" s="18">
        <v>1605</v>
      </c>
      <c r="B467" s="19">
        <v>36911</v>
      </c>
      <c r="C467" s="20">
        <v>11.397672826830938</v>
      </c>
      <c r="D467" s="21">
        <v>24</v>
      </c>
      <c r="E467" s="22">
        <v>581050</v>
      </c>
      <c r="F467" s="23">
        <v>2.99</v>
      </c>
      <c r="G467" s="24">
        <f>Number_of_Books_Sold*Sell_Price</f>
        <v>1737339.5000000002</v>
      </c>
      <c r="H467" s="25" t="str">
        <f>IF(AND(Years_Under_Contract&lt;2,Number_of_Books_in_Print&gt;4)=TRUE,"Yes","No")</f>
        <v>No</v>
      </c>
      <c r="I467" s="25" t="str">
        <f>IF(OR(Years_Under_Contract&gt;5,Number_of_Books_in_Print&gt;=10)=TRUE,"Yes","No")</f>
        <v>Yes</v>
      </c>
      <c r="J467" s="25" t="str">
        <f>IF(AND(Years_Under_Contract&gt;5,OR(Number_of_Books_in_Print&gt;350000,Income_Earned&gt;=1000000))=TRUE,"Yes","No")</f>
        <v>Yes</v>
      </c>
      <c r="K467" s="26">
        <f>IF(AND(Years_Under_Contract&gt;5,OR(Number_of_Books_in_Print&gt;10,Income_Earned&gt;1000000)),0.2,IF(Number_of_Books_in_Print&gt;10,0.15,0.09))</f>
        <v>0.2</v>
      </c>
    </row>
    <row r="468" spans="1:11" outlineLevel="2" x14ac:dyDescent="0.25">
      <c r="A468" s="18">
        <v>1611</v>
      </c>
      <c r="B468" s="19">
        <v>37443</v>
      </c>
      <c r="C468" s="20">
        <v>9.9411362080766601</v>
      </c>
      <c r="D468" s="21">
        <v>22</v>
      </c>
      <c r="E468" s="22">
        <v>654772</v>
      </c>
      <c r="F468" s="23">
        <v>23.99</v>
      </c>
      <c r="G468" s="24">
        <f>Number_of_Books_Sold*Sell_Price</f>
        <v>15707980.279999999</v>
      </c>
      <c r="H468" s="25" t="str">
        <f>IF(AND(Years_Under_Contract&lt;2,Number_of_Books_in_Print&gt;4)=TRUE,"Yes","No")</f>
        <v>No</v>
      </c>
      <c r="I468" s="25" t="str">
        <f>IF(OR(Years_Under_Contract&gt;5,Number_of_Books_in_Print&gt;=10)=TRUE,"Yes","No")</f>
        <v>Yes</v>
      </c>
      <c r="J468" s="25" t="str">
        <f>IF(AND(Years_Under_Contract&gt;5,OR(Number_of_Books_in_Print&gt;350000,Income_Earned&gt;=1000000))=TRUE,"Yes","No")</f>
        <v>Yes</v>
      </c>
      <c r="K468" s="26">
        <f>IF(AND(Years_Under_Contract&gt;5,OR(Number_of_Books_in_Print&gt;10,Income_Earned&gt;1000000)),0.2,IF(Number_of_Books_in_Print&gt;10,0.15,0.09))</f>
        <v>0.2</v>
      </c>
    </row>
    <row r="469" spans="1:11" outlineLevel="2" x14ac:dyDescent="0.25">
      <c r="A469" s="18">
        <v>1614</v>
      </c>
      <c r="B469" s="19">
        <v>36956</v>
      </c>
      <c r="C469" s="20">
        <v>11.274469541409994</v>
      </c>
      <c r="D469" s="21">
        <v>20</v>
      </c>
      <c r="E469" s="22">
        <v>109297</v>
      </c>
      <c r="F469" s="23">
        <v>5.99</v>
      </c>
      <c r="G469" s="24">
        <f>Number_of_Books_Sold*Sell_Price</f>
        <v>654689.03</v>
      </c>
      <c r="H469" s="25" t="str">
        <f>IF(AND(Years_Under_Contract&lt;2,Number_of_Books_in_Print&gt;4)=TRUE,"Yes","No")</f>
        <v>No</v>
      </c>
      <c r="I469" s="25" t="str">
        <f>IF(OR(Years_Under_Contract&gt;5,Number_of_Books_in_Print&gt;=10)=TRUE,"Yes","No")</f>
        <v>Yes</v>
      </c>
      <c r="J469" s="25" t="str">
        <f>IF(AND(Years_Under_Contract&gt;5,OR(Number_of_Books_in_Print&gt;350000,Income_Earned&gt;=1000000))=TRUE,"Yes","No")</f>
        <v>No</v>
      </c>
      <c r="K469" s="26">
        <f>IF(AND(Years_Under_Contract&gt;5,OR(Number_of_Books_in_Print&gt;10,Income_Earned&gt;1000000)),0.2,IF(Number_of_Books_in_Print&gt;10,0.15,0.09))</f>
        <v>0.2</v>
      </c>
    </row>
    <row r="470" spans="1:11" outlineLevel="2" x14ac:dyDescent="0.25">
      <c r="A470" s="18">
        <v>1617</v>
      </c>
      <c r="B470" s="19">
        <v>38058</v>
      </c>
      <c r="C470" s="20">
        <v>8.2573579739904179</v>
      </c>
      <c r="D470" s="21">
        <v>15</v>
      </c>
      <c r="E470" s="22">
        <v>277421</v>
      </c>
      <c r="F470" s="23">
        <v>7.99</v>
      </c>
      <c r="G470" s="24">
        <f>Number_of_Books_Sold*Sell_Price</f>
        <v>2216593.79</v>
      </c>
      <c r="H470" s="25" t="str">
        <f>IF(AND(Years_Under_Contract&lt;2,Number_of_Books_in_Print&gt;4)=TRUE,"Yes","No")</f>
        <v>No</v>
      </c>
      <c r="I470" s="25" t="str">
        <f>IF(OR(Years_Under_Contract&gt;5,Number_of_Books_in_Print&gt;=10)=TRUE,"Yes","No")</f>
        <v>Yes</v>
      </c>
      <c r="J470" s="25" t="str">
        <f>IF(AND(Years_Under_Contract&gt;5,OR(Number_of_Books_in_Print&gt;350000,Income_Earned&gt;=1000000))=TRUE,"Yes","No")</f>
        <v>Yes</v>
      </c>
      <c r="K470" s="26">
        <f>IF(AND(Years_Under_Contract&gt;5,OR(Number_of_Books_in_Print&gt;10,Income_Earned&gt;1000000)),0.2,IF(Number_of_Books_in_Print&gt;10,0.15,0.09))</f>
        <v>0.2</v>
      </c>
    </row>
    <row r="471" spans="1:11" outlineLevel="2" x14ac:dyDescent="0.25">
      <c r="A471" s="9">
        <v>1628</v>
      </c>
      <c r="B471" s="10">
        <v>39092</v>
      </c>
      <c r="C471" s="11">
        <v>5.4264202600958251</v>
      </c>
      <c r="D471" s="12">
        <v>12</v>
      </c>
      <c r="E471" s="13">
        <v>519465</v>
      </c>
      <c r="F471" s="14">
        <v>23.99</v>
      </c>
      <c r="G471" s="15">
        <f>Number_of_Books_Sold*Sell_Price</f>
        <v>12461965.35</v>
      </c>
      <c r="H471" s="16" t="str">
        <f>IF(AND(Years_Under_Contract&lt;2,Number_of_Books_in_Print&gt;4)=TRUE,"Yes","No")</f>
        <v>No</v>
      </c>
      <c r="I471" s="16" t="str">
        <f>IF(OR(Years_Under_Contract&gt;5,Number_of_Books_in_Print&gt;=10)=TRUE,"Yes","No")</f>
        <v>Yes</v>
      </c>
      <c r="J471" s="16" t="str">
        <f>IF(AND(Years_Under_Contract&gt;5,OR(Number_of_Books_in_Print&gt;350000,Income_Earned&gt;=1000000))=TRUE,"Yes","No")</f>
        <v>Yes</v>
      </c>
      <c r="K471" s="17">
        <f>IF(AND(Years_Under_Contract&gt;5,OR(Number_of_Books_in_Print&gt;10,Income_Earned&gt;1000000)),0.2,IF(Number_of_Books_in_Print&gt;10,0.15,0.09))</f>
        <v>0.2</v>
      </c>
    </row>
    <row r="472" spans="1:11" outlineLevel="2" x14ac:dyDescent="0.25">
      <c r="A472" s="9">
        <v>1630</v>
      </c>
      <c r="B472" s="10">
        <v>39024</v>
      </c>
      <c r="C472" s="11">
        <v>5.6125941136208075</v>
      </c>
      <c r="D472" s="12">
        <v>13</v>
      </c>
      <c r="E472" s="13">
        <v>305932</v>
      </c>
      <c r="F472" s="14">
        <v>10.99</v>
      </c>
      <c r="G472" s="15">
        <f>Number_of_Books_Sold*Sell_Price</f>
        <v>3362192.68</v>
      </c>
      <c r="H472" s="16" t="str">
        <f>IF(AND(Years_Under_Contract&lt;2,Number_of_Books_in_Print&gt;4)=TRUE,"Yes","No")</f>
        <v>No</v>
      </c>
      <c r="I472" s="16" t="str">
        <f>IF(OR(Years_Under_Contract&gt;5,Number_of_Books_in_Print&gt;=10)=TRUE,"Yes","No")</f>
        <v>Yes</v>
      </c>
      <c r="J472" s="16" t="str">
        <f>IF(AND(Years_Under_Contract&gt;5,OR(Number_of_Books_in_Print&gt;350000,Income_Earned&gt;=1000000))=TRUE,"Yes","No")</f>
        <v>Yes</v>
      </c>
      <c r="K472" s="17">
        <f>IF(AND(Years_Under_Contract&gt;5,OR(Number_of_Books_in_Print&gt;10,Income_Earned&gt;1000000)),0.2,IF(Number_of_Books_in_Print&gt;10,0.15,0.09))</f>
        <v>0.2</v>
      </c>
    </row>
    <row r="473" spans="1:11" outlineLevel="2" x14ac:dyDescent="0.25">
      <c r="A473" s="9">
        <v>1632</v>
      </c>
      <c r="B473" s="10">
        <v>38200</v>
      </c>
      <c r="C473" s="11">
        <v>7.868583162217659</v>
      </c>
      <c r="D473" s="12">
        <v>12</v>
      </c>
      <c r="E473" s="13">
        <v>56968</v>
      </c>
      <c r="F473" s="14">
        <v>23.99</v>
      </c>
      <c r="G473" s="15">
        <f>Number_of_Books_Sold*Sell_Price</f>
        <v>1366662.3199999998</v>
      </c>
      <c r="H473" s="16" t="str">
        <f>IF(AND(Years_Under_Contract&lt;2,Number_of_Books_in_Print&gt;4)=TRUE,"Yes","No")</f>
        <v>No</v>
      </c>
      <c r="I473" s="16" t="str">
        <f>IF(OR(Years_Under_Contract&gt;5,Number_of_Books_in_Print&gt;=10)=TRUE,"Yes","No")</f>
        <v>Yes</v>
      </c>
      <c r="J473" s="16" t="str">
        <f>IF(AND(Years_Under_Contract&gt;5,OR(Number_of_Books_in_Print&gt;350000,Income_Earned&gt;=1000000))=TRUE,"Yes","No")</f>
        <v>Yes</v>
      </c>
      <c r="K473" s="17">
        <f>IF(AND(Years_Under_Contract&gt;5,OR(Number_of_Books_in_Print&gt;10,Income_Earned&gt;1000000)),0.2,IF(Number_of_Books_in_Print&gt;10,0.15,0.09))</f>
        <v>0.2</v>
      </c>
    </row>
    <row r="474" spans="1:11" outlineLevel="2" x14ac:dyDescent="0.25">
      <c r="A474" s="18">
        <v>1634</v>
      </c>
      <c r="B474" s="19">
        <v>38467</v>
      </c>
      <c r="C474" s="20">
        <v>7.137577002053388</v>
      </c>
      <c r="D474" s="21">
        <v>7</v>
      </c>
      <c r="E474" s="22">
        <v>520435</v>
      </c>
      <c r="F474" s="23">
        <v>10.99</v>
      </c>
      <c r="G474" s="24">
        <f>Number_of_Books_Sold*Sell_Price</f>
        <v>5719580.6500000004</v>
      </c>
      <c r="H474" s="25" t="str">
        <f>IF(AND(Years_Under_Contract&lt;2,Number_of_Books_in_Print&gt;4)=TRUE,"Yes","No")</f>
        <v>No</v>
      </c>
      <c r="I474" s="25" t="str">
        <f>IF(OR(Years_Under_Contract&gt;5,Number_of_Books_in_Print&gt;=10)=TRUE,"Yes","No")</f>
        <v>Yes</v>
      </c>
      <c r="J474" s="25" t="str">
        <f>IF(AND(Years_Under_Contract&gt;5,OR(Number_of_Books_in_Print&gt;350000,Income_Earned&gt;=1000000))=TRUE,"Yes","No")</f>
        <v>Yes</v>
      </c>
      <c r="K474" s="26">
        <f>IF(AND(Years_Under_Contract&gt;5,OR(Number_of_Books_in_Print&gt;10,Income_Earned&gt;1000000)),0.2,IF(Number_of_Books_in_Print&gt;10,0.15,0.09))</f>
        <v>0.2</v>
      </c>
    </row>
    <row r="475" spans="1:11" outlineLevel="2" x14ac:dyDescent="0.25">
      <c r="A475" s="9">
        <v>1640</v>
      </c>
      <c r="B475" s="10">
        <v>37137</v>
      </c>
      <c r="C475" s="11">
        <v>10.778918548939084</v>
      </c>
      <c r="D475" s="12">
        <v>13</v>
      </c>
      <c r="E475" s="13">
        <v>225082</v>
      </c>
      <c r="F475" s="14">
        <v>5.99</v>
      </c>
      <c r="G475" s="15">
        <f>Number_of_Books_Sold*Sell_Price</f>
        <v>1348241.18</v>
      </c>
      <c r="H475" s="16" t="str">
        <f>IF(AND(Years_Under_Contract&lt;2,Number_of_Books_in_Print&gt;4)=TRUE,"Yes","No")</f>
        <v>No</v>
      </c>
      <c r="I475" s="16" t="str">
        <f>IF(OR(Years_Under_Contract&gt;5,Number_of_Books_in_Print&gt;=10)=TRUE,"Yes","No")</f>
        <v>Yes</v>
      </c>
      <c r="J475" s="16" t="str">
        <f>IF(AND(Years_Under_Contract&gt;5,OR(Number_of_Books_in_Print&gt;350000,Income_Earned&gt;=1000000))=TRUE,"Yes","No")</f>
        <v>Yes</v>
      </c>
      <c r="K475" s="17">
        <f>IF(AND(Years_Under_Contract&gt;5,OR(Number_of_Books_in_Print&gt;10,Income_Earned&gt;1000000)),0.2,IF(Number_of_Books_in_Print&gt;10,0.15,0.09))</f>
        <v>0.2</v>
      </c>
    </row>
    <row r="476" spans="1:11" outlineLevel="2" x14ac:dyDescent="0.25">
      <c r="A476" s="18">
        <v>1644</v>
      </c>
      <c r="B476" s="19">
        <v>37654</v>
      </c>
      <c r="C476" s="20">
        <v>9.3634496919917858</v>
      </c>
      <c r="D476" s="21">
        <v>23</v>
      </c>
      <c r="E476" s="22">
        <v>161540</v>
      </c>
      <c r="F476" s="23">
        <v>10.99</v>
      </c>
      <c r="G476" s="24">
        <f>Number_of_Books_Sold*Sell_Price</f>
        <v>1775324.6</v>
      </c>
      <c r="H476" s="25" t="str">
        <f>IF(AND(Years_Under_Contract&lt;2,Number_of_Books_in_Print&gt;4)=TRUE,"Yes","No")</f>
        <v>No</v>
      </c>
      <c r="I476" s="25" t="str">
        <f>IF(OR(Years_Under_Contract&gt;5,Number_of_Books_in_Print&gt;=10)=TRUE,"Yes","No")</f>
        <v>Yes</v>
      </c>
      <c r="J476" s="25" t="str">
        <f>IF(AND(Years_Under_Contract&gt;5,OR(Number_of_Books_in_Print&gt;350000,Income_Earned&gt;=1000000))=TRUE,"Yes","No")</f>
        <v>Yes</v>
      </c>
      <c r="K476" s="26">
        <f>IF(AND(Years_Under_Contract&gt;5,OR(Number_of_Books_in_Print&gt;10,Income_Earned&gt;1000000)),0.2,IF(Number_of_Books_in_Print&gt;10,0.15,0.09))</f>
        <v>0.2</v>
      </c>
    </row>
    <row r="477" spans="1:11" outlineLevel="2" x14ac:dyDescent="0.25">
      <c r="A477" s="9">
        <v>1647</v>
      </c>
      <c r="B477" s="10">
        <v>39062</v>
      </c>
      <c r="C477" s="11">
        <v>5.508555783709788</v>
      </c>
      <c r="D477" s="12">
        <v>21</v>
      </c>
      <c r="E477" s="13">
        <v>568990</v>
      </c>
      <c r="F477" s="14">
        <v>2.99</v>
      </c>
      <c r="G477" s="15">
        <f>Number_of_Books_Sold*Sell_Price</f>
        <v>1701280.1</v>
      </c>
      <c r="H477" s="16" t="str">
        <f>IF(AND(Years_Under_Contract&lt;2,Number_of_Books_in_Print&gt;4)=TRUE,"Yes","No")</f>
        <v>No</v>
      </c>
      <c r="I477" s="16" t="str">
        <f>IF(OR(Years_Under_Contract&gt;5,Number_of_Books_in_Print&gt;=10)=TRUE,"Yes","No")</f>
        <v>Yes</v>
      </c>
      <c r="J477" s="16" t="str">
        <f>IF(AND(Years_Under_Contract&gt;5,OR(Number_of_Books_in_Print&gt;350000,Income_Earned&gt;=1000000))=TRUE,"Yes","No")</f>
        <v>Yes</v>
      </c>
      <c r="K477" s="17">
        <f>IF(AND(Years_Under_Contract&gt;5,OR(Number_of_Books_in_Print&gt;10,Income_Earned&gt;1000000)),0.2,IF(Number_of_Books_in_Print&gt;10,0.15,0.09))</f>
        <v>0.2</v>
      </c>
    </row>
    <row r="478" spans="1:11" outlineLevel="2" x14ac:dyDescent="0.25">
      <c r="A478" s="9">
        <v>1656</v>
      </c>
      <c r="B478" s="10">
        <v>39035</v>
      </c>
      <c r="C478" s="11">
        <v>5.5824777549623548</v>
      </c>
      <c r="D478" s="12">
        <v>11</v>
      </c>
      <c r="E478" s="13">
        <v>307990</v>
      </c>
      <c r="F478" s="14">
        <v>2.99</v>
      </c>
      <c r="G478" s="15">
        <f>Number_of_Books_Sold*Sell_Price</f>
        <v>920890.10000000009</v>
      </c>
      <c r="H478" s="16" t="str">
        <f>IF(AND(Years_Under_Contract&lt;2,Number_of_Books_in_Print&gt;4)=TRUE,"Yes","No")</f>
        <v>No</v>
      </c>
      <c r="I478" s="16" t="str">
        <f>IF(OR(Years_Under_Contract&gt;5,Number_of_Books_in_Print&gt;=10)=TRUE,"Yes","No")</f>
        <v>Yes</v>
      </c>
      <c r="J478" s="16" t="str">
        <f>IF(AND(Years_Under_Contract&gt;5,OR(Number_of_Books_in_Print&gt;350000,Income_Earned&gt;=1000000))=TRUE,"Yes","No")</f>
        <v>No</v>
      </c>
      <c r="K478" s="17">
        <f>IF(AND(Years_Under_Contract&gt;5,OR(Number_of_Books_in_Print&gt;10,Income_Earned&gt;1000000)),0.2,IF(Number_of_Books_in_Print&gt;10,0.15,0.09))</f>
        <v>0.2</v>
      </c>
    </row>
    <row r="479" spans="1:11" outlineLevel="2" x14ac:dyDescent="0.25">
      <c r="A479" s="18">
        <v>1657</v>
      </c>
      <c r="B479" s="19">
        <v>38270</v>
      </c>
      <c r="C479" s="20">
        <v>7.6769336071184124</v>
      </c>
      <c r="D479" s="21">
        <v>8</v>
      </c>
      <c r="E479" s="22">
        <v>533303</v>
      </c>
      <c r="F479" s="23">
        <v>5.99</v>
      </c>
      <c r="G479" s="24">
        <f>Number_of_Books_Sold*Sell_Price</f>
        <v>3194484.97</v>
      </c>
      <c r="H479" s="25" t="str">
        <f>IF(AND(Years_Under_Contract&lt;2,Number_of_Books_in_Print&gt;4)=TRUE,"Yes","No")</f>
        <v>No</v>
      </c>
      <c r="I479" s="25" t="str">
        <f>IF(OR(Years_Under_Contract&gt;5,Number_of_Books_in_Print&gt;=10)=TRUE,"Yes","No")</f>
        <v>Yes</v>
      </c>
      <c r="J479" s="25" t="str">
        <f>IF(AND(Years_Under_Contract&gt;5,OR(Number_of_Books_in_Print&gt;350000,Income_Earned&gt;=1000000))=TRUE,"Yes","No")</f>
        <v>Yes</v>
      </c>
      <c r="K479" s="26">
        <f>IF(AND(Years_Under_Contract&gt;5,OR(Number_of_Books_in_Print&gt;10,Income_Earned&gt;1000000)),0.2,IF(Number_of_Books_in_Print&gt;10,0.15,0.09))</f>
        <v>0.2</v>
      </c>
    </row>
    <row r="480" spans="1:11" outlineLevel="2" x14ac:dyDescent="0.25">
      <c r="A480" s="18">
        <v>1669</v>
      </c>
      <c r="B480" s="19">
        <v>39167</v>
      </c>
      <c r="C480" s="20">
        <v>5.2210814510609174</v>
      </c>
      <c r="D480" s="21">
        <v>10</v>
      </c>
      <c r="E480" s="22">
        <v>369351</v>
      </c>
      <c r="F480" s="23">
        <v>9.99</v>
      </c>
      <c r="G480" s="24">
        <f>Number_of_Books_Sold*Sell_Price</f>
        <v>3689816.49</v>
      </c>
      <c r="H480" s="25" t="str">
        <f>IF(AND(Years_Under_Contract&lt;2,Number_of_Books_in_Print&gt;4)=TRUE,"Yes","No")</f>
        <v>No</v>
      </c>
      <c r="I480" s="25" t="str">
        <f>IF(OR(Years_Under_Contract&gt;5,Number_of_Books_in_Print&gt;=10)=TRUE,"Yes","No")</f>
        <v>Yes</v>
      </c>
      <c r="J480" s="25" t="str">
        <f>IF(AND(Years_Under_Contract&gt;5,OR(Number_of_Books_in_Print&gt;350000,Income_Earned&gt;=1000000))=TRUE,"Yes","No")</f>
        <v>Yes</v>
      </c>
      <c r="K480" s="26">
        <f>IF(AND(Years_Under_Contract&gt;5,OR(Number_of_Books_in_Print&gt;10,Income_Earned&gt;1000000)),0.2,IF(Number_of_Books_in_Print&gt;10,0.15,0.09))</f>
        <v>0.2</v>
      </c>
    </row>
    <row r="481" spans="1:11" outlineLevel="2" x14ac:dyDescent="0.25">
      <c r="A481" s="9">
        <v>1670</v>
      </c>
      <c r="B481" s="10">
        <v>38491</v>
      </c>
      <c r="C481" s="11">
        <v>7.0718685831622174</v>
      </c>
      <c r="D481" s="12">
        <v>11</v>
      </c>
      <c r="E481" s="13">
        <v>166284</v>
      </c>
      <c r="F481" s="14">
        <v>12.99</v>
      </c>
      <c r="G481" s="15">
        <f>Number_of_Books_Sold*Sell_Price</f>
        <v>2160029.16</v>
      </c>
      <c r="H481" s="16" t="str">
        <f>IF(AND(Years_Under_Contract&lt;2,Number_of_Books_in_Print&gt;4)=TRUE,"Yes","No")</f>
        <v>No</v>
      </c>
      <c r="I481" s="16" t="str">
        <f>IF(OR(Years_Under_Contract&gt;5,Number_of_Books_in_Print&gt;=10)=TRUE,"Yes","No")</f>
        <v>Yes</v>
      </c>
      <c r="J481" s="16" t="str">
        <f>IF(AND(Years_Under_Contract&gt;5,OR(Number_of_Books_in_Print&gt;350000,Income_Earned&gt;=1000000))=TRUE,"Yes","No")</f>
        <v>Yes</v>
      </c>
      <c r="K481" s="17">
        <f>IF(AND(Years_Under_Contract&gt;5,OR(Number_of_Books_in_Print&gt;10,Income_Earned&gt;1000000)),0.2,IF(Number_of_Books_in_Print&gt;10,0.15,0.09))</f>
        <v>0.2</v>
      </c>
    </row>
    <row r="482" spans="1:11" outlineLevel="2" x14ac:dyDescent="0.25">
      <c r="A482" s="18">
        <v>1671</v>
      </c>
      <c r="B482" s="19">
        <v>37462</v>
      </c>
      <c r="C482" s="20">
        <v>9.8891170431211499</v>
      </c>
      <c r="D482" s="21">
        <v>20</v>
      </c>
      <c r="E482" s="22">
        <v>269863</v>
      </c>
      <c r="F482" s="23">
        <v>10.99</v>
      </c>
      <c r="G482" s="24">
        <f>Number_of_Books_Sold*Sell_Price</f>
        <v>2965794.37</v>
      </c>
      <c r="H482" s="25" t="str">
        <f>IF(AND(Years_Under_Contract&lt;2,Number_of_Books_in_Print&gt;4)=TRUE,"Yes","No")</f>
        <v>No</v>
      </c>
      <c r="I482" s="25" t="str">
        <f>IF(OR(Years_Under_Contract&gt;5,Number_of_Books_in_Print&gt;=10)=TRUE,"Yes","No")</f>
        <v>Yes</v>
      </c>
      <c r="J482" s="25" t="str">
        <f>IF(AND(Years_Under_Contract&gt;5,OR(Number_of_Books_in_Print&gt;350000,Income_Earned&gt;=1000000))=TRUE,"Yes","No")</f>
        <v>Yes</v>
      </c>
      <c r="K482" s="26">
        <f>IF(AND(Years_Under_Contract&gt;5,OR(Number_of_Books_in_Print&gt;10,Income_Earned&gt;1000000)),0.2,IF(Number_of_Books_in_Print&gt;10,0.15,0.09))</f>
        <v>0.2</v>
      </c>
    </row>
    <row r="483" spans="1:11" outlineLevel="2" x14ac:dyDescent="0.25">
      <c r="A483" s="9">
        <v>1677</v>
      </c>
      <c r="B483" s="10">
        <v>39086</v>
      </c>
      <c r="C483" s="11">
        <v>5.4428473648186175</v>
      </c>
      <c r="D483" s="12">
        <v>7</v>
      </c>
      <c r="E483" s="13">
        <v>247380</v>
      </c>
      <c r="F483" s="14">
        <v>12.99</v>
      </c>
      <c r="G483" s="15">
        <f>Number_of_Books_Sold*Sell_Price</f>
        <v>3213466.2</v>
      </c>
      <c r="H483" s="16" t="str">
        <f>IF(AND(Years_Under_Contract&lt;2,Number_of_Books_in_Print&gt;4)=TRUE,"Yes","No")</f>
        <v>No</v>
      </c>
      <c r="I483" s="16" t="str">
        <f>IF(OR(Years_Under_Contract&gt;5,Number_of_Books_in_Print&gt;=10)=TRUE,"Yes","No")</f>
        <v>Yes</v>
      </c>
      <c r="J483" s="16" t="str">
        <f>IF(AND(Years_Under_Contract&gt;5,OR(Number_of_Books_in_Print&gt;350000,Income_Earned&gt;=1000000))=TRUE,"Yes","No")</f>
        <v>Yes</v>
      </c>
      <c r="K483" s="17">
        <f>IF(AND(Years_Under_Contract&gt;5,OR(Number_of_Books_in_Print&gt;10,Income_Earned&gt;1000000)),0.2,IF(Number_of_Books_in_Print&gt;10,0.15,0.09))</f>
        <v>0.2</v>
      </c>
    </row>
    <row r="484" spans="1:11" outlineLevel="2" x14ac:dyDescent="0.25">
      <c r="A484" s="18">
        <v>1678</v>
      </c>
      <c r="B484" s="19">
        <v>37431</v>
      </c>
      <c r="C484" s="20">
        <v>9.9739904175222449</v>
      </c>
      <c r="D484" s="21">
        <v>15</v>
      </c>
      <c r="E484" s="22">
        <v>276875</v>
      </c>
      <c r="F484" s="23">
        <v>7.99</v>
      </c>
      <c r="G484" s="24">
        <f>Number_of_Books_Sold*Sell_Price</f>
        <v>2212231.25</v>
      </c>
      <c r="H484" s="25" t="str">
        <f>IF(AND(Years_Under_Contract&lt;2,Number_of_Books_in_Print&gt;4)=TRUE,"Yes","No")</f>
        <v>No</v>
      </c>
      <c r="I484" s="25" t="str">
        <f>IF(OR(Years_Under_Contract&gt;5,Number_of_Books_in_Print&gt;=10)=TRUE,"Yes","No")</f>
        <v>Yes</v>
      </c>
      <c r="J484" s="25" t="str">
        <f>IF(AND(Years_Under_Contract&gt;5,OR(Number_of_Books_in_Print&gt;350000,Income_Earned&gt;=1000000))=TRUE,"Yes","No")</f>
        <v>Yes</v>
      </c>
      <c r="K484" s="26">
        <f>IF(AND(Years_Under_Contract&gt;5,OR(Number_of_Books_in_Print&gt;10,Income_Earned&gt;1000000)),0.2,IF(Number_of_Books_in_Print&gt;10,0.15,0.09))</f>
        <v>0.2</v>
      </c>
    </row>
    <row r="485" spans="1:11" outlineLevel="2" x14ac:dyDescent="0.25">
      <c r="A485" s="9">
        <v>1685</v>
      </c>
      <c r="B485" s="10">
        <v>37493</v>
      </c>
      <c r="C485" s="11">
        <v>9.8042436687200549</v>
      </c>
      <c r="D485" s="12">
        <v>7</v>
      </c>
      <c r="E485" s="13">
        <v>414282</v>
      </c>
      <c r="F485" s="14">
        <v>2.99</v>
      </c>
      <c r="G485" s="15">
        <f>Number_of_Books_Sold*Sell_Price</f>
        <v>1238703.1800000002</v>
      </c>
      <c r="H485" s="16" t="str">
        <f>IF(AND(Years_Under_Contract&lt;2,Number_of_Books_in_Print&gt;4)=TRUE,"Yes","No")</f>
        <v>No</v>
      </c>
      <c r="I485" s="16" t="str">
        <f>IF(OR(Years_Under_Contract&gt;5,Number_of_Books_in_Print&gt;=10)=TRUE,"Yes","No")</f>
        <v>Yes</v>
      </c>
      <c r="J485" s="16" t="str">
        <f>IF(AND(Years_Under_Contract&gt;5,OR(Number_of_Books_in_Print&gt;350000,Income_Earned&gt;=1000000))=TRUE,"Yes","No")</f>
        <v>Yes</v>
      </c>
      <c r="K485" s="17">
        <f>IF(AND(Years_Under_Contract&gt;5,OR(Number_of_Books_in_Print&gt;10,Income_Earned&gt;1000000)),0.2,IF(Number_of_Books_in_Print&gt;10,0.15,0.09))</f>
        <v>0.2</v>
      </c>
    </row>
    <row r="486" spans="1:11" outlineLevel="2" x14ac:dyDescent="0.25">
      <c r="A486" s="9">
        <v>1690</v>
      </c>
      <c r="B486" s="10">
        <v>39136</v>
      </c>
      <c r="C486" s="11">
        <v>5.3059548254620124</v>
      </c>
      <c r="D486" s="12">
        <v>11</v>
      </c>
      <c r="E486" s="13">
        <v>29000</v>
      </c>
      <c r="F486" s="14">
        <v>3.99</v>
      </c>
      <c r="G486" s="15">
        <f>Number_of_Books_Sold*Sell_Price</f>
        <v>115710</v>
      </c>
      <c r="H486" s="16" t="str">
        <f>IF(AND(Years_Under_Contract&lt;2,Number_of_Books_in_Print&gt;4)=TRUE,"Yes","No")</f>
        <v>No</v>
      </c>
      <c r="I486" s="16" t="str">
        <f>IF(OR(Years_Under_Contract&gt;5,Number_of_Books_in_Print&gt;=10)=TRUE,"Yes","No")</f>
        <v>Yes</v>
      </c>
      <c r="J486" s="16" t="str">
        <f>IF(AND(Years_Under_Contract&gt;5,OR(Number_of_Books_in_Print&gt;350000,Income_Earned&gt;=1000000))=TRUE,"Yes","No")</f>
        <v>No</v>
      </c>
      <c r="K486" s="17">
        <f>IF(AND(Years_Under_Contract&gt;5,OR(Number_of_Books_in_Print&gt;10,Income_Earned&gt;1000000)),0.2,IF(Number_of_Books_in_Print&gt;10,0.15,0.09))</f>
        <v>0.2</v>
      </c>
    </row>
    <row r="487" spans="1:11" outlineLevel="2" x14ac:dyDescent="0.25">
      <c r="A487" s="18">
        <v>1695</v>
      </c>
      <c r="B487" s="19">
        <v>36878</v>
      </c>
      <c r="C487" s="20">
        <v>11.488021902806297</v>
      </c>
      <c r="D487" s="21">
        <v>13</v>
      </c>
      <c r="E487" s="22">
        <v>698535</v>
      </c>
      <c r="F487" s="23">
        <v>2.99</v>
      </c>
      <c r="G487" s="24">
        <f>Number_of_Books_Sold*Sell_Price</f>
        <v>2088619.6500000001</v>
      </c>
      <c r="H487" s="25" t="str">
        <f>IF(AND(Years_Under_Contract&lt;2,Number_of_Books_in_Print&gt;4)=TRUE,"Yes","No")</f>
        <v>No</v>
      </c>
      <c r="I487" s="25" t="str">
        <f>IF(OR(Years_Under_Contract&gt;5,Number_of_Books_in_Print&gt;=10)=TRUE,"Yes","No")</f>
        <v>Yes</v>
      </c>
      <c r="J487" s="25" t="str">
        <f>IF(AND(Years_Under_Contract&gt;5,OR(Number_of_Books_in_Print&gt;350000,Income_Earned&gt;=1000000))=TRUE,"Yes","No")</f>
        <v>Yes</v>
      </c>
      <c r="K487" s="26">
        <f>IF(AND(Years_Under_Contract&gt;5,OR(Number_of_Books_in_Print&gt;10,Income_Earned&gt;1000000)),0.2,IF(Number_of_Books_in_Print&gt;10,0.15,0.09))</f>
        <v>0.2</v>
      </c>
    </row>
    <row r="488" spans="1:11" outlineLevel="2" x14ac:dyDescent="0.25">
      <c r="A488" s="9">
        <v>1700</v>
      </c>
      <c r="B488" s="10">
        <v>36718</v>
      </c>
      <c r="C488" s="11">
        <v>11.926078028747433</v>
      </c>
      <c r="D488" s="12">
        <v>24</v>
      </c>
      <c r="E488" s="13">
        <v>278495</v>
      </c>
      <c r="F488" s="14">
        <v>2.99</v>
      </c>
      <c r="G488" s="15">
        <f>Number_of_Books_Sold*Sell_Price</f>
        <v>832700.05</v>
      </c>
      <c r="H488" s="16" t="str">
        <f>IF(AND(Years_Under_Contract&lt;2,Number_of_Books_in_Print&gt;4)=TRUE,"Yes","No")</f>
        <v>No</v>
      </c>
      <c r="I488" s="16" t="str">
        <f>IF(OR(Years_Under_Contract&gt;5,Number_of_Books_in_Print&gt;=10)=TRUE,"Yes","No")</f>
        <v>Yes</v>
      </c>
      <c r="J488" s="16" t="str">
        <f>IF(AND(Years_Under_Contract&gt;5,OR(Number_of_Books_in_Print&gt;350000,Income_Earned&gt;=1000000))=TRUE,"Yes","No")</f>
        <v>No</v>
      </c>
      <c r="K488" s="17">
        <f>IF(AND(Years_Under_Contract&gt;5,OR(Number_of_Books_in_Print&gt;10,Income_Earned&gt;1000000)),0.2,IF(Number_of_Books_in_Print&gt;10,0.15,0.09))</f>
        <v>0.2</v>
      </c>
    </row>
    <row r="489" spans="1:11" outlineLevel="2" x14ac:dyDescent="0.25">
      <c r="A489" s="18">
        <v>1702</v>
      </c>
      <c r="B489" s="19">
        <v>37583</v>
      </c>
      <c r="C489" s="20">
        <v>9.5578370978781653</v>
      </c>
      <c r="D489" s="21">
        <v>18</v>
      </c>
      <c r="E489" s="22">
        <v>678891</v>
      </c>
      <c r="F489" s="23">
        <v>9.99</v>
      </c>
      <c r="G489" s="24">
        <f>Number_of_Books_Sold*Sell_Price</f>
        <v>6782121.0899999999</v>
      </c>
      <c r="H489" s="25" t="str">
        <f>IF(AND(Years_Under_Contract&lt;2,Number_of_Books_in_Print&gt;4)=TRUE,"Yes","No")</f>
        <v>No</v>
      </c>
      <c r="I489" s="25" t="str">
        <f>IF(OR(Years_Under_Contract&gt;5,Number_of_Books_in_Print&gt;=10)=TRUE,"Yes","No")</f>
        <v>Yes</v>
      </c>
      <c r="J489" s="25" t="str">
        <f>IF(AND(Years_Under_Contract&gt;5,OR(Number_of_Books_in_Print&gt;350000,Income_Earned&gt;=1000000))=TRUE,"Yes","No")</f>
        <v>Yes</v>
      </c>
      <c r="K489" s="26">
        <f>IF(AND(Years_Under_Contract&gt;5,OR(Number_of_Books_in_Print&gt;10,Income_Earned&gt;1000000)),0.2,IF(Number_of_Books_in_Print&gt;10,0.15,0.09))</f>
        <v>0.2</v>
      </c>
    </row>
    <row r="490" spans="1:11" outlineLevel="2" x14ac:dyDescent="0.25">
      <c r="A490" s="9">
        <v>1704</v>
      </c>
      <c r="B490" s="10">
        <v>38882</v>
      </c>
      <c r="C490" s="11">
        <v>6.0013689253935665</v>
      </c>
      <c r="D490" s="12">
        <v>13</v>
      </c>
      <c r="E490" s="13">
        <v>211092</v>
      </c>
      <c r="F490" s="14">
        <v>12.99</v>
      </c>
      <c r="G490" s="15">
        <f>Number_of_Books_Sold*Sell_Price</f>
        <v>2742085.08</v>
      </c>
      <c r="H490" s="16" t="str">
        <f>IF(AND(Years_Under_Contract&lt;2,Number_of_Books_in_Print&gt;4)=TRUE,"Yes","No")</f>
        <v>No</v>
      </c>
      <c r="I490" s="16" t="str">
        <f>IF(OR(Years_Under_Contract&gt;5,Number_of_Books_in_Print&gt;=10)=TRUE,"Yes","No")</f>
        <v>Yes</v>
      </c>
      <c r="J490" s="16" t="str">
        <f>IF(AND(Years_Under_Contract&gt;5,OR(Number_of_Books_in_Print&gt;350000,Income_Earned&gt;=1000000))=TRUE,"Yes","No")</f>
        <v>Yes</v>
      </c>
      <c r="K490" s="17">
        <f>IF(AND(Years_Under_Contract&gt;5,OR(Number_of_Books_in_Print&gt;10,Income_Earned&gt;1000000)),0.2,IF(Number_of_Books_in_Print&gt;10,0.15,0.09))</f>
        <v>0.2</v>
      </c>
    </row>
    <row r="491" spans="1:11" outlineLevel="2" x14ac:dyDescent="0.25">
      <c r="A491" s="9">
        <v>1708</v>
      </c>
      <c r="B491" s="10">
        <v>38328</v>
      </c>
      <c r="C491" s="11">
        <v>7.5181382614647498</v>
      </c>
      <c r="D491" s="12">
        <v>22</v>
      </c>
      <c r="E491" s="13">
        <v>419561</v>
      </c>
      <c r="F491" s="14">
        <v>10.99</v>
      </c>
      <c r="G491" s="15">
        <f>Number_of_Books_Sold*Sell_Price</f>
        <v>4610975.3899999997</v>
      </c>
      <c r="H491" s="16" t="str">
        <f>IF(AND(Years_Under_Contract&lt;2,Number_of_Books_in_Print&gt;4)=TRUE,"Yes","No")</f>
        <v>No</v>
      </c>
      <c r="I491" s="16" t="str">
        <f>IF(OR(Years_Under_Contract&gt;5,Number_of_Books_in_Print&gt;=10)=TRUE,"Yes","No")</f>
        <v>Yes</v>
      </c>
      <c r="J491" s="16" t="str">
        <f>IF(AND(Years_Under_Contract&gt;5,OR(Number_of_Books_in_Print&gt;350000,Income_Earned&gt;=1000000))=TRUE,"Yes","No")</f>
        <v>Yes</v>
      </c>
      <c r="K491" s="17">
        <f>IF(AND(Years_Under_Contract&gt;5,OR(Number_of_Books_in_Print&gt;10,Income_Earned&gt;1000000)),0.2,IF(Number_of_Books_in_Print&gt;10,0.15,0.09))</f>
        <v>0.2</v>
      </c>
    </row>
    <row r="492" spans="1:11" outlineLevel="2" x14ac:dyDescent="0.25">
      <c r="A492" s="18">
        <v>1716</v>
      </c>
      <c r="B492" s="19">
        <v>37542</v>
      </c>
      <c r="C492" s="20">
        <v>9.6700889801505809</v>
      </c>
      <c r="D492" s="21">
        <v>9</v>
      </c>
      <c r="E492" s="22">
        <v>578108</v>
      </c>
      <c r="F492" s="23">
        <v>2.99</v>
      </c>
      <c r="G492" s="24">
        <f>Number_of_Books_Sold*Sell_Price</f>
        <v>1728542.9200000002</v>
      </c>
      <c r="H492" s="25" t="str">
        <f>IF(AND(Years_Under_Contract&lt;2,Number_of_Books_in_Print&gt;4)=TRUE,"Yes","No")</f>
        <v>No</v>
      </c>
      <c r="I492" s="25" t="str">
        <f>IF(OR(Years_Under_Contract&gt;5,Number_of_Books_in_Print&gt;=10)=TRUE,"Yes","No")</f>
        <v>Yes</v>
      </c>
      <c r="J492" s="25" t="str">
        <f>IF(AND(Years_Under_Contract&gt;5,OR(Number_of_Books_in_Print&gt;350000,Income_Earned&gt;=1000000))=TRUE,"Yes","No")</f>
        <v>Yes</v>
      </c>
      <c r="K492" s="26">
        <f>IF(AND(Years_Under_Contract&gt;5,OR(Number_of_Books_in_Print&gt;10,Income_Earned&gt;1000000)),0.2,IF(Number_of_Books_in_Print&gt;10,0.15,0.09))</f>
        <v>0.2</v>
      </c>
    </row>
    <row r="493" spans="1:11" outlineLevel="2" x14ac:dyDescent="0.25">
      <c r="A493" s="9">
        <v>1717</v>
      </c>
      <c r="B493" s="10">
        <v>37804</v>
      </c>
      <c r="C493" s="11">
        <v>8.9527720739219721</v>
      </c>
      <c r="D493" s="12">
        <v>18</v>
      </c>
      <c r="E493" s="13">
        <v>663070</v>
      </c>
      <c r="F493" s="14">
        <v>10.99</v>
      </c>
      <c r="G493" s="15">
        <f>Number_of_Books_Sold*Sell_Price</f>
        <v>7287139.2999999998</v>
      </c>
      <c r="H493" s="16" t="str">
        <f>IF(AND(Years_Under_Contract&lt;2,Number_of_Books_in_Print&gt;4)=TRUE,"Yes","No")</f>
        <v>No</v>
      </c>
      <c r="I493" s="16" t="str">
        <f>IF(OR(Years_Under_Contract&gt;5,Number_of_Books_in_Print&gt;=10)=TRUE,"Yes","No")</f>
        <v>Yes</v>
      </c>
      <c r="J493" s="16" t="str">
        <f>IF(AND(Years_Under_Contract&gt;5,OR(Number_of_Books_in_Print&gt;350000,Income_Earned&gt;=1000000))=TRUE,"Yes","No")</f>
        <v>Yes</v>
      </c>
      <c r="K493" s="17">
        <f>IF(AND(Years_Under_Contract&gt;5,OR(Number_of_Books_in_Print&gt;10,Income_Earned&gt;1000000)),0.2,IF(Number_of_Books_in_Print&gt;10,0.15,0.09))</f>
        <v>0.2</v>
      </c>
    </row>
    <row r="494" spans="1:11" outlineLevel="2" x14ac:dyDescent="0.25">
      <c r="A494" s="9">
        <v>1719</v>
      </c>
      <c r="B494" s="10">
        <v>37458</v>
      </c>
      <c r="C494" s="11">
        <v>9.9000684462696782</v>
      </c>
      <c r="D494" s="12">
        <v>18</v>
      </c>
      <c r="E494" s="13">
        <v>316946</v>
      </c>
      <c r="F494" s="14">
        <v>10.99</v>
      </c>
      <c r="G494" s="15">
        <f>Number_of_Books_Sold*Sell_Price</f>
        <v>3483236.54</v>
      </c>
      <c r="H494" s="16" t="str">
        <f>IF(AND(Years_Under_Contract&lt;2,Number_of_Books_in_Print&gt;4)=TRUE,"Yes","No")</f>
        <v>No</v>
      </c>
      <c r="I494" s="16" t="str">
        <f>IF(OR(Years_Under_Contract&gt;5,Number_of_Books_in_Print&gt;=10)=TRUE,"Yes","No")</f>
        <v>Yes</v>
      </c>
      <c r="J494" s="16" t="str">
        <f>IF(AND(Years_Under_Contract&gt;5,OR(Number_of_Books_in_Print&gt;350000,Income_Earned&gt;=1000000))=TRUE,"Yes","No")</f>
        <v>Yes</v>
      </c>
      <c r="K494" s="17">
        <f>IF(AND(Years_Under_Contract&gt;5,OR(Number_of_Books_in_Print&gt;10,Income_Earned&gt;1000000)),0.2,IF(Number_of_Books_in_Print&gt;10,0.15,0.09))</f>
        <v>0.2</v>
      </c>
    </row>
    <row r="495" spans="1:11" outlineLevel="2" x14ac:dyDescent="0.25">
      <c r="A495" s="9">
        <v>1723</v>
      </c>
      <c r="B495" s="10">
        <v>38261</v>
      </c>
      <c r="C495" s="11">
        <v>7.7015742642026011</v>
      </c>
      <c r="D495" s="12">
        <v>4</v>
      </c>
      <c r="E495" s="13">
        <v>188722</v>
      </c>
      <c r="F495" s="14">
        <v>10.99</v>
      </c>
      <c r="G495" s="15">
        <f>Number_of_Books_Sold*Sell_Price</f>
        <v>2074054.78</v>
      </c>
      <c r="H495" s="16" t="str">
        <f>IF(AND(Years_Under_Contract&lt;2,Number_of_Books_in_Print&gt;4)=TRUE,"Yes","No")</f>
        <v>No</v>
      </c>
      <c r="I495" s="16" t="str">
        <f>IF(OR(Years_Under_Contract&gt;5,Number_of_Books_in_Print&gt;=10)=TRUE,"Yes","No")</f>
        <v>Yes</v>
      </c>
      <c r="J495" s="16" t="str">
        <f>IF(AND(Years_Under_Contract&gt;5,OR(Number_of_Books_in_Print&gt;350000,Income_Earned&gt;=1000000))=TRUE,"Yes","No")</f>
        <v>Yes</v>
      </c>
      <c r="K495" s="17">
        <f>IF(AND(Years_Under_Contract&gt;5,OR(Number_of_Books_in_Print&gt;10,Income_Earned&gt;1000000)),0.2,IF(Number_of_Books_in_Print&gt;10,0.15,0.09))</f>
        <v>0.2</v>
      </c>
    </row>
    <row r="496" spans="1:11" outlineLevel="2" x14ac:dyDescent="0.25">
      <c r="A496" s="18">
        <v>1724</v>
      </c>
      <c r="B496" s="19">
        <v>37606</v>
      </c>
      <c r="C496" s="20">
        <v>9.4948665297741268</v>
      </c>
      <c r="D496" s="21">
        <v>14</v>
      </c>
      <c r="E496" s="22">
        <v>652466</v>
      </c>
      <c r="F496" s="23">
        <v>2.99</v>
      </c>
      <c r="G496" s="24">
        <f>Number_of_Books_Sold*Sell_Price</f>
        <v>1950873.34</v>
      </c>
      <c r="H496" s="25" t="str">
        <f>IF(AND(Years_Under_Contract&lt;2,Number_of_Books_in_Print&gt;4)=TRUE,"Yes","No")</f>
        <v>No</v>
      </c>
      <c r="I496" s="25" t="str">
        <f>IF(OR(Years_Under_Contract&gt;5,Number_of_Books_in_Print&gt;=10)=TRUE,"Yes","No")</f>
        <v>Yes</v>
      </c>
      <c r="J496" s="25" t="str">
        <f>IF(AND(Years_Under_Contract&gt;5,OR(Number_of_Books_in_Print&gt;350000,Income_Earned&gt;=1000000))=TRUE,"Yes","No")</f>
        <v>Yes</v>
      </c>
      <c r="K496" s="26">
        <f>IF(AND(Years_Under_Contract&gt;5,OR(Number_of_Books_in_Print&gt;10,Income_Earned&gt;1000000)),0.2,IF(Number_of_Books_in_Print&gt;10,0.15,0.09))</f>
        <v>0.2</v>
      </c>
    </row>
    <row r="497" spans="1:11" outlineLevel="2" x14ac:dyDescent="0.25">
      <c r="A497" s="9">
        <v>1729</v>
      </c>
      <c r="B497" s="10">
        <v>39118</v>
      </c>
      <c r="C497" s="11">
        <v>5.3552361396303905</v>
      </c>
      <c r="D497" s="12">
        <v>16</v>
      </c>
      <c r="E497" s="13">
        <v>181597</v>
      </c>
      <c r="F497" s="14">
        <v>9.99</v>
      </c>
      <c r="G497" s="15">
        <f>Number_of_Books_Sold*Sell_Price</f>
        <v>1814154.03</v>
      </c>
      <c r="H497" s="16" t="str">
        <f>IF(AND(Years_Under_Contract&lt;2,Number_of_Books_in_Print&gt;4)=TRUE,"Yes","No")</f>
        <v>No</v>
      </c>
      <c r="I497" s="16" t="str">
        <f>IF(OR(Years_Under_Contract&gt;5,Number_of_Books_in_Print&gt;=10)=TRUE,"Yes","No")</f>
        <v>Yes</v>
      </c>
      <c r="J497" s="16" t="str">
        <f>IF(AND(Years_Under_Contract&gt;5,OR(Number_of_Books_in_Print&gt;350000,Income_Earned&gt;=1000000))=TRUE,"Yes","No")</f>
        <v>Yes</v>
      </c>
      <c r="K497" s="17">
        <f>IF(AND(Years_Under_Contract&gt;5,OR(Number_of_Books_in_Print&gt;10,Income_Earned&gt;1000000)),0.2,IF(Number_of_Books_in_Print&gt;10,0.15,0.09))</f>
        <v>0.2</v>
      </c>
    </row>
    <row r="498" spans="1:11" outlineLevel="2" x14ac:dyDescent="0.25">
      <c r="A498" s="18">
        <v>1732</v>
      </c>
      <c r="B498" s="19">
        <v>38266</v>
      </c>
      <c r="C498" s="20">
        <v>7.6878850102669407</v>
      </c>
      <c r="D498" s="21">
        <v>23</v>
      </c>
      <c r="E498" s="22">
        <v>113964</v>
      </c>
      <c r="F498" s="23">
        <v>7.99</v>
      </c>
      <c r="G498" s="24">
        <f>Number_of_Books_Sold*Sell_Price</f>
        <v>910572.36</v>
      </c>
      <c r="H498" s="25" t="str">
        <f>IF(AND(Years_Under_Contract&lt;2,Number_of_Books_in_Print&gt;4)=TRUE,"Yes","No")</f>
        <v>No</v>
      </c>
      <c r="I498" s="25" t="str">
        <f>IF(OR(Years_Under_Contract&gt;5,Number_of_Books_in_Print&gt;=10)=TRUE,"Yes","No")</f>
        <v>Yes</v>
      </c>
      <c r="J498" s="25" t="str">
        <f>IF(AND(Years_Under_Contract&gt;5,OR(Number_of_Books_in_Print&gt;350000,Income_Earned&gt;=1000000))=TRUE,"Yes","No")</f>
        <v>No</v>
      </c>
      <c r="K498" s="26">
        <f>IF(AND(Years_Under_Contract&gt;5,OR(Number_of_Books_in_Print&gt;10,Income_Earned&gt;1000000)),0.2,IF(Number_of_Books_in_Print&gt;10,0.15,0.09))</f>
        <v>0.2</v>
      </c>
    </row>
    <row r="499" spans="1:11" outlineLevel="2" x14ac:dyDescent="0.25">
      <c r="A499" s="9">
        <v>1734</v>
      </c>
      <c r="B499" s="10">
        <v>37920</v>
      </c>
      <c r="C499" s="11">
        <v>8.6351813826146469</v>
      </c>
      <c r="D499" s="12">
        <v>9</v>
      </c>
      <c r="E499" s="13">
        <v>536932</v>
      </c>
      <c r="F499" s="14">
        <v>23.99</v>
      </c>
      <c r="G499" s="15">
        <f>Number_of_Books_Sold*Sell_Price</f>
        <v>12880998.68</v>
      </c>
      <c r="H499" s="16" t="str">
        <f>IF(AND(Years_Under_Contract&lt;2,Number_of_Books_in_Print&gt;4)=TRUE,"Yes","No")</f>
        <v>No</v>
      </c>
      <c r="I499" s="16" t="str">
        <f>IF(OR(Years_Under_Contract&gt;5,Number_of_Books_in_Print&gt;=10)=TRUE,"Yes","No")</f>
        <v>Yes</v>
      </c>
      <c r="J499" s="16" t="str">
        <f>IF(AND(Years_Under_Contract&gt;5,OR(Number_of_Books_in_Print&gt;350000,Income_Earned&gt;=1000000))=TRUE,"Yes","No")</f>
        <v>Yes</v>
      </c>
      <c r="K499" s="17">
        <f>IF(AND(Years_Under_Contract&gt;5,OR(Number_of_Books_in_Print&gt;10,Income_Earned&gt;1000000)),0.2,IF(Number_of_Books_in_Print&gt;10,0.15,0.09))</f>
        <v>0.2</v>
      </c>
    </row>
    <row r="500" spans="1:11" outlineLevel="2" x14ac:dyDescent="0.25">
      <c r="A500" s="18">
        <v>1736</v>
      </c>
      <c r="B500" s="19">
        <v>37420</v>
      </c>
      <c r="C500" s="20">
        <v>10.004106776180699</v>
      </c>
      <c r="D500" s="21">
        <v>22</v>
      </c>
      <c r="E500" s="22">
        <v>441139</v>
      </c>
      <c r="F500" s="23">
        <v>2.99</v>
      </c>
      <c r="G500" s="24">
        <f>Number_of_Books_Sold*Sell_Price</f>
        <v>1319005.6100000001</v>
      </c>
      <c r="H500" s="25" t="str">
        <f>IF(AND(Years_Under_Contract&lt;2,Number_of_Books_in_Print&gt;4)=TRUE,"Yes","No")</f>
        <v>No</v>
      </c>
      <c r="I500" s="25" t="str">
        <f>IF(OR(Years_Under_Contract&gt;5,Number_of_Books_in_Print&gt;=10)=TRUE,"Yes","No")</f>
        <v>Yes</v>
      </c>
      <c r="J500" s="25" t="str">
        <f>IF(AND(Years_Under_Contract&gt;5,OR(Number_of_Books_in_Print&gt;350000,Income_Earned&gt;=1000000))=TRUE,"Yes","No")</f>
        <v>Yes</v>
      </c>
      <c r="K500" s="26">
        <f>IF(AND(Years_Under_Contract&gt;5,OR(Number_of_Books_in_Print&gt;10,Income_Earned&gt;1000000)),0.2,IF(Number_of_Books_in_Print&gt;10,0.15,0.09))</f>
        <v>0.2</v>
      </c>
    </row>
    <row r="501" spans="1:11" outlineLevel="2" x14ac:dyDescent="0.25">
      <c r="A501" s="9">
        <v>1737</v>
      </c>
      <c r="B501" s="10">
        <v>38786</v>
      </c>
      <c r="C501" s="11">
        <v>6.2642026009582477</v>
      </c>
      <c r="D501" s="12">
        <v>14</v>
      </c>
      <c r="E501" s="13">
        <v>634098</v>
      </c>
      <c r="F501" s="14">
        <v>9.99</v>
      </c>
      <c r="G501" s="15">
        <f>Number_of_Books_Sold*Sell_Price</f>
        <v>6334639.0200000005</v>
      </c>
      <c r="H501" s="16" t="str">
        <f>IF(AND(Years_Under_Contract&lt;2,Number_of_Books_in_Print&gt;4)=TRUE,"Yes","No")</f>
        <v>No</v>
      </c>
      <c r="I501" s="16" t="str">
        <f>IF(OR(Years_Under_Contract&gt;5,Number_of_Books_in_Print&gt;=10)=TRUE,"Yes","No")</f>
        <v>Yes</v>
      </c>
      <c r="J501" s="16" t="str">
        <f>IF(AND(Years_Under_Contract&gt;5,OR(Number_of_Books_in_Print&gt;350000,Income_Earned&gt;=1000000))=TRUE,"Yes","No")</f>
        <v>Yes</v>
      </c>
      <c r="K501" s="17">
        <f>IF(AND(Years_Under_Contract&gt;5,OR(Number_of_Books_in_Print&gt;10,Income_Earned&gt;1000000)),0.2,IF(Number_of_Books_in_Print&gt;10,0.15,0.09))</f>
        <v>0.2</v>
      </c>
    </row>
    <row r="502" spans="1:11" outlineLevel="2" x14ac:dyDescent="0.25">
      <c r="A502" s="18">
        <v>1739</v>
      </c>
      <c r="B502" s="19">
        <v>38468</v>
      </c>
      <c r="C502" s="20">
        <v>7.1348391512662559</v>
      </c>
      <c r="D502" s="21">
        <v>23</v>
      </c>
      <c r="E502" s="22">
        <v>178110</v>
      </c>
      <c r="F502" s="23">
        <v>2.99</v>
      </c>
      <c r="G502" s="24">
        <f>Number_of_Books_Sold*Sell_Price</f>
        <v>532548.9</v>
      </c>
      <c r="H502" s="25" t="str">
        <f>IF(AND(Years_Under_Contract&lt;2,Number_of_Books_in_Print&gt;4)=TRUE,"Yes","No")</f>
        <v>No</v>
      </c>
      <c r="I502" s="25" t="str">
        <f>IF(OR(Years_Under_Contract&gt;5,Number_of_Books_in_Print&gt;=10)=TRUE,"Yes","No")</f>
        <v>Yes</v>
      </c>
      <c r="J502" s="25" t="str">
        <f>IF(AND(Years_Under_Contract&gt;5,OR(Number_of_Books_in_Print&gt;350000,Income_Earned&gt;=1000000))=TRUE,"Yes","No")</f>
        <v>No</v>
      </c>
      <c r="K502" s="26">
        <f>IF(AND(Years_Under_Contract&gt;5,OR(Number_of_Books_in_Print&gt;10,Income_Earned&gt;1000000)),0.2,IF(Number_of_Books_in_Print&gt;10,0.15,0.09))</f>
        <v>0.2</v>
      </c>
    </row>
    <row r="503" spans="1:11" outlineLevel="2" x14ac:dyDescent="0.25">
      <c r="A503" s="18">
        <v>1745</v>
      </c>
      <c r="B503" s="19">
        <v>37129</v>
      </c>
      <c r="C503" s="20">
        <v>10.80082135523614</v>
      </c>
      <c r="D503" s="21">
        <v>17</v>
      </c>
      <c r="E503" s="22">
        <v>39393</v>
      </c>
      <c r="F503" s="23">
        <v>12.99</v>
      </c>
      <c r="G503" s="24">
        <f>Number_of_Books_Sold*Sell_Price</f>
        <v>511715.07</v>
      </c>
      <c r="H503" s="25" t="str">
        <f>IF(AND(Years_Under_Contract&lt;2,Number_of_Books_in_Print&gt;4)=TRUE,"Yes","No")</f>
        <v>No</v>
      </c>
      <c r="I503" s="25" t="str">
        <f>IF(OR(Years_Under_Contract&gt;5,Number_of_Books_in_Print&gt;=10)=TRUE,"Yes","No")</f>
        <v>Yes</v>
      </c>
      <c r="J503" s="25" t="str">
        <f>IF(AND(Years_Under_Contract&gt;5,OR(Number_of_Books_in_Print&gt;350000,Income_Earned&gt;=1000000))=TRUE,"Yes","No")</f>
        <v>No</v>
      </c>
      <c r="K503" s="26">
        <f>IF(AND(Years_Under_Contract&gt;5,OR(Number_of_Books_in_Print&gt;10,Income_Earned&gt;1000000)),0.2,IF(Number_of_Books_in_Print&gt;10,0.15,0.09))</f>
        <v>0.2</v>
      </c>
    </row>
    <row r="504" spans="1:11" outlineLevel="2" x14ac:dyDescent="0.25">
      <c r="A504" s="18">
        <v>1750</v>
      </c>
      <c r="B504" s="19">
        <v>37530</v>
      </c>
      <c r="C504" s="20">
        <v>9.7029431895961675</v>
      </c>
      <c r="D504" s="21">
        <v>3</v>
      </c>
      <c r="E504" s="22">
        <v>290770</v>
      </c>
      <c r="F504" s="23">
        <v>15.99</v>
      </c>
      <c r="G504" s="24">
        <f>Number_of_Books_Sold*Sell_Price</f>
        <v>4649412.3</v>
      </c>
      <c r="H504" s="25" t="str">
        <f>IF(AND(Years_Under_Contract&lt;2,Number_of_Books_in_Print&gt;4)=TRUE,"Yes","No")</f>
        <v>No</v>
      </c>
      <c r="I504" s="25" t="str">
        <f>IF(OR(Years_Under_Contract&gt;5,Number_of_Books_in_Print&gt;=10)=TRUE,"Yes","No")</f>
        <v>Yes</v>
      </c>
      <c r="J504" s="25" t="str">
        <f>IF(AND(Years_Under_Contract&gt;5,OR(Number_of_Books_in_Print&gt;350000,Income_Earned&gt;=1000000))=TRUE,"Yes","No")</f>
        <v>Yes</v>
      </c>
      <c r="K504" s="26">
        <f>IF(AND(Years_Under_Contract&gt;5,OR(Number_of_Books_in_Print&gt;10,Income_Earned&gt;1000000)),0.2,IF(Number_of_Books_in_Print&gt;10,0.15,0.09))</f>
        <v>0.2</v>
      </c>
    </row>
    <row r="505" spans="1:11" outlineLevel="2" x14ac:dyDescent="0.25">
      <c r="A505" s="18">
        <v>1754</v>
      </c>
      <c r="B505" s="19">
        <v>37204</v>
      </c>
      <c r="C505" s="20">
        <v>10.595482546201232</v>
      </c>
      <c r="D505" s="21">
        <v>4</v>
      </c>
      <c r="E505" s="22">
        <v>513827</v>
      </c>
      <c r="F505" s="23">
        <v>3.99</v>
      </c>
      <c r="G505" s="24">
        <f>Number_of_Books_Sold*Sell_Price</f>
        <v>2050169.7300000002</v>
      </c>
      <c r="H505" s="25" t="str">
        <f>IF(AND(Years_Under_Contract&lt;2,Number_of_Books_in_Print&gt;4)=TRUE,"Yes","No")</f>
        <v>No</v>
      </c>
      <c r="I505" s="25" t="str">
        <f>IF(OR(Years_Under_Contract&gt;5,Number_of_Books_in_Print&gt;=10)=TRUE,"Yes","No")</f>
        <v>Yes</v>
      </c>
      <c r="J505" s="25" t="str">
        <f>IF(AND(Years_Under_Contract&gt;5,OR(Number_of_Books_in_Print&gt;350000,Income_Earned&gt;=1000000))=TRUE,"Yes","No")</f>
        <v>Yes</v>
      </c>
      <c r="K505" s="26">
        <f>IF(AND(Years_Under_Contract&gt;5,OR(Number_of_Books_in_Print&gt;10,Income_Earned&gt;1000000)),0.2,IF(Number_of_Books_in_Print&gt;10,0.15,0.09))</f>
        <v>0.2</v>
      </c>
    </row>
    <row r="506" spans="1:11" outlineLevel="2" x14ac:dyDescent="0.25">
      <c r="A506" s="9">
        <v>1755</v>
      </c>
      <c r="B506" s="10">
        <v>36526</v>
      </c>
      <c r="C506" s="11">
        <v>12.451745379876797</v>
      </c>
      <c r="D506" s="12">
        <v>14</v>
      </c>
      <c r="E506" s="13">
        <v>520554</v>
      </c>
      <c r="F506" s="14">
        <v>12.99</v>
      </c>
      <c r="G506" s="15">
        <f>Number_of_Books_Sold*Sell_Price</f>
        <v>6761996.46</v>
      </c>
      <c r="H506" s="16" t="str">
        <f>IF(AND(Years_Under_Contract&lt;2,Number_of_Books_in_Print&gt;4)=TRUE,"Yes","No")</f>
        <v>No</v>
      </c>
      <c r="I506" s="16" t="str">
        <f>IF(OR(Years_Under_Contract&gt;5,Number_of_Books_in_Print&gt;=10)=TRUE,"Yes","No")</f>
        <v>Yes</v>
      </c>
      <c r="J506" s="16" t="str">
        <f>IF(AND(Years_Under_Contract&gt;5,OR(Number_of_Books_in_Print&gt;350000,Income_Earned&gt;=1000000))=TRUE,"Yes","No")</f>
        <v>Yes</v>
      </c>
      <c r="K506" s="17">
        <f>IF(AND(Years_Under_Contract&gt;5,OR(Number_of_Books_in_Print&gt;10,Income_Earned&gt;1000000)),0.2,IF(Number_of_Books_in_Print&gt;10,0.15,0.09))</f>
        <v>0.2</v>
      </c>
    </row>
    <row r="507" spans="1:11" outlineLevel="2" x14ac:dyDescent="0.25">
      <c r="A507" s="18">
        <v>1756</v>
      </c>
      <c r="B507" s="19">
        <v>39207</v>
      </c>
      <c r="C507" s="20">
        <v>5.1115674195756329</v>
      </c>
      <c r="D507" s="21">
        <v>20</v>
      </c>
      <c r="E507" s="22">
        <v>566304</v>
      </c>
      <c r="F507" s="23">
        <v>2.99</v>
      </c>
      <c r="G507" s="24">
        <f>Number_of_Books_Sold*Sell_Price</f>
        <v>1693248.9600000002</v>
      </c>
      <c r="H507" s="25" t="str">
        <f>IF(AND(Years_Under_Contract&lt;2,Number_of_Books_in_Print&gt;4)=TRUE,"Yes","No")</f>
        <v>No</v>
      </c>
      <c r="I507" s="25" t="str">
        <f>IF(OR(Years_Under_Contract&gt;5,Number_of_Books_in_Print&gt;=10)=TRUE,"Yes","No")</f>
        <v>Yes</v>
      </c>
      <c r="J507" s="25" t="str">
        <f>IF(AND(Years_Under_Contract&gt;5,OR(Number_of_Books_in_Print&gt;350000,Income_Earned&gt;=1000000))=TRUE,"Yes","No")</f>
        <v>Yes</v>
      </c>
      <c r="K507" s="26">
        <f>IF(AND(Years_Under_Contract&gt;5,OR(Number_of_Books_in_Print&gt;10,Income_Earned&gt;1000000)),0.2,IF(Number_of_Books_in_Print&gt;10,0.15,0.09))</f>
        <v>0.2</v>
      </c>
    </row>
    <row r="508" spans="1:11" outlineLevel="2" x14ac:dyDescent="0.25">
      <c r="A508" s="9">
        <v>1758</v>
      </c>
      <c r="B508" s="10">
        <v>37753</v>
      </c>
      <c r="C508" s="11">
        <v>9.0924024640657084</v>
      </c>
      <c r="D508" s="12">
        <v>19</v>
      </c>
      <c r="E508" s="13">
        <v>456320</v>
      </c>
      <c r="F508" s="14">
        <v>5.99</v>
      </c>
      <c r="G508" s="15">
        <f>Number_of_Books_Sold*Sell_Price</f>
        <v>2733356.8000000003</v>
      </c>
      <c r="H508" s="16" t="str">
        <f>IF(AND(Years_Under_Contract&lt;2,Number_of_Books_in_Print&gt;4)=TRUE,"Yes","No")</f>
        <v>No</v>
      </c>
      <c r="I508" s="16" t="str">
        <f>IF(OR(Years_Under_Contract&gt;5,Number_of_Books_in_Print&gt;=10)=TRUE,"Yes","No")</f>
        <v>Yes</v>
      </c>
      <c r="J508" s="16" t="str">
        <f>IF(AND(Years_Under_Contract&gt;5,OR(Number_of_Books_in_Print&gt;350000,Income_Earned&gt;=1000000))=TRUE,"Yes","No")</f>
        <v>Yes</v>
      </c>
      <c r="K508" s="17">
        <f>IF(AND(Years_Under_Contract&gt;5,OR(Number_of_Books_in_Print&gt;10,Income_Earned&gt;1000000)),0.2,IF(Number_of_Books_in_Print&gt;10,0.15,0.09))</f>
        <v>0.2</v>
      </c>
    </row>
    <row r="509" spans="1:11" outlineLevel="2" x14ac:dyDescent="0.25">
      <c r="A509" s="9">
        <v>1762</v>
      </c>
      <c r="B509" s="10">
        <v>37972</v>
      </c>
      <c r="C509" s="11">
        <v>8.4928131416837775</v>
      </c>
      <c r="D509" s="12">
        <v>1</v>
      </c>
      <c r="E509" s="13">
        <v>686856</v>
      </c>
      <c r="F509" s="14">
        <v>12.99</v>
      </c>
      <c r="G509" s="15">
        <f>Number_of_Books_Sold*Sell_Price</f>
        <v>8922259.4399999995</v>
      </c>
      <c r="H509" s="16" t="str">
        <f>IF(AND(Years_Under_Contract&lt;2,Number_of_Books_in_Print&gt;4)=TRUE,"Yes","No")</f>
        <v>No</v>
      </c>
      <c r="I509" s="16" t="str">
        <f>IF(OR(Years_Under_Contract&gt;5,Number_of_Books_in_Print&gt;=10)=TRUE,"Yes","No")</f>
        <v>Yes</v>
      </c>
      <c r="J509" s="16" t="str">
        <f>IF(AND(Years_Under_Contract&gt;5,OR(Number_of_Books_in_Print&gt;350000,Income_Earned&gt;=1000000))=TRUE,"Yes","No")</f>
        <v>Yes</v>
      </c>
      <c r="K509" s="17">
        <f>IF(AND(Years_Under_Contract&gt;5,OR(Number_of_Books_in_Print&gt;10,Income_Earned&gt;1000000)),0.2,IF(Number_of_Books_in_Print&gt;10,0.15,0.09))</f>
        <v>0.2</v>
      </c>
    </row>
    <row r="510" spans="1:11" outlineLevel="2" x14ac:dyDescent="0.25">
      <c r="A510" s="18">
        <v>1767</v>
      </c>
      <c r="B510" s="19">
        <v>38197</v>
      </c>
      <c r="C510" s="20">
        <v>7.8767967145790552</v>
      </c>
      <c r="D510" s="21">
        <v>12</v>
      </c>
      <c r="E510" s="22">
        <v>233115</v>
      </c>
      <c r="F510" s="23">
        <v>2.99</v>
      </c>
      <c r="G510" s="24">
        <f>Number_of_Books_Sold*Sell_Price</f>
        <v>697013.85000000009</v>
      </c>
      <c r="H510" s="25" t="str">
        <f>IF(AND(Years_Under_Contract&lt;2,Number_of_Books_in_Print&gt;4)=TRUE,"Yes","No")</f>
        <v>No</v>
      </c>
      <c r="I510" s="25" t="str">
        <f>IF(OR(Years_Under_Contract&gt;5,Number_of_Books_in_Print&gt;=10)=TRUE,"Yes","No")</f>
        <v>Yes</v>
      </c>
      <c r="J510" s="25" t="str">
        <f>IF(AND(Years_Under_Contract&gt;5,OR(Number_of_Books_in_Print&gt;350000,Income_Earned&gt;=1000000))=TRUE,"Yes","No")</f>
        <v>No</v>
      </c>
      <c r="K510" s="26">
        <f>IF(AND(Years_Under_Contract&gt;5,OR(Number_of_Books_in_Print&gt;10,Income_Earned&gt;1000000)),0.2,IF(Number_of_Books_in_Print&gt;10,0.15,0.09))</f>
        <v>0.2</v>
      </c>
    </row>
    <row r="511" spans="1:11" outlineLevel="2" x14ac:dyDescent="0.25">
      <c r="A511" s="18">
        <v>1777</v>
      </c>
      <c r="B511" s="19">
        <v>37055</v>
      </c>
      <c r="C511" s="20">
        <v>11.003422313483915</v>
      </c>
      <c r="D511" s="21">
        <v>8</v>
      </c>
      <c r="E511" s="22">
        <v>530736</v>
      </c>
      <c r="F511" s="23">
        <v>3.99</v>
      </c>
      <c r="G511" s="24">
        <f>Number_of_Books_Sold*Sell_Price</f>
        <v>2117636.64</v>
      </c>
      <c r="H511" s="25" t="str">
        <f>IF(AND(Years_Under_Contract&lt;2,Number_of_Books_in_Print&gt;4)=TRUE,"Yes","No")</f>
        <v>No</v>
      </c>
      <c r="I511" s="25" t="str">
        <f>IF(OR(Years_Under_Contract&gt;5,Number_of_Books_in_Print&gt;=10)=TRUE,"Yes","No")</f>
        <v>Yes</v>
      </c>
      <c r="J511" s="25" t="str">
        <f>IF(AND(Years_Under_Contract&gt;5,OR(Number_of_Books_in_Print&gt;350000,Income_Earned&gt;=1000000))=TRUE,"Yes","No")</f>
        <v>Yes</v>
      </c>
      <c r="K511" s="26">
        <f>IF(AND(Years_Under_Contract&gt;5,OR(Number_of_Books_in_Print&gt;10,Income_Earned&gt;1000000)),0.2,IF(Number_of_Books_in_Print&gt;10,0.15,0.09))</f>
        <v>0.2</v>
      </c>
    </row>
    <row r="512" spans="1:11" outlineLevel="2" x14ac:dyDescent="0.25">
      <c r="A512" s="9">
        <v>1780</v>
      </c>
      <c r="B512" s="10">
        <v>37188</v>
      </c>
      <c r="C512" s="11">
        <v>10.639288158795345</v>
      </c>
      <c r="D512" s="12">
        <v>8</v>
      </c>
      <c r="E512" s="13">
        <v>53369</v>
      </c>
      <c r="F512" s="14">
        <v>23.99</v>
      </c>
      <c r="G512" s="15">
        <f>Number_of_Books_Sold*Sell_Price</f>
        <v>1280322.3099999998</v>
      </c>
      <c r="H512" s="16" t="str">
        <f>IF(AND(Years_Under_Contract&lt;2,Number_of_Books_in_Print&gt;4)=TRUE,"Yes","No")</f>
        <v>No</v>
      </c>
      <c r="I512" s="16" t="str">
        <f>IF(OR(Years_Under_Contract&gt;5,Number_of_Books_in_Print&gt;=10)=TRUE,"Yes","No")</f>
        <v>Yes</v>
      </c>
      <c r="J512" s="16" t="str">
        <f>IF(AND(Years_Under_Contract&gt;5,OR(Number_of_Books_in_Print&gt;350000,Income_Earned&gt;=1000000))=TRUE,"Yes","No")</f>
        <v>Yes</v>
      </c>
      <c r="K512" s="17">
        <f>IF(AND(Years_Under_Contract&gt;5,OR(Number_of_Books_in_Print&gt;10,Income_Earned&gt;1000000)),0.2,IF(Number_of_Books_in_Print&gt;10,0.15,0.09))</f>
        <v>0.2</v>
      </c>
    </row>
    <row r="513" spans="1:11" outlineLevel="2" x14ac:dyDescent="0.25">
      <c r="A513" s="18">
        <v>1781</v>
      </c>
      <c r="B513" s="19">
        <v>39246</v>
      </c>
      <c r="C513" s="20">
        <v>5.0047912388774813</v>
      </c>
      <c r="D513" s="21">
        <v>6</v>
      </c>
      <c r="E513" s="22">
        <v>660572</v>
      </c>
      <c r="F513" s="23">
        <v>7.99</v>
      </c>
      <c r="G513" s="24">
        <f>Number_of_Books_Sold*Sell_Price</f>
        <v>5277970.28</v>
      </c>
      <c r="H513" s="25" t="str">
        <f>IF(AND(Years_Under_Contract&lt;2,Number_of_Books_in_Print&gt;4)=TRUE,"Yes","No")</f>
        <v>No</v>
      </c>
      <c r="I513" s="25" t="str">
        <f>IF(OR(Years_Under_Contract&gt;5,Number_of_Books_in_Print&gt;=10)=TRUE,"Yes","No")</f>
        <v>Yes</v>
      </c>
      <c r="J513" s="25" t="str">
        <f>IF(AND(Years_Under_Contract&gt;5,OR(Number_of_Books_in_Print&gt;350000,Income_Earned&gt;=1000000))=TRUE,"Yes","No")</f>
        <v>Yes</v>
      </c>
      <c r="K513" s="26">
        <f>IF(AND(Years_Under_Contract&gt;5,OR(Number_of_Books_in_Print&gt;10,Income_Earned&gt;1000000)),0.2,IF(Number_of_Books_in_Print&gt;10,0.15,0.09))</f>
        <v>0.2</v>
      </c>
    </row>
    <row r="514" spans="1:11" outlineLevel="2" x14ac:dyDescent="0.25">
      <c r="A514" s="9">
        <v>1782</v>
      </c>
      <c r="B514" s="10">
        <v>37909</v>
      </c>
      <c r="C514" s="11">
        <v>8.6652977412731005</v>
      </c>
      <c r="D514" s="12">
        <v>13</v>
      </c>
      <c r="E514" s="13">
        <v>446958</v>
      </c>
      <c r="F514" s="14">
        <v>5.99</v>
      </c>
      <c r="G514" s="15">
        <f>Number_of_Books_Sold*Sell_Price</f>
        <v>2677278.42</v>
      </c>
      <c r="H514" s="16" t="str">
        <f>IF(AND(Years_Under_Contract&lt;2,Number_of_Books_in_Print&gt;4)=TRUE,"Yes","No")</f>
        <v>No</v>
      </c>
      <c r="I514" s="16" t="str">
        <f>IF(OR(Years_Under_Contract&gt;5,Number_of_Books_in_Print&gt;=10)=TRUE,"Yes","No")</f>
        <v>Yes</v>
      </c>
      <c r="J514" s="16" t="str">
        <f>IF(AND(Years_Under_Contract&gt;5,OR(Number_of_Books_in_Print&gt;350000,Income_Earned&gt;=1000000))=TRUE,"Yes","No")</f>
        <v>Yes</v>
      </c>
      <c r="K514" s="17">
        <f>IF(AND(Years_Under_Contract&gt;5,OR(Number_of_Books_in_Print&gt;10,Income_Earned&gt;1000000)),0.2,IF(Number_of_Books_in_Print&gt;10,0.15,0.09))</f>
        <v>0.2</v>
      </c>
    </row>
    <row r="515" spans="1:11" outlineLevel="2" x14ac:dyDescent="0.25">
      <c r="A515" s="18">
        <v>1784</v>
      </c>
      <c r="B515" s="19">
        <v>38170</v>
      </c>
      <c r="C515" s="20">
        <v>7.9507186858316219</v>
      </c>
      <c r="D515" s="21">
        <v>18</v>
      </c>
      <c r="E515" s="22">
        <v>398681</v>
      </c>
      <c r="F515" s="23">
        <v>3.99</v>
      </c>
      <c r="G515" s="24">
        <f>Number_of_Books_Sold*Sell_Price</f>
        <v>1590737.1900000002</v>
      </c>
      <c r="H515" s="25" t="str">
        <f>IF(AND(Years_Under_Contract&lt;2,Number_of_Books_in_Print&gt;4)=TRUE,"Yes","No")</f>
        <v>No</v>
      </c>
      <c r="I515" s="25" t="str">
        <f>IF(OR(Years_Under_Contract&gt;5,Number_of_Books_in_Print&gt;=10)=TRUE,"Yes","No")</f>
        <v>Yes</v>
      </c>
      <c r="J515" s="25" t="str">
        <f>IF(AND(Years_Under_Contract&gt;5,OR(Number_of_Books_in_Print&gt;350000,Income_Earned&gt;=1000000))=TRUE,"Yes","No")</f>
        <v>Yes</v>
      </c>
      <c r="K515" s="26">
        <f>IF(AND(Years_Under_Contract&gt;5,OR(Number_of_Books_in_Print&gt;10,Income_Earned&gt;1000000)),0.2,IF(Number_of_Books_in_Print&gt;10,0.15,0.09))</f>
        <v>0.2</v>
      </c>
    </row>
    <row r="516" spans="1:11" outlineLevel="2" x14ac:dyDescent="0.25">
      <c r="A516" s="9">
        <v>1785</v>
      </c>
      <c r="B516" s="10">
        <v>36625</v>
      </c>
      <c r="C516" s="11">
        <v>12.180698151950718</v>
      </c>
      <c r="D516" s="12">
        <v>16</v>
      </c>
      <c r="E516" s="13">
        <v>164084</v>
      </c>
      <c r="F516" s="14">
        <v>7.99</v>
      </c>
      <c r="G516" s="15">
        <f>Number_of_Books_Sold*Sell_Price</f>
        <v>1311031.1600000001</v>
      </c>
      <c r="H516" s="16" t="str">
        <f>IF(AND(Years_Under_Contract&lt;2,Number_of_Books_in_Print&gt;4)=TRUE,"Yes","No")</f>
        <v>No</v>
      </c>
      <c r="I516" s="16" t="str">
        <f>IF(OR(Years_Under_Contract&gt;5,Number_of_Books_in_Print&gt;=10)=TRUE,"Yes","No")</f>
        <v>Yes</v>
      </c>
      <c r="J516" s="16" t="str">
        <f>IF(AND(Years_Under_Contract&gt;5,OR(Number_of_Books_in_Print&gt;350000,Income_Earned&gt;=1000000))=TRUE,"Yes","No")</f>
        <v>Yes</v>
      </c>
      <c r="K516" s="17">
        <f>IF(AND(Years_Under_Contract&gt;5,OR(Number_of_Books_in_Print&gt;10,Income_Earned&gt;1000000)),0.2,IF(Number_of_Books_in_Print&gt;10,0.15,0.09))</f>
        <v>0.2</v>
      </c>
    </row>
    <row r="517" spans="1:11" outlineLevel="2" x14ac:dyDescent="0.25">
      <c r="A517" s="18">
        <v>1786</v>
      </c>
      <c r="B517" s="19">
        <v>38719</v>
      </c>
      <c r="C517" s="20">
        <v>6.4476386036960989</v>
      </c>
      <c r="D517" s="21">
        <v>3</v>
      </c>
      <c r="E517" s="22">
        <v>664285</v>
      </c>
      <c r="F517" s="23">
        <v>5.99</v>
      </c>
      <c r="G517" s="24">
        <f>Number_of_Books_Sold*Sell_Price</f>
        <v>3979067.1500000004</v>
      </c>
      <c r="H517" s="25" t="str">
        <f>IF(AND(Years_Under_Contract&lt;2,Number_of_Books_in_Print&gt;4)=TRUE,"Yes","No")</f>
        <v>No</v>
      </c>
      <c r="I517" s="25" t="str">
        <f>IF(OR(Years_Under_Contract&gt;5,Number_of_Books_in_Print&gt;=10)=TRUE,"Yes","No")</f>
        <v>Yes</v>
      </c>
      <c r="J517" s="25" t="str">
        <f>IF(AND(Years_Under_Contract&gt;5,OR(Number_of_Books_in_Print&gt;350000,Income_Earned&gt;=1000000))=TRUE,"Yes","No")</f>
        <v>Yes</v>
      </c>
      <c r="K517" s="26">
        <f>IF(AND(Years_Under_Contract&gt;5,OR(Number_of_Books_in_Print&gt;10,Income_Earned&gt;1000000)),0.2,IF(Number_of_Books_in_Print&gt;10,0.15,0.09))</f>
        <v>0.2</v>
      </c>
    </row>
    <row r="518" spans="1:11" outlineLevel="2" x14ac:dyDescent="0.25">
      <c r="A518" s="18">
        <v>1789</v>
      </c>
      <c r="B518" s="19">
        <v>37378</v>
      </c>
      <c r="C518" s="20">
        <v>10.119096509240247</v>
      </c>
      <c r="D518" s="21">
        <v>2</v>
      </c>
      <c r="E518" s="22">
        <v>513886</v>
      </c>
      <c r="F518" s="23">
        <v>2.99</v>
      </c>
      <c r="G518" s="24">
        <f>Number_of_Books_Sold*Sell_Price</f>
        <v>1536519.1400000001</v>
      </c>
      <c r="H518" s="25" t="str">
        <f>IF(AND(Years_Under_Contract&lt;2,Number_of_Books_in_Print&gt;4)=TRUE,"Yes","No")</f>
        <v>No</v>
      </c>
      <c r="I518" s="25" t="str">
        <f>IF(OR(Years_Under_Contract&gt;5,Number_of_Books_in_Print&gt;=10)=TRUE,"Yes","No")</f>
        <v>Yes</v>
      </c>
      <c r="J518" s="25" t="str">
        <f>IF(AND(Years_Under_Contract&gt;5,OR(Number_of_Books_in_Print&gt;350000,Income_Earned&gt;=1000000))=TRUE,"Yes","No")</f>
        <v>Yes</v>
      </c>
      <c r="K518" s="26">
        <f>IF(AND(Years_Under_Contract&gt;5,OR(Number_of_Books_in_Print&gt;10,Income_Earned&gt;1000000)),0.2,IF(Number_of_Books_in_Print&gt;10,0.15,0.09))</f>
        <v>0.2</v>
      </c>
    </row>
    <row r="519" spans="1:11" outlineLevel="2" x14ac:dyDescent="0.25">
      <c r="A519" s="9">
        <v>1795</v>
      </c>
      <c r="B519" s="10">
        <v>38101</v>
      </c>
      <c r="C519" s="11">
        <v>8.1396303901437363</v>
      </c>
      <c r="D519" s="12">
        <v>19</v>
      </c>
      <c r="E519" s="13">
        <v>256220</v>
      </c>
      <c r="F519" s="14">
        <v>12.99</v>
      </c>
      <c r="G519" s="15">
        <f>Number_of_Books_Sold*Sell_Price</f>
        <v>3328297.8000000003</v>
      </c>
      <c r="H519" s="16" t="str">
        <f>IF(AND(Years_Under_Contract&lt;2,Number_of_Books_in_Print&gt;4)=TRUE,"Yes","No")</f>
        <v>No</v>
      </c>
      <c r="I519" s="16" t="str">
        <f>IF(OR(Years_Under_Contract&gt;5,Number_of_Books_in_Print&gt;=10)=TRUE,"Yes","No")</f>
        <v>Yes</v>
      </c>
      <c r="J519" s="16" t="str">
        <f>IF(AND(Years_Under_Contract&gt;5,OR(Number_of_Books_in_Print&gt;350000,Income_Earned&gt;=1000000))=TRUE,"Yes","No")</f>
        <v>Yes</v>
      </c>
      <c r="K519" s="17">
        <f>IF(AND(Years_Under_Contract&gt;5,OR(Number_of_Books_in_Print&gt;10,Income_Earned&gt;1000000)),0.2,IF(Number_of_Books_in_Print&gt;10,0.15,0.09))</f>
        <v>0.2</v>
      </c>
    </row>
    <row r="520" spans="1:11" outlineLevel="2" x14ac:dyDescent="0.25">
      <c r="A520" s="9">
        <v>1805</v>
      </c>
      <c r="B520" s="10">
        <v>37929</v>
      </c>
      <c r="C520" s="11">
        <v>8.6105407255304591</v>
      </c>
      <c r="D520" s="12">
        <v>6</v>
      </c>
      <c r="E520" s="13">
        <v>355408</v>
      </c>
      <c r="F520" s="14">
        <v>9.99</v>
      </c>
      <c r="G520" s="15">
        <f>Number_of_Books_Sold*Sell_Price</f>
        <v>3550525.92</v>
      </c>
      <c r="H520" s="16" t="str">
        <f>IF(AND(Years_Under_Contract&lt;2,Number_of_Books_in_Print&gt;4)=TRUE,"Yes","No")</f>
        <v>No</v>
      </c>
      <c r="I520" s="16" t="str">
        <f>IF(OR(Years_Under_Contract&gt;5,Number_of_Books_in_Print&gt;=10)=TRUE,"Yes","No")</f>
        <v>Yes</v>
      </c>
      <c r="J520" s="16" t="str">
        <f>IF(AND(Years_Under_Contract&gt;5,OR(Number_of_Books_in_Print&gt;350000,Income_Earned&gt;=1000000))=TRUE,"Yes","No")</f>
        <v>Yes</v>
      </c>
      <c r="K520" s="17">
        <f>IF(AND(Years_Under_Contract&gt;5,OR(Number_of_Books_in_Print&gt;10,Income_Earned&gt;1000000)),0.2,IF(Number_of_Books_in_Print&gt;10,0.15,0.09))</f>
        <v>0.2</v>
      </c>
    </row>
    <row r="521" spans="1:11" outlineLevel="2" x14ac:dyDescent="0.25">
      <c r="A521" s="18">
        <v>1807</v>
      </c>
      <c r="B521" s="19">
        <v>37696</v>
      </c>
      <c r="C521" s="20">
        <v>9.2484599589322389</v>
      </c>
      <c r="D521" s="21">
        <v>17</v>
      </c>
      <c r="E521" s="22">
        <v>654181</v>
      </c>
      <c r="F521" s="23">
        <v>10.99</v>
      </c>
      <c r="G521" s="24">
        <f>Number_of_Books_Sold*Sell_Price</f>
        <v>7189449.1900000004</v>
      </c>
      <c r="H521" s="25" t="str">
        <f>IF(AND(Years_Under_Contract&lt;2,Number_of_Books_in_Print&gt;4)=TRUE,"Yes","No")</f>
        <v>No</v>
      </c>
      <c r="I521" s="25" t="str">
        <f>IF(OR(Years_Under_Contract&gt;5,Number_of_Books_in_Print&gt;=10)=TRUE,"Yes","No")</f>
        <v>Yes</v>
      </c>
      <c r="J521" s="25" t="str">
        <f>IF(AND(Years_Under_Contract&gt;5,OR(Number_of_Books_in_Print&gt;350000,Income_Earned&gt;=1000000))=TRUE,"Yes","No")</f>
        <v>Yes</v>
      </c>
      <c r="K521" s="26">
        <f>IF(AND(Years_Under_Contract&gt;5,OR(Number_of_Books_in_Print&gt;10,Income_Earned&gt;1000000)),0.2,IF(Number_of_Books_in_Print&gt;10,0.15,0.09))</f>
        <v>0.2</v>
      </c>
    </row>
    <row r="522" spans="1:11" outlineLevel="2" x14ac:dyDescent="0.25">
      <c r="A522" s="18">
        <v>1813</v>
      </c>
      <c r="B522" s="19">
        <v>37961</v>
      </c>
      <c r="C522" s="20">
        <v>8.5229295003422312</v>
      </c>
      <c r="D522" s="21">
        <v>3</v>
      </c>
      <c r="E522" s="22">
        <v>660404</v>
      </c>
      <c r="F522" s="23">
        <v>2.99</v>
      </c>
      <c r="G522" s="24">
        <f>Number_of_Books_Sold*Sell_Price</f>
        <v>1974607.9600000002</v>
      </c>
      <c r="H522" s="25" t="str">
        <f>IF(AND(Years_Under_Contract&lt;2,Number_of_Books_in_Print&gt;4)=TRUE,"Yes","No")</f>
        <v>No</v>
      </c>
      <c r="I522" s="25" t="str">
        <f>IF(OR(Years_Under_Contract&gt;5,Number_of_Books_in_Print&gt;=10)=TRUE,"Yes","No")</f>
        <v>Yes</v>
      </c>
      <c r="J522" s="25" t="str">
        <f>IF(AND(Years_Under_Contract&gt;5,OR(Number_of_Books_in_Print&gt;350000,Income_Earned&gt;=1000000))=TRUE,"Yes","No")</f>
        <v>Yes</v>
      </c>
      <c r="K522" s="26">
        <f>IF(AND(Years_Under_Contract&gt;5,OR(Number_of_Books_in_Print&gt;10,Income_Earned&gt;1000000)),0.2,IF(Number_of_Books_in_Print&gt;10,0.15,0.09))</f>
        <v>0.2</v>
      </c>
    </row>
    <row r="523" spans="1:11" outlineLevel="2" x14ac:dyDescent="0.25">
      <c r="A523" s="9">
        <v>1814</v>
      </c>
      <c r="B523" s="10">
        <v>36653</v>
      </c>
      <c r="C523" s="11">
        <v>12.10403832991102</v>
      </c>
      <c r="D523" s="12">
        <v>10</v>
      </c>
      <c r="E523" s="13">
        <v>443127</v>
      </c>
      <c r="F523" s="14">
        <v>2.99</v>
      </c>
      <c r="G523" s="15">
        <f>Number_of_Books_Sold*Sell_Price</f>
        <v>1324949.73</v>
      </c>
      <c r="H523" s="16" t="str">
        <f>IF(AND(Years_Under_Contract&lt;2,Number_of_Books_in_Print&gt;4)=TRUE,"Yes","No")</f>
        <v>No</v>
      </c>
      <c r="I523" s="16" t="str">
        <f>IF(OR(Years_Under_Contract&gt;5,Number_of_Books_in_Print&gt;=10)=TRUE,"Yes","No")</f>
        <v>Yes</v>
      </c>
      <c r="J523" s="16" t="str">
        <f>IF(AND(Years_Under_Contract&gt;5,OR(Number_of_Books_in_Print&gt;350000,Income_Earned&gt;=1000000))=TRUE,"Yes","No")</f>
        <v>Yes</v>
      </c>
      <c r="K523" s="17">
        <f>IF(AND(Years_Under_Contract&gt;5,OR(Number_of_Books_in_Print&gt;10,Income_Earned&gt;1000000)),0.2,IF(Number_of_Books_in_Print&gt;10,0.15,0.09))</f>
        <v>0.2</v>
      </c>
    </row>
    <row r="524" spans="1:11" outlineLevel="2" x14ac:dyDescent="0.25">
      <c r="A524" s="18">
        <v>1815</v>
      </c>
      <c r="B524" s="19">
        <v>36689</v>
      </c>
      <c r="C524" s="20">
        <v>12.005475701574264</v>
      </c>
      <c r="D524" s="21">
        <v>23</v>
      </c>
      <c r="E524" s="22">
        <v>509812</v>
      </c>
      <c r="F524" s="23">
        <v>10.99</v>
      </c>
      <c r="G524" s="24">
        <f>Number_of_Books_Sold*Sell_Price</f>
        <v>5602833.8799999999</v>
      </c>
      <c r="H524" s="25" t="str">
        <f>IF(AND(Years_Under_Contract&lt;2,Number_of_Books_in_Print&gt;4)=TRUE,"Yes","No")</f>
        <v>No</v>
      </c>
      <c r="I524" s="25" t="str">
        <f>IF(OR(Years_Under_Contract&gt;5,Number_of_Books_in_Print&gt;=10)=TRUE,"Yes","No")</f>
        <v>Yes</v>
      </c>
      <c r="J524" s="25" t="str">
        <f>IF(AND(Years_Under_Contract&gt;5,OR(Number_of_Books_in_Print&gt;350000,Income_Earned&gt;=1000000))=TRUE,"Yes","No")</f>
        <v>Yes</v>
      </c>
      <c r="K524" s="26">
        <f>IF(AND(Years_Under_Contract&gt;5,OR(Number_of_Books_in_Print&gt;10,Income_Earned&gt;1000000)),0.2,IF(Number_of_Books_in_Print&gt;10,0.15,0.09))</f>
        <v>0.2</v>
      </c>
    </row>
    <row r="525" spans="1:11" outlineLevel="2" x14ac:dyDescent="0.25">
      <c r="A525" s="18">
        <v>1818</v>
      </c>
      <c r="B525" s="19">
        <v>36928</v>
      </c>
      <c r="C525" s="20">
        <v>11.351129363449692</v>
      </c>
      <c r="D525" s="21">
        <v>16</v>
      </c>
      <c r="E525" s="22">
        <v>161215</v>
      </c>
      <c r="F525" s="23">
        <v>2.99</v>
      </c>
      <c r="G525" s="24">
        <f>Number_of_Books_Sold*Sell_Price</f>
        <v>482032.85000000003</v>
      </c>
      <c r="H525" s="25" t="str">
        <f>IF(AND(Years_Under_Contract&lt;2,Number_of_Books_in_Print&gt;4)=TRUE,"Yes","No")</f>
        <v>No</v>
      </c>
      <c r="I525" s="25" t="str">
        <f>IF(OR(Years_Under_Contract&gt;5,Number_of_Books_in_Print&gt;=10)=TRUE,"Yes","No")</f>
        <v>Yes</v>
      </c>
      <c r="J525" s="25" t="str">
        <f>IF(AND(Years_Under_Contract&gt;5,OR(Number_of_Books_in_Print&gt;350000,Income_Earned&gt;=1000000))=TRUE,"Yes","No")</f>
        <v>No</v>
      </c>
      <c r="K525" s="26">
        <f>IF(AND(Years_Under_Contract&gt;5,OR(Number_of_Books_in_Print&gt;10,Income_Earned&gt;1000000)),0.2,IF(Number_of_Books_in_Print&gt;10,0.15,0.09))</f>
        <v>0.2</v>
      </c>
    </row>
    <row r="526" spans="1:11" outlineLevel="2" x14ac:dyDescent="0.25">
      <c r="A526" s="9">
        <v>1820</v>
      </c>
      <c r="B526" s="10">
        <v>38334</v>
      </c>
      <c r="C526" s="11">
        <v>7.5017111567419574</v>
      </c>
      <c r="D526" s="12">
        <v>19</v>
      </c>
      <c r="E526" s="13">
        <v>378081</v>
      </c>
      <c r="F526" s="14">
        <v>7.99</v>
      </c>
      <c r="G526" s="15">
        <f>Number_of_Books_Sold*Sell_Price</f>
        <v>3020867.19</v>
      </c>
      <c r="H526" s="16" t="str">
        <f>IF(AND(Years_Under_Contract&lt;2,Number_of_Books_in_Print&gt;4)=TRUE,"Yes","No")</f>
        <v>No</v>
      </c>
      <c r="I526" s="16" t="str">
        <f>IF(OR(Years_Under_Contract&gt;5,Number_of_Books_in_Print&gt;=10)=TRUE,"Yes","No")</f>
        <v>Yes</v>
      </c>
      <c r="J526" s="16" t="str">
        <f>IF(AND(Years_Under_Contract&gt;5,OR(Number_of_Books_in_Print&gt;350000,Income_Earned&gt;=1000000))=TRUE,"Yes","No")</f>
        <v>Yes</v>
      </c>
      <c r="K526" s="17">
        <f>IF(AND(Years_Under_Contract&gt;5,OR(Number_of_Books_in_Print&gt;10,Income_Earned&gt;1000000)),0.2,IF(Number_of_Books_in_Print&gt;10,0.15,0.09))</f>
        <v>0.2</v>
      </c>
    </row>
    <row r="527" spans="1:11" outlineLevel="2" x14ac:dyDescent="0.25">
      <c r="A527" s="18">
        <v>1823</v>
      </c>
      <c r="B527" s="19">
        <v>38765</v>
      </c>
      <c r="C527" s="20">
        <v>6.321697467488022</v>
      </c>
      <c r="D527" s="21">
        <v>24</v>
      </c>
      <c r="E527" s="22">
        <v>56163</v>
      </c>
      <c r="F527" s="23">
        <v>7.99</v>
      </c>
      <c r="G527" s="24">
        <f>Number_of_Books_Sold*Sell_Price</f>
        <v>448742.37</v>
      </c>
      <c r="H527" s="25" t="str">
        <f>IF(AND(Years_Under_Contract&lt;2,Number_of_Books_in_Print&gt;4)=TRUE,"Yes","No")</f>
        <v>No</v>
      </c>
      <c r="I527" s="25" t="str">
        <f>IF(OR(Years_Under_Contract&gt;5,Number_of_Books_in_Print&gt;=10)=TRUE,"Yes","No")</f>
        <v>Yes</v>
      </c>
      <c r="J527" s="25" t="str">
        <f>IF(AND(Years_Under_Contract&gt;5,OR(Number_of_Books_in_Print&gt;350000,Income_Earned&gt;=1000000))=TRUE,"Yes","No")</f>
        <v>No</v>
      </c>
      <c r="K527" s="26">
        <f>IF(AND(Years_Under_Contract&gt;5,OR(Number_of_Books_in_Print&gt;10,Income_Earned&gt;1000000)),0.2,IF(Number_of_Books_in_Print&gt;10,0.15,0.09))</f>
        <v>0.2</v>
      </c>
    </row>
    <row r="528" spans="1:11" outlineLevel="2" x14ac:dyDescent="0.25">
      <c r="A528" s="9">
        <v>1833</v>
      </c>
      <c r="B528" s="10">
        <v>37811</v>
      </c>
      <c r="C528" s="11">
        <v>8.9336071184120467</v>
      </c>
      <c r="D528" s="12">
        <v>3</v>
      </c>
      <c r="E528" s="13">
        <v>476122</v>
      </c>
      <c r="F528" s="14">
        <v>10.99</v>
      </c>
      <c r="G528" s="15">
        <f>Number_of_Books_Sold*Sell_Price</f>
        <v>5232580.78</v>
      </c>
      <c r="H528" s="16" t="str">
        <f>IF(AND(Years_Under_Contract&lt;2,Number_of_Books_in_Print&gt;4)=TRUE,"Yes","No")</f>
        <v>No</v>
      </c>
      <c r="I528" s="16" t="str">
        <f>IF(OR(Years_Under_Contract&gt;5,Number_of_Books_in_Print&gt;=10)=TRUE,"Yes","No")</f>
        <v>Yes</v>
      </c>
      <c r="J528" s="16" t="str">
        <f>IF(AND(Years_Under_Contract&gt;5,OR(Number_of_Books_in_Print&gt;350000,Income_Earned&gt;=1000000))=TRUE,"Yes","No")</f>
        <v>Yes</v>
      </c>
      <c r="K528" s="17">
        <f>IF(AND(Years_Under_Contract&gt;5,OR(Number_of_Books_in_Print&gt;10,Income_Earned&gt;1000000)),0.2,IF(Number_of_Books_in_Print&gt;10,0.15,0.09))</f>
        <v>0.2</v>
      </c>
    </row>
    <row r="529" spans="1:11" outlineLevel="2" x14ac:dyDescent="0.25">
      <c r="A529" s="18">
        <v>1835</v>
      </c>
      <c r="B529" s="19">
        <v>37136</v>
      </c>
      <c r="C529" s="20">
        <v>10.781656399726215</v>
      </c>
      <c r="D529" s="21">
        <v>5</v>
      </c>
      <c r="E529" s="22">
        <v>454576</v>
      </c>
      <c r="F529" s="23">
        <v>9.99</v>
      </c>
      <c r="G529" s="24">
        <f>Number_of_Books_Sold*Sell_Price</f>
        <v>4541214.24</v>
      </c>
      <c r="H529" s="25" t="str">
        <f>IF(AND(Years_Under_Contract&lt;2,Number_of_Books_in_Print&gt;4)=TRUE,"Yes","No")</f>
        <v>No</v>
      </c>
      <c r="I529" s="25" t="str">
        <f>IF(OR(Years_Under_Contract&gt;5,Number_of_Books_in_Print&gt;=10)=TRUE,"Yes","No")</f>
        <v>Yes</v>
      </c>
      <c r="J529" s="25" t="str">
        <f>IF(AND(Years_Under_Contract&gt;5,OR(Number_of_Books_in_Print&gt;350000,Income_Earned&gt;=1000000))=TRUE,"Yes","No")</f>
        <v>Yes</v>
      </c>
      <c r="K529" s="26">
        <f>IF(AND(Years_Under_Contract&gt;5,OR(Number_of_Books_in_Print&gt;10,Income_Earned&gt;1000000)),0.2,IF(Number_of_Books_in_Print&gt;10,0.15,0.09))</f>
        <v>0.2</v>
      </c>
    </row>
    <row r="530" spans="1:11" outlineLevel="2" x14ac:dyDescent="0.25">
      <c r="A530" s="9">
        <v>1836</v>
      </c>
      <c r="B530" s="10">
        <v>38459</v>
      </c>
      <c r="C530" s="11">
        <v>7.1594798083504445</v>
      </c>
      <c r="D530" s="12">
        <v>15</v>
      </c>
      <c r="E530" s="13">
        <v>592577</v>
      </c>
      <c r="F530" s="14">
        <v>23.99</v>
      </c>
      <c r="G530" s="15">
        <f>Number_of_Books_Sold*Sell_Price</f>
        <v>14215922.229999999</v>
      </c>
      <c r="H530" s="16" t="str">
        <f>IF(AND(Years_Under_Contract&lt;2,Number_of_Books_in_Print&gt;4)=TRUE,"Yes","No")</f>
        <v>No</v>
      </c>
      <c r="I530" s="16" t="str">
        <f>IF(OR(Years_Under_Contract&gt;5,Number_of_Books_in_Print&gt;=10)=TRUE,"Yes","No")</f>
        <v>Yes</v>
      </c>
      <c r="J530" s="16" t="str">
        <f>IF(AND(Years_Under_Contract&gt;5,OR(Number_of_Books_in_Print&gt;350000,Income_Earned&gt;=1000000))=TRUE,"Yes","No")</f>
        <v>Yes</v>
      </c>
      <c r="K530" s="17">
        <f>IF(AND(Years_Under_Contract&gt;5,OR(Number_of_Books_in_Print&gt;10,Income_Earned&gt;1000000)),0.2,IF(Number_of_Books_in_Print&gt;10,0.15,0.09))</f>
        <v>0.2</v>
      </c>
    </row>
    <row r="531" spans="1:11" outlineLevel="2" x14ac:dyDescent="0.25">
      <c r="A531" s="18">
        <v>1843</v>
      </c>
      <c r="B531" s="19">
        <v>38952</v>
      </c>
      <c r="C531" s="20">
        <v>5.8097193702943191</v>
      </c>
      <c r="D531" s="21">
        <v>18</v>
      </c>
      <c r="E531" s="22">
        <v>125419</v>
      </c>
      <c r="F531" s="23">
        <v>7.99</v>
      </c>
      <c r="G531" s="24">
        <f>Number_of_Books_Sold*Sell_Price</f>
        <v>1002097.81</v>
      </c>
      <c r="H531" s="25" t="str">
        <f>IF(AND(Years_Under_Contract&lt;2,Number_of_Books_in_Print&gt;4)=TRUE,"Yes","No")</f>
        <v>No</v>
      </c>
      <c r="I531" s="25" t="str">
        <f>IF(OR(Years_Under_Contract&gt;5,Number_of_Books_in_Print&gt;=10)=TRUE,"Yes","No")</f>
        <v>Yes</v>
      </c>
      <c r="J531" s="25" t="str">
        <f>IF(AND(Years_Under_Contract&gt;5,OR(Number_of_Books_in_Print&gt;350000,Income_Earned&gt;=1000000))=TRUE,"Yes","No")</f>
        <v>Yes</v>
      </c>
      <c r="K531" s="26">
        <f>IF(AND(Years_Under_Contract&gt;5,OR(Number_of_Books_in_Print&gt;10,Income_Earned&gt;1000000)),0.2,IF(Number_of_Books_in_Print&gt;10,0.15,0.09))</f>
        <v>0.2</v>
      </c>
    </row>
    <row r="532" spans="1:11" outlineLevel="2" x14ac:dyDescent="0.25">
      <c r="A532" s="9">
        <v>1845</v>
      </c>
      <c r="B532" s="10">
        <v>38999</v>
      </c>
      <c r="C532" s="11">
        <v>5.6810403832991101</v>
      </c>
      <c r="D532" s="12">
        <v>7</v>
      </c>
      <c r="E532" s="13">
        <v>293925</v>
      </c>
      <c r="F532" s="14">
        <v>10.99</v>
      </c>
      <c r="G532" s="15">
        <f>Number_of_Books_Sold*Sell_Price</f>
        <v>3230235.75</v>
      </c>
      <c r="H532" s="16" t="str">
        <f>IF(AND(Years_Under_Contract&lt;2,Number_of_Books_in_Print&gt;4)=TRUE,"Yes","No")</f>
        <v>No</v>
      </c>
      <c r="I532" s="16" t="str">
        <f>IF(OR(Years_Under_Contract&gt;5,Number_of_Books_in_Print&gt;=10)=TRUE,"Yes","No")</f>
        <v>Yes</v>
      </c>
      <c r="J532" s="16" t="str">
        <f>IF(AND(Years_Under_Contract&gt;5,OR(Number_of_Books_in_Print&gt;350000,Income_Earned&gt;=1000000))=TRUE,"Yes","No")</f>
        <v>Yes</v>
      </c>
      <c r="K532" s="17">
        <f>IF(AND(Years_Under_Contract&gt;5,OR(Number_of_Books_in_Print&gt;10,Income_Earned&gt;1000000)),0.2,IF(Number_of_Books_in_Print&gt;10,0.15,0.09))</f>
        <v>0.2</v>
      </c>
    </row>
    <row r="533" spans="1:11" outlineLevel="2" x14ac:dyDescent="0.25">
      <c r="A533" s="18">
        <v>1849</v>
      </c>
      <c r="B533" s="19">
        <v>36965</v>
      </c>
      <c r="C533" s="20">
        <v>11.249828884325805</v>
      </c>
      <c r="D533" s="21">
        <v>22</v>
      </c>
      <c r="E533" s="22">
        <v>216033</v>
      </c>
      <c r="F533" s="23">
        <v>10.99</v>
      </c>
      <c r="G533" s="24">
        <f>Number_of_Books_Sold*Sell_Price</f>
        <v>2374202.67</v>
      </c>
      <c r="H533" s="25" t="str">
        <f>IF(AND(Years_Under_Contract&lt;2,Number_of_Books_in_Print&gt;4)=TRUE,"Yes","No")</f>
        <v>No</v>
      </c>
      <c r="I533" s="25" t="str">
        <f>IF(OR(Years_Under_Contract&gt;5,Number_of_Books_in_Print&gt;=10)=TRUE,"Yes","No")</f>
        <v>Yes</v>
      </c>
      <c r="J533" s="25" t="str">
        <f>IF(AND(Years_Under_Contract&gt;5,OR(Number_of_Books_in_Print&gt;350000,Income_Earned&gt;=1000000))=TRUE,"Yes","No")</f>
        <v>Yes</v>
      </c>
      <c r="K533" s="26">
        <f>IF(AND(Years_Under_Contract&gt;5,OR(Number_of_Books_in_Print&gt;10,Income_Earned&gt;1000000)),0.2,IF(Number_of_Books_in_Print&gt;10,0.15,0.09))</f>
        <v>0.2</v>
      </c>
    </row>
    <row r="534" spans="1:11" outlineLevel="2" x14ac:dyDescent="0.25">
      <c r="A534" s="9">
        <v>1850</v>
      </c>
      <c r="B534" s="10">
        <v>37519</v>
      </c>
      <c r="C534" s="11">
        <v>9.7330595482546194</v>
      </c>
      <c r="D534" s="12">
        <v>25</v>
      </c>
      <c r="E534" s="13">
        <v>421824</v>
      </c>
      <c r="F534" s="14">
        <v>2.99</v>
      </c>
      <c r="G534" s="15">
        <f>Number_of_Books_Sold*Sell_Price</f>
        <v>1261253.76</v>
      </c>
      <c r="H534" s="16" t="str">
        <f>IF(AND(Years_Under_Contract&lt;2,Number_of_Books_in_Print&gt;4)=TRUE,"Yes","No")</f>
        <v>No</v>
      </c>
      <c r="I534" s="16" t="str">
        <f>IF(OR(Years_Under_Contract&gt;5,Number_of_Books_in_Print&gt;=10)=TRUE,"Yes","No")</f>
        <v>Yes</v>
      </c>
      <c r="J534" s="16" t="str">
        <f>IF(AND(Years_Under_Contract&gt;5,OR(Number_of_Books_in_Print&gt;350000,Income_Earned&gt;=1000000))=TRUE,"Yes","No")</f>
        <v>Yes</v>
      </c>
      <c r="K534" s="17">
        <f>IF(AND(Years_Under_Contract&gt;5,OR(Number_of_Books_in_Print&gt;10,Income_Earned&gt;1000000)),0.2,IF(Number_of_Books_in_Print&gt;10,0.15,0.09))</f>
        <v>0.2</v>
      </c>
    </row>
    <row r="535" spans="1:11" outlineLevel="2" x14ac:dyDescent="0.25">
      <c r="A535" s="18">
        <v>1861</v>
      </c>
      <c r="B535" s="19">
        <v>36875</v>
      </c>
      <c r="C535" s="20">
        <v>11.496235455167694</v>
      </c>
      <c r="D535" s="21">
        <v>23</v>
      </c>
      <c r="E535" s="22">
        <v>18160</v>
      </c>
      <c r="F535" s="23">
        <v>5.99</v>
      </c>
      <c r="G535" s="24">
        <f>Number_of_Books_Sold*Sell_Price</f>
        <v>108778.40000000001</v>
      </c>
      <c r="H535" s="25" t="str">
        <f>IF(AND(Years_Under_Contract&lt;2,Number_of_Books_in_Print&gt;4)=TRUE,"Yes","No")</f>
        <v>No</v>
      </c>
      <c r="I535" s="25" t="str">
        <f>IF(OR(Years_Under_Contract&gt;5,Number_of_Books_in_Print&gt;=10)=TRUE,"Yes","No")</f>
        <v>Yes</v>
      </c>
      <c r="J535" s="25" t="str">
        <f>IF(AND(Years_Under_Contract&gt;5,OR(Number_of_Books_in_Print&gt;350000,Income_Earned&gt;=1000000))=TRUE,"Yes","No")</f>
        <v>No</v>
      </c>
      <c r="K535" s="26">
        <f>IF(AND(Years_Under_Contract&gt;5,OR(Number_of_Books_in_Print&gt;10,Income_Earned&gt;1000000)),0.2,IF(Number_of_Books_in_Print&gt;10,0.15,0.09))</f>
        <v>0.2</v>
      </c>
    </row>
    <row r="536" spans="1:11" outlineLevel="2" x14ac:dyDescent="0.25">
      <c r="A536" s="9">
        <v>1862</v>
      </c>
      <c r="B536" s="10">
        <v>36731</v>
      </c>
      <c r="C536" s="11">
        <v>11.890485968514716</v>
      </c>
      <c r="D536" s="12">
        <v>14</v>
      </c>
      <c r="E536" s="13">
        <v>690233</v>
      </c>
      <c r="F536" s="14">
        <v>5.99</v>
      </c>
      <c r="G536" s="15">
        <f>Number_of_Books_Sold*Sell_Price</f>
        <v>4134495.67</v>
      </c>
      <c r="H536" s="16" t="str">
        <f>IF(AND(Years_Under_Contract&lt;2,Number_of_Books_in_Print&gt;4)=TRUE,"Yes","No")</f>
        <v>No</v>
      </c>
      <c r="I536" s="16" t="str">
        <f>IF(OR(Years_Under_Contract&gt;5,Number_of_Books_in_Print&gt;=10)=TRUE,"Yes","No")</f>
        <v>Yes</v>
      </c>
      <c r="J536" s="16" t="str">
        <f>IF(AND(Years_Under_Contract&gt;5,OR(Number_of_Books_in_Print&gt;350000,Income_Earned&gt;=1000000))=TRUE,"Yes","No")</f>
        <v>Yes</v>
      </c>
      <c r="K536" s="17">
        <f>IF(AND(Years_Under_Contract&gt;5,OR(Number_of_Books_in_Print&gt;10,Income_Earned&gt;1000000)),0.2,IF(Number_of_Books_in_Print&gt;10,0.15,0.09))</f>
        <v>0.2</v>
      </c>
    </row>
    <row r="537" spans="1:11" outlineLevel="2" x14ac:dyDescent="0.25">
      <c r="A537" s="18">
        <v>1864</v>
      </c>
      <c r="B537" s="19">
        <v>38897</v>
      </c>
      <c r="C537" s="20">
        <v>5.9603011635865846</v>
      </c>
      <c r="D537" s="21">
        <v>25</v>
      </c>
      <c r="E537" s="22">
        <v>277431</v>
      </c>
      <c r="F537" s="23">
        <v>12.99</v>
      </c>
      <c r="G537" s="24">
        <f>Number_of_Books_Sold*Sell_Price</f>
        <v>3603828.69</v>
      </c>
      <c r="H537" s="25" t="str">
        <f>IF(AND(Years_Under_Contract&lt;2,Number_of_Books_in_Print&gt;4)=TRUE,"Yes","No")</f>
        <v>No</v>
      </c>
      <c r="I537" s="25" t="str">
        <f>IF(OR(Years_Under_Contract&gt;5,Number_of_Books_in_Print&gt;=10)=TRUE,"Yes","No")</f>
        <v>Yes</v>
      </c>
      <c r="J537" s="25" t="str">
        <f>IF(AND(Years_Under_Contract&gt;5,OR(Number_of_Books_in_Print&gt;350000,Income_Earned&gt;=1000000))=TRUE,"Yes","No")</f>
        <v>Yes</v>
      </c>
      <c r="K537" s="26">
        <f>IF(AND(Years_Under_Contract&gt;5,OR(Number_of_Books_in_Print&gt;10,Income_Earned&gt;1000000)),0.2,IF(Number_of_Books_in_Print&gt;10,0.15,0.09))</f>
        <v>0.2</v>
      </c>
    </row>
    <row r="538" spans="1:11" outlineLevel="2" x14ac:dyDescent="0.25">
      <c r="A538" s="18">
        <v>1873</v>
      </c>
      <c r="B538" s="19">
        <v>37431</v>
      </c>
      <c r="C538" s="20">
        <v>9.9739904175222449</v>
      </c>
      <c r="D538" s="21">
        <v>15</v>
      </c>
      <c r="E538" s="22">
        <v>134651</v>
      </c>
      <c r="F538" s="23">
        <v>3.99</v>
      </c>
      <c r="G538" s="24">
        <f>Number_of_Books_Sold*Sell_Price</f>
        <v>537257.49</v>
      </c>
      <c r="H538" s="25" t="str">
        <f>IF(AND(Years_Under_Contract&lt;2,Number_of_Books_in_Print&gt;4)=TRUE,"Yes","No")</f>
        <v>No</v>
      </c>
      <c r="I538" s="25" t="str">
        <f>IF(OR(Years_Under_Contract&gt;5,Number_of_Books_in_Print&gt;=10)=TRUE,"Yes","No")</f>
        <v>Yes</v>
      </c>
      <c r="J538" s="25" t="str">
        <f>IF(AND(Years_Under_Contract&gt;5,OR(Number_of_Books_in_Print&gt;350000,Income_Earned&gt;=1000000))=TRUE,"Yes","No")</f>
        <v>No</v>
      </c>
      <c r="K538" s="26">
        <f>IF(AND(Years_Under_Contract&gt;5,OR(Number_of_Books_in_Print&gt;10,Income_Earned&gt;1000000)),0.2,IF(Number_of_Books_in_Print&gt;10,0.15,0.09))</f>
        <v>0.2</v>
      </c>
    </row>
    <row r="539" spans="1:11" outlineLevel="2" x14ac:dyDescent="0.25">
      <c r="A539" s="9">
        <v>1877</v>
      </c>
      <c r="B539" s="10">
        <v>36531</v>
      </c>
      <c r="C539" s="11">
        <v>12.438056125941136</v>
      </c>
      <c r="D539" s="12">
        <v>18</v>
      </c>
      <c r="E539" s="13">
        <v>451013</v>
      </c>
      <c r="F539" s="14">
        <v>2.99</v>
      </c>
      <c r="G539" s="15">
        <f>Number_of_Books_Sold*Sell_Price</f>
        <v>1348528.87</v>
      </c>
      <c r="H539" s="16" t="str">
        <f>IF(AND(Years_Under_Contract&lt;2,Number_of_Books_in_Print&gt;4)=TRUE,"Yes","No")</f>
        <v>No</v>
      </c>
      <c r="I539" s="16" t="str">
        <f>IF(OR(Years_Under_Contract&gt;5,Number_of_Books_in_Print&gt;=10)=TRUE,"Yes","No")</f>
        <v>Yes</v>
      </c>
      <c r="J539" s="16" t="str">
        <f>IF(AND(Years_Under_Contract&gt;5,OR(Number_of_Books_in_Print&gt;350000,Income_Earned&gt;=1000000))=TRUE,"Yes","No")</f>
        <v>Yes</v>
      </c>
      <c r="K539" s="17">
        <f>IF(AND(Years_Under_Contract&gt;5,OR(Number_of_Books_in_Print&gt;10,Income_Earned&gt;1000000)),0.2,IF(Number_of_Books_in_Print&gt;10,0.15,0.09))</f>
        <v>0.2</v>
      </c>
    </row>
    <row r="540" spans="1:11" outlineLevel="2" x14ac:dyDescent="0.25">
      <c r="A540" s="18">
        <v>1879</v>
      </c>
      <c r="B540" s="19">
        <v>38935</v>
      </c>
      <c r="C540" s="20">
        <v>5.8562628336755651</v>
      </c>
      <c r="D540" s="21">
        <v>8</v>
      </c>
      <c r="E540" s="22">
        <v>185515</v>
      </c>
      <c r="F540" s="23">
        <v>9.99</v>
      </c>
      <c r="G540" s="24">
        <f>Number_of_Books_Sold*Sell_Price</f>
        <v>1853294.85</v>
      </c>
      <c r="H540" s="25" t="str">
        <f>IF(AND(Years_Under_Contract&lt;2,Number_of_Books_in_Print&gt;4)=TRUE,"Yes","No")</f>
        <v>No</v>
      </c>
      <c r="I540" s="25" t="str">
        <f>IF(OR(Years_Under_Contract&gt;5,Number_of_Books_in_Print&gt;=10)=TRUE,"Yes","No")</f>
        <v>Yes</v>
      </c>
      <c r="J540" s="25" t="str">
        <f>IF(AND(Years_Under_Contract&gt;5,OR(Number_of_Books_in_Print&gt;350000,Income_Earned&gt;=1000000))=TRUE,"Yes","No")</f>
        <v>Yes</v>
      </c>
      <c r="K540" s="26">
        <f>IF(AND(Years_Under_Contract&gt;5,OR(Number_of_Books_in_Print&gt;10,Income_Earned&gt;1000000)),0.2,IF(Number_of_Books_in_Print&gt;10,0.15,0.09))</f>
        <v>0.2</v>
      </c>
    </row>
    <row r="541" spans="1:11" outlineLevel="2" x14ac:dyDescent="0.25">
      <c r="A541" s="9">
        <v>1880</v>
      </c>
      <c r="B541" s="10">
        <v>39052</v>
      </c>
      <c r="C541" s="11">
        <v>5.5359342915811087</v>
      </c>
      <c r="D541" s="12">
        <v>1</v>
      </c>
      <c r="E541" s="13">
        <v>205198</v>
      </c>
      <c r="F541" s="14">
        <v>9.99</v>
      </c>
      <c r="G541" s="15">
        <f>Number_of_Books_Sold*Sell_Price</f>
        <v>2049928.02</v>
      </c>
      <c r="H541" s="16" t="str">
        <f>IF(AND(Years_Under_Contract&lt;2,Number_of_Books_in_Print&gt;4)=TRUE,"Yes","No")</f>
        <v>No</v>
      </c>
      <c r="I541" s="16" t="str">
        <f>IF(OR(Years_Under_Contract&gt;5,Number_of_Books_in_Print&gt;=10)=TRUE,"Yes","No")</f>
        <v>Yes</v>
      </c>
      <c r="J541" s="16" t="str">
        <f>IF(AND(Years_Under_Contract&gt;5,OR(Number_of_Books_in_Print&gt;350000,Income_Earned&gt;=1000000))=TRUE,"Yes","No")</f>
        <v>Yes</v>
      </c>
      <c r="K541" s="17">
        <f>IF(AND(Years_Under_Contract&gt;5,OR(Number_of_Books_in_Print&gt;10,Income_Earned&gt;1000000)),0.2,IF(Number_of_Books_in_Print&gt;10,0.15,0.09))</f>
        <v>0.2</v>
      </c>
    </row>
    <row r="542" spans="1:11" outlineLevel="2" x14ac:dyDescent="0.25">
      <c r="A542" s="18">
        <v>1884</v>
      </c>
      <c r="B542" s="19">
        <v>38880</v>
      </c>
      <c r="C542" s="20">
        <v>6.0068446269678306</v>
      </c>
      <c r="D542" s="21">
        <v>15</v>
      </c>
      <c r="E542" s="22">
        <v>142406</v>
      </c>
      <c r="F542" s="23">
        <v>5.99</v>
      </c>
      <c r="G542" s="24">
        <f>Number_of_Books_Sold*Sell_Price</f>
        <v>853011.94000000006</v>
      </c>
      <c r="H542" s="25" t="str">
        <f>IF(AND(Years_Under_Contract&lt;2,Number_of_Books_in_Print&gt;4)=TRUE,"Yes","No")</f>
        <v>No</v>
      </c>
      <c r="I542" s="25" t="str">
        <f>IF(OR(Years_Under_Contract&gt;5,Number_of_Books_in_Print&gt;=10)=TRUE,"Yes","No")</f>
        <v>Yes</v>
      </c>
      <c r="J542" s="25" t="str">
        <f>IF(AND(Years_Under_Contract&gt;5,OR(Number_of_Books_in_Print&gt;350000,Income_Earned&gt;=1000000))=TRUE,"Yes","No")</f>
        <v>No</v>
      </c>
      <c r="K542" s="26">
        <f>IF(AND(Years_Under_Contract&gt;5,OR(Number_of_Books_in_Print&gt;10,Income_Earned&gt;1000000)),0.2,IF(Number_of_Books_in_Print&gt;10,0.15,0.09))</f>
        <v>0.2</v>
      </c>
    </row>
    <row r="543" spans="1:11" outlineLevel="2" x14ac:dyDescent="0.25">
      <c r="A543" s="18">
        <v>1886</v>
      </c>
      <c r="B543" s="19">
        <v>39075</v>
      </c>
      <c r="C543" s="20">
        <v>5.4729637234770703</v>
      </c>
      <c r="D543" s="21">
        <v>12</v>
      </c>
      <c r="E543" s="22">
        <v>426990</v>
      </c>
      <c r="F543" s="23">
        <v>3.99</v>
      </c>
      <c r="G543" s="24">
        <f>Number_of_Books_Sold*Sell_Price</f>
        <v>1703690.1</v>
      </c>
      <c r="H543" s="25" t="str">
        <f>IF(AND(Years_Under_Contract&lt;2,Number_of_Books_in_Print&gt;4)=TRUE,"Yes","No")</f>
        <v>No</v>
      </c>
      <c r="I543" s="25" t="str">
        <f>IF(OR(Years_Under_Contract&gt;5,Number_of_Books_in_Print&gt;=10)=TRUE,"Yes","No")</f>
        <v>Yes</v>
      </c>
      <c r="J543" s="25" t="str">
        <f>IF(AND(Years_Under_Contract&gt;5,OR(Number_of_Books_in_Print&gt;350000,Income_Earned&gt;=1000000))=TRUE,"Yes","No")</f>
        <v>Yes</v>
      </c>
      <c r="K543" s="26">
        <f>IF(AND(Years_Under_Contract&gt;5,OR(Number_of_Books_in_Print&gt;10,Income_Earned&gt;1000000)),0.2,IF(Number_of_Books_in_Print&gt;10,0.15,0.09))</f>
        <v>0.2</v>
      </c>
    </row>
    <row r="544" spans="1:11" outlineLevel="2" x14ac:dyDescent="0.25">
      <c r="A544" s="9">
        <v>1889</v>
      </c>
      <c r="B544" s="10">
        <v>38368</v>
      </c>
      <c r="C544" s="11">
        <v>7.4086242299794662</v>
      </c>
      <c r="D544" s="12">
        <v>22</v>
      </c>
      <c r="E544" s="13">
        <v>146216</v>
      </c>
      <c r="F544" s="14">
        <v>15.99</v>
      </c>
      <c r="G544" s="15">
        <f>Number_of_Books_Sold*Sell_Price</f>
        <v>2337993.84</v>
      </c>
      <c r="H544" s="16" t="str">
        <f>IF(AND(Years_Under_Contract&lt;2,Number_of_Books_in_Print&gt;4)=TRUE,"Yes","No")</f>
        <v>No</v>
      </c>
      <c r="I544" s="16" t="str">
        <f>IF(OR(Years_Under_Contract&gt;5,Number_of_Books_in_Print&gt;=10)=TRUE,"Yes","No")</f>
        <v>Yes</v>
      </c>
      <c r="J544" s="16" t="str">
        <f>IF(AND(Years_Under_Contract&gt;5,OR(Number_of_Books_in_Print&gt;350000,Income_Earned&gt;=1000000))=TRUE,"Yes","No")</f>
        <v>Yes</v>
      </c>
      <c r="K544" s="17">
        <f>IF(AND(Years_Under_Contract&gt;5,OR(Number_of_Books_in_Print&gt;10,Income_Earned&gt;1000000)),0.2,IF(Number_of_Books_in_Print&gt;10,0.15,0.09))</f>
        <v>0.2</v>
      </c>
    </row>
    <row r="545" spans="1:11" outlineLevel="2" x14ac:dyDescent="0.25">
      <c r="A545" s="18">
        <v>1891</v>
      </c>
      <c r="B545" s="19">
        <v>39042</v>
      </c>
      <c r="C545" s="20">
        <v>5.5633127994524294</v>
      </c>
      <c r="D545" s="21">
        <v>5</v>
      </c>
      <c r="E545" s="22">
        <v>583716</v>
      </c>
      <c r="F545" s="23">
        <v>2.99</v>
      </c>
      <c r="G545" s="24">
        <f>Number_of_Books_Sold*Sell_Price</f>
        <v>1745310.84</v>
      </c>
      <c r="H545" s="25" t="str">
        <f>IF(AND(Years_Under_Contract&lt;2,Number_of_Books_in_Print&gt;4)=TRUE,"Yes","No")</f>
        <v>No</v>
      </c>
      <c r="I545" s="25" t="str">
        <f>IF(OR(Years_Under_Contract&gt;5,Number_of_Books_in_Print&gt;=10)=TRUE,"Yes","No")</f>
        <v>Yes</v>
      </c>
      <c r="J545" s="25" t="str">
        <f>IF(AND(Years_Under_Contract&gt;5,OR(Number_of_Books_in_Print&gt;350000,Income_Earned&gt;=1000000))=TRUE,"Yes","No")</f>
        <v>Yes</v>
      </c>
      <c r="K545" s="26">
        <f>IF(AND(Years_Under_Contract&gt;5,OR(Number_of_Books_in_Print&gt;10,Income_Earned&gt;1000000)),0.2,IF(Number_of_Books_in_Print&gt;10,0.15,0.09))</f>
        <v>0.2</v>
      </c>
    </row>
    <row r="546" spans="1:11" outlineLevel="2" x14ac:dyDescent="0.25">
      <c r="A546" s="9">
        <v>1892</v>
      </c>
      <c r="B546" s="10">
        <v>38389</v>
      </c>
      <c r="C546" s="11">
        <v>7.3511293634496919</v>
      </c>
      <c r="D546" s="12">
        <v>15</v>
      </c>
      <c r="E546" s="13">
        <v>452790</v>
      </c>
      <c r="F546" s="14">
        <v>12.99</v>
      </c>
      <c r="G546" s="15">
        <f>Number_of_Books_Sold*Sell_Price</f>
        <v>5881742.1000000006</v>
      </c>
      <c r="H546" s="16" t="str">
        <f>IF(AND(Years_Under_Contract&lt;2,Number_of_Books_in_Print&gt;4)=TRUE,"Yes","No")</f>
        <v>No</v>
      </c>
      <c r="I546" s="16" t="str">
        <f>IF(OR(Years_Under_Contract&gt;5,Number_of_Books_in_Print&gt;=10)=TRUE,"Yes","No")</f>
        <v>Yes</v>
      </c>
      <c r="J546" s="16" t="str">
        <f>IF(AND(Years_Under_Contract&gt;5,OR(Number_of_Books_in_Print&gt;350000,Income_Earned&gt;=1000000))=TRUE,"Yes","No")</f>
        <v>Yes</v>
      </c>
      <c r="K546" s="17">
        <f>IF(AND(Years_Under_Contract&gt;5,OR(Number_of_Books_in_Print&gt;10,Income_Earned&gt;1000000)),0.2,IF(Number_of_Books_in_Print&gt;10,0.15,0.09))</f>
        <v>0.2</v>
      </c>
    </row>
    <row r="547" spans="1:11" outlineLevel="2" x14ac:dyDescent="0.25">
      <c r="A547" s="18">
        <v>1894</v>
      </c>
      <c r="B547" s="19">
        <v>37187</v>
      </c>
      <c r="C547" s="20">
        <v>10.642026009582478</v>
      </c>
      <c r="D547" s="21">
        <v>12</v>
      </c>
      <c r="E547" s="22">
        <v>675050</v>
      </c>
      <c r="F547" s="23">
        <v>23.99</v>
      </c>
      <c r="G547" s="24">
        <f>Number_of_Books_Sold*Sell_Price</f>
        <v>16194449.499999998</v>
      </c>
      <c r="H547" s="25" t="str">
        <f>IF(AND(Years_Under_Contract&lt;2,Number_of_Books_in_Print&gt;4)=TRUE,"Yes","No")</f>
        <v>No</v>
      </c>
      <c r="I547" s="25" t="str">
        <f>IF(OR(Years_Under_Contract&gt;5,Number_of_Books_in_Print&gt;=10)=TRUE,"Yes","No")</f>
        <v>Yes</v>
      </c>
      <c r="J547" s="25" t="str">
        <f>IF(AND(Years_Under_Contract&gt;5,OR(Number_of_Books_in_Print&gt;350000,Income_Earned&gt;=1000000))=TRUE,"Yes","No")</f>
        <v>Yes</v>
      </c>
      <c r="K547" s="26">
        <f>IF(AND(Years_Under_Contract&gt;5,OR(Number_of_Books_in_Print&gt;10,Income_Earned&gt;1000000)),0.2,IF(Number_of_Books_in_Print&gt;10,0.15,0.09))</f>
        <v>0.2</v>
      </c>
    </row>
    <row r="548" spans="1:11" outlineLevel="2" x14ac:dyDescent="0.25">
      <c r="A548" s="9">
        <v>1896</v>
      </c>
      <c r="B548" s="10">
        <v>36779</v>
      </c>
      <c r="C548" s="11">
        <v>11.759069130732374</v>
      </c>
      <c r="D548" s="12">
        <v>12</v>
      </c>
      <c r="E548" s="13">
        <v>612015</v>
      </c>
      <c r="F548" s="14">
        <v>2.99</v>
      </c>
      <c r="G548" s="15">
        <f>Number_of_Books_Sold*Sell_Price</f>
        <v>1829924.85</v>
      </c>
      <c r="H548" s="16" t="str">
        <f>IF(AND(Years_Under_Contract&lt;2,Number_of_Books_in_Print&gt;4)=TRUE,"Yes","No")</f>
        <v>No</v>
      </c>
      <c r="I548" s="16" t="str">
        <f>IF(OR(Years_Under_Contract&gt;5,Number_of_Books_in_Print&gt;=10)=TRUE,"Yes","No")</f>
        <v>Yes</v>
      </c>
      <c r="J548" s="16" t="str">
        <f>IF(AND(Years_Under_Contract&gt;5,OR(Number_of_Books_in_Print&gt;350000,Income_Earned&gt;=1000000))=TRUE,"Yes","No")</f>
        <v>Yes</v>
      </c>
      <c r="K548" s="17">
        <f>IF(AND(Years_Under_Contract&gt;5,OR(Number_of_Books_in_Print&gt;10,Income_Earned&gt;1000000)),0.2,IF(Number_of_Books_in_Print&gt;10,0.15,0.09))</f>
        <v>0.2</v>
      </c>
    </row>
    <row r="549" spans="1:11" outlineLevel="2" x14ac:dyDescent="0.25">
      <c r="A549" s="18">
        <v>1898</v>
      </c>
      <c r="B549" s="19">
        <v>37786</v>
      </c>
      <c r="C549" s="20">
        <v>9.0020533880903493</v>
      </c>
      <c r="D549" s="21">
        <v>22</v>
      </c>
      <c r="E549" s="22">
        <v>321008</v>
      </c>
      <c r="F549" s="23">
        <v>2.99</v>
      </c>
      <c r="G549" s="24">
        <f>Number_of_Books_Sold*Sell_Price</f>
        <v>959813.92</v>
      </c>
      <c r="H549" s="25" t="str">
        <f>IF(AND(Years_Under_Contract&lt;2,Number_of_Books_in_Print&gt;4)=TRUE,"Yes","No")</f>
        <v>No</v>
      </c>
      <c r="I549" s="25" t="str">
        <f>IF(OR(Years_Under_Contract&gt;5,Number_of_Books_in_Print&gt;=10)=TRUE,"Yes","No")</f>
        <v>Yes</v>
      </c>
      <c r="J549" s="25" t="str">
        <f>IF(AND(Years_Under_Contract&gt;5,OR(Number_of_Books_in_Print&gt;350000,Income_Earned&gt;=1000000))=TRUE,"Yes","No")</f>
        <v>No</v>
      </c>
      <c r="K549" s="26">
        <f>IF(AND(Years_Under_Contract&gt;5,OR(Number_of_Books_in_Print&gt;10,Income_Earned&gt;1000000)),0.2,IF(Number_of_Books_in_Print&gt;10,0.15,0.09))</f>
        <v>0.2</v>
      </c>
    </row>
    <row r="550" spans="1:11" outlineLevel="2" x14ac:dyDescent="0.25">
      <c r="A550" s="9">
        <v>1899</v>
      </c>
      <c r="B550" s="10">
        <v>38945</v>
      </c>
      <c r="C550" s="11">
        <v>5.8288843258042435</v>
      </c>
      <c r="D550" s="12">
        <v>21</v>
      </c>
      <c r="E550" s="13">
        <v>383854</v>
      </c>
      <c r="F550" s="14">
        <v>2.99</v>
      </c>
      <c r="G550" s="15">
        <f>Number_of_Books_Sold*Sell_Price</f>
        <v>1147723.4600000002</v>
      </c>
      <c r="H550" s="16" t="str">
        <f>IF(AND(Years_Under_Contract&lt;2,Number_of_Books_in_Print&gt;4)=TRUE,"Yes","No")</f>
        <v>No</v>
      </c>
      <c r="I550" s="16" t="str">
        <f>IF(OR(Years_Under_Contract&gt;5,Number_of_Books_in_Print&gt;=10)=TRUE,"Yes","No")</f>
        <v>Yes</v>
      </c>
      <c r="J550" s="16" t="str">
        <f>IF(AND(Years_Under_Contract&gt;5,OR(Number_of_Books_in_Print&gt;350000,Income_Earned&gt;=1000000))=TRUE,"Yes","No")</f>
        <v>Yes</v>
      </c>
      <c r="K550" s="17">
        <f>IF(AND(Years_Under_Contract&gt;5,OR(Number_of_Books_in_Print&gt;10,Income_Earned&gt;1000000)),0.2,IF(Number_of_Books_in_Print&gt;10,0.15,0.09))</f>
        <v>0.2</v>
      </c>
    </row>
    <row r="551" spans="1:11" outlineLevel="2" x14ac:dyDescent="0.25">
      <c r="A551" s="18">
        <v>1903</v>
      </c>
      <c r="B551" s="19">
        <v>36963</v>
      </c>
      <c r="C551" s="20">
        <v>11.255304585900069</v>
      </c>
      <c r="D551" s="21">
        <v>3</v>
      </c>
      <c r="E551" s="22">
        <v>677022</v>
      </c>
      <c r="F551" s="23">
        <v>5.99</v>
      </c>
      <c r="G551" s="24">
        <f>Number_of_Books_Sold*Sell_Price</f>
        <v>4055361.7800000003</v>
      </c>
      <c r="H551" s="25" t="str">
        <f>IF(AND(Years_Under_Contract&lt;2,Number_of_Books_in_Print&gt;4)=TRUE,"Yes","No")</f>
        <v>No</v>
      </c>
      <c r="I551" s="25" t="str">
        <f>IF(OR(Years_Under_Contract&gt;5,Number_of_Books_in_Print&gt;=10)=TRUE,"Yes","No")</f>
        <v>Yes</v>
      </c>
      <c r="J551" s="25" t="str">
        <f>IF(AND(Years_Under_Contract&gt;5,OR(Number_of_Books_in_Print&gt;350000,Income_Earned&gt;=1000000))=TRUE,"Yes","No")</f>
        <v>Yes</v>
      </c>
      <c r="K551" s="26">
        <f>IF(AND(Years_Under_Contract&gt;5,OR(Number_of_Books_in_Print&gt;10,Income_Earned&gt;1000000)),0.2,IF(Number_of_Books_in_Print&gt;10,0.15,0.09))</f>
        <v>0.2</v>
      </c>
    </row>
    <row r="552" spans="1:11" outlineLevel="2" x14ac:dyDescent="0.25">
      <c r="A552" s="9">
        <v>1912</v>
      </c>
      <c r="B552" s="10">
        <v>36577</v>
      </c>
      <c r="C552" s="11">
        <v>12.312114989733059</v>
      </c>
      <c r="D552" s="12">
        <v>25</v>
      </c>
      <c r="E552" s="13">
        <v>448983</v>
      </c>
      <c r="F552" s="14">
        <v>7.99</v>
      </c>
      <c r="G552" s="15">
        <f>Number_of_Books_Sold*Sell_Price</f>
        <v>3587374.17</v>
      </c>
      <c r="H552" s="16" t="str">
        <f>IF(AND(Years_Under_Contract&lt;2,Number_of_Books_in_Print&gt;4)=TRUE,"Yes","No")</f>
        <v>No</v>
      </c>
      <c r="I552" s="16" t="str">
        <f>IF(OR(Years_Under_Contract&gt;5,Number_of_Books_in_Print&gt;=10)=TRUE,"Yes","No")</f>
        <v>Yes</v>
      </c>
      <c r="J552" s="16" t="str">
        <f>IF(AND(Years_Under_Contract&gt;5,OR(Number_of_Books_in_Print&gt;350000,Income_Earned&gt;=1000000))=TRUE,"Yes","No")</f>
        <v>Yes</v>
      </c>
      <c r="K552" s="17">
        <f>IF(AND(Years_Under_Contract&gt;5,OR(Number_of_Books_in_Print&gt;10,Income_Earned&gt;1000000)),0.2,IF(Number_of_Books_in_Print&gt;10,0.15,0.09))</f>
        <v>0.2</v>
      </c>
    </row>
    <row r="553" spans="1:11" outlineLevel="2" x14ac:dyDescent="0.25">
      <c r="A553" s="18">
        <v>1914</v>
      </c>
      <c r="B553" s="19">
        <v>37177</v>
      </c>
      <c r="C553" s="20">
        <v>10.669404517453799</v>
      </c>
      <c r="D553" s="21">
        <v>22</v>
      </c>
      <c r="E553" s="22">
        <v>285382</v>
      </c>
      <c r="F553" s="23">
        <v>5.99</v>
      </c>
      <c r="G553" s="24">
        <f>Number_of_Books_Sold*Sell_Price</f>
        <v>1709438.1800000002</v>
      </c>
      <c r="H553" s="25" t="str">
        <f>IF(AND(Years_Under_Contract&lt;2,Number_of_Books_in_Print&gt;4)=TRUE,"Yes","No")</f>
        <v>No</v>
      </c>
      <c r="I553" s="25" t="str">
        <f>IF(OR(Years_Under_Contract&gt;5,Number_of_Books_in_Print&gt;=10)=TRUE,"Yes","No")</f>
        <v>Yes</v>
      </c>
      <c r="J553" s="25" t="str">
        <f>IF(AND(Years_Under_Contract&gt;5,OR(Number_of_Books_in_Print&gt;350000,Income_Earned&gt;=1000000))=TRUE,"Yes","No")</f>
        <v>Yes</v>
      </c>
      <c r="K553" s="26">
        <f>IF(AND(Years_Under_Contract&gt;5,OR(Number_of_Books_in_Print&gt;10,Income_Earned&gt;1000000)),0.2,IF(Number_of_Books_in_Print&gt;10,0.15,0.09))</f>
        <v>0.2</v>
      </c>
    </row>
    <row r="554" spans="1:11" outlineLevel="2" x14ac:dyDescent="0.25">
      <c r="A554" s="9">
        <v>1920</v>
      </c>
      <c r="B554" s="10">
        <v>38558</v>
      </c>
      <c r="C554" s="11">
        <v>6.8884325804243671</v>
      </c>
      <c r="D554" s="12">
        <v>1</v>
      </c>
      <c r="E554" s="13">
        <v>374118</v>
      </c>
      <c r="F554" s="14">
        <v>5.99</v>
      </c>
      <c r="G554" s="15">
        <f>Number_of_Books_Sold*Sell_Price</f>
        <v>2240966.8200000003</v>
      </c>
      <c r="H554" s="16" t="str">
        <f>IF(AND(Years_Under_Contract&lt;2,Number_of_Books_in_Print&gt;4)=TRUE,"Yes","No")</f>
        <v>No</v>
      </c>
      <c r="I554" s="16" t="str">
        <f>IF(OR(Years_Under_Contract&gt;5,Number_of_Books_in_Print&gt;=10)=TRUE,"Yes","No")</f>
        <v>Yes</v>
      </c>
      <c r="J554" s="16" t="str">
        <f>IF(AND(Years_Under_Contract&gt;5,OR(Number_of_Books_in_Print&gt;350000,Income_Earned&gt;=1000000))=TRUE,"Yes","No")</f>
        <v>Yes</v>
      </c>
      <c r="K554" s="17">
        <f>IF(AND(Years_Under_Contract&gt;5,OR(Number_of_Books_in_Print&gt;10,Income_Earned&gt;1000000)),0.2,IF(Number_of_Books_in_Print&gt;10,0.15,0.09))</f>
        <v>0.2</v>
      </c>
    </row>
    <row r="555" spans="1:11" outlineLevel="2" x14ac:dyDescent="0.25">
      <c r="A555" s="9">
        <v>1937</v>
      </c>
      <c r="B555" s="10">
        <v>36817</v>
      </c>
      <c r="C555" s="11">
        <v>11.655030800821356</v>
      </c>
      <c r="D555" s="12">
        <v>19</v>
      </c>
      <c r="E555" s="13">
        <v>564234</v>
      </c>
      <c r="F555" s="14">
        <v>12.99</v>
      </c>
      <c r="G555" s="15">
        <f>Number_of_Books_Sold*Sell_Price</f>
        <v>7329399.6600000001</v>
      </c>
      <c r="H555" s="16" t="str">
        <f>IF(AND(Years_Under_Contract&lt;2,Number_of_Books_in_Print&gt;4)=TRUE,"Yes","No")</f>
        <v>No</v>
      </c>
      <c r="I555" s="16" t="str">
        <f>IF(OR(Years_Under_Contract&gt;5,Number_of_Books_in_Print&gt;=10)=TRUE,"Yes","No")</f>
        <v>Yes</v>
      </c>
      <c r="J555" s="16" t="str">
        <f>IF(AND(Years_Under_Contract&gt;5,OR(Number_of_Books_in_Print&gt;350000,Income_Earned&gt;=1000000))=TRUE,"Yes","No")</f>
        <v>Yes</v>
      </c>
      <c r="K555" s="17">
        <f>IF(AND(Years_Under_Contract&gt;5,OR(Number_of_Books_in_Print&gt;10,Income_Earned&gt;1000000)),0.2,IF(Number_of_Books_in_Print&gt;10,0.15,0.09))</f>
        <v>0.2</v>
      </c>
    </row>
    <row r="556" spans="1:11" outlineLevel="2" x14ac:dyDescent="0.25">
      <c r="A556" s="18">
        <v>1941</v>
      </c>
      <c r="B556" s="19">
        <v>37129</v>
      </c>
      <c r="C556" s="20">
        <v>10.80082135523614</v>
      </c>
      <c r="D556" s="21">
        <v>16</v>
      </c>
      <c r="E556" s="22">
        <v>174666</v>
      </c>
      <c r="F556" s="23">
        <v>12.99</v>
      </c>
      <c r="G556" s="24">
        <f>Number_of_Books_Sold*Sell_Price</f>
        <v>2268911.34</v>
      </c>
      <c r="H556" s="25" t="str">
        <f>IF(AND(Years_Under_Contract&lt;2,Number_of_Books_in_Print&gt;4)=TRUE,"Yes","No")</f>
        <v>No</v>
      </c>
      <c r="I556" s="25" t="str">
        <f>IF(OR(Years_Under_Contract&gt;5,Number_of_Books_in_Print&gt;=10)=TRUE,"Yes","No")</f>
        <v>Yes</v>
      </c>
      <c r="J556" s="25" t="str">
        <f>IF(AND(Years_Under_Contract&gt;5,OR(Number_of_Books_in_Print&gt;350000,Income_Earned&gt;=1000000))=TRUE,"Yes","No")</f>
        <v>Yes</v>
      </c>
      <c r="K556" s="26">
        <f>IF(AND(Years_Under_Contract&gt;5,OR(Number_of_Books_in_Print&gt;10,Income_Earned&gt;1000000)),0.2,IF(Number_of_Books_in_Print&gt;10,0.15,0.09))</f>
        <v>0.2</v>
      </c>
    </row>
    <row r="557" spans="1:11" outlineLevel="2" x14ac:dyDescent="0.25">
      <c r="A557" s="18">
        <v>1946</v>
      </c>
      <c r="B557" s="19">
        <v>36876</v>
      </c>
      <c r="C557" s="20">
        <v>11.493497604380561</v>
      </c>
      <c r="D557" s="21">
        <v>25</v>
      </c>
      <c r="E557" s="22">
        <v>629621</v>
      </c>
      <c r="F557" s="23">
        <v>2.99</v>
      </c>
      <c r="G557" s="24">
        <f>Number_of_Books_Sold*Sell_Price</f>
        <v>1882566.79</v>
      </c>
      <c r="H557" s="25" t="str">
        <f>IF(AND(Years_Under_Contract&lt;2,Number_of_Books_in_Print&gt;4)=TRUE,"Yes","No")</f>
        <v>No</v>
      </c>
      <c r="I557" s="25" t="str">
        <f>IF(OR(Years_Under_Contract&gt;5,Number_of_Books_in_Print&gt;=10)=TRUE,"Yes","No")</f>
        <v>Yes</v>
      </c>
      <c r="J557" s="25" t="str">
        <f>IF(AND(Years_Under_Contract&gt;5,OR(Number_of_Books_in_Print&gt;350000,Income_Earned&gt;=1000000))=TRUE,"Yes","No")</f>
        <v>Yes</v>
      </c>
      <c r="K557" s="26">
        <f>IF(AND(Years_Under_Contract&gt;5,OR(Number_of_Books_in_Print&gt;10,Income_Earned&gt;1000000)),0.2,IF(Number_of_Books_in_Print&gt;10,0.15,0.09))</f>
        <v>0.2</v>
      </c>
    </row>
    <row r="558" spans="1:11" outlineLevel="2" x14ac:dyDescent="0.25">
      <c r="A558" s="18">
        <v>1952</v>
      </c>
      <c r="B558" s="19">
        <v>38608</v>
      </c>
      <c r="C558" s="20">
        <v>6.751540041067762</v>
      </c>
      <c r="D558" s="21">
        <v>16</v>
      </c>
      <c r="E558" s="22">
        <v>174059</v>
      </c>
      <c r="F558" s="23">
        <v>10.99</v>
      </c>
      <c r="G558" s="24">
        <f>Number_of_Books_Sold*Sell_Price</f>
        <v>1912908.4100000001</v>
      </c>
      <c r="H558" s="25" t="str">
        <f>IF(AND(Years_Under_Contract&lt;2,Number_of_Books_in_Print&gt;4)=TRUE,"Yes","No")</f>
        <v>No</v>
      </c>
      <c r="I558" s="25" t="str">
        <f>IF(OR(Years_Under_Contract&gt;5,Number_of_Books_in_Print&gt;=10)=TRUE,"Yes","No")</f>
        <v>Yes</v>
      </c>
      <c r="J558" s="25" t="str">
        <f>IF(AND(Years_Under_Contract&gt;5,OR(Number_of_Books_in_Print&gt;350000,Income_Earned&gt;=1000000))=TRUE,"Yes","No")</f>
        <v>Yes</v>
      </c>
      <c r="K558" s="26">
        <f>IF(AND(Years_Under_Contract&gt;5,OR(Number_of_Books_in_Print&gt;10,Income_Earned&gt;1000000)),0.2,IF(Number_of_Books_in_Print&gt;10,0.15,0.09))</f>
        <v>0.2</v>
      </c>
    </row>
    <row r="559" spans="1:11" outlineLevel="2" x14ac:dyDescent="0.25">
      <c r="A559" s="9">
        <v>1957</v>
      </c>
      <c r="B559" s="10">
        <v>36952</v>
      </c>
      <c r="C559" s="11">
        <v>11.285420944558522</v>
      </c>
      <c r="D559" s="12">
        <v>13</v>
      </c>
      <c r="E559" s="13">
        <v>569510</v>
      </c>
      <c r="F559" s="14">
        <v>15.99</v>
      </c>
      <c r="G559" s="15">
        <f>Number_of_Books_Sold*Sell_Price</f>
        <v>9106464.9000000004</v>
      </c>
      <c r="H559" s="16" t="str">
        <f>IF(AND(Years_Under_Contract&lt;2,Number_of_Books_in_Print&gt;4)=TRUE,"Yes","No")</f>
        <v>No</v>
      </c>
      <c r="I559" s="16" t="str">
        <f>IF(OR(Years_Under_Contract&gt;5,Number_of_Books_in_Print&gt;=10)=TRUE,"Yes","No")</f>
        <v>Yes</v>
      </c>
      <c r="J559" s="16" t="str">
        <f>IF(AND(Years_Under_Contract&gt;5,OR(Number_of_Books_in_Print&gt;350000,Income_Earned&gt;=1000000))=TRUE,"Yes","No")</f>
        <v>Yes</v>
      </c>
      <c r="K559" s="17">
        <f>IF(AND(Years_Under_Contract&gt;5,OR(Number_of_Books_in_Print&gt;10,Income_Earned&gt;1000000)),0.2,IF(Number_of_Books_in_Print&gt;10,0.15,0.09))</f>
        <v>0.2</v>
      </c>
    </row>
    <row r="560" spans="1:11" outlineLevel="2" x14ac:dyDescent="0.25">
      <c r="A560" s="9">
        <v>1959</v>
      </c>
      <c r="B560" s="10">
        <v>38814</v>
      </c>
      <c r="C560" s="11">
        <v>6.1875427789185489</v>
      </c>
      <c r="D560" s="12">
        <v>16</v>
      </c>
      <c r="E560" s="13">
        <v>446606</v>
      </c>
      <c r="F560" s="14">
        <v>2.99</v>
      </c>
      <c r="G560" s="15">
        <f>Number_of_Books_Sold*Sell_Price</f>
        <v>1335351.9400000002</v>
      </c>
      <c r="H560" s="16" t="str">
        <f>IF(AND(Years_Under_Contract&lt;2,Number_of_Books_in_Print&gt;4)=TRUE,"Yes","No")</f>
        <v>No</v>
      </c>
      <c r="I560" s="16" t="str">
        <f>IF(OR(Years_Under_Contract&gt;5,Number_of_Books_in_Print&gt;=10)=TRUE,"Yes","No")</f>
        <v>Yes</v>
      </c>
      <c r="J560" s="16" t="str">
        <f>IF(AND(Years_Under_Contract&gt;5,OR(Number_of_Books_in_Print&gt;350000,Income_Earned&gt;=1000000))=TRUE,"Yes","No")</f>
        <v>Yes</v>
      </c>
      <c r="K560" s="17">
        <f>IF(AND(Years_Under_Contract&gt;5,OR(Number_of_Books_in_Print&gt;10,Income_Earned&gt;1000000)),0.2,IF(Number_of_Books_in_Print&gt;10,0.15,0.09))</f>
        <v>0.2</v>
      </c>
    </row>
    <row r="561" spans="1:11" outlineLevel="2" x14ac:dyDescent="0.25">
      <c r="A561" s="18">
        <v>1960</v>
      </c>
      <c r="B561" s="19">
        <v>37447</v>
      </c>
      <c r="C561" s="20">
        <v>9.9301848049281318</v>
      </c>
      <c r="D561" s="21">
        <v>23</v>
      </c>
      <c r="E561" s="22">
        <v>570456</v>
      </c>
      <c r="F561" s="23">
        <v>12.99</v>
      </c>
      <c r="G561" s="24">
        <f>Number_of_Books_Sold*Sell_Price</f>
        <v>7410223.4400000004</v>
      </c>
      <c r="H561" s="25" t="str">
        <f>IF(AND(Years_Under_Contract&lt;2,Number_of_Books_in_Print&gt;4)=TRUE,"Yes","No")</f>
        <v>No</v>
      </c>
      <c r="I561" s="25" t="str">
        <f>IF(OR(Years_Under_Contract&gt;5,Number_of_Books_in_Print&gt;=10)=TRUE,"Yes","No")</f>
        <v>Yes</v>
      </c>
      <c r="J561" s="25" t="str">
        <f>IF(AND(Years_Under_Contract&gt;5,OR(Number_of_Books_in_Print&gt;350000,Income_Earned&gt;=1000000))=TRUE,"Yes","No")</f>
        <v>Yes</v>
      </c>
      <c r="K561" s="26">
        <f>IF(AND(Years_Under_Contract&gt;5,OR(Number_of_Books_in_Print&gt;10,Income_Earned&gt;1000000)),0.2,IF(Number_of_Books_in_Print&gt;10,0.15,0.09))</f>
        <v>0.2</v>
      </c>
    </row>
    <row r="562" spans="1:11" outlineLevel="2" x14ac:dyDescent="0.25">
      <c r="A562" s="18">
        <v>1963</v>
      </c>
      <c r="B562" s="19">
        <v>39027</v>
      </c>
      <c r="C562" s="20">
        <v>5.6043805612594113</v>
      </c>
      <c r="D562" s="21">
        <v>9</v>
      </c>
      <c r="E562" s="22">
        <v>630360</v>
      </c>
      <c r="F562" s="23">
        <v>5.99</v>
      </c>
      <c r="G562" s="24">
        <f>Number_of_Books_Sold*Sell_Price</f>
        <v>3775856.4</v>
      </c>
      <c r="H562" s="25" t="str">
        <f>IF(AND(Years_Under_Contract&lt;2,Number_of_Books_in_Print&gt;4)=TRUE,"Yes","No")</f>
        <v>No</v>
      </c>
      <c r="I562" s="25" t="str">
        <f>IF(OR(Years_Under_Contract&gt;5,Number_of_Books_in_Print&gt;=10)=TRUE,"Yes","No")</f>
        <v>Yes</v>
      </c>
      <c r="J562" s="25" t="str">
        <f>IF(AND(Years_Under_Contract&gt;5,OR(Number_of_Books_in_Print&gt;350000,Income_Earned&gt;=1000000))=TRUE,"Yes","No")</f>
        <v>Yes</v>
      </c>
      <c r="K562" s="26">
        <f>IF(AND(Years_Under_Contract&gt;5,OR(Number_of_Books_in_Print&gt;10,Income_Earned&gt;1000000)),0.2,IF(Number_of_Books_in_Print&gt;10,0.15,0.09))</f>
        <v>0.2</v>
      </c>
    </row>
    <row r="563" spans="1:11" outlineLevel="2" x14ac:dyDescent="0.25">
      <c r="A563" s="9">
        <v>1964</v>
      </c>
      <c r="B563" s="10">
        <v>36542</v>
      </c>
      <c r="C563" s="11">
        <v>12.407939767282683</v>
      </c>
      <c r="D563" s="12">
        <v>21</v>
      </c>
      <c r="E563" s="13">
        <v>106919</v>
      </c>
      <c r="F563" s="14">
        <v>2.99</v>
      </c>
      <c r="G563" s="15">
        <f>Number_of_Books_Sold*Sell_Price</f>
        <v>319687.81</v>
      </c>
      <c r="H563" s="16" t="str">
        <f>IF(AND(Years_Under_Contract&lt;2,Number_of_Books_in_Print&gt;4)=TRUE,"Yes","No")</f>
        <v>No</v>
      </c>
      <c r="I563" s="16" t="str">
        <f>IF(OR(Years_Under_Contract&gt;5,Number_of_Books_in_Print&gt;=10)=TRUE,"Yes","No")</f>
        <v>Yes</v>
      </c>
      <c r="J563" s="16" t="str">
        <f>IF(AND(Years_Under_Contract&gt;5,OR(Number_of_Books_in_Print&gt;350000,Income_Earned&gt;=1000000))=TRUE,"Yes","No")</f>
        <v>No</v>
      </c>
      <c r="K563" s="17">
        <f>IF(AND(Years_Under_Contract&gt;5,OR(Number_of_Books_in_Print&gt;10,Income_Earned&gt;1000000)),0.2,IF(Number_of_Books_in_Print&gt;10,0.15,0.09))</f>
        <v>0.2</v>
      </c>
    </row>
    <row r="564" spans="1:11" outlineLevel="2" x14ac:dyDescent="0.25">
      <c r="A564" s="18">
        <v>1966</v>
      </c>
      <c r="B564" s="19">
        <v>38577</v>
      </c>
      <c r="C564" s="20">
        <v>6.8364134154688569</v>
      </c>
      <c r="D564" s="21">
        <v>14</v>
      </c>
      <c r="E564" s="22">
        <v>7770</v>
      </c>
      <c r="F564" s="23">
        <v>7.99</v>
      </c>
      <c r="G564" s="24">
        <f>Number_of_Books_Sold*Sell_Price</f>
        <v>62082.3</v>
      </c>
      <c r="H564" s="25" t="str">
        <f>IF(AND(Years_Under_Contract&lt;2,Number_of_Books_in_Print&gt;4)=TRUE,"Yes","No")</f>
        <v>No</v>
      </c>
      <c r="I564" s="25" t="str">
        <f>IF(OR(Years_Under_Contract&gt;5,Number_of_Books_in_Print&gt;=10)=TRUE,"Yes","No")</f>
        <v>Yes</v>
      </c>
      <c r="J564" s="25" t="str">
        <f>IF(AND(Years_Under_Contract&gt;5,OR(Number_of_Books_in_Print&gt;350000,Income_Earned&gt;=1000000))=TRUE,"Yes","No")</f>
        <v>No</v>
      </c>
      <c r="K564" s="26">
        <f>IF(AND(Years_Under_Contract&gt;5,OR(Number_of_Books_in_Print&gt;10,Income_Earned&gt;1000000)),0.2,IF(Number_of_Books_in_Print&gt;10,0.15,0.09))</f>
        <v>0.2</v>
      </c>
    </row>
    <row r="565" spans="1:11" outlineLevel="2" x14ac:dyDescent="0.25">
      <c r="A565" s="18">
        <v>1972</v>
      </c>
      <c r="B565" s="19">
        <v>37133</v>
      </c>
      <c r="C565" s="20">
        <v>10.789869952087612</v>
      </c>
      <c r="D565" s="21">
        <v>7</v>
      </c>
      <c r="E565" s="22">
        <v>554468</v>
      </c>
      <c r="F565" s="23">
        <v>5.99</v>
      </c>
      <c r="G565" s="24">
        <f>Number_of_Books_Sold*Sell_Price</f>
        <v>3321263.3200000003</v>
      </c>
      <c r="H565" s="25" t="str">
        <f>IF(AND(Years_Under_Contract&lt;2,Number_of_Books_in_Print&gt;4)=TRUE,"Yes","No")</f>
        <v>No</v>
      </c>
      <c r="I565" s="25" t="str">
        <f>IF(OR(Years_Under_Contract&gt;5,Number_of_Books_in_Print&gt;=10)=TRUE,"Yes","No")</f>
        <v>Yes</v>
      </c>
      <c r="J565" s="25" t="str">
        <f>IF(AND(Years_Under_Contract&gt;5,OR(Number_of_Books_in_Print&gt;350000,Income_Earned&gt;=1000000))=TRUE,"Yes","No")</f>
        <v>Yes</v>
      </c>
      <c r="K565" s="26">
        <f>IF(AND(Years_Under_Contract&gt;5,OR(Number_of_Books_in_Print&gt;10,Income_Earned&gt;1000000)),0.2,IF(Number_of_Books_in_Print&gt;10,0.15,0.09))</f>
        <v>0.2</v>
      </c>
    </row>
    <row r="566" spans="1:11" outlineLevel="2" x14ac:dyDescent="0.25">
      <c r="A566" s="18">
        <v>1977</v>
      </c>
      <c r="B566" s="19">
        <v>37318</v>
      </c>
      <c r="C566" s="20">
        <v>10.283367556468173</v>
      </c>
      <c r="D566" s="21">
        <v>7</v>
      </c>
      <c r="E566" s="22">
        <v>407359</v>
      </c>
      <c r="F566" s="23">
        <v>2.99</v>
      </c>
      <c r="G566" s="24">
        <f>Number_of_Books_Sold*Sell_Price</f>
        <v>1218003.4100000001</v>
      </c>
      <c r="H566" s="25" t="str">
        <f>IF(AND(Years_Under_Contract&lt;2,Number_of_Books_in_Print&gt;4)=TRUE,"Yes","No")</f>
        <v>No</v>
      </c>
      <c r="I566" s="25" t="str">
        <f>IF(OR(Years_Under_Contract&gt;5,Number_of_Books_in_Print&gt;=10)=TRUE,"Yes","No")</f>
        <v>Yes</v>
      </c>
      <c r="J566" s="25" t="str">
        <f>IF(AND(Years_Under_Contract&gt;5,OR(Number_of_Books_in_Print&gt;350000,Income_Earned&gt;=1000000))=TRUE,"Yes","No")</f>
        <v>Yes</v>
      </c>
      <c r="K566" s="26">
        <f>IF(AND(Years_Under_Contract&gt;5,OR(Number_of_Books_in_Print&gt;10,Income_Earned&gt;1000000)),0.2,IF(Number_of_Books_in_Print&gt;10,0.15,0.09))</f>
        <v>0.2</v>
      </c>
    </row>
    <row r="567" spans="1:11" outlineLevel="2" x14ac:dyDescent="0.25">
      <c r="A567" s="9">
        <v>1978</v>
      </c>
      <c r="B567" s="10">
        <v>36975</v>
      </c>
      <c r="C567" s="11">
        <v>11.222450376454484</v>
      </c>
      <c r="D567" s="12">
        <v>8</v>
      </c>
      <c r="E567" s="13">
        <v>152203</v>
      </c>
      <c r="F567" s="14">
        <v>23.99</v>
      </c>
      <c r="G567" s="15">
        <f>Number_of_Books_Sold*Sell_Price</f>
        <v>3651349.9699999997</v>
      </c>
      <c r="H567" s="16" t="str">
        <f>IF(AND(Years_Under_Contract&lt;2,Number_of_Books_in_Print&gt;4)=TRUE,"Yes","No")</f>
        <v>No</v>
      </c>
      <c r="I567" s="16" t="str">
        <f>IF(OR(Years_Under_Contract&gt;5,Number_of_Books_in_Print&gt;=10)=TRUE,"Yes","No")</f>
        <v>Yes</v>
      </c>
      <c r="J567" s="16" t="str">
        <f>IF(AND(Years_Under_Contract&gt;5,OR(Number_of_Books_in_Print&gt;350000,Income_Earned&gt;=1000000))=TRUE,"Yes","No")</f>
        <v>Yes</v>
      </c>
      <c r="K567" s="17">
        <f>IF(AND(Years_Under_Contract&gt;5,OR(Number_of_Books_in_Print&gt;10,Income_Earned&gt;1000000)),0.2,IF(Number_of_Books_in_Print&gt;10,0.15,0.09))</f>
        <v>0.2</v>
      </c>
    </row>
    <row r="568" spans="1:11" outlineLevel="2" x14ac:dyDescent="0.25">
      <c r="A568" s="18">
        <v>1980</v>
      </c>
      <c r="B568" s="19">
        <v>37597</v>
      </c>
      <c r="C568" s="20">
        <v>9.5195071868583163</v>
      </c>
      <c r="D568" s="21">
        <v>22</v>
      </c>
      <c r="E568" s="22">
        <v>90849</v>
      </c>
      <c r="F568" s="23">
        <v>3.99</v>
      </c>
      <c r="G568" s="24">
        <f>Number_of_Books_Sold*Sell_Price</f>
        <v>362487.51</v>
      </c>
      <c r="H568" s="25" t="str">
        <f>IF(AND(Years_Under_Contract&lt;2,Number_of_Books_in_Print&gt;4)=TRUE,"Yes","No")</f>
        <v>No</v>
      </c>
      <c r="I568" s="25" t="str">
        <f>IF(OR(Years_Under_Contract&gt;5,Number_of_Books_in_Print&gt;=10)=TRUE,"Yes","No")</f>
        <v>Yes</v>
      </c>
      <c r="J568" s="25" t="str">
        <f>IF(AND(Years_Under_Contract&gt;5,OR(Number_of_Books_in_Print&gt;350000,Income_Earned&gt;=1000000))=TRUE,"Yes","No")</f>
        <v>No</v>
      </c>
      <c r="K568" s="26">
        <f>IF(AND(Years_Under_Contract&gt;5,OR(Number_of_Books_in_Print&gt;10,Income_Earned&gt;1000000)),0.2,IF(Number_of_Books_in_Print&gt;10,0.15,0.09))</f>
        <v>0.2</v>
      </c>
    </row>
    <row r="569" spans="1:11" outlineLevel="2" x14ac:dyDescent="0.25">
      <c r="A569" s="9">
        <v>1992</v>
      </c>
      <c r="B569" s="10">
        <v>37667</v>
      </c>
      <c r="C569" s="11">
        <v>9.3278576317590698</v>
      </c>
      <c r="D569" s="12">
        <v>8</v>
      </c>
      <c r="E569" s="13">
        <v>251528</v>
      </c>
      <c r="F569" s="14">
        <v>7.99</v>
      </c>
      <c r="G569" s="15">
        <f>Number_of_Books_Sold*Sell_Price</f>
        <v>2009708.72</v>
      </c>
      <c r="H569" s="16" t="str">
        <f>IF(AND(Years_Under_Contract&lt;2,Number_of_Books_in_Print&gt;4)=TRUE,"Yes","No")</f>
        <v>No</v>
      </c>
      <c r="I569" s="16" t="str">
        <f>IF(OR(Years_Under_Contract&gt;5,Number_of_Books_in_Print&gt;=10)=TRUE,"Yes","No")</f>
        <v>Yes</v>
      </c>
      <c r="J569" s="16" t="str">
        <f>IF(AND(Years_Under_Contract&gt;5,OR(Number_of_Books_in_Print&gt;350000,Income_Earned&gt;=1000000))=TRUE,"Yes","No")</f>
        <v>Yes</v>
      </c>
      <c r="K569" s="17">
        <f>IF(AND(Years_Under_Contract&gt;5,OR(Number_of_Books_in_Print&gt;10,Income_Earned&gt;1000000)),0.2,IF(Number_of_Books_in_Print&gt;10,0.15,0.09))</f>
        <v>0.2</v>
      </c>
    </row>
    <row r="570" spans="1:11" outlineLevel="2" x14ac:dyDescent="0.25">
      <c r="A570" s="9">
        <v>1997</v>
      </c>
      <c r="B570" s="10">
        <v>38100</v>
      </c>
      <c r="C570" s="11">
        <v>8.1423682409308693</v>
      </c>
      <c r="D570" s="12">
        <v>19</v>
      </c>
      <c r="E570" s="13">
        <v>327938</v>
      </c>
      <c r="F570" s="14">
        <v>9.99</v>
      </c>
      <c r="G570" s="15">
        <f>Number_of_Books_Sold*Sell_Price</f>
        <v>3276100.62</v>
      </c>
      <c r="H570" s="16" t="str">
        <f>IF(AND(Years_Under_Contract&lt;2,Number_of_Books_in_Print&gt;4)=TRUE,"Yes","No")</f>
        <v>No</v>
      </c>
      <c r="I570" s="16" t="str">
        <f>IF(OR(Years_Under_Contract&gt;5,Number_of_Books_in_Print&gt;=10)=TRUE,"Yes","No")</f>
        <v>Yes</v>
      </c>
      <c r="J570" s="16" t="str">
        <f>IF(AND(Years_Under_Contract&gt;5,OR(Number_of_Books_in_Print&gt;350000,Income_Earned&gt;=1000000))=TRUE,"Yes","No")</f>
        <v>Yes</v>
      </c>
      <c r="K570" s="17">
        <f>IF(AND(Years_Under_Contract&gt;5,OR(Number_of_Books_in_Print&gt;10,Income_Earned&gt;1000000)),0.2,IF(Number_of_Books_in_Print&gt;10,0.15,0.09))</f>
        <v>0.2</v>
      </c>
    </row>
    <row r="571" spans="1:11" outlineLevel="2" x14ac:dyDescent="0.25">
      <c r="A571" s="9">
        <v>2001</v>
      </c>
      <c r="B571" s="10">
        <v>38181</v>
      </c>
      <c r="C571" s="11">
        <v>7.9206023271731691</v>
      </c>
      <c r="D571" s="12">
        <v>15</v>
      </c>
      <c r="E571" s="13">
        <v>655624</v>
      </c>
      <c r="F571" s="14">
        <v>10.99</v>
      </c>
      <c r="G571" s="15">
        <f>Number_of_Books_Sold*Sell_Price</f>
        <v>7205307.7599999998</v>
      </c>
      <c r="H571" s="16" t="str">
        <f>IF(AND(Years_Under_Contract&lt;2,Number_of_Books_in_Print&gt;4)=TRUE,"Yes","No")</f>
        <v>No</v>
      </c>
      <c r="I571" s="16" t="str">
        <f>IF(OR(Years_Under_Contract&gt;5,Number_of_Books_in_Print&gt;=10)=TRUE,"Yes","No")</f>
        <v>Yes</v>
      </c>
      <c r="J571" s="16" t="str">
        <f>IF(AND(Years_Under_Contract&gt;5,OR(Number_of_Books_in_Print&gt;350000,Income_Earned&gt;=1000000))=TRUE,"Yes","No")</f>
        <v>Yes</v>
      </c>
      <c r="K571" s="17">
        <f>IF(AND(Years_Under_Contract&gt;5,OR(Number_of_Books_in_Print&gt;10,Income_Earned&gt;1000000)),0.2,IF(Number_of_Books_in_Print&gt;10,0.15,0.09))</f>
        <v>0.2</v>
      </c>
    </row>
    <row r="572" spans="1:11" outlineLevel="2" x14ac:dyDescent="0.25">
      <c r="A572" s="18">
        <v>2008</v>
      </c>
      <c r="B572" s="19">
        <v>38912</v>
      </c>
      <c r="C572" s="20">
        <v>5.9192334017796027</v>
      </c>
      <c r="D572" s="21">
        <v>8</v>
      </c>
      <c r="E572" s="22">
        <v>182249</v>
      </c>
      <c r="F572" s="23">
        <v>12.99</v>
      </c>
      <c r="G572" s="24">
        <f>Number_of_Books_Sold*Sell_Price</f>
        <v>2367414.5100000002</v>
      </c>
      <c r="H572" s="25" t="str">
        <f>IF(AND(Years_Under_Contract&lt;2,Number_of_Books_in_Print&gt;4)=TRUE,"Yes","No")</f>
        <v>No</v>
      </c>
      <c r="I572" s="25" t="str">
        <f>IF(OR(Years_Under_Contract&gt;5,Number_of_Books_in_Print&gt;=10)=TRUE,"Yes","No")</f>
        <v>Yes</v>
      </c>
      <c r="J572" s="25" t="str">
        <f>IF(AND(Years_Under_Contract&gt;5,OR(Number_of_Books_in_Print&gt;350000,Income_Earned&gt;=1000000))=TRUE,"Yes","No")</f>
        <v>Yes</v>
      </c>
      <c r="K572" s="26">
        <f>IF(AND(Years_Under_Contract&gt;5,OR(Number_of_Books_in_Print&gt;10,Income_Earned&gt;1000000)),0.2,IF(Number_of_Books_in_Print&gt;10,0.15,0.09))</f>
        <v>0.2</v>
      </c>
    </row>
    <row r="573" spans="1:11" outlineLevel="2" x14ac:dyDescent="0.25">
      <c r="A573" s="9">
        <v>2009</v>
      </c>
      <c r="B573" s="10">
        <v>38877</v>
      </c>
      <c r="C573" s="11">
        <v>6.0150581793292268</v>
      </c>
      <c r="D573" s="12">
        <v>10</v>
      </c>
      <c r="E573" s="13">
        <v>339998</v>
      </c>
      <c r="F573" s="14">
        <v>2.99</v>
      </c>
      <c r="G573" s="15">
        <f>Number_of_Books_Sold*Sell_Price</f>
        <v>1016594.02</v>
      </c>
      <c r="H573" s="16" t="str">
        <f>IF(AND(Years_Under_Contract&lt;2,Number_of_Books_in_Print&gt;4)=TRUE,"Yes","No")</f>
        <v>No</v>
      </c>
      <c r="I573" s="16" t="str">
        <f>IF(OR(Years_Under_Contract&gt;5,Number_of_Books_in_Print&gt;=10)=TRUE,"Yes","No")</f>
        <v>Yes</v>
      </c>
      <c r="J573" s="16" t="str">
        <f>IF(AND(Years_Under_Contract&gt;5,OR(Number_of_Books_in_Print&gt;350000,Income_Earned&gt;=1000000))=TRUE,"Yes","No")</f>
        <v>Yes</v>
      </c>
      <c r="K573" s="17">
        <f>IF(AND(Years_Under_Contract&gt;5,OR(Number_of_Books_in_Print&gt;10,Income_Earned&gt;1000000)),0.2,IF(Number_of_Books_in_Print&gt;10,0.15,0.09))</f>
        <v>0.2</v>
      </c>
    </row>
    <row r="574" spans="1:11" outlineLevel="2" x14ac:dyDescent="0.25">
      <c r="A574" s="18">
        <v>2011</v>
      </c>
      <c r="B574" s="19">
        <v>38582</v>
      </c>
      <c r="C574" s="20">
        <v>6.8227241615331966</v>
      </c>
      <c r="D574" s="21">
        <v>24</v>
      </c>
      <c r="E574" s="22">
        <v>617692</v>
      </c>
      <c r="F574" s="23">
        <v>15.99</v>
      </c>
      <c r="G574" s="24">
        <f>Number_of_Books_Sold*Sell_Price</f>
        <v>9876895.0800000001</v>
      </c>
      <c r="H574" s="25" t="str">
        <f>IF(AND(Years_Under_Contract&lt;2,Number_of_Books_in_Print&gt;4)=TRUE,"Yes","No")</f>
        <v>No</v>
      </c>
      <c r="I574" s="25" t="str">
        <f>IF(OR(Years_Under_Contract&gt;5,Number_of_Books_in_Print&gt;=10)=TRUE,"Yes","No")</f>
        <v>Yes</v>
      </c>
      <c r="J574" s="25" t="str">
        <f>IF(AND(Years_Under_Contract&gt;5,OR(Number_of_Books_in_Print&gt;350000,Income_Earned&gt;=1000000))=TRUE,"Yes","No")</f>
        <v>Yes</v>
      </c>
      <c r="K574" s="26">
        <f>IF(AND(Years_Under_Contract&gt;5,OR(Number_of_Books_in_Print&gt;10,Income_Earned&gt;1000000)),0.2,IF(Number_of_Books_in_Print&gt;10,0.15,0.09))</f>
        <v>0.2</v>
      </c>
    </row>
    <row r="575" spans="1:11" outlineLevel="2" x14ac:dyDescent="0.25">
      <c r="A575" s="18">
        <v>2021</v>
      </c>
      <c r="B575" s="19">
        <v>37716</v>
      </c>
      <c r="C575" s="20">
        <v>9.1937029431895958</v>
      </c>
      <c r="D575" s="21">
        <v>12</v>
      </c>
      <c r="E575" s="22">
        <v>393131</v>
      </c>
      <c r="F575" s="23">
        <v>9.99</v>
      </c>
      <c r="G575" s="24">
        <f>Number_of_Books_Sold*Sell_Price</f>
        <v>3927378.69</v>
      </c>
      <c r="H575" s="25" t="str">
        <f>IF(AND(Years_Under_Contract&lt;2,Number_of_Books_in_Print&gt;4)=TRUE,"Yes","No")</f>
        <v>No</v>
      </c>
      <c r="I575" s="25" t="str">
        <f>IF(OR(Years_Under_Contract&gt;5,Number_of_Books_in_Print&gt;=10)=TRUE,"Yes","No")</f>
        <v>Yes</v>
      </c>
      <c r="J575" s="25" t="str">
        <f>IF(AND(Years_Under_Contract&gt;5,OR(Number_of_Books_in_Print&gt;350000,Income_Earned&gt;=1000000))=TRUE,"Yes","No")</f>
        <v>Yes</v>
      </c>
      <c r="K575" s="26">
        <f>IF(AND(Years_Under_Contract&gt;5,OR(Number_of_Books_in_Print&gt;10,Income_Earned&gt;1000000)),0.2,IF(Number_of_Books_in_Print&gt;10,0.15,0.09))</f>
        <v>0.2</v>
      </c>
    </row>
    <row r="576" spans="1:11" outlineLevel="2" x14ac:dyDescent="0.25">
      <c r="A576" s="18">
        <v>2032</v>
      </c>
      <c r="B576" s="19">
        <v>38994</v>
      </c>
      <c r="C576" s="20">
        <v>5.6947296372347704</v>
      </c>
      <c r="D576" s="21">
        <v>21</v>
      </c>
      <c r="E576" s="22">
        <v>204840</v>
      </c>
      <c r="F576" s="23">
        <v>23.99</v>
      </c>
      <c r="G576" s="24">
        <f>Number_of_Books_Sold*Sell_Price</f>
        <v>4914111.5999999996</v>
      </c>
      <c r="H576" s="25" t="str">
        <f>IF(AND(Years_Under_Contract&lt;2,Number_of_Books_in_Print&gt;4)=TRUE,"Yes","No")</f>
        <v>No</v>
      </c>
      <c r="I576" s="25" t="str">
        <f>IF(OR(Years_Under_Contract&gt;5,Number_of_Books_in_Print&gt;=10)=TRUE,"Yes","No")</f>
        <v>Yes</v>
      </c>
      <c r="J576" s="25" t="str">
        <f>IF(AND(Years_Under_Contract&gt;5,OR(Number_of_Books_in_Print&gt;350000,Income_Earned&gt;=1000000))=TRUE,"Yes","No")</f>
        <v>Yes</v>
      </c>
      <c r="K576" s="26">
        <f>IF(AND(Years_Under_Contract&gt;5,OR(Number_of_Books_in_Print&gt;10,Income_Earned&gt;1000000)),0.2,IF(Number_of_Books_in_Print&gt;10,0.15,0.09))</f>
        <v>0.2</v>
      </c>
    </row>
    <row r="577" spans="1:11" outlineLevel="2" x14ac:dyDescent="0.25">
      <c r="A577" s="9">
        <v>2034</v>
      </c>
      <c r="B577" s="10">
        <v>38281</v>
      </c>
      <c r="C577" s="11">
        <v>7.6468172484599588</v>
      </c>
      <c r="D577" s="12">
        <v>17</v>
      </c>
      <c r="E577" s="13">
        <v>662103</v>
      </c>
      <c r="F577" s="14">
        <v>7.99</v>
      </c>
      <c r="G577" s="15">
        <f>Number_of_Books_Sold*Sell_Price</f>
        <v>5290202.97</v>
      </c>
      <c r="H577" s="16" t="str">
        <f>IF(AND(Years_Under_Contract&lt;2,Number_of_Books_in_Print&gt;4)=TRUE,"Yes","No")</f>
        <v>No</v>
      </c>
      <c r="I577" s="16" t="str">
        <f>IF(OR(Years_Under_Contract&gt;5,Number_of_Books_in_Print&gt;=10)=TRUE,"Yes","No")</f>
        <v>Yes</v>
      </c>
      <c r="J577" s="16" t="str">
        <f>IF(AND(Years_Under_Contract&gt;5,OR(Number_of_Books_in_Print&gt;350000,Income_Earned&gt;=1000000))=TRUE,"Yes","No")</f>
        <v>Yes</v>
      </c>
      <c r="K577" s="17">
        <f>IF(AND(Years_Under_Contract&gt;5,OR(Number_of_Books_in_Print&gt;10,Income_Earned&gt;1000000)),0.2,IF(Number_of_Books_in_Print&gt;10,0.15,0.09))</f>
        <v>0.2</v>
      </c>
    </row>
    <row r="578" spans="1:11" outlineLevel="2" x14ac:dyDescent="0.25">
      <c r="A578" s="9">
        <v>2037</v>
      </c>
      <c r="B578" s="10">
        <v>36723</v>
      </c>
      <c r="C578" s="11">
        <v>11.912388774811772</v>
      </c>
      <c r="D578" s="12">
        <v>4</v>
      </c>
      <c r="E578" s="13">
        <v>693802</v>
      </c>
      <c r="F578" s="14">
        <v>7.99</v>
      </c>
      <c r="G578" s="15">
        <f>Number_of_Books_Sold*Sell_Price</f>
        <v>5543477.9800000004</v>
      </c>
      <c r="H578" s="16" t="str">
        <f>IF(AND(Years_Under_Contract&lt;2,Number_of_Books_in_Print&gt;4)=TRUE,"Yes","No")</f>
        <v>No</v>
      </c>
      <c r="I578" s="16" t="str">
        <f>IF(OR(Years_Under_Contract&gt;5,Number_of_Books_in_Print&gt;=10)=TRUE,"Yes","No")</f>
        <v>Yes</v>
      </c>
      <c r="J578" s="16" t="str">
        <f>IF(AND(Years_Under_Contract&gt;5,OR(Number_of_Books_in_Print&gt;350000,Income_Earned&gt;=1000000))=TRUE,"Yes","No")</f>
        <v>Yes</v>
      </c>
      <c r="K578" s="17">
        <f>IF(AND(Years_Under_Contract&gt;5,OR(Number_of_Books_in_Print&gt;10,Income_Earned&gt;1000000)),0.2,IF(Number_of_Books_in_Print&gt;10,0.15,0.09))</f>
        <v>0.2</v>
      </c>
    </row>
    <row r="579" spans="1:11" outlineLevel="2" x14ac:dyDescent="0.25">
      <c r="A579" s="9">
        <v>2051</v>
      </c>
      <c r="B579" s="10">
        <v>37140</v>
      </c>
      <c r="C579" s="11">
        <v>10.770704996577686</v>
      </c>
      <c r="D579" s="12">
        <v>21</v>
      </c>
      <c r="E579" s="13">
        <v>316536</v>
      </c>
      <c r="F579" s="14">
        <v>9.99</v>
      </c>
      <c r="G579" s="15">
        <f>Number_of_Books_Sold*Sell_Price</f>
        <v>3162194.64</v>
      </c>
      <c r="H579" s="16" t="str">
        <f>IF(AND(Years_Under_Contract&lt;2,Number_of_Books_in_Print&gt;4)=TRUE,"Yes","No")</f>
        <v>No</v>
      </c>
      <c r="I579" s="16" t="str">
        <f>IF(OR(Years_Under_Contract&gt;5,Number_of_Books_in_Print&gt;=10)=TRUE,"Yes","No")</f>
        <v>Yes</v>
      </c>
      <c r="J579" s="16" t="str">
        <f>IF(AND(Years_Under_Contract&gt;5,OR(Number_of_Books_in_Print&gt;350000,Income_Earned&gt;=1000000))=TRUE,"Yes","No")</f>
        <v>Yes</v>
      </c>
      <c r="K579" s="17">
        <f>IF(AND(Years_Under_Contract&gt;5,OR(Number_of_Books_in_Print&gt;10,Income_Earned&gt;1000000)),0.2,IF(Number_of_Books_in_Print&gt;10,0.15,0.09))</f>
        <v>0.2</v>
      </c>
    </row>
    <row r="580" spans="1:11" outlineLevel="2" x14ac:dyDescent="0.25">
      <c r="A580" s="9">
        <v>2056</v>
      </c>
      <c r="B580" s="10">
        <v>39142</v>
      </c>
      <c r="C580" s="11">
        <v>5.28952772073922</v>
      </c>
      <c r="D580" s="12">
        <v>18</v>
      </c>
      <c r="E580" s="13">
        <v>435451</v>
      </c>
      <c r="F580" s="14">
        <v>2.99</v>
      </c>
      <c r="G580" s="15">
        <f>Number_of_Books_Sold*Sell_Price</f>
        <v>1301998.49</v>
      </c>
      <c r="H580" s="16" t="str">
        <f>IF(AND(Years_Under_Contract&lt;2,Number_of_Books_in_Print&gt;4)=TRUE,"Yes","No")</f>
        <v>No</v>
      </c>
      <c r="I580" s="16" t="str">
        <f>IF(OR(Years_Under_Contract&gt;5,Number_of_Books_in_Print&gt;=10)=TRUE,"Yes","No")</f>
        <v>Yes</v>
      </c>
      <c r="J580" s="16" t="str">
        <f>IF(AND(Years_Under_Contract&gt;5,OR(Number_of_Books_in_Print&gt;350000,Income_Earned&gt;=1000000))=TRUE,"Yes","No")</f>
        <v>Yes</v>
      </c>
      <c r="K580" s="17">
        <f>IF(AND(Years_Under_Contract&gt;5,OR(Number_of_Books_in_Print&gt;10,Income_Earned&gt;1000000)),0.2,IF(Number_of_Books_in_Print&gt;10,0.15,0.09))</f>
        <v>0.2</v>
      </c>
    </row>
    <row r="581" spans="1:11" outlineLevel="2" x14ac:dyDescent="0.25">
      <c r="A581" s="18">
        <v>2062</v>
      </c>
      <c r="B581" s="19">
        <v>37064</v>
      </c>
      <c r="C581" s="20">
        <v>10.978781656399725</v>
      </c>
      <c r="D581" s="21">
        <v>16</v>
      </c>
      <c r="E581" s="22">
        <v>399716</v>
      </c>
      <c r="F581" s="23">
        <v>3.99</v>
      </c>
      <c r="G581" s="24">
        <f>Number_of_Books_Sold*Sell_Price</f>
        <v>1594866.84</v>
      </c>
      <c r="H581" s="25" t="str">
        <f>IF(AND(Years_Under_Contract&lt;2,Number_of_Books_in_Print&gt;4)=TRUE,"Yes","No")</f>
        <v>No</v>
      </c>
      <c r="I581" s="25" t="str">
        <f>IF(OR(Years_Under_Contract&gt;5,Number_of_Books_in_Print&gt;=10)=TRUE,"Yes","No")</f>
        <v>Yes</v>
      </c>
      <c r="J581" s="25" t="str">
        <f>IF(AND(Years_Under_Contract&gt;5,OR(Number_of_Books_in_Print&gt;350000,Income_Earned&gt;=1000000))=TRUE,"Yes","No")</f>
        <v>Yes</v>
      </c>
      <c r="K581" s="26">
        <f>IF(AND(Years_Under_Contract&gt;5,OR(Number_of_Books_in_Print&gt;10,Income_Earned&gt;1000000)),0.2,IF(Number_of_Books_in_Print&gt;10,0.15,0.09))</f>
        <v>0.2</v>
      </c>
    </row>
    <row r="582" spans="1:11" outlineLevel="2" x14ac:dyDescent="0.25">
      <c r="A582" s="9">
        <v>2064</v>
      </c>
      <c r="B582" s="10">
        <v>39109</v>
      </c>
      <c r="C582" s="11">
        <v>5.3798767967145791</v>
      </c>
      <c r="D582" s="12">
        <v>22</v>
      </c>
      <c r="E582" s="13">
        <v>410658</v>
      </c>
      <c r="F582" s="14">
        <v>15.99</v>
      </c>
      <c r="G582" s="15">
        <f>Number_of_Books_Sold*Sell_Price</f>
        <v>6566421.4199999999</v>
      </c>
      <c r="H582" s="16" t="str">
        <f>IF(AND(Years_Under_Contract&lt;2,Number_of_Books_in_Print&gt;4)=TRUE,"Yes","No")</f>
        <v>No</v>
      </c>
      <c r="I582" s="16" t="str">
        <f>IF(OR(Years_Under_Contract&gt;5,Number_of_Books_in_Print&gt;=10)=TRUE,"Yes","No")</f>
        <v>Yes</v>
      </c>
      <c r="J582" s="16" t="str">
        <f>IF(AND(Years_Under_Contract&gt;5,OR(Number_of_Books_in_Print&gt;350000,Income_Earned&gt;=1000000))=TRUE,"Yes","No")</f>
        <v>Yes</v>
      </c>
      <c r="K582" s="17">
        <f>IF(AND(Years_Under_Contract&gt;5,OR(Number_of_Books_in_Print&gt;10,Income_Earned&gt;1000000)),0.2,IF(Number_of_Books_in_Print&gt;10,0.15,0.09))</f>
        <v>0.2</v>
      </c>
    </row>
    <row r="583" spans="1:11" outlineLevel="2" x14ac:dyDescent="0.25">
      <c r="A583" s="18">
        <v>2065</v>
      </c>
      <c r="B583" s="19">
        <v>36680</v>
      </c>
      <c r="C583" s="20">
        <v>12.030116358658454</v>
      </c>
      <c r="D583" s="21">
        <v>11</v>
      </c>
      <c r="E583" s="22">
        <v>300690</v>
      </c>
      <c r="F583" s="23">
        <v>12.99</v>
      </c>
      <c r="G583" s="24">
        <f>Number_of_Books_Sold*Sell_Price</f>
        <v>3905963.1</v>
      </c>
      <c r="H583" s="25" t="str">
        <f>IF(AND(Years_Under_Contract&lt;2,Number_of_Books_in_Print&gt;4)=TRUE,"Yes","No")</f>
        <v>No</v>
      </c>
      <c r="I583" s="25" t="str">
        <f>IF(OR(Years_Under_Contract&gt;5,Number_of_Books_in_Print&gt;=10)=TRUE,"Yes","No")</f>
        <v>Yes</v>
      </c>
      <c r="J583" s="25" t="str">
        <f>IF(AND(Years_Under_Contract&gt;5,OR(Number_of_Books_in_Print&gt;350000,Income_Earned&gt;=1000000))=TRUE,"Yes","No")</f>
        <v>Yes</v>
      </c>
      <c r="K583" s="26">
        <f>IF(AND(Years_Under_Contract&gt;5,OR(Number_of_Books_in_Print&gt;10,Income_Earned&gt;1000000)),0.2,IF(Number_of_Books_in_Print&gt;10,0.15,0.09))</f>
        <v>0.2</v>
      </c>
    </row>
    <row r="584" spans="1:11" outlineLevel="2" x14ac:dyDescent="0.25">
      <c r="A584" s="9">
        <v>2074</v>
      </c>
      <c r="B584" s="10">
        <v>38760</v>
      </c>
      <c r="C584" s="11">
        <v>6.3353867214236823</v>
      </c>
      <c r="D584" s="12">
        <v>16</v>
      </c>
      <c r="E584" s="13">
        <v>297428</v>
      </c>
      <c r="F584" s="14">
        <v>23.99</v>
      </c>
      <c r="G584" s="15">
        <f>Number_of_Books_Sold*Sell_Price</f>
        <v>7135297.7199999997</v>
      </c>
      <c r="H584" s="16" t="str">
        <f>IF(AND(Years_Under_Contract&lt;2,Number_of_Books_in_Print&gt;4)=TRUE,"Yes","No")</f>
        <v>No</v>
      </c>
      <c r="I584" s="16" t="str">
        <f>IF(OR(Years_Under_Contract&gt;5,Number_of_Books_in_Print&gt;=10)=TRUE,"Yes","No")</f>
        <v>Yes</v>
      </c>
      <c r="J584" s="16" t="str">
        <f>IF(AND(Years_Under_Contract&gt;5,OR(Number_of_Books_in_Print&gt;350000,Income_Earned&gt;=1000000))=TRUE,"Yes","No")</f>
        <v>Yes</v>
      </c>
      <c r="K584" s="17">
        <f>IF(AND(Years_Under_Contract&gt;5,OR(Number_of_Books_in_Print&gt;10,Income_Earned&gt;1000000)),0.2,IF(Number_of_Books_in_Print&gt;10,0.15,0.09))</f>
        <v>0.2</v>
      </c>
    </row>
    <row r="585" spans="1:11" outlineLevel="2" x14ac:dyDescent="0.25">
      <c r="A585" s="18">
        <v>2079</v>
      </c>
      <c r="B585" s="19">
        <v>37496</v>
      </c>
      <c r="C585" s="20">
        <v>9.7960301163586578</v>
      </c>
      <c r="D585" s="21">
        <v>19</v>
      </c>
      <c r="E585" s="22">
        <v>131958</v>
      </c>
      <c r="F585" s="23">
        <v>7.99</v>
      </c>
      <c r="G585" s="24">
        <f>Number_of_Books_Sold*Sell_Price</f>
        <v>1054344.42</v>
      </c>
      <c r="H585" s="25" t="str">
        <f>IF(AND(Years_Under_Contract&lt;2,Number_of_Books_in_Print&gt;4)=TRUE,"Yes","No")</f>
        <v>No</v>
      </c>
      <c r="I585" s="25" t="str">
        <f>IF(OR(Years_Under_Contract&gt;5,Number_of_Books_in_Print&gt;=10)=TRUE,"Yes","No")</f>
        <v>Yes</v>
      </c>
      <c r="J585" s="25" t="str">
        <f>IF(AND(Years_Under_Contract&gt;5,OR(Number_of_Books_in_Print&gt;350000,Income_Earned&gt;=1000000))=TRUE,"Yes","No")</f>
        <v>Yes</v>
      </c>
      <c r="K585" s="26">
        <f>IF(AND(Years_Under_Contract&gt;5,OR(Number_of_Books_in_Print&gt;10,Income_Earned&gt;1000000)),0.2,IF(Number_of_Books_in_Print&gt;10,0.15,0.09))</f>
        <v>0.2</v>
      </c>
    </row>
    <row r="586" spans="1:11" outlineLevel="2" x14ac:dyDescent="0.25">
      <c r="A586" s="9">
        <v>2090</v>
      </c>
      <c r="B586" s="10">
        <v>38779</v>
      </c>
      <c r="C586" s="11">
        <v>6.2833675564681721</v>
      </c>
      <c r="D586" s="12">
        <v>13</v>
      </c>
      <c r="E586" s="13">
        <v>403927</v>
      </c>
      <c r="F586" s="14">
        <v>10.99</v>
      </c>
      <c r="G586" s="15">
        <f>Number_of_Books_Sold*Sell_Price</f>
        <v>4439157.7300000004</v>
      </c>
      <c r="H586" s="16" t="str">
        <f>IF(AND(Years_Under_Contract&lt;2,Number_of_Books_in_Print&gt;4)=TRUE,"Yes","No")</f>
        <v>No</v>
      </c>
      <c r="I586" s="16" t="str">
        <f>IF(OR(Years_Under_Contract&gt;5,Number_of_Books_in_Print&gt;=10)=TRUE,"Yes","No")</f>
        <v>Yes</v>
      </c>
      <c r="J586" s="16" t="str">
        <f>IF(AND(Years_Under_Contract&gt;5,OR(Number_of_Books_in_Print&gt;350000,Income_Earned&gt;=1000000))=TRUE,"Yes","No")</f>
        <v>Yes</v>
      </c>
      <c r="K586" s="17">
        <f>IF(AND(Years_Under_Contract&gt;5,OR(Number_of_Books_in_Print&gt;10,Income_Earned&gt;1000000)),0.2,IF(Number_of_Books_in_Print&gt;10,0.15,0.09))</f>
        <v>0.2</v>
      </c>
    </row>
    <row r="587" spans="1:11" outlineLevel="2" x14ac:dyDescent="0.25">
      <c r="A587" s="18">
        <v>2091</v>
      </c>
      <c r="B587" s="19">
        <v>38603</v>
      </c>
      <c r="C587" s="20">
        <v>6.7652292950034223</v>
      </c>
      <c r="D587" s="21">
        <v>17</v>
      </c>
      <c r="E587" s="22">
        <v>382524</v>
      </c>
      <c r="F587" s="23">
        <v>3.99</v>
      </c>
      <c r="G587" s="24">
        <f>Number_of_Books_Sold*Sell_Price</f>
        <v>1526270.76</v>
      </c>
      <c r="H587" s="25" t="str">
        <f>IF(AND(Years_Under_Contract&lt;2,Number_of_Books_in_Print&gt;4)=TRUE,"Yes","No")</f>
        <v>No</v>
      </c>
      <c r="I587" s="25" t="str">
        <f>IF(OR(Years_Under_Contract&gt;5,Number_of_Books_in_Print&gt;=10)=TRUE,"Yes","No")</f>
        <v>Yes</v>
      </c>
      <c r="J587" s="25" t="str">
        <f>IF(AND(Years_Under_Contract&gt;5,OR(Number_of_Books_in_Print&gt;350000,Income_Earned&gt;=1000000))=TRUE,"Yes","No")</f>
        <v>Yes</v>
      </c>
      <c r="K587" s="26">
        <f>IF(AND(Years_Under_Contract&gt;5,OR(Number_of_Books_in_Print&gt;10,Income_Earned&gt;1000000)),0.2,IF(Number_of_Books_in_Print&gt;10,0.15,0.09))</f>
        <v>0.2</v>
      </c>
    </row>
    <row r="588" spans="1:11" outlineLevel="2" x14ac:dyDescent="0.25">
      <c r="A588" s="9">
        <v>2094</v>
      </c>
      <c r="B588" s="10">
        <v>37491</v>
      </c>
      <c r="C588" s="11">
        <v>9.8097193702943191</v>
      </c>
      <c r="D588" s="12">
        <v>17</v>
      </c>
      <c r="E588" s="13">
        <v>18041</v>
      </c>
      <c r="F588" s="14">
        <v>10.99</v>
      </c>
      <c r="G588" s="15">
        <f>Number_of_Books_Sold*Sell_Price</f>
        <v>198270.59</v>
      </c>
      <c r="H588" s="16" t="str">
        <f>IF(AND(Years_Under_Contract&lt;2,Number_of_Books_in_Print&gt;4)=TRUE,"Yes","No")</f>
        <v>No</v>
      </c>
      <c r="I588" s="16" t="str">
        <f>IF(OR(Years_Under_Contract&gt;5,Number_of_Books_in_Print&gt;=10)=TRUE,"Yes","No")</f>
        <v>Yes</v>
      </c>
      <c r="J588" s="16" t="str">
        <f>IF(AND(Years_Under_Contract&gt;5,OR(Number_of_Books_in_Print&gt;350000,Income_Earned&gt;=1000000))=TRUE,"Yes","No")</f>
        <v>No</v>
      </c>
      <c r="K588" s="17">
        <f>IF(AND(Years_Under_Contract&gt;5,OR(Number_of_Books_in_Print&gt;10,Income_Earned&gt;1000000)),0.2,IF(Number_of_Books_in_Print&gt;10,0.15,0.09))</f>
        <v>0.2</v>
      </c>
    </row>
    <row r="589" spans="1:11" outlineLevel="2" x14ac:dyDescent="0.25">
      <c r="A589" s="18">
        <v>2095</v>
      </c>
      <c r="B589" s="19">
        <v>36736</v>
      </c>
      <c r="C589" s="20">
        <v>11.876796714579056</v>
      </c>
      <c r="D589" s="21">
        <v>19</v>
      </c>
      <c r="E589" s="22">
        <v>56571</v>
      </c>
      <c r="F589" s="23">
        <v>2.99</v>
      </c>
      <c r="G589" s="24">
        <f>Number_of_Books_Sold*Sell_Price</f>
        <v>169147.29</v>
      </c>
      <c r="H589" s="25" t="str">
        <f>IF(AND(Years_Under_Contract&lt;2,Number_of_Books_in_Print&gt;4)=TRUE,"Yes","No")</f>
        <v>No</v>
      </c>
      <c r="I589" s="25" t="str">
        <f>IF(OR(Years_Under_Contract&gt;5,Number_of_Books_in_Print&gt;=10)=TRUE,"Yes","No")</f>
        <v>Yes</v>
      </c>
      <c r="J589" s="25" t="str">
        <f>IF(AND(Years_Under_Contract&gt;5,OR(Number_of_Books_in_Print&gt;350000,Income_Earned&gt;=1000000))=TRUE,"Yes","No")</f>
        <v>No</v>
      </c>
      <c r="K589" s="26">
        <f>IF(AND(Years_Under_Contract&gt;5,OR(Number_of_Books_in_Print&gt;10,Income_Earned&gt;1000000)),0.2,IF(Number_of_Books_in_Print&gt;10,0.15,0.09))</f>
        <v>0.2</v>
      </c>
    </row>
    <row r="590" spans="1:11" outlineLevel="2" x14ac:dyDescent="0.25">
      <c r="A590" s="9">
        <v>2099</v>
      </c>
      <c r="B590" s="10">
        <v>37705</v>
      </c>
      <c r="C590" s="11">
        <v>9.2238193018480494</v>
      </c>
      <c r="D590" s="12">
        <v>25</v>
      </c>
      <c r="E590" s="13">
        <v>320751</v>
      </c>
      <c r="F590" s="14">
        <v>5.99</v>
      </c>
      <c r="G590" s="15">
        <f>Number_of_Books_Sold*Sell_Price</f>
        <v>1921298.49</v>
      </c>
      <c r="H590" s="16" t="str">
        <f>IF(AND(Years_Under_Contract&lt;2,Number_of_Books_in_Print&gt;4)=TRUE,"Yes","No")</f>
        <v>No</v>
      </c>
      <c r="I590" s="16" t="str">
        <f>IF(OR(Years_Under_Contract&gt;5,Number_of_Books_in_Print&gt;=10)=TRUE,"Yes","No")</f>
        <v>Yes</v>
      </c>
      <c r="J590" s="16" t="str">
        <f>IF(AND(Years_Under_Contract&gt;5,OR(Number_of_Books_in_Print&gt;350000,Income_Earned&gt;=1000000))=TRUE,"Yes","No")</f>
        <v>Yes</v>
      </c>
      <c r="K590" s="17">
        <f>IF(AND(Years_Under_Contract&gt;5,OR(Number_of_Books_in_Print&gt;10,Income_Earned&gt;1000000)),0.2,IF(Number_of_Books_in_Print&gt;10,0.15,0.09))</f>
        <v>0.2</v>
      </c>
    </row>
    <row r="591" spans="1:11" outlineLevel="2" x14ac:dyDescent="0.25">
      <c r="A591" s="18">
        <v>2100</v>
      </c>
      <c r="B591" s="19">
        <v>38312</v>
      </c>
      <c r="C591" s="20">
        <v>7.5619438740588638</v>
      </c>
      <c r="D591" s="21">
        <v>6</v>
      </c>
      <c r="E591" s="22">
        <v>392400</v>
      </c>
      <c r="F591" s="23">
        <v>2.99</v>
      </c>
      <c r="G591" s="24">
        <f>Number_of_Books_Sold*Sell_Price</f>
        <v>1173276</v>
      </c>
      <c r="H591" s="25" t="str">
        <f>IF(AND(Years_Under_Contract&lt;2,Number_of_Books_in_Print&gt;4)=TRUE,"Yes","No")</f>
        <v>No</v>
      </c>
      <c r="I591" s="25" t="str">
        <f>IF(OR(Years_Under_Contract&gt;5,Number_of_Books_in_Print&gt;=10)=TRUE,"Yes","No")</f>
        <v>Yes</v>
      </c>
      <c r="J591" s="25" t="str">
        <f>IF(AND(Years_Under_Contract&gt;5,OR(Number_of_Books_in_Print&gt;350000,Income_Earned&gt;=1000000))=TRUE,"Yes","No")</f>
        <v>Yes</v>
      </c>
      <c r="K591" s="26">
        <f>IF(AND(Years_Under_Contract&gt;5,OR(Number_of_Books_in_Print&gt;10,Income_Earned&gt;1000000)),0.2,IF(Number_of_Books_in_Print&gt;10,0.15,0.09))</f>
        <v>0.2</v>
      </c>
    </row>
    <row r="592" spans="1:11" outlineLevel="2" x14ac:dyDescent="0.25">
      <c r="A592" s="9">
        <v>2101</v>
      </c>
      <c r="B592" s="10">
        <v>36566</v>
      </c>
      <c r="C592" s="11">
        <v>12.342231348391513</v>
      </c>
      <c r="D592" s="12">
        <v>23</v>
      </c>
      <c r="E592" s="13">
        <v>183440</v>
      </c>
      <c r="F592" s="14">
        <v>9.99</v>
      </c>
      <c r="G592" s="15">
        <f>Number_of_Books_Sold*Sell_Price</f>
        <v>1832565.6</v>
      </c>
      <c r="H592" s="16" t="str">
        <f>IF(AND(Years_Under_Contract&lt;2,Number_of_Books_in_Print&gt;4)=TRUE,"Yes","No")</f>
        <v>No</v>
      </c>
      <c r="I592" s="16" t="str">
        <f>IF(OR(Years_Under_Contract&gt;5,Number_of_Books_in_Print&gt;=10)=TRUE,"Yes","No")</f>
        <v>Yes</v>
      </c>
      <c r="J592" s="16" t="str">
        <f>IF(AND(Years_Under_Contract&gt;5,OR(Number_of_Books_in_Print&gt;350000,Income_Earned&gt;=1000000))=TRUE,"Yes","No")</f>
        <v>Yes</v>
      </c>
      <c r="K592" s="17">
        <f>IF(AND(Years_Under_Contract&gt;5,OR(Number_of_Books_in_Print&gt;10,Income_Earned&gt;1000000)),0.2,IF(Number_of_Books_in_Print&gt;10,0.15,0.09))</f>
        <v>0.2</v>
      </c>
    </row>
    <row r="593" spans="1:11" outlineLevel="2" x14ac:dyDescent="0.25">
      <c r="A593" s="18">
        <v>2102</v>
      </c>
      <c r="B593" s="19">
        <v>38802</v>
      </c>
      <c r="C593" s="20">
        <v>6.2203969883641346</v>
      </c>
      <c r="D593" s="21">
        <v>11</v>
      </c>
      <c r="E593" s="22">
        <v>167197</v>
      </c>
      <c r="F593" s="23">
        <v>12.99</v>
      </c>
      <c r="G593" s="24">
        <f>Number_of_Books_Sold*Sell_Price</f>
        <v>2171889.0300000003</v>
      </c>
      <c r="H593" s="25" t="str">
        <f>IF(AND(Years_Under_Contract&lt;2,Number_of_Books_in_Print&gt;4)=TRUE,"Yes","No")</f>
        <v>No</v>
      </c>
      <c r="I593" s="25" t="str">
        <f>IF(OR(Years_Under_Contract&gt;5,Number_of_Books_in_Print&gt;=10)=TRUE,"Yes","No")</f>
        <v>Yes</v>
      </c>
      <c r="J593" s="25" t="str">
        <f>IF(AND(Years_Under_Contract&gt;5,OR(Number_of_Books_in_Print&gt;350000,Income_Earned&gt;=1000000))=TRUE,"Yes","No")</f>
        <v>Yes</v>
      </c>
      <c r="K593" s="26">
        <f>IF(AND(Years_Under_Contract&gt;5,OR(Number_of_Books_in_Print&gt;10,Income_Earned&gt;1000000)),0.2,IF(Number_of_Books_in_Print&gt;10,0.15,0.09))</f>
        <v>0.2</v>
      </c>
    </row>
    <row r="594" spans="1:11" outlineLevel="2" x14ac:dyDescent="0.25">
      <c r="A594" s="9">
        <v>2106</v>
      </c>
      <c r="B594" s="10">
        <v>37494</v>
      </c>
      <c r="C594" s="11">
        <v>9.801505817932922</v>
      </c>
      <c r="D594" s="12">
        <v>10</v>
      </c>
      <c r="E594" s="13">
        <v>89610</v>
      </c>
      <c r="F594" s="14">
        <v>12.99</v>
      </c>
      <c r="G594" s="15">
        <f>Number_of_Books_Sold*Sell_Price</f>
        <v>1164033.8999999999</v>
      </c>
      <c r="H594" s="16" t="str">
        <f>IF(AND(Years_Under_Contract&lt;2,Number_of_Books_in_Print&gt;4)=TRUE,"Yes","No")</f>
        <v>No</v>
      </c>
      <c r="I594" s="16" t="str">
        <f>IF(OR(Years_Under_Contract&gt;5,Number_of_Books_in_Print&gt;=10)=TRUE,"Yes","No")</f>
        <v>Yes</v>
      </c>
      <c r="J594" s="16" t="str">
        <f>IF(AND(Years_Under_Contract&gt;5,OR(Number_of_Books_in_Print&gt;350000,Income_Earned&gt;=1000000))=TRUE,"Yes","No")</f>
        <v>Yes</v>
      </c>
      <c r="K594" s="17">
        <f>IF(AND(Years_Under_Contract&gt;5,OR(Number_of_Books_in_Print&gt;10,Income_Earned&gt;1000000)),0.2,IF(Number_of_Books_in_Print&gt;10,0.15,0.09))</f>
        <v>0.2</v>
      </c>
    </row>
    <row r="595" spans="1:11" outlineLevel="2" x14ac:dyDescent="0.25">
      <c r="A595" s="18">
        <v>2108</v>
      </c>
      <c r="B595" s="19">
        <v>38034</v>
      </c>
      <c r="C595" s="20">
        <v>8.3230663928815876</v>
      </c>
      <c r="D595" s="21">
        <v>3</v>
      </c>
      <c r="E595" s="22">
        <v>268524</v>
      </c>
      <c r="F595" s="23">
        <v>15.99</v>
      </c>
      <c r="G595" s="24">
        <f>Number_of_Books_Sold*Sell_Price</f>
        <v>4293698.76</v>
      </c>
      <c r="H595" s="25" t="str">
        <f>IF(AND(Years_Under_Contract&lt;2,Number_of_Books_in_Print&gt;4)=TRUE,"Yes","No")</f>
        <v>No</v>
      </c>
      <c r="I595" s="25" t="str">
        <f>IF(OR(Years_Under_Contract&gt;5,Number_of_Books_in_Print&gt;=10)=TRUE,"Yes","No")</f>
        <v>Yes</v>
      </c>
      <c r="J595" s="25" t="str">
        <f>IF(AND(Years_Under_Contract&gt;5,OR(Number_of_Books_in_Print&gt;350000,Income_Earned&gt;=1000000))=TRUE,"Yes","No")</f>
        <v>Yes</v>
      </c>
      <c r="K595" s="26">
        <f>IF(AND(Years_Under_Contract&gt;5,OR(Number_of_Books_in_Print&gt;10,Income_Earned&gt;1000000)),0.2,IF(Number_of_Books_in_Print&gt;10,0.15,0.09))</f>
        <v>0.2</v>
      </c>
    </row>
    <row r="596" spans="1:11" outlineLevel="2" x14ac:dyDescent="0.25">
      <c r="A596" s="18">
        <v>2111</v>
      </c>
      <c r="B596" s="19">
        <v>37883</v>
      </c>
      <c r="C596" s="20">
        <v>8.736481861738536</v>
      </c>
      <c r="D596" s="21">
        <v>2</v>
      </c>
      <c r="E596" s="22">
        <v>652533</v>
      </c>
      <c r="F596" s="23">
        <v>5.99</v>
      </c>
      <c r="G596" s="24">
        <f>Number_of_Books_Sold*Sell_Price</f>
        <v>3908672.67</v>
      </c>
      <c r="H596" s="25" t="str">
        <f>IF(AND(Years_Under_Contract&lt;2,Number_of_Books_in_Print&gt;4)=TRUE,"Yes","No")</f>
        <v>No</v>
      </c>
      <c r="I596" s="25" t="str">
        <f>IF(OR(Years_Under_Contract&gt;5,Number_of_Books_in_Print&gt;=10)=TRUE,"Yes","No")</f>
        <v>Yes</v>
      </c>
      <c r="J596" s="25" t="str">
        <f>IF(AND(Years_Under_Contract&gt;5,OR(Number_of_Books_in_Print&gt;350000,Income_Earned&gt;=1000000))=TRUE,"Yes","No")</f>
        <v>Yes</v>
      </c>
      <c r="K596" s="26">
        <f>IF(AND(Years_Under_Contract&gt;5,OR(Number_of_Books_in_Print&gt;10,Income_Earned&gt;1000000)),0.2,IF(Number_of_Books_in_Print&gt;10,0.15,0.09))</f>
        <v>0.2</v>
      </c>
    </row>
    <row r="597" spans="1:11" outlineLevel="2" x14ac:dyDescent="0.25">
      <c r="A597" s="9">
        <v>2119</v>
      </c>
      <c r="B597" s="10">
        <v>37464</v>
      </c>
      <c r="C597" s="11">
        <v>9.8836413415468858</v>
      </c>
      <c r="D597" s="12">
        <v>22</v>
      </c>
      <c r="E597" s="13">
        <v>37297</v>
      </c>
      <c r="F597" s="14">
        <v>2.99</v>
      </c>
      <c r="G597" s="15">
        <f>Number_of_Books_Sold*Sell_Price</f>
        <v>111518.03000000001</v>
      </c>
      <c r="H597" s="16" t="str">
        <f>IF(AND(Years_Under_Contract&lt;2,Number_of_Books_in_Print&gt;4)=TRUE,"Yes","No")</f>
        <v>No</v>
      </c>
      <c r="I597" s="16" t="str">
        <f>IF(OR(Years_Under_Contract&gt;5,Number_of_Books_in_Print&gt;=10)=TRUE,"Yes","No")</f>
        <v>Yes</v>
      </c>
      <c r="J597" s="16" t="str">
        <f>IF(AND(Years_Under_Contract&gt;5,OR(Number_of_Books_in_Print&gt;350000,Income_Earned&gt;=1000000))=TRUE,"Yes","No")</f>
        <v>No</v>
      </c>
      <c r="K597" s="17">
        <f>IF(AND(Years_Under_Contract&gt;5,OR(Number_of_Books_in_Print&gt;10,Income_Earned&gt;1000000)),0.2,IF(Number_of_Books_in_Print&gt;10,0.15,0.09))</f>
        <v>0.2</v>
      </c>
    </row>
    <row r="598" spans="1:11" outlineLevel="2" x14ac:dyDescent="0.25">
      <c r="A598" s="9">
        <v>2125</v>
      </c>
      <c r="B598" s="10">
        <v>39006</v>
      </c>
      <c r="C598" s="11">
        <v>5.6618754277891856</v>
      </c>
      <c r="D598" s="12">
        <v>13</v>
      </c>
      <c r="E598" s="13">
        <v>310488</v>
      </c>
      <c r="F598" s="14">
        <v>5.99</v>
      </c>
      <c r="G598" s="15">
        <f>Number_of_Books_Sold*Sell_Price</f>
        <v>1859823.12</v>
      </c>
      <c r="H598" s="16" t="str">
        <f>IF(AND(Years_Under_Contract&lt;2,Number_of_Books_in_Print&gt;4)=TRUE,"Yes","No")</f>
        <v>No</v>
      </c>
      <c r="I598" s="16" t="str">
        <f>IF(OR(Years_Under_Contract&gt;5,Number_of_Books_in_Print&gt;=10)=TRUE,"Yes","No")</f>
        <v>Yes</v>
      </c>
      <c r="J598" s="16" t="str">
        <f>IF(AND(Years_Under_Contract&gt;5,OR(Number_of_Books_in_Print&gt;350000,Income_Earned&gt;=1000000))=TRUE,"Yes","No")</f>
        <v>Yes</v>
      </c>
      <c r="K598" s="17">
        <f>IF(AND(Years_Under_Contract&gt;5,OR(Number_of_Books_in_Print&gt;10,Income_Earned&gt;1000000)),0.2,IF(Number_of_Books_in_Print&gt;10,0.15,0.09))</f>
        <v>0.2</v>
      </c>
    </row>
    <row r="599" spans="1:11" outlineLevel="2" x14ac:dyDescent="0.25">
      <c r="A599" s="9">
        <v>2128</v>
      </c>
      <c r="B599" s="10">
        <v>36547</v>
      </c>
      <c r="C599" s="11">
        <v>12.394250513347023</v>
      </c>
      <c r="D599" s="12">
        <v>2</v>
      </c>
      <c r="E599" s="13">
        <v>475079</v>
      </c>
      <c r="F599" s="14">
        <v>10.99</v>
      </c>
      <c r="G599" s="15">
        <f>Number_of_Books_Sold*Sell_Price</f>
        <v>5221118.21</v>
      </c>
      <c r="H599" s="16" t="str">
        <f>IF(AND(Years_Under_Contract&lt;2,Number_of_Books_in_Print&gt;4)=TRUE,"Yes","No")</f>
        <v>No</v>
      </c>
      <c r="I599" s="16" t="str">
        <f>IF(OR(Years_Under_Contract&gt;5,Number_of_Books_in_Print&gt;=10)=TRUE,"Yes","No")</f>
        <v>Yes</v>
      </c>
      <c r="J599" s="16" t="str">
        <f>IF(AND(Years_Under_Contract&gt;5,OR(Number_of_Books_in_Print&gt;350000,Income_Earned&gt;=1000000))=TRUE,"Yes","No")</f>
        <v>Yes</v>
      </c>
      <c r="K599" s="17">
        <f>IF(AND(Years_Under_Contract&gt;5,OR(Number_of_Books_in_Print&gt;10,Income_Earned&gt;1000000)),0.2,IF(Number_of_Books_in_Print&gt;10,0.15,0.09))</f>
        <v>0.2</v>
      </c>
    </row>
    <row r="600" spans="1:11" outlineLevel="2" x14ac:dyDescent="0.25">
      <c r="A600" s="18">
        <v>2130</v>
      </c>
      <c r="B600" s="19">
        <v>37404</v>
      </c>
      <c r="C600" s="20">
        <v>10.047912388774812</v>
      </c>
      <c r="D600" s="21">
        <v>22</v>
      </c>
      <c r="E600" s="22">
        <v>461738</v>
      </c>
      <c r="F600" s="23">
        <v>12.99</v>
      </c>
      <c r="G600" s="24">
        <f>Number_of_Books_Sold*Sell_Price</f>
        <v>5997976.6200000001</v>
      </c>
      <c r="H600" s="25" t="str">
        <f>IF(AND(Years_Under_Contract&lt;2,Number_of_Books_in_Print&gt;4)=TRUE,"Yes","No")</f>
        <v>No</v>
      </c>
      <c r="I600" s="25" t="str">
        <f>IF(OR(Years_Under_Contract&gt;5,Number_of_Books_in_Print&gt;=10)=TRUE,"Yes","No")</f>
        <v>Yes</v>
      </c>
      <c r="J600" s="25" t="str">
        <f>IF(AND(Years_Under_Contract&gt;5,OR(Number_of_Books_in_Print&gt;350000,Income_Earned&gt;=1000000))=TRUE,"Yes","No")</f>
        <v>Yes</v>
      </c>
      <c r="K600" s="26">
        <f>IF(AND(Years_Under_Contract&gt;5,OR(Number_of_Books_in_Print&gt;10,Income_Earned&gt;1000000)),0.2,IF(Number_of_Books_in_Print&gt;10,0.15,0.09))</f>
        <v>0.2</v>
      </c>
    </row>
    <row r="601" spans="1:11" outlineLevel="2" x14ac:dyDescent="0.25">
      <c r="A601" s="9">
        <v>2131</v>
      </c>
      <c r="B601" s="10">
        <v>38885</v>
      </c>
      <c r="C601" s="11">
        <v>5.9931553730321694</v>
      </c>
      <c r="D601" s="12">
        <v>12</v>
      </c>
      <c r="E601" s="13">
        <v>356303</v>
      </c>
      <c r="F601" s="14">
        <v>12.99</v>
      </c>
      <c r="G601" s="15">
        <f>Number_of_Books_Sold*Sell_Price</f>
        <v>4628375.97</v>
      </c>
      <c r="H601" s="16" t="str">
        <f>IF(AND(Years_Under_Contract&lt;2,Number_of_Books_in_Print&gt;4)=TRUE,"Yes","No")</f>
        <v>No</v>
      </c>
      <c r="I601" s="16" t="str">
        <f>IF(OR(Years_Under_Contract&gt;5,Number_of_Books_in_Print&gt;=10)=TRUE,"Yes","No")</f>
        <v>Yes</v>
      </c>
      <c r="J601" s="16" t="str">
        <f>IF(AND(Years_Under_Contract&gt;5,OR(Number_of_Books_in_Print&gt;350000,Income_Earned&gt;=1000000))=TRUE,"Yes","No")</f>
        <v>Yes</v>
      </c>
      <c r="K601" s="17">
        <f>IF(AND(Years_Under_Contract&gt;5,OR(Number_of_Books_in_Print&gt;10,Income_Earned&gt;1000000)),0.2,IF(Number_of_Books_in_Print&gt;10,0.15,0.09))</f>
        <v>0.2</v>
      </c>
    </row>
    <row r="602" spans="1:11" outlineLevel="2" x14ac:dyDescent="0.25">
      <c r="A602" s="18">
        <v>2132</v>
      </c>
      <c r="B602" s="19">
        <v>37544</v>
      </c>
      <c r="C602" s="20">
        <v>9.6646132785763168</v>
      </c>
      <c r="D602" s="21">
        <v>23</v>
      </c>
      <c r="E602" s="22">
        <v>666993</v>
      </c>
      <c r="F602" s="23">
        <v>7.99</v>
      </c>
      <c r="G602" s="24">
        <f>Number_of_Books_Sold*Sell_Price</f>
        <v>5329274.07</v>
      </c>
      <c r="H602" s="25" t="str">
        <f>IF(AND(Years_Under_Contract&lt;2,Number_of_Books_in_Print&gt;4)=TRUE,"Yes","No")</f>
        <v>No</v>
      </c>
      <c r="I602" s="25" t="str">
        <f>IF(OR(Years_Under_Contract&gt;5,Number_of_Books_in_Print&gt;=10)=TRUE,"Yes","No")</f>
        <v>Yes</v>
      </c>
      <c r="J602" s="25" t="str">
        <f>IF(AND(Years_Under_Contract&gt;5,OR(Number_of_Books_in_Print&gt;350000,Income_Earned&gt;=1000000))=TRUE,"Yes","No")</f>
        <v>Yes</v>
      </c>
      <c r="K602" s="26">
        <f>IF(AND(Years_Under_Contract&gt;5,OR(Number_of_Books_in_Print&gt;10,Income_Earned&gt;1000000)),0.2,IF(Number_of_Books_in_Print&gt;10,0.15,0.09))</f>
        <v>0.2</v>
      </c>
    </row>
    <row r="603" spans="1:11" outlineLevel="2" x14ac:dyDescent="0.25">
      <c r="A603" s="9">
        <v>2148</v>
      </c>
      <c r="B603" s="10">
        <v>38400</v>
      </c>
      <c r="C603" s="11">
        <v>7.3210130047912392</v>
      </c>
      <c r="D603" s="12">
        <v>3</v>
      </c>
      <c r="E603" s="13">
        <v>520045</v>
      </c>
      <c r="F603" s="14">
        <v>2.99</v>
      </c>
      <c r="G603" s="15">
        <f>Number_of_Books_Sold*Sell_Price</f>
        <v>1554934.55</v>
      </c>
      <c r="H603" s="16" t="str">
        <f>IF(AND(Years_Under_Contract&lt;2,Number_of_Books_in_Print&gt;4)=TRUE,"Yes","No")</f>
        <v>No</v>
      </c>
      <c r="I603" s="16" t="str">
        <f>IF(OR(Years_Under_Contract&gt;5,Number_of_Books_in_Print&gt;=10)=TRUE,"Yes","No")</f>
        <v>Yes</v>
      </c>
      <c r="J603" s="16" t="str">
        <f>IF(AND(Years_Under_Contract&gt;5,OR(Number_of_Books_in_Print&gt;350000,Income_Earned&gt;=1000000))=TRUE,"Yes","No")</f>
        <v>Yes</v>
      </c>
      <c r="K603" s="17">
        <f>IF(AND(Years_Under_Contract&gt;5,OR(Number_of_Books_in_Print&gt;10,Income_Earned&gt;1000000)),0.2,IF(Number_of_Books_in_Print&gt;10,0.15,0.09))</f>
        <v>0.2</v>
      </c>
    </row>
    <row r="604" spans="1:11" outlineLevel="2" x14ac:dyDescent="0.25">
      <c r="A604" s="18">
        <v>2155</v>
      </c>
      <c r="B604" s="19">
        <v>36876</v>
      </c>
      <c r="C604" s="20">
        <v>11.493497604380561</v>
      </c>
      <c r="D604" s="21">
        <v>17</v>
      </c>
      <c r="E604" s="22">
        <v>411823</v>
      </c>
      <c r="F604" s="23">
        <v>9.99</v>
      </c>
      <c r="G604" s="24">
        <f>Number_of_Books_Sold*Sell_Price</f>
        <v>4114111.77</v>
      </c>
      <c r="H604" s="25" t="str">
        <f>IF(AND(Years_Under_Contract&lt;2,Number_of_Books_in_Print&gt;4)=TRUE,"Yes","No")</f>
        <v>No</v>
      </c>
      <c r="I604" s="25" t="str">
        <f>IF(OR(Years_Under_Contract&gt;5,Number_of_Books_in_Print&gt;=10)=TRUE,"Yes","No")</f>
        <v>Yes</v>
      </c>
      <c r="J604" s="25" t="str">
        <f>IF(AND(Years_Under_Contract&gt;5,OR(Number_of_Books_in_Print&gt;350000,Income_Earned&gt;=1000000))=TRUE,"Yes","No")</f>
        <v>Yes</v>
      </c>
      <c r="K604" s="26">
        <f>IF(AND(Years_Under_Contract&gt;5,OR(Number_of_Books_in_Print&gt;10,Income_Earned&gt;1000000)),0.2,IF(Number_of_Books_in_Print&gt;10,0.15,0.09))</f>
        <v>0.2</v>
      </c>
    </row>
    <row r="605" spans="1:11" outlineLevel="2" x14ac:dyDescent="0.25">
      <c r="A605" s="9">
        <v>2167</v>
      </c>
      <c r="B605" s="10">
        <v>36546</v>
      </c>
      <c r="C605" s="11">
        <v>12.396988364134154</v>
      </c>
      <c r="D605" s="12">
        <v>17</v>
      </c>
      <c r="E605" s="13">
        <v>398290</v>
      </c>
      <c r="F605" s="14">
        <v>3.99</v>
      </c>
      <c r="G605" s="15">
        <f>Number_of_Books_Sold*Sell_Price</f>
        <v>1589177.1</v>
      </c>
      <c r="H605" s="16" t="str">
        <f>IF(AND(Years_Under_Contract&lt;2,Number_of_Books_in_Print&gt;4)=TRUE,"Yes","No")</f>
        <v>No</v>
      </c>
      <c r="I605" s="16" t="str">
        <f>IF(OR(Years_Under_Contract&gt;5,Number_of_Books_in_Print&gt;=10)=TRUE,"Yes","No")</f>
        <v>Yes</v>
      </c>
      <c r="J605" s="16" t="str">
        <f>IF(AND(Years_Under_Contract&gt;5,OR(Number_of_Books_in_Print&gt;350000,Income_Earned&gt;=1000000))=TRUE,"Yes","No")</f>
        <v>Yes</v>
      </c>
      <c r="K605" s="17">
        <f>IF(AND(Years_Under_Contract&gt;5,OR(Number_of_Books_in_Print&gt;10,Income_Earned&gt;1000000)),0.2,IF(Number_of_Books_in_Print&gt;10,0.15,0.09))</f>
        <v>0.2</v>
      </c>
    </row>
    <row r="606" spans="1:11" outlineLevel="2" x14ac:dyDescent="0.25">
      <c r="A606" s="18">
        <v>2171</v>
      </c>
      <c r="B606" s="19">
        <v>37049</v>
      </c>
      <c r="C606" s="20">
        <v>11.019849418206707</v>
      </c>
      <c r="D606" s="21">
        <v>13</v>
      </c>
      <c r="E606" s="22">
        <v>434860</v>
      </c>
      <c r="F606" s="23">
        <v>9.99</v>
      </c>
      <c r="G606" s="24">
        <f>Number_of_Books_Sold*Sell_Price</f>
        <v>4344251.4000000004</v>
      </c>
      <c r="H606" s="25" t="str">
        <f>IF(AND(Years_Under_Contract&lt;2,Number_of_Books_in_Print&gt;4)=TRUE,"Yes","No")</f>
        <v>No</v>
      </c>
      <c r="I606" s="25" t="str">
        <f>IF(OR(Years_Under_Contract&gt;5,Number_of_Books_in_Print&gt;=10)=TRUE,"Yes","No")</f>
        <v>Yes</v>
      </c>
      <c r="J606" s="25" t="str">
        <f>IF(AND(Years_Under_Contract&gt;5,OR(Number_of_Books_in_Print&gt;350000,Income_Earned&gt;=1000000))=TRUE,"Yes","No")</f>
        <v>Yes</v>
      </c>
      <c r="K606" s="26">
        <f>IF(AND(Years_Under_Contract&gt;5,OR(Number_of_Books_in_Print&gt;10,Income_Earned&gt;1000000)),0.2,IF(Number_of_Books_in_Print&gt;10,0.15,0.09))</f>
        <v>0.2</v>
      </c>
    </row>
    <row r="607" spans="1:11" outlineLevel="2" x14ac:dyDescent="0.25">
      <c r="A607" s="9">
        <v>2180</v>
      </c>
      <c r="B607" s="10">
        <v>37923</v>
      </c>
      <c r="C607" s="11">
        <v>8.6269678302532515</v>
      </c>
      <c r="D607" s="12">
        <v>20</v>
      </c>
      <c r="E607" s="13">
        <v>254136</v>
      </c>
      <c r="F607" s="14">
        <v>3.99</v>
      </c>
      <c r="G607" s="15">
        <f>Number_of_Books_Sold*Sell_Price</f>
        <v>1014002.64</v>
      </c>
      <c r="H607" s="16" t="str">
        <f>IF(AND(Years_Under_Contract&lt;2,Number_of_Books_in_Print&gt;4)=TRUE,"Yes","No")</f>
        <v>No</v>
      </c>
      <c r="I607" s="16" t="str">
        <f>IF(OR(Years_Under_Contract&gt;5,Number_of_Books_in_Print&gt;=10)=TRUE,"Yes","No")</f>
        <v>Yes</v>
      </c>
      <c r="J607" s="16" t="str">
        <f>IF(AND(Years_Under_Contract&gt;5,OR(Number_of_Books_in_Print&gt;350000,Income_Earned&gt;=1000000))=TRUE,"Yes","No")</f>
        <v>Yes</v>
      </c>
      <c r="K607" s="17">
        <f>IF(AND(Years_Under_Contract&gt;5,OR(Number_of_Books_in_Print&gt;10,Income_Earned&gt;1000000)),0.2,IF(Number_of_Books_in_Print&gt;10,0.15,0.09))</f>
        <v>0.2</v>
      </c>
    </row>
    <row r="608" spans="1:11" outlineLevel="2" x14ac:dyDescent="0.25">
      <c r="A608" s="9">
        <v>2184</v>
      </c>
      <c r="B608" s="10">
        <v>37193</v>
      </c>
      <c r="C608" s="11">
        <v>10.625598904859686</v>
      </c>
      <c r="D608" s="12">
        <v>2</v>
      </c>
      <c r="E608" s="13">
        <v>187006</v>
      </c>
      <c r="F608" s="14">
        <v>10.99</v>
      </c>
      <c r="G608" s="15">
        <f>Number_of_Books_Sold*Sell_Price</f>
        <v>2055195.94</v>
      </c>
      <c r="H608" s="16" t="str">
        <f>IF(AND(Years_Under_Contract&lt;2,Number_of_Books_in_Print&gt;4)=TRUE,"Yes","No")</f>
        <v>No</v>
      </c>
      <c r="I608" s="16" t="str">
        <f>IF(OR(Years_Under_Contract&gt;5,Number_of_Books_in_Print&gt;=10)=TRUE,"Yes","No")</f>
        <v>Yes</v>
      </c>
      <c r="J608" s="16" t="str">
        <f>IF(AND(Years_Under_Contract&gt;5,OR(Number_of_Books_in_Print&gt;350000,Income_Earned&gt;=1000000))=TRUE,"Yes","No")</f>
        <v>Yes</v>
      </c>
      <c r="K608" s="17">
        <f>IF(AND(Years_Under_Contract&gt;5,OR(Number_of_Books_in_Print&gt;10,Income_Earned&gt;1000000)),0.2,IF(Number_of_Books_in_Print&gt;10,0.15,0.09))</f>
        <v>0.2</v>
      </c>
    </row>
    <row r="609" spans="1:11" outlineLevel="2" x14ac:dyDescent="0.25">
      <c r="A609" s="18">
        <v>2187</v>
      </c>
      <c r="B609" s="19">
        <v>36810</v>
      </c>
      <c r="C609" s="20">
        <v>11.674195756331279</v>
      </c>
      <c r="D609" s="21">
        <v>23</v>
      </c>
      <c r="E609" s="22">
        <v>433828</v>
      </c>
      <c r="F609" s="23">
        <v>10.99</v>
      </c>
      <c r="G609" s="24">
        <f>Number_of_Books_Sold*Sell_Price</f>
        <v>4767769.72</v>
      </c>
      <c r="H609" s="25" t="str">
        <f>IF(AND(Years_Under_Contract&lt;2,Number_of_Books_in_Print&gt;4)=TRUE,"Yes","No")</f>
        <v>No</v>
      </c>
      <c r="I609" s="25" t="str">
        <f>IF(OR(Years_Under_Contract&gt;5,Number_of_Books_in_Print&gt;=10)=TRUE,"Yes","No")</f>
        <v>Yes</v>
      </c>
      <c r="J609" s="25" t="str">
        <f>IF(AND(Years_Under_Contract&gt;5,OR(Number_of_Books_in_Print&gt;350000,Income_Earned&gt;=1000000))=TRUE,"Yes","No")</f>
        <v>Yes</v>
      </c>
      <c r="K609" s="26">
        <f>IF(AND(Years_Under_Contract&gt;5,OR(Number_of_Books_in_Print&gt;10,Income_Earned&gt;1000000)),0.2,IF(Number_of_Books_in_Print&gt;10,0.15,0.09))</f>
        <v>0.2</v>
      </c>
    </row>
    <row r="610" spans="1:11" outlineLevel="2" x14ac:dyDescent="0.25">
      <c r="A610" s="18">
        <v>2192</v>
      </c>
      <c r="B610" s="19">
        <v>36765</v>
      </c>
      <c r="C610" s="20">
        <v>11.797399041752225</v>
      </c>
      <c r="D610" s="21">
        <v>18</v>
      </c>
      <c r="E610" s="22">
        <v>365267</v>
      </c>
      <c r="F610" s="23">
        <v>3.99</v>
      </c>
      <c r="G610" s="24">
        <f>Number_of_Books_Sold*Sell_Price</f>
        <v>1457415.33</v>
      </c>
      <c r="H610" s="25" t="str">
        <f>IF(AND(Years_Under_Contract&lt;2,Number_of_Books_in_Print&gt;4)=TRUE,"Yes","No")</f>
        <v>No</v>
      </c>
      <c r="I610" s="25" t="str">
        <f>IF(OR(Years_Under_Contract&gt;5,Number_of_Books_in_Print&gt;=10)=TRUE,"Yes","No")</f>
        <v>Yes</v>
      </c>
      <c r="J610" s="25" t="str">
        <f>IF(AND(Years_Under_Contract&gt;5,OR(Number_of_Books_in_Print&gt;350000,Income_Earned&gt;=1000000))=TRUE,"Yes","No")</f>
        <v>Yes</v>
      </c>
      <c r="K610" s="26">
        <f>IF(AND(Years_Under_Contract&gt;5,OR(Number_of_Books_in_Print&gt;10,Income_Earned&gt;1000000)),0.2,IF(Number_of_Books_in_Print&gt;10,0.15,0.09))</f>
        <v>0.2</v>
      </c>
    </row>
    <row r="611" spans="1:11" outlineLevel="2" x14ac:dyDescent="0.25">
      <c r="A611" s="9">
        <v>2193</v>
      </c>
      <c r="B611" s="10">
        <v>37011</v>
      </c>
      <c r="C611" s="11">
        <v>11.123887748117728</v>
      </c>
      <c r="D611" s="12">
        <v>22</v>
      </c>
      <c r="E611" s="13">
        <v>469352</v>
      </c>
      <c r="F611" s="14">
        <v>3.99</v>
      </c>
      <c r="G611" s="15">
        <f>Number_of_Books_Sold*Sell_Price</f>
        <v>1872714.4800000002</v>
      </c>
      <c r="H611" s="16" t="str">
        <f>IF(AND(Years_Under_Contract&lt;2,Number_of_Books_in_Print&gt;4)=TRUE,"Yes","No")</f>
        <v>No</v>
      </c>
      <c r="I611" s="16" t="str">
        <f>IF(OR(Years_Under_Contract&gt;5,Number_of_Books_in_Print&gt;=10)=TRUE,"Yes","No")</f>
        <v>Yes</v>
      </c>
      <c r="J611" s="16" t="str">
        <f>IF(AND(Years_Under_Contract&gt;5,OR(Number_of_Books_in_Print&gt;350000,Income_Earned&gt;=1000000))=TRUE,"Yes","No")</f>
        <v>Yes</v>
      </c>
      <c r="K611" s="17">
        <f>IF(AND(Years_Under_Contract&gt;5,OR(Number_of_Books_in_Print&gt;10,Income_Earned&gt;1000000)),0.2,IF(Number_of_Books_in_Print&gt;10,0.15,0.09))</f>
        <v>0.2</v>
      </c>
    </row>
    <row r="612" spans="1:11" outlineLevel="2" x14ac:dyDescent="0.25">
      <c r="A612" s="9">
        <v>2201</v>
      </c>
      <c r="B612" s="10">
        <v>37994</v>
      </c>
      <c r="C612" s="11">
        <v>8.4325804243668721</v>
      </c>
      <c r="D612" s="12">
        <v>1</v>
      </c>
      <c r="E612" s="13">
        <v>449177</v>
      </c>
      <c r="F612" s="14">
        <v>9.99</v>
      </c>
      <c r="G612" s="15">
        <f>Number_of_Books_Sold*Sell_Price</f>
        <v>4487278.2300000004</v>
      </c>
      <c r="H612" s="16" t="str">
        <f>IF(AND(Years_Under_Contract&lt;2,Number_of_Books_in_Print&gt;4)=TRUE,"Yes","No")</f>
        <v>No</v>
      </c>
      <c r="I612" s="16" t="str">
        <f>IF(OR(Years_Under_Contract&gt;5,Number_of_Books_in_Print&gt;=10)=TRUE,"Yes","No")</f>
        <v>Yes</v>
      </c>
      <c r="J612" s="16" t="str">
        <f>IF(AND(Years_Under_Contract&gt;5,OR(Number_of_Books_in_Print&gt;350000,Income_Earned&gt;=1000000))=TRUE,"Yes","No")</f>
        <v>Yes</v>
      </c>
      <c r="K612" s="17">
        <f>IF(AND(Years_Under_Contract&gt;5,OR(Number_of_Books_in_Print&gt;10,Income_Earned&gt;1000000)),0.2,IF(Number_of_Books_in_Print&gt;10,0.15,0.09))</f>
        <v>0.2</v>
      </c>
    </row>
    <row r="613" spans="1:11" outlineLevel="2" x14ac:dyDescent="0.25">
      <c r="A613" s="18">
        <v>2210</v>
      </c>
      <c r="B613" s="19">
        <v>38210</v>
      </c>
      <c r="C613" s="20">
        <v>7.8412046543463383</v>
      </c>
      <c r="D613" s="21">
        <v>23</v>
      </c>
      <c r="E613" s="22">
        <v>385482</v>
      </c>
      <c r="F613" s="23">
        <v>2.99</v>
      </c>
      <c r="G613" s="24">
        <f>Number_of_Books_Sold*Sell_Price</f>
        <v>1152591.1800000002</v>
      </c>
      <c r="H613" s="25" t="str">
        <f>IF(AND(Years_Under_Contract&lt;2,Number_of_Books_in_Print&gt;4)=TRUE,"Yes","No")</f>
        <v>No</v>
      </c>
      <c r="I613" s="25" t="str">
        <f>IF(OR(Years_Under_Contract&gt;5,Number_of_Books_in_Print&gt;=10)=TRUE,"Yes","No")</f>
        <v>Yes</v>
      </c>
      <c r="J613" s="25" t="str">
        <f>IF(AND(Years_Under_Contract&gt;5,OR(Number_of_Books_in_Print&gt;350000,Income_Earned&gt;=1000000))=TRUE,"Yes","No")</f>
        <v>Yes</v>
      </c>
      <c r="K613" s="26">
        <f>IF(AND(Years_Under_Contract&gt;5,OR(Number_of_Books_in_Print&gt;10,Income_Earned&gt;1000000)),0.2,IF(Number_of_Books_in_Print&gt;10,0.15,0.09))</f>
        <v>0.2</v>
      </c>
    </row>
    <row r="614" spans="1:11" outlineLevel="2" x14ac:dyDescent="0.25">
      <c r="A614" s="18">
        <v>2214</v>
      </c>
      <c r="B614" s="19">
        <v>36945</v>
      </c>
      <c r="C614" s="20">
        <v>11.304585900068446</v>
      </c>
      <c r="D614" s="21">
        <v>23</v>
      </c>
      <c r="E614" s="22">
        <v>264680</v>
      </c>
      <c r="F614" s="23">
        <v>2.99</v>
      </c>
      <c r="G614" s="24">
        <f>Number_of_Books_Sold*Sell_Price</f>
        <v>791393.20000000007</v>
      </c>
      <c r="H614" s="25" t="str">
        <f>IF(AND(Years_Under_Contract&lt;2,Number_of_Books_in_Print&gt;4)=TRUE,"Yes","No")</f>
        <v>No</v>
      </c>
      <c r="I614" s="25" t="str">
        <f>IF(OR(Years_Under_Contract&gt;5,Number_of_Books_in_Print&gt;=10)=TRUE,"Yes","No")</f>
        <v>Yes</v>
      </c>
      <c r="J614" s="25" t="str">
        <f>IF(AND(Years_Under_Contract&gt;5,OR(Number_of_Books_in_Print&gt;350000,Income_Earned&gt;=1000000))=TRUE,"Yes","No")</f>
        <v>No</v>
      </c>
      <c r="K614" s="26">
        <f>IF(AND(Years_Under_Contract&gt;5,OR(Number_of_Books_in_Print&gt;10,Income_Earned&gt;1000000)),0.2,IF(Number_of_Books_in_Print&gt;10,0.15,0.09))</f>
        <v>0.2</v>
      </c>
    </row>
    <row r="615" spans="1:11" outlineLevel="2" x14ac:dyDescent="0.25">
      <c r="A615" s="9">
        <v>2217</v>
      </c>
      <c r="B615" s="10">
        <v>38048</v>
      </c>
      <c r="C615" s="11">
        <v>8.2847364818617386</v>
      </c>
      <c r="D615" s="12">
        <v>22</v>
      </c>
      <c r="E615" s="13">
        <v>684754</v>
      </c>
      <c r="F615" s="14">
        <v>10.99</v>
      </c>
      <c r="G615" s="15">
        <f>Number_of_Books_Sold*Sell_Price</f>
        <v>7525446.46</v>
      </c>
      <c r="H615" s="16" t="str">
        <f>IF(AND(Years_Under_Contract&lt;2,Number_of_Books_in_Print&gt;4)=TRUE,"Yes","No")</f>
        <v>No</v>
      </c>
      <c r="I615" s="16" t="str">
        <f>IF(OR(Years_Under_Contract&gt;5,Number_of_Books_in_Print&gt;=10)=TRUE,"Yes","No")</f>
        <v>Yes</v>
      </c>
      <c r="J615" s="16" t="str">
        <f>IF(AND(Years_Under_Contract&gt;5,OR(Number_of_Books_in_Print&gt;350000,Income_Earned&gt;=1000000))=TRUE,"Yes","No")</f>
        <v>Yes</v>
      </c>
      <c r="K615" s="17">
        <f>IF(AND(Years_Under_Contract&gt;5,OR(Number_of_Books_in_Print&gt;10,Income_Earned&gt;1000000)),0.2,IF(Number_of_Books_in_Print&gt;10,0.15,0.09))</f>
        <v>0.2</v>
      </c>
    </row>
    <row r="616" spans="1:11" outlineLevel="2" x14ac:dyDescent="0.25">
      <c r="A616" s="18">
        <v>2218</v>
      </c>
      <c r="B616" s="19">
        <v>37022</v>
      </c>
      <c r="C616" s="20">
        <v>11.093771389459274</v>
      </c>
      <c r="D616" s="21">
        <v>5</v>
      </c>
      <c r="E616" s="22">
        <v>574050</v>
      </c>
      <c r="F616" s="23">
        <v>7.99</v>
      </c>
      <c r="G616" s="24">
        <f>Number_of_Books_Sold*Sell_Price</f>
        <v>4586659.5</v>
      </c>
      <c r="H616" s="25" t="str">
        <f>IF(AND(Years_Under_Contract&lt;2,Number_of_Books_in_Print&gt;4)=TRUE,"Yes","No")</f>
        <v>No</v>
      </c>
      <c r="I616" s="25" t="str">
        <f>IF(OR(Years_Under_Contract&gt;5,Number_of_Books_in_Print&gt;=10)=TRUE,"Yes","No")</f>
        <v>Yes</v>
      </c>
      <c r="J616" s="25" t="str">
        <f>IF(AND(Years_Under_Contract&gt;5,OR(Number_of_Books_in_Print&gt;350000,Income_Earned&gt;=1000000))=TRUE,"Yes","No")</f>
        <v>Yes</v>
      </c>
      <c r="K616" s="26">
        <f>IF(AND(Years_Under_Contract&gt;5,OR(Number_of_Books_in_Print&gt;10,Income_Earned&gt;1000000)),0.2,IF(Number_of_Books_in_Print&gt;10,0.15,0.09))</f>
        <v>0.2</v>
      </c>
    </row>
    <row r="617" spans="1:11" outlineLevel="2" x14ac:dyDescent="0.25">
      <c r="A617" s="9">
        <v>2219</v>
      </c>
      <c r="B617" s="10">
        <v>38493</v>
      </c>
      <c r="C617" s="11">
        <v>7.0663928815879533</v>
      </c>
      <c r="D617" s="12">
        <v>15</v>
      </c>
      <c r="E617" s="13">
        <v>327412</v>
      </c>
      <c r="F617" s="14">
        <v>23.99</v>
      </c>
      <c r="G617" s="15">
        <f>Number_of_Books_Sold*Sell_Price</f>
        <v>7854613.8799999999</v>
      </c>
      <c r="H617" s="16" t="str">
        <f>IF(AND(Years_Under_Contract&lt;2,Number_of_Books_in_Print&gt;4)=TRUE,"Yes","No")</f>
        <v>No</v>
      </c>
      <c r="I617" s="16" t="str">
        <f>IF(OR(Years_Under_Contract&gt;5,Number_of_Books_in_Print&gt;=10)=TRUE,"Yes","No")</f>
        <v>Yes</v>
      </c>
      <c r="J617" s="16" t="str">
        <f>IF(AND(Years_Under_Contract&gt;5,OR(Number_of_Books_in_Print&gt;350000,Income_Earned&gt;=1000000))=TRUE,"Yes","No")</f>
        <v>Yes</v>
      </c>
      <c r="K617" s="17">
        <f>IF(AND(Years_Under_Contract&gt;5,OR(Number_of_Books_in_Print&gt;10,Income_Earned&gt;1000000)),0.2,IF(Number_of_Books_in_Print&gt;10,0.15,0.09))</f>
        <v>0.2</v>
      </c>
    </row>
    <row r="618" spans="1:11" outlineLevel="2" x14ac:dyDescent="0.25">
      <c r="A618" s="18">
        <v>2220</v>
      </c>
      <c r="B618" s="19">
        <v>37734</v>
      </c>
      <c r="C618" s="20">
        <v>9.1444216290212186</v>
      </c>
      <c r="D618" s="21">
        <v>24</v>
      </c>
      <c r="E618" s="22">
        <v>350850</v>
      </c>
      <c r="F618" s="23">
        <v>9.99</v>
      </c>
      <c r="G618" s="24">
        <f>Number_of_Books_Sold*Sell_Price</f>
        <v>3504991.5</v>
      </c>
      <c r="H618" s="25" t="str">
        <f>IF(AND(Years_Under_Contract&lt;2,Number_of_Books_in_Print&gt;4)=TRUE,"Yes","No")</f>
        <v>No</v>
      </c>
      <c r="I618" s="25" t="str">
        <f>IF(OR(Years_Under_Contract&gt;5,Number_of_Books_in_Print&gt;=10)=TRUE,"Yes","No")</f>
        <v>Yes</v>
      </c>
      <c r="J618" s="25" t="str">
        <f>IF(AND(Years_Under_Contract&gt;5,OR(Number_of_Books_in_Print&gt;350000,Income_Earned&gt;=1000000))=TRUE,"Yes","No")</f>
        <v>Yes</v>
      </c>
      <c r="K618" s="26">
        <f>IF(AND(Years_Under_Contract&gt;5,OR(Number_of_Books_in_Print&gt;10,Income_Earned&gt;1000000)),0.2,IF(Number_of_Books_in_Print&gt;10,0.15,0.09))</f>
        <v>0.2</v>
      </c>
    </row>
    <row r="619" spans="1:11" outlineLevel="2" x14ac:dyDescent="0.25">
      <c r="A619" s="18">
        <v>2223</v>
      </c>
      <c r="B619" s="19">
        <v>38210</v>
      </c>
      <c r="C619" s="20">
        <v>7.8412046543463383</v>
      </c>
      <c r="D619" s="21">
        <v>21</v>
      </c>
      <c r="E619" s="22">
        <v>677769</v>
      </c>
      <c r="F619" s="23">
        <v>9.99</v>
      </c>
      <c r="G619" s="24">
        <f>Number_of_Books_Sold*Sell_Price</f>
        <v>6770912.3100000005</v>
      </c>
      <c r="H619" s="25" t="str">
        <f>IF(AND(Years_Under_Contract&lt;2,Number_of_Books_in_Print&gt;4)=TRUE,"Yes","No")</f>
        <v>No</v>
      </c>
      <c r="I619" s="25" t="str">
        <f>IF(OR(Years_Under_Contract&gt;5,Number_of_Books_in_Print&gt;=10)=TRUE,"Yes","No")</f>
        <v>Yes</v>
      </c>
      <c r="J619" s="25" t="str">
        <f>IF(AND(Years_Under_Contract&gt;5,OR(Number_of_Books_in_Print&gt;350000,Income_Earned&gt;=1000000))=TRUE,"Yes","No")</f>
        <v>Yes</v>
      </c>
      <c r="K619" s="26">
        <f>IF(AND(Years_Under_Contract&gt;5,OR(Number_of_Books_in_Print&gt;10,Income_Earned&gt;1000000)),0.2,IF(Number_of_Books_in_Print&gt;10,0.15,0.09))</f>
        <v>0.2</v>
      </c>
    </row>
    <row r="620" spans="1:11" outlineLevel="2" x14ac:dyDescent="0.25">
      <c r="A620" s="9">
        <v>2224</v>
      </c>
      <c r="B620" s="10">
        <v>36581</v>
      </c>
      <c r="C620" s="11">
        <v>12.301163586584531</v>
      </c>
      <c r="D620" s="12">
        <v>21</v>
      </c>
      <c r="E620" s="13">
        <v>428122</v>
      </c>
      <c r="F620" s="14">
        <v>2.99</v>
      </c>
      <c r="G620" s="15">
        <f>Number_of_Books_Sold*Sell_Price</f>
        <v>1280084.78</v>
      </c>
      <c r="H620" s="16" t="str">
        <f>IF(AND(Years_Under_Contract&lt;2,Number_of_Books_in_Print&gt;4)=TRUE,"Yes","No")</f>
        <v>No</v>
      </c>
      <c r="I620" s="16" t="str">
        <f>IF(OR(Years_Under_Contract&gt;5,Number_of_Books_in_Print&gt;=10)=TRUE,"Yes","No")</f>
        <v>Yes</v>
      </c>
      <c r="J620" s="16" t="str">
        <f>IF(AND(Years_Under_Contract&gt;5,OR(Number_of_Books_in_Print&gt;350000,Income_Earned&gt;=1000000))=TRUE,"Yes","No")</f>
        <v>Yes</v>
      </c>
      <c r="K620" s="17">
        <f>IF(AND(Years_Under_Contract&gt;5,OR(Number_of_Books_in_Print&gt;10,Income_Earned&gt;1000000)),0.2,IF(Number_of_Books_in_Print&gt;10,0.15,0.09))</f>
        <v>0.2</v>
      </c>
    </row>
    <row r="621" spans="1:11" outlineLevel="2" x14ac:dyDescent="0.25">
      <c r="A621" s="18">
        <v>2227</v>
      </c>
      <c r="B621" s="19">
        <v>36684</v>
      </c>
      <c r="C621" s="20">
        <v>12.019164955509925</v>
      </c>
      <c r="D621" s="21">
        <v>2</v>
      </c>
      <c r="E621" s="22">
        <v>227001</v>
      </c>
      <c r="F621" s="23">
        <v>7.99</v>
      </c>
      <c r="G621" s="24">
        <f>Number_of_Books_Sold*Sell_Price</f>
        <v>1813737.99</v>
      </c>
      <c r="H621" s="25" t="str">
        <f>IF(AND(Years_Under_Contract&lt;2,Number_of_Books_in_Print&gt;4)=TRUE,"Yes","No")</f>
        <v>No</v>
      </c>
      <c r="I621" s="25" t="str">
        <f>IF(OR(Years_Under_Contract&gt;5,Number_of_Books_in_Print&gt;=10)=TRUE,"Yes","No")</f>
        <v>Yes</v>
      </c>
      <c r="J621" s="25" t="str">
        <f>IF(AND(Years_Under_Contract&gt;5,OR(Number_of_Books_in_Print&gt;350000,Income_Earned&gt;=1000000))=TRUE,"Yes","No")</f>
        <v>Yes</v>
      </c>
      <c r="K621" s="26">
        <f>IF(AND(Years_Under_Contract&gt;5,OR(Number_of_Books_in_Print&gt;10,Income_Earned&gt;1000000)),0.2,IF(Number_of_Books_in_Print&gt;10,0.15,0.09))</f>
        <v>0.2</v>
      </c>
    </row>
    <row r="622" spans="1:11" outlineLevel="2" x14ac:dyDescent="0.25">
      <c r="A622" s="9">
        <v>2231</v>
      </c>
      <c r="B622" s="10">
        <v>38224</v>
      </c>
      <c r="C622" s="11">
        <v>7.8028747433264884</v>
      </c>
      <c r="D622" s="12">
        <v>9</v>
      </c>
      <c r="E622" s="13">
        <v>693605</v>
      </c>
      <c r="F622" s="14">
        <v>5.99</v>
      </c>
      <c r="G622" s="15">
        <f>Number_of_Books_Sold*Sell_Price</f>
        <v>4154693.95</v>
      </c>
      <c r="H622" s="16" t="str">
        <f>IF(AND(Years_Under_Contract&lt;2,Number_of_Books_in_Print&gt;4)=TRUE,"Yes","No")</f>
        <v>No</v>
      </c>
      <c r="I622" s="16" t="str">
        <f>IF(OR(Years_Under_Contract&gt;5,Number_of_Books_in_Print&gt;=10)=TRUE,"Yes","No")</f>
        <v>Yes</v>
      </c>
      <c r="J622" s="16" t="str">
        <f>IF(AND(Years_Under_Contract&gt;5,OR(Number_of_Books_in_Print&gt;350000,Income_Earned&gt;=1000000))=TRUE,"Yes","No")</f>
        <v>Yes</v>
      </c>
      <c r="K622" s="17">
        <f>IF(AND(Years_Under_Contract&gt;5,OR(Number_of_Books_in_Print&gt;10,Income_Earned&gt;1000000)),0.2,IF(Number_of_Books_in_Print&gt;10,0.15,0.09))</f>
        <v>0.2</v>
      </c>
    </row>
    <row r="623" spans="1:11" outlineLevel="2" x14ac:dyDescent="0.25">
      <c r="A623" s="18">
        <v>2232</v>
      </c>
      <c r="B623" s="19">
        <v>38034</v>
      </c>
      <c r="C623" s="20">
        <v>8.3230663928815876</v>
      </c>
      <c r="D623" s="21">
        <v>24</v>
      </c>
      <c r="E623" s="22">
        <v>561189</v>
      </c>
      <c r="F623" s="23">
        <v>9.99</v>
      </c>
      <c r="G623" s="24">
        <f>Number_of_Books_Sold*Sell_Price</f>
        <v>5606278.1100000003</v>
      </c>
      <c r="H623" s="25" t="str">
        <f>IF(AND(Years_Under_Contract&lt;2,Number_of_Books_in_Print&gt;4)=TRUE,"Yes","No")</f>
        <v>No</v>
      </c>
      <c r="I623" s="25" t="str">
        <f>IF(OR(Years_Under_Contract&gt;5,Number_of_Books_in_Print&gt;=10)=TRUE,"Yes","No")</f>
        <v>Yes</v>
      </c>
      <c r="J623" s="25" t="str">
        <f>IF(AND(Years_Under_Contract&gt;5,OR(Number_of_Books_in_Print&gt;350000,Income_Earned&gt;=1000000))=TRUE,"Yes","No")</f>
        <v>Yes</v>
      </c>
      <c r="K623" s="26">
        <f>IF(AND(Years_Under_Contract&gt;5,OR(Number_of_Books_in_Print&gt;10,Income_Earned&gt;1000000)),0.2,IF(Number_of_Books_in_Print&gt;10,0.15,0.09))</f>
        <v>0.2</v>
      </c>
    </row>
    <row r="624" spans="1:11" outlineLevel="2" x14ac:dyDescent="0.25">
      <c r="A624" s="9">
        <v>2236</v>
      </c>
      <c r="B624" s="10">
        <v>36678</v>
      </c>
      <c r="C624" s="11">
        <v>12.035592060232718</v>
      </c>
      <c r="D624" s="12">
        <v>24</v>
      </c>
      <c r="E624" s="13">
        <v>311071</v>
      </c>
      <c r="F624" s="14">
        <v>9.99</v>
      </c>
      <c r="G624" s="15">
        <f>Number_of_Books_Sold*Sell_Price</f>
        <v>3107599.29</v>
      </c>
      <c r="H624" s="16" t="str">
        <f>IF(AND(Years_Under_Contract&lt;2,Number_of_Books_in_Print&gt;4)=TRUE,"Yes","No")</f>
        <v>No</v>
      </c>
      <c r="I624" s="16" t="str">
        <f>IF(OR(Years_Under_Contract&gt;5,Number_of_Books_in_Print&gt;=10)=TRUE,"Yes","No")</f>
        <v>Yes</v>
      </c>
      <c r="J624" s="16" t="str">
        <f>IF(AND(Years_Under_Contract&gt;5,OR(Number_of_Books_in_Print&gt;350000,Income_Earned&gt;=1000000))=TRUE,"Yes","No")</f>
        <v>Yes</v>
      </c>
      <c r="K624" s="17">
        <f>IF(AND(Years_Under_Contract&gt;5,OR(Number_of_Books_in_Print&gt;10,Income_Earned&gt;1000000)),0.2,IF(Number_of_Books_in_Print&gt;10,0.15,0.09))</f>
        <v>0.2</v>
      </c>
    </row>
    <row r="625" spans="1:11" outlineLevel="2" x14ac:dyDescent="0.25">
      <c r="A625" s="18">
        <v>2237</v>
      </c>
      <c r="B625" s="19">
        <v>38788</v>
      </c>
      <c r="C625" s="20">
        <v>6.2587268993839835</v>
      </c>
      <c r="D625" s="21">
        <v>7</v>
      </c>
      <c r="E625" s="22">
        <v>543210</v>
      </c>
      <c r="F625" s="23">
        <v>3.99</v>
      </c>
      <c r="G625" s="24">
        <f>Number_of_Books_Sold*Sell_Price</f>
        <v>2167407.9</v>
      </c>
      <c r="H625" s="25" t="str">
        <f>IF(AND(Years_Under_Contract&lt;2,Number_of_Books_in_Print&gt;4)=TRUE,"Yes","No")</f>
        <v>No</v>
      </c>
      <c r="I625" s="25" t="str">
        <f>IF(OR(Years_Under_Contract&gt;5,Number_of_Books_in_Print&gt;=10)=TRUE,"Yes","No")</f>
        <v>Yes</v>
      </c>
      <c r="J625" s="25" t="str">
        <f>IF(AND(Years_Under_Contract&gt;5,OR(Number_of_Books_in_Print&gt;350000,Income_Earned&gt;=1000000))=TRUE,"Yes","No")</f>
        <v>Yes</v>
      </c>
      <c r="K625" s="26">
        <f>IF(AND(Years_Under_Contract&gt;5,OR(Number_of_Books_in_Print&gt;10,Income_Earned&gt;1000000)),0.2,IF(Number_of_Books_in_Print&gt;10,0.15,0.09))</f>
        <v>0.2</v>
      </c>
    </row>
    <row r="626" spans="1:11" outlineLevel="2" x14ac:dyDescent="0.25">
      <c r="A626" s="9">
        <v>2254</v>
      </c>
      <c r="B626" s="10">
        <v>39223</v>
      </c>
      <c r="C626" s="11">
        <v>5.0677618069815198</v>
      </c>
      <c r="D626" s="12">
        <v>15</v>
      </c>
      <c r="E626" s="13">
        <v>326625</v>
      </c>
      <c r="F626" s="14">
        <v>3.99</v>
      </c>
      <c r="G626" s="15">
        <f>Number_of_Books_Sold*Sell_Price</f>
        <v>1303233.75</v>
      </c>
      <c r="H626" s="16" t="str">
        <f>IF(AND(Years_Under_Contract&lt;2,Number_of_Books_in_Print&gt;4)=TRUE,"Yes","No")</f>
        <v>No</v>
      </c>
      <c r="I626" s="16" t="str">
        <f>IF(OR(Years_Under_Contract&gt;5,Number_of_Books_in_Print&gt;=10)=TRUE,"Yes","No")</f>
        <v>Yes</v>
      </c>
      <c r="J626" s="16" t="str">
        <f>IF(AND(Years_Under_Contract&gt;5,OR(Number_of_Books_in_Print&gt;350000,Income_Earned&gt;=1000000))=TRUE,"Yes","No")</f>
        <v>Yes</v>
      </c>
      <c r="K626" s="17">
        <f>IF(AND(Years_Under_Contract&gt;5,OR(Number_of_Books_in_Print&gt;10,Income_Earned&gt;1000000)),0.2,IF(Number_of_Books_in_Print&gt;10,0.15,0.09))</f>
        <v>0.2</v>
      </c>
    </row>
    <row r="627" spans="1:11" outlineLevel="2" x14ac:dyDescent="0.25">
      <c r="A627" s="18">
        <v>2256</v>
      </c>
      <c r="B627" s="19">
        <v>36635</v>
      </c>
      <c r="C627" s="20">
        <v>12.153319644079398</v>
      </c>
      <c r="D627" s="21">
        <v>14</v>
      </c>
      <c r="E627" s="22">
        <v>4056</v>
      </c>
      <c r="F627" s="23">
        <v>23.99</v>
      </c>
      <c r="G627" s="24">
        <f>Number_of_Books_Sold*Sell_Price</f>
        <v>97303.439999999988</v>
      </c>
      <c r="H627" s="25" t="str">
        <f>IF(AND(Years_Under_Contract&lt;2,Number_of_Books_in_Print&gt;4)=TRUE,"Yes","No")</f>
        <v>No</v>
      </c>
      <c r="I627" s="25" t="str">
        <f>IF(OR(Years_Under_Contract&gt;5,Number_of_Books_in_Print&gt;=10)=TRUE,"Yes","No")</f>
        <v>Yes</v>
      </c>
      <c r="J627" s="25" t="str">
        <f>IF(AND(Years_Under_Contract&gt;5,OR(Number_of_Books_in_Print&gt;350000,Income_Earned&gt;=1000000))=TRUE,"Yes","No")</f>
        <v>No</v>
      </c>
      <c r="K627" s="26">
        <f>IF(AND(Years_Under_Contract&gt;5,OR(Number_of_Books_in_Print&gt;10,Income_Earned&gt;1000000)),0.2,IF(Number_of_Books_in_Print&gt;10,0.15,0.09))</f>
        <v>0.2</v>
      </c>
    </row>
    <row r="628" spans="1:11" outlineLevel="2" x14ac:dyDescent="0.25">
      <c r="A628" s="18">
        <v>2263</v>
      </c>
      <c r="B628" s="19">
        <v>36941</v>
      </c>
      <c r="C628" s="20">
        <v>11.315537303216974</v>
      </c>
      <c r="D628" s="21">
        <v>8</v>
      </c>
      <c r="E628" s="22">
        <v>352524</v>
      </c>
      <c r="F628" s="23">
        <v>10.99</v>
      </c>
      <c r="G628" s="24">
        <f>Number_of_Books_Sold*Sell_Price</f>
        <v>3874238.7600000002</v>
      </c>
      <c r="H628" s="25" t="str">
        <f>IF(AND(Years_Under_Contract&lt;2,Number_of_Books_in_Print&gt;4)=TRUE,"Yes","No")</f>
        <v>No</v>
      </c>
      <c r="I628" s="25" t="str">
        <f>IF(OR(Years_Under_Contract&gt;5,Number_of_Books_in_Print&gt;=10)=TRUE,"Yes","No")</f>
        <v>Yes</v>
      </c>
      <c r="J628" s="25" t="str">
        <f>IF(AND(Years_Under_Contract&gt;5,OR(Number_of_Books_in_Print&gt;350000,Income_Earned&gt;=1000000))=TRUE,"Yes","No")</f>
        <v>Yes</v>
      </c>
      <c r="K628" s="26">
        <f>IF(AND(Years_Under_Contract&gt;5,OR(Number_of_Books_in_Print&gt;10,Income_Earned&gt;1000000)),0.2,IF(Number_of_Books_in_Print&gt;10,0.15,0.09))</f>
        <v>0.2</v>
      </c>
    </row>
    <row r="629" spans="1:11" outlineLevel="2" x14ac:dyDescent="0.25">
      <c r="A629" s="9">
        <v>2270</v>
      </c>
      <c r="B629" s="10">
        <v>36567</v>
      </c>
      <c r="C629" s="11">
        <v>12.33949349760438</v>
      </c>
      <c r="D629" s="12">
        <v>18</v>
      </c>
      <c r="E629" s="13">
        <v>542359</v>
      </c>
      <c r="F629" s="14">
        <v>7.99</v>
      </c>
      <c r="G629" s="15">
        <f>Number_of_Books_Sold*Sell_Price</f>
        <v>4333448.41</v>
      </c>
      <c r="H629" s="16" t="str">
        <f>IF(AND(Years_Under_Contract&lt;2,Number_of_Books_in_Print&gt;4)=TRUE,"Yes","No")</f>
        <v>No</v>
      </c>
      <c r="I629" s="16" t="str">
        <f>IF(OR(Years_Under_Contract&gt;5,Number_of_Books_in_Print&gt;=10)=TRUE,"Yes","No")</f>
        <v>Yes</v>
      </c>
      <c r="J629" s="16" t="str">
        <f>IF(AND(Years_Under_Contract&gt;5,OR(Number_of_Books_in_Print&gt;350000,Income_Earned&gt;=1000000))=TRUE,"Yes","No")</f>
        <v>Yes</v>
      </c>
      <c r="K629" s="17">
        <f>IF(AND(Years_Under_Contract&gt;5,OR(Number_of_Books_in_Print&gt;10,Income_Earned&gt;1000000)),0.2,IF(Number_of_Books_in_Print&gt;10,0.15,0.09))</f>
        <v>0.2</v>
      </c>
    </row>
    <row r="630" spans="1:11" outlineLevel="2" x14ac:dyDescent="0.25">
      <c r="A630" s="9">
        <v>2275</v>
      </c>
      <c r="B630" s="10">
        <v>37676</v>
      </c>
      <c r="C630" s="11">
        <v>9.3032169746748803</v>
      </c>
      <c r="D630" s="12">
        <v>10</v>
      </c>
      <c r="E630" s="13">
        <v>646633</v>
      </c>
      <c r="F630" s="14">
        <v>12.99</v>
      </c>
      <c r="G630" s="15">
        <f>Number_of_Books_Sold*Sell_Price</f>
        <v>8399762.6699999999</v>
      </c>
      <c r="H630" s="16" t="str">
        <f>IF(AND(Years_Under_Contract&lt;2,Number_of_Books_in_Print&gt;4)=TRUE,"Yes","No")</f>
        <v>No</v>
      </c>
      <c r="I630" s="16" t="str">
        <f>IF(OR(Years_Under_Contract&gt;5,Number_of_Books_in_Print&gt;=10)=TRUE,"Yes","No")</f>
        <v>Yes</v>
      </c>
      <c r="J630" s="16" t="str">
        <f>IF(AND(Years_Under_Contract&gt;5,OR(Number_of_Books_in_Print&gt;350000,Income_Earned&gt;=1000000))=TRUE,"Yes","No")</f>
        <v>Yes</v>
      </c>
      <c r="K630" s="17">
        <f>IF(AND(Years_Under_Contract&gt;5,OR(Number_of_Books_in_Print&gt;10,Income_Earned&gt;1000000)),0.2,IF(Number_of_Books_in_Print&gt;10,0.15,0.09))</f>
        <v>0.2</v>
      </c>
    </row>
    <row r="631" spans="1:11" outlineLevel="2" x14ac:dyDescent="0.25">
      <c r="A631" s="9">
        <v>2277</v>
      </c>
      <c r="B631" s="10">
        <v>37677</v>
      </c>
      <c r="C631" s="11">
        <v>9.3004791238877473</v>
      </c>
      <c r="D631" s="12">
        <v>23</v>
      </c>
      <c r="E631" s="13">
        <v>402837</v>
      </c>
      <c r="F631" s="14">
        <v>10.99</v>
      </c>
      <c r="G631" s="15">
        <f>Number_of_Books_Sold*Sell_Price</f>
        <v>4427178.63</v>
      </c>
      <c r="H631" s="16" t="str">
        <f>IF(AND(Years_Under_Contract&lt;2,Number_of_Books_in_Print&gt;4)=TRUE,"Yes","No")</f>
        <v>No</v>
      </c>
      <c r="I631" s="16" t="str">
        <f>IF(OR(Years_Under_Contract&gt;5,Number_of_Books_in_Print&gt;=10)=TRUE,"Yes","No")</f>
        <v>Yes</v>
      </c>
      <c r="J631" s="16" t="str">
        <f>IF(AND(Years_Under_Contract&gt;5,OR(Number_of_Books_in_Print&gt;350000,Income_Earned&gt;=1000000))=TRUE,"Yes","No")</f>
        <v>Yes</v>
      </c>
      <c r="K631" s="17">
        <f>IF(AND(Years_Under_Contract&gt;5,OR(Number_of_Books_in_Print&gt;10,Income_Earned&gt;1000000)),0.2,IF(Number_of_Books_in_Print&gt;10,0.15,0.09))</f>
        <v>0.2</v>
      </c>
    </row>
    <row r="632" spans="1:11" outlineLevel="2" x14ac:dyDescent="0.25">
      <c r="A632" s="18">
        <v>2281</v>
      </c>
      <c r="B632" s="19">
        <v>37000</v>
      </c>
      <c r="C632" s="20">
        <v>11.154004106776181</v>
      </c>
      <c r="D632" s="21">
        <v>1</v>
      </c>
      <c r="E632" s="22">
        <v>383093</v>
      </c>
      <c r="F632" s="23">
        <v>2.99</v>
      </c>
      <c r="G632" s="24">
        <f>Number_of_Books_Sold*Sell_Price</f>
        <v>1145448.07</v>
      </c>
      <c r="H632" s="25" t="str">
        <f>IF(AND(Years_Under_Contract&lt;2,Number_of_Books_in_Print&gt;4)=TRUE,"Yes","No")</f>
        <v>No</v>
      </c>
      <c r="I632" s="25" t="str">
        <f>IF(OR(Years_Under_Contract&gt;5,Number_of_Books_in_Print&gt;=10)=TRUE,"Yes","No")</f>
        <v>Yes</v>
      </c>
      <c r="J632" s="25" t="str">
        <f>IF(AND(Years_Under_Contract&gt;5,OR(Number_of_Books_in_Print&gt;350000,Income_Earned&gt;=1000000))=TRUE,"Yes","No")</f>
        <v>Yes</v>
      </c>
      <c r="K632" s="26">
        <f>IF(AND(Years_Under_Contract&gt;5,OR(Number_of_Books_in_Print&gt;10,Income_Earned&gt;1000000)),0.2,IF(Number_of_Books_in_Print&gt;10,0.15,0.09))</f>
        <v>0.2</v>
      </c>
    </row>
    <row r="633" spans="1:11" outlineLevel="2" x14ac:dyDescent="0.25">
      <c r="A633" s="9">
        <v>2284</v>
      </c>
      <c r="B633" s="10">
        <v>38988</v>
      </c>
      <c r="C633" s="11">
        <v>5.7111567419575637</v>
      </c>
      <c r="D633" s="12">
        <v>3</v>
      </c>
      <c r="E633" s="13">
        <v>575923</v>
      </c>
      <c r="F633" s="14">
        <v>2.99</v>
      </c>
      <c r="G633" s="15">
        <f>Number_of_Books_Sold*Sell_Price</f>
        <v>1722009.77</v>
      </c>
      <c r="H633" s="16" t="str">
        <f>IF(AND(Years_Under_Contract&lt;2,Number_of_Books_in_Print&gt;4)=TRUE,"Yes","No")</f>
        <v>No</v>
      </c>
      <c r="I633" s="16" t="str">
        <f>IF(OR(Years_Under_Contract&gt;5,Number_of_Books_in_Print&gt;=10)=TRUE,"Yes","No")</f>
        <v>Yes</v>
      </c>
      <c r="J633" s="16" t="str">
        <f>IF(AND(Years_Under_Contract&gt;5,OR(Number_of_Books_in_Print&gt;350000,Income_Earned&gt;=1000000))=TRUE,"Yes","No")</f>
        <v>Yes</v>
      </c>
      <c r="K633" s="17">
        <f>IF(AND(Years_Under_Contract&gt;5,OR(Number_of_Books_in_Print&gt;10,Income_Earned&gt;1000000)),0.2,IF(Number_of_Books_in_Print&gt;10,0.15,0.09))</f>
        <v>0.2</v>
      </c>
    </row>
    <row r="634" spans="1:11" outlineLevel="2" x14ac:dyDescent="0.25">
      <c r="A634" s="9">
        <v>2287</v>
      </c>
      <c r="B634" s="10">
        <v>39020</v>
      </c>
      <c r="C634" s="11">
        <v>5.6235455167693358</v>
      </c>
      <c r="D634" s="12">
        <v>9</v>
      </c>
      <c r="E634" s="13">
        <v>131267</v>
      </c>
      <c r="F634" s="14">
        <v>12.99</v>
      </c>
      <c r="G634" s="15">
        <f>Number_of_Books_Sold*Sell_Price</f>
        <v>1705158.33</v>
      </c>
      <c r="H634" s="16" t="str">
        <f>IF(AND(Years_Under_Contract&lt;2,Number_of_Books_in_Print&gt;4)=TRUE,"Yes","No")</f>
        <v>No</v>
      </c>
      <c r="I634" s="16" t="str">
        <f>IF(OR(Years_Under_Contract&gt;5,Number_of_Books_in_Print&gt;=10)=TRUE,"Yes","No")</f>
        <v>Yes</v>
      </c>
      <c r="J634" s="16" t="str">
        <f>IF(AND(Years_Under_Contract&gt;5,OR(Number_of_Books_in_Print&gt;350000,Income_Earned&gt;=1000000))=TRUE,"Yes","No")</f>
        <v>Yes</v>
      </c>
      <c r="K634" s="17">
        <f>IF(AND(Years_Under_Contract&gt;5,OR(Number_of_Books_in_Print&gt;10,Income_Earned&gt;1000000)),0.2,IF(Number_of_Books_in_Print&gt;10,0.15,0.09))</f>
        <v>0.2</v>
      </c>
    </row>
    <row r="635" spans="1:11" outlineLevel="2" x14ac:dyDescent="0.25">
      <c r="A635" s="18">
        <v>2289</v>
      </c>
      <c r="B635" s="19">
        <v>38063</v>
      </c>
      <c r="C635" s="20">
        <v>8.2436687200547567</v>
      </c>
      <c r="D635" s="21">
        <v>15</v>
      </c>
      <c r="E635" s="22">
        <v>235795</v>
      </c>
      <c r="F635" s="23">
        <v>5.99</v>
      </c>
      <c r="G635" s="24">
        <f>Number_of_Books_Sold*Sell_Price</f>
        <v>1412412.05</v>
      </c>
      <c r="H635" s="25" t="str">
        <f>IF(AND(Years_Under_Contract&lt;2,Number_of_Books_in_Print&gt;4)=TRUE,"Yes","No")</f>
        <v>No</v>
      </c>
      <c r="I635" s="25" t="str">
        <f>IF(OR(Years_Under_Contract&gt;5,Number_of_Books_in_Print&gt;=10)=TRUE,"Yes","No")</f>
        <v>Yes</v>
      </c>
      <c r="J635" s="25" t="str">
        <f>IF(AND(Years_Under_Contract&gt;5,OR(Number_of_Books_in_Print&gt;350000,Income_Earned&gt;=1000000))=TRUE,"Yes","No")</f>
        <v>Yes</v>
      </c>
      <c r="K635" s="26">
        <f>IF(AND(Years_Under_Contract&gt;5,OR(Number_of_Books_in_Print&gt;10,Income_Earned&gt;1000000)),0.2,IF(Number_of_Books_in_Print&gt;10,0.15,0.09))</f>
        <v>0.2</v>
      </c>
    </row>
    <row r="636" spans="1:11" outlineLevel="2" x14ac:dyDescent="0.25">
      <c r="A636" s="9">
        <v>2292</v>
      </c>
      <c r="B636" s="10">
        <v>37861</v>
      </c>
      <c r="C636" s="11">
        <v>8.7967145790554415</v>
      </c>
      <c r="D636" s="12">
        <v>7</v>
      </c>
      <c r="E636" s="13">
        <v>139000</v>
      </c>
      <c r="F636" s="14">
        <v>12.99</v>
      </c>
      <c r="G636" s="15">
        <f>Number_of_Books_Sold*Sell_Price</f>
        <v>1805610</v>
      </c>
      <c r="H636" s="16" t="str">
        <f>IF(AND(Years_Under_Contract&lt;2,Number_of_Books_in_Print&gt;4)=TRUE,"Yes","No")</f>
        <v>No</v>
      </c>
      <c r="I636" s="16" t="str">
        <f>IF(OR(Years_Under_Contract&gt;5,Number_of_Books_in_Print&gt;=10)=TRUE,"Yes","No")</f>
        <v>Yes</v>
      </c>
      <c r="J636" s="16" t="str">
        <f>IF(AND(Years_Under_Contract&gt;5,OR(Number_of_Books_in_Print&gt;350000,Income_Earned&gt;=1000000))=TRUE,"Yes","No")</f>
        <v>Yes</v>
      </c>
      <c r="K636" s="17">
        <f>IF(AND(Years_Under_Contract&gt;5,OR(Number_of_Books_in_Print&gt;10,Income_Earned&gt;1000000)),0.2,IF(Number_of_Books_in_Print&gt;10,0.15,0.09))</f>
        <v>0.2</v>
      </c>
    </row>
    <row r="637" spans="1:11" outlineLevel="2" x14ac:dyDescent="0.25">
      <c r="A637" s="9">
        <v>2301</v>
      </c>
      <c r="B637" s="10">
        <v>37783</v>
      </c>
      <c r="C637" s="11">
        <v>9.0102669404517446</v>
      </c>
      <c r="D637" s="12">
        <v>11</v>
      </c>
      <c r="E637" s="13">
        <v>504676</v>
      </c>
      <c r="F637" s="14">
        <v>7.99</v>
      </c>
      <c r="G637" s="15">
        <f>Number_of_Books_Sold*Sell_Price</f>
        <v>4032361.24</v>
      </c>
      <c r="H637" s="16" t="str">
        <f>IF(AND(Years_Under_Contract&lt;2,Number_of_Books_in_Print&gt;4)=TRUE,"Yes","No")</f>
        <v>No</v>
      </c>
      <c r="I637" s="16" t="str">
        <f>IF(OR(Years_Under_Contract&gt;5,Number_of_Books_in_Print&gt;=10)=TRUE,"Yes","No")</f>
        <v>Yes</v>
      </c>
      <c r="J637" s="16" t="str">
        <f>IF(AND(Years_Under_Contract&gt;5,OR(Number_of_Books_in_Print&gt;350000,Income_Earned&gt;=1000000))=TRUE,"Yes","No")</f>
        <v>Yes</v>
      </c>
      <c r="K637" s="17">
        <f>IF(AND(Years_Under_Contract&gt;5,OR(Number_of_Books_in_Print&gt;10,Income_Earned&gt;1000000)),0.2,IF(Number_of_Books_in_Print&gt;10,0.15,0.09))</f>
        <v>0.2</v>
      </c>
    </row>
    <row r="638" spans="1:11" outlineLevel="2" x14ac:dyDescent="0.25">
      <c r="A638" s="18">
        <v>2304</v>
      </c>
      <c r="B638" s="19">
        <v>38355</v>
      </c>
      <c r="C638" s="20">
        <v>7.4442162902121831</v>
      </c>
      <c r="D638" s="21">
        <v>9</v>
      </c>
      <c r="E638" s="22">
        <v>675401</v>
      </c>
      <c r="F638" s="23">
        <v>7.99</v>
      </c>
      <c r="G638" s="24">
        <f>Number_of_Books_Sold*Sell_Price</f>
        <v>5396453.9900000002</v>
      </c>
      <c r="H638" s="25" t="str">
        <f>IF(AND(Years_Under_Contract&lt;2,Number_of_Books_in_Print&gt;4)=TRUE,"Yes","No")</f>
        <v>No</v>
      </c>
      <c r="I638" s="25" t="str">
        <f>IF(OR(Years_Under_Contract&gt;5,Number_of_Books_in_Print&gt;=10)=TRUE,"Yes","No")</f>
        <v>Yes</v>
      </c>
      <c r="J638" s="25" t="str">
        <f>IF(AND(Years_Under_Contract&gt;5,OR(Number_of_Books_in_Print&gt;350000,Income_Earned&gt;=1000000))=TRUE,"Yes","No")</f>
        <v>Yes</v>
      </c>
      <c r="K638" s="26">
        <f>IF(AND(Years_Under_Contract&gt;5,OR(Number_of_Books_in_Print&gt;10,Income_Earned&gt;1000000)),0.2,IF(Number_of_Books_in_Print&gt;10,0.15,0.09))</f>
        <v>0.2</v>
      </c>
    </row>
    <row r="639" spans="1:11" outlineLevel="2" x14ac:dyDescent="0.25">
      <c r="A639" s="9">
        <v>2308</v>
      </c>
      <c r="B639" s="10">
        <v>36834</v>
      </c>
      <c r="C639" s="11">
        <v>11.60848733744011</v>
      </c>
      <c r="D639" s="12">
        <v>13</v>
      </c>
      <c r="E639" s="13">
        <v>690304</v>
      </c>
      <c r="F639" s="14">
        <v>3.99</v>
      </c>
      <c r="G639" s="15">
        <f>Number_of_Books_Sold*Sell_Price</f>
        <v>2754312.96</v>
      </c>
      <c r="H639" s="16" t="str">
        <f>IF(AND(Years_Under_Contract&lt;2,Number_of_Books_in_Print&gt;4)=TRUE,"Yes","No")</f>
        <v>No</v>
      </c>
      <c r="I639" s="16" t="str">
        <f>IF(OR(Years_Under_Contract&gt;5,Number_of_Books_in_Print&gt;=10)=TRUE,"Yes","No")</f>
        <v>Yes</v>
      </c>
      <c r="J639" s="16" t="str">
        <f>IF(AND(Years_Under_Contract&gt;5,OR(Number_of_Books_in_Print&gt;350000,Income_Earned&gt;=1000000))=TRUE,"Yes","No")</f>
        <v>Yes</v>
      </c>
      <c r="K639" s="17">
        <f>IF(AND(Years_Under_Contract&gt;5,OR(Number_of_Books_in_Print&gt;10,Income_Earned&gt;1000000)),0.2,IF(Number_of_Books_in_Print&gt;10,0.15,0.09))</f>
        <v>0.2</v>
      </c>
    </row>
    <row r="640" spans="1:11" outlineLevel="2" x14ac:dyDescent="0.25">
      <c r="A640" s="18">
        <v>2314</v>
      </c>
      <c r="B640" s="19">
        <v>37925</v>
      </c>
      <c r="C640" s="20">
        <v>8.6214921286789874</v>
      </c>
      <c r="D640" s="21">
        <v>10</v>
      </c>
      <c r="E640" s="22">
        <v>593436</v>
      </c>
      <c r="F640" s="23">
        <v>23.99</v>
      </c>
      <c r="G640" s="24">
        <f>Number_of_Books_Sold*Sell_Price</f>
        <v>14236529.639999999</v>
      </c>
      <c r="H640" s="25" t="str">
        <f>IF(AND(Years_Under_Contract&lt;2,Number_of_Books_in_Print&gt;4)=TRUE,"Yes","No")</f>
        <v>No</v>
      </c>
      <c r="I640" s="25" t="str">
        <f>IF(OR(Years_Under_Contract&gt;5,Number_of_Books_in_Print&gt;=10)=TRUE,"Yes","No")</f>
        <v>Yes</v>
      </c>
      <c r="J640" s="25" t="str">
        <f>IF(AND(Years_Under_Contract&gt;5,OR(Number_of_Books_in_Print&gt;350000,Income_Earned&gt;=1000000))=TRUE,"Yes","No")</f>
        <v>Yes</v>
      </c>
      <c r="K640" s="26">
        <f>IF(AND(Years_Under_Contract&gt;5,OR(Number_of_Books_in_Print&gt;10,Income_Earned&gt;1000000)),0.2,IF(Number_of_Books_in_Print&gt;10,0.15,0.09))</f>
        <v>0.2</v>
      </c>
    </row>
    <row r="641" spans="1:11" outlineLevel="2" x14ac:dyDescent="0.25">
      <c r="A641" s="18">
        <v>2318</v>
      </c>
      <c r="B641" s="19">
        <v>37643</v>
      </c>
      <c r="C641" s="20">
        <v>9.3935660506502394</v>
      </c>
      <c r="D641" s="21">
        <v>7</v>
      </c>
      <c r="E641" s="22">
        <v>489459</v>
      </c>
      <c r="F641" s="23">
        <v>5.99</v>
      </c>
      <c r="G641" s="24">
        <f>Number_of_Books_Sold*Sell_Price</f>
        <v>2931859.41</v>
      </c>
      <c r="H641" s="25" t="str">
        <f>IF(AND(Years_Under_Contract&lt;2,Number_of_Books_in_Print&gt;4)=TRUE,"Yes","No")</f>
        <v>No</v>
      </c>
      <c r="I641" s="25" t="str">
        <f>IF(OR(Years_Under_Contract&gt;5,Number_of_Books_in_Print&gt;=10)=TRUE,"Yes","No")</f>
        <v>Yes</v>
      </c>
      <c r="J641" s="25" t="str">
        <f>IF(AND(Years_Under_Contract&gt;5,OR(Number_of_Books_in_Print&gt;350000,Income_Earned&gt;=1000000))=TRUE,"Yes","No")</f>
        <v>Yes</v>
      </c>
      <c r="K641" s="26">
        <f>IF(AND(Years_Under_Contract&gt;5,OR(Number_of_Books_in_Print&gt;10,Income_Earned&gt;1000000)),0.2,IF(Number_of_Books_in_Print&gt;10,0.15,0.09))</f>
        <v>0.2</v>
      </c>
    </row>
    <row r="642" spans="1:11" outlineLevel="2" x14ac:dyDescent="0.25">
      <c r="A642" s="9">
        <v>2319</v>
      </c>
      <c r="B642" s="10">
        <v>39141</v>
      </c>
      <c r="C642" s="11">
        <v>5.292265571526352</v>
      </c>
      <c r="D642" s="12">
        <v>9</v>
      </c>
      <c r="E642" s="13">
        <v>601620</v>
      </c>
      <c r="F642" s="14">
        <v>2.99</v>
      </c>
      <c r="G642" s="15">
        <f>Number_of_Books_Sold*Sell_Price</f>
        <v>1798843.8</v>
      </c>
      <c r="H642" s="16" t="str">
        <f>IF(AND(Years_Under_Contract&lt;2,Number_of_Books_in_Print&gt;4)=TRUE,"Yes","No")</f>
        <v>No</v>
      </c>
      <c r="I642" s="16" t="str">
        <f>IF(OR(Years_Under_Contract&gt;5,Number_of_Books_in_Print&gt;=10)=TRUE,"Yes","No")</f>
        <v>Yes</v>
      </c>
      <c r="J642" s="16" t="str">
        <f>IF(AND(Years_Under_Contract&gt;5,OR(Number_of_Books_in_Print&gt;350000,Income_Earned&gt;=1000000))=TRUE,"Yes","No")</f>
        <v>Yes</v>
      </c>
      <c r="K642" s="17">
        <f>IF(AND(Years_Under_Contract&gt;5,OR(Number_of_Books_in_Print&gt;10,Income_Earned&gt;1000000)),0.2,IF(Number_of_Books_in_Print&gt;10,0.15,0.09))</f>
        <v>0.2</v>
      </c>
    </row>
    <row r="643" spans="1:11" outlineLevel="2" x14ac:dyDescent="0.25">
      <c r="A643" s="18">
        <v>2320</v>
      </c>
      <c r="B643" s="19">
        <v>37355</v>
      </c>
      <c r="C643" s="20">
        <v>10.182067077344286</v>
      </c>
      <c r="D643" s="21">
        <v>15</v>
      </c>
      <c r="E643" s="22">
        <v>504615</v>
      </c>
      <c r="F643" s="23">
        <v>10.99</v>
      </c>
      <c r="G643" s="24">
        <f>Number_of_Books_Sold*Sell_Price</f>
        <v>5545718.8500000006</v>
      </c>
      <c r="H643" s="25" t="str">
        <f>IF(AND(Years_Under_Contract&lt;2,Number_of_Books_in_Print&gt;4)=TRUE,"Yes","No")</f>
        <v>No</v>
      </c>
      <c r="I643" s="25" t="str">
        <f>IF(OR(Years_Under_Contract&gt;5,Number_of_Books_in_Print&gt;=10)=TRUE,"Yes","No")</f>
        <v>Yes</v>
      </c>
      <c r="J643" s="25" t="str">
        <f>IF(AND(Years_Under_Contract&gt;5,OR(Number_of_Books_in_Print&gt;350000,Income_Earned&gt;=1000000))=TRUE,"Yes","No")</f>
        <v>Yes</v>
      </c>
      <c r="K643" s="26">
        <f>IF(AND(Years_Under_Contract&gt;5,OR(Number_of_Books_in_Print&gt;10,Income_Earned&gt;1000000)),0.2,IF(Number_of_Books_in_Print&gt;10,0.15,0.09))</f>
        <v>0.2</v>
      </c>
    </row>
    <row r="644" spans="1:11" outlineLevel="2" x14ac:dyDescent="0.25">
      <c r="A644" s="18">
        <v>2326</v>
      </c>
      <c r="B644" s="19">
        <v>37434</v>
      </c>
      <c r="C644" s="20">
        <v>9.9657768651608496</v>
      </c>
      <c r="D644" s="21">
        <v>24</v>
      </c>
      <c r="E644" s="22">
        <v>406846</v>
      </c>
      <c r="F644" s="23">
        <v>7.99</v>
      </c>
      <c r="G644" s="24">
        <f>Number_of_Books_Sold*Sell_Price</f>
        <v>3250699.54</v>
      </c>
      <c r="H644" s="25" t="str">
        <f>IF(AND(Years_Under_Contract&lt;2,Number_of_Books_in_Print&gt;4)=TRUE,"Yes","No")</f>
        <v>No</v>
      </c>
      <c r="I644" s="25" t="str">
        <f>IF(OR(Years_Under_Contract&gt;5,Number_of_Books_in_Print&gt;=10)=TRUE,"Yes","No")</f>
        <v>Yes</v>
      </c>
      <c r="J644" s="25" t="str">
        <f>IF(AND(Years_Under_Contract&gt;5,OR(Number_of_Books_in_Print&gt;350000,Income_Earned&gt;=1000000))=TRUE,"Yes","No")</f>
        <v>Yes</v>
      </c>
      <c r="K644" s="26">
        <f>IF(AND(Years_Under_Contract&gt;5,OR(Number_of_Books_in_Print&gt;10,Income_Earned&gt;1000000)),0.2,IF(Number_of_Books_in_Print&gt;10,0.15,0.09))</f>
        <v>0.2</v>
      </c>
    </row>
    <row r="645" spans="1:11" outlineLevel="2" x14ac:dyDescent="0.25">
      <c r="A645" s="9">
        <v>2329</v>
      </c>
      <c r="B645" s="10">
        <v>37357</v>
      </c>
      <c r="C645" s="11">
        <v>10.17659137577002</v>
      </c>
      <c r="D645" s="12">
        <v>18</v>
      </c>
      <c r="E645" s="13">
        <v>144212</v>
      </c>
      <c r="F645" s="14">
        <v>15.99</v>
      </c>
      <c r="G645" s="15">
        <f>Number_of_Books_Sold*Sell_Price</f>
        <v>2305949.88</v>
      </c>
      <c r="H645" s="16" t="str">
        <f>IF(AND(Years_Under_Contract&lt;2,Number_of_Books_in_Print&gt;4)=TRUE,"Yes","No")</f>
        <v>No</v>
      </c>
      <c r="I645" s="16" t="str">
        <f>IF(OR(Years_Under_Contract&gt;5,Number_of_Books_in_Print&gt;=10)=TRUE,"Yes","No")</f>
        <v>Yes</v>
      </c>
      <c r="J645" s="16" t="str">
        <f>IF(AND(Years_Under_Contract&gt;5,OR(Number_of_Books_in_Print&gt;350000,Income_Earned&gt;=1000000))=TRUE,"Yes","No")</f>
        <v>Yes</v>
      </c>
      <c r="K645" s="17">
        <f>IF(AND(Years_Under_Contract&gt;5,OR(Number_of_Books_in_Print&gt;10,Income_Earned&gt;1000000)),0.2,IF(Number_of_Books_in_Print&gt;10,0.15,0.09))</f>
        <v>0.2</v>
      </c>
    </row>
    <row r="646" spans="1:11" outlineLevel="2" x14ac:dyDescent="0.25">
      <c r="A646" s="18">
        <v>2331</v>
      </c>
      <c r="B646" s="19">
        <v>38167</v>
      </c>
      <c r="C646" s="20">
        <v>7.9589322381930181</v>
      </c>
      <c r="D646" s="21">
        <v>14</v>
      </c>
      <c r="E646" s="22">
        <v>280008</v>
      </c>
      <c r="F646" s="23">
        <v>12.99</v>
      </c>
      <c r="G646" s="24">
        <f>Number_of_Books_Sold*Sell_Price</f>
        <v>3637303.92</v>
      </c>
      <c r="H646" s="25" t="str">
        <f>IF(AND(Years_Under_Contract&lt;2,Number_of_Books_in_Print&gt;4)=TRUE,"Yes","No")</f>
        <v>No</v>
      </c>
      <c r="I646" s="25" t="str">
        <f>IF(OR(Years_Under_Contract&gt;5,Number_of_Books_in_Print&gt;=10)=TRUE,"Yes","No")</f>
        <v>Yes</v>
      </c>
      <c r="J646" s="25" t="str">
        <f>IF(AND(Years_Under_Contract&gt;5,OR(Number_of_Books_in_Print&gt;350000,Income_Earned&gt;=1000000))=TRUE,"Yes","No")</f>
        <v>Yes</v>
      </c>
      <c r="K646" s="26">
        <f>IF(AND(Years_Under_Contract&gt;5,OR(Number_of_Books_in_Print&gt;10,Income_Earned&gt;1000000)),0.2,IF(Number_of_Books_in_Print&gt;10,0.15,0.09))</f>
        <v>0.2</v>
      </c>
    </row>
    <row r="647" spans="1:11" outlineLevel="2" x14ac:dyDescent="0.25">
      <c r="A647" s="9">
        <v>2334</v>
      </c>
      <c r="B647" s="10">
        <v>36821</v>
      </c>
      <c r="C647" s="11">
        <v>11.644079397672828</v>
      </c>
      <c r="D647" s="12">
        <v>2</v>
      </c>
      <c r="E647" s="13">
        <v>450795</v>
      </c>
      <c r="F647" s="14">
        <v>7.99</v>
      </c>
      <c r="G647" s="15">
        <f>Number_of_Books_Sold*Sell_Price</f>
        <v>3601852.0500000003</v>
      </c>
      <c r="H647" s="16" t="str">
        <f>IF(AND(Years_Under_Contract&lt;2,Number_of_Books_in_Print&gt;4)=TRUE,"Yes","No")</f>
        <v>No</v>
      </c>
      <c r="I647" s="16" t="str">
        <f>IF(OR(Years_Under_Contract&gt;5,Number_of_Books_in_Print&gt;=10)=TRUE,"Yes","No")</f>
        <v>Yes</v>
      </c>
      <c r="J647" s="16" t="str">
        <f>IF(AND(Years_Under_Contract&gt;5,OR(Number_of_Books_in_Print&gt;350000,Income_Earned&gt;=1000000))=TRUE,"Yes","No")</f>
        <v>Yes</v>
      </c>
      <c r="K647" s="17">
        <f>IF(AND(Years_Under_Contract&gt;5,OR(Number_of_Books_in_Print&gt;10,Income_Earned&gt;1000000)),0.2,IF(Number_of_Books_in_Print&gt;10,0.15,0.09))</f>
        <v>0.2</v>
      </c>
    </row>
    <row r="648" spans="1:11" outlineLevel="2" x14ac:dyDescent="0.25">
      <c r="A648" s="18">
        <v>2339</v>
      </c>
      <c r="B648" s="19">
        <v>38762</v>
      </c>
      <c r="C648" s="20">
        <v>6.3299110198494182</v>
      </c>
      <c r="D648" s="21">
        <v>10</v>
      </c>
      <c r="E648" s="22">
        <v>448613</v>
      </c>
      <c r="F648" s="23">
        <v>10.99</v>
      </c>
      <c r="G648" s="24">
        <f>Number_of_Books_Sold*Sell_Price</f>
        <v>4930256.87</v>
      </c>
      <c r="H648" s="25" t="str">
        <f>IF(AND(Years_Under_Contract&lt;2,Number_of_Books_in_Print&gt;4)=TRUE,"Yes","No")</f>
        <v>No</v>
      </c>
      <c r="I648" s="25" t="str">
        <f>IF(OR(Years_Under_Contract&gt;5,Number_of_Books_in_Print&gt;=10)=TRUE,"Yes","No")</f>
        <v>Yes</v>
      </c>
      <c r="J648" s="25" t="str">
        <f>IF(AND(Years_Under_Contract&gt;5,OR(Number_of_Books_in_Print&gt;350000,Income_Earned&gt;=1000000))=TRUE,"Yes","No")</f>
        <v>Yes</v>
      </c>
      <c r="K648" s="26">
        <f>IF(AND(Years_Under_Contract&gt;5,OR(Number_of_Books_in_Print&gt;10,Income_Earned&gt;1000000)),0.2,IF(Number_of_Books_in_Print&gt;10,0.15,0.09))</f>
        <v>0.2</v>
      </c>
    </row>
    <row r="649" spans="1:11" outlineLevel="2" x14ac:dyDescent="0.25">
      <c r="A649" s="9">
        <v>2343</v>
      </c>
      <c r="B649" s="10">
        <v>38593</v>
      </c>
      <c r="C649" s="11">
        <v>6.792607802874743</v>
      </c>
      <c r="D649" s="12">
        <v>5</v>
      </c>
      <c r="E649" s="13">
        <v>652787</v>
      </c>
      <c r="F649" s="14">
        <v>12.99</v>
      </c>
      <c r="G649" s="15">
        <f>Number_of_Books_Sold*Sell_Price</f>
        <v>8479703.1300000008</v>
      </c>
      <c r="H649" s="16" t="str">
        <f>IF(AND(Years_Under_Contract&lt;2,Number_of_Books_in_Print&gt;4)=TRUE,"Yes","No")</f>
        <v>No</v>
      </c>
      <c r="I649" s="16" t="str">
        <f>IF(OR(Years_Under_Contract&gt;5,Number_of_Books_in_Print&gt;=10)=TRUE,"Yes","No")</f>
        <v>Yes</v>
      </c>
      <c r="J649" s="16" t="str">
        <f>IF(AND(Years_Under_Contract&gt;5,OR(Number_of_Books_in_Print&gt;350000,Income_Earned&gt;=1000000))=TRUE,"Yes","No")</f>
        <v>Yes</v>
      </c>
      <c r="K649" s="17">
        <f>IF(AND(Years_Under_Contract&gt;5,OR(Number_of_Books_in_Print&gt;10,Income_Earned&gt;1000000)),0.2,IF(Number_of_Books_in_Print&gt;10,0.15,0.09))</f>
        <v>0.2</v>
      </c>
    </row>
    <row r="650" spans="1:11" outlineLevel="2" x14ac:dyDescent="0.25">
      <c r="A650" s="9">
        <v>2347</v>
      </c>
      <c r="B650" s="10">
        <v>36536</v>
      </c>
      <c r="C650" s="11">
        <v>12.424366872005475</v>
      </c>
      <c r="D650" s="12">
        <v>21</v>
      </c>
      <c r="E650" s="13">
        <v>481315</v>
      </c>
      <c r="F650" s="14">
        <v>3.99</v>
      </c>
      <c r="G650" s="15">
        <f>Number_of_Books_Sold*Sell_Price</f>
        <v>1920446.85</v>
      </c>
      <c r="H650" s="16" t="str">
        <f>IF(AND(Years_Under_Contract&lt;2,Number_of_Books_in_Print&gt;4)=TRUE,"Yes","No")</f>
        <v>No</v>
      </c>
      <c r="I650" s="16" t="str">
        <f>IF(OR(Years_Under_Contract&gt;5,Number_of_Books_in_Print&gt;=10)=TRUE,"Yes","No")</f>
        <v>Yes</v>
      </c>
      <c r="J650" s="16" t="str">
        <f>IF(AND(Years_Under_Contract&gt;5,OR(Number_of_Books_in_Print&gt;350000,Income_Earned&gt;=1000000))=TRUE,"Yes","No")</f>
        <v>Yes</v>
      </c>
      <c r="K650" s="17">
        <f>IF(AND(Years_Under_Contract&gt;5,OR(Number_of_Books_in_Print&gt;10,Income_Earned&gt;1000000)),0.2,IF(Number_of_Books_in_Print&gt;10,0.15,0.09))</f>
        <v>0.2</v>
      </c>
    </row>
    <row r="651" spans="1:11" outlineLevel="2" x14ac:dyDescent="0.25">
      <c r="A651" s="18">
        <v>2349</v>
      </c>
      <c r="B651" s="19">
        <v>38009</v>
      </c>
      <c r="C651" s="20">
        <v>8.3915126625598901</v>
      </c>
      <c r="D651" s="21">
        <v>15</v>
      </c>
      <c r="E651" s="22">
        <v>393011</v>
      </c>
      <c r="F651" s="23">
        <v>3.99</v>
      </c>
      <c r="G651" s="24">
        <f>Number_of_Books_Sold*Sell_Price</f>
        <v>1568113.8900000001</v>
      </c>
      <c r="H651" s="25" t="str">
        <f>IF(AND(Years_Under_Contract&lt;2,Number_of_Books_in_Print&gt;4)=TRUE,"Yes","No")</f>
        <v>No</v>
      </c>
      <c r="I651" s="25" t="str">
        <f>IF(OR(Years_Under_Contract&gt;5,Number_of_Books_in_Print&gt;=10)=TRUE,"Yes","No")</f>
        <v>Yes</v>
      </c>
      <c r="J651" s="25" t="str">
        <f>IF(AND(Years_Under_Contract&gt;5,OR(Number_of_Books_in_Print&gt;350000,Income_Earned&gt;=1000000))=TRUE,"Yes","No")</f>
        <v>Yes</v>
      </c>
      <c r="K651" s="26">
        <f>IF(AND(Years_Under_Contract&gt;5,OR(Number_of_Books_in_Print&gt;10,Income_Earned&gt;1000000)),0.2,IF(Number_of_Books_in_Print&gt;10,0.15,0.09))</f>
        <v>0.2</v>
      </c>
    </row>
    <row r="652" spans="1:11" outlineLevel="2" x14ac:dyDescent="0.25">
      <c r="A652" s="18">
        <v>2351</v>
      </c>
      <c r="B652" s="19">
        <v>38848</v>
      </c>
      <c r="C652" s="20">
        <v>6.0944558521560577</v>
      </c>
      <c r="D652" s="21">
        <v>21</v>
      </c>
      <c r="E652" s="22">
        <v>300164</v>
      </c>
      <c r="F652" s="23">
        <v>7.99</v>
      </c>
      <c r="G652" s="24">
        <f>Number_of_Books_Sold*Sell_Price</f>
        <v>2398310.36</v>
      </c>
      <c r="H652" s="25" t="str">
        <f>IF(AND(Years_Under_Contract&lt;2,Number_of_Books_in_Print&gt;4)=TRUE,"Yes","No")</f>
        <v>No</v>
      </c>
      <c r="I652" s="25" t="str">
        <f>IF(OR(Years_Under_Contract&gt;5,Number_of_Books_in_Print&gt;=10)=TRUE,"Yes","No")</f>
        <v>Yes</v>
      </c>
      <c r="J652" s="25" t="str">
        <f>IF(AND(Years_Under_Contract&gt;5,OR(Number_of_Books_in_Print&gt;350000,Income_Earned&gt;=1000000))=TRUE,"Yes","No")</f>
        <v>Yes</v>
      </c>
      <c r="K652" s="26">
        <f>IF(AND(Years_Under_Contract&gt;5,OR(Number_of_Books_in_Print&gt;10,Income_Earned&gt;1000000)),0.2,IF(Number_of_Books_in_Print&gt;10,0.15,0.09))</f>
        <v>0.2</v>
      </c>
    </row>
    <row r="653" spans="1:11" outlineLevel="2" x14ac:dyDescent="0.25">
      <c r="A653" s="9">
        <v>2354</v>
      </c>
      <c r="B653" s="10">
        <v>38325</v>
      </c>
      <c r="C653" s="11">
        <v>7.526351813826146</v>
      </c>
      <c r="D653" s="12">
        <v>9</v>
      </c>
      <c r="E653" s="13">
        <v>429843</v>
      </c>
      <c r="F653" s="14">
        <v>12.99</v>
      </c>
      <c r="G653" s="15">
        <f>Number_of_Books_Sold*Sell_Price</f>
        <v>5583660.5700000003</v>
      </c>
      <c r="H653" s="16" t="str">
        <f>IF(AND(Years_Under_Contract&lt;2,Number_of_Books_in_Print&gt;4)=TRUE,"Yes","No")</f>
        <v>No</v>
      </c>
      <c r="I653" s="16" t="str">
        <f>IF(OR(Years_Under_Contract&gt;5,Number_of_Books_in_Print&gt;=10)=TRUE,"Yes","No")</f>
        <v>Yes</v>
      </c>
      <c r="J653" s="16" t="str">
        <f>IF(AND(Years_Under_Contract&gt;5,OR(Number_of_Books_in_Print&gt;350000,Income_Earned&gt;=1000000))=TRUE,"Yes","No")</f>
        <v>Yes</v>
      </c>
      <c r="K653" s="17">
        <f>IF(AND(Years_Under_Contract&gt;5,OR(Number_of_Books_in_Print&gt;10,Income_Earned&gt;1000000)),0.2,IF(Number_of_Books_in_Print&gt;10,0.15,0.09))</f>
        <v>0.2</v>
      </c>
    </row>
    <row r="654" spans="1:11" outlineLevel="2" x14ac:dyDescent="0.25">
      <c r="A654" s="18">
        <v>2360</v>
      </c>
      <c r="B654" s="19">
        <v>36534</v>
      </c>
      <c r="C654" s="20">
        <v>12.429842573579739</v>
      </c>
      <c r="D654" s="21">
        <v>10</v>
      </c>
      <c r="E654" s="22">
        <v>531869</v>
      </c>
      <c r="F654" s="23">
        <v>10.99</v>
      </c>
      <c r="G654" s="24">
        <f>Number_of_Books_Sold*Sell_Price</f>
        <v>5845240.3100000005</v>
      </c>
      <c r="H654" s="25" t="str">
        <f>IF(AND(Years_Under_Contract&lt;2,Number_of_Books_in_Print&gt;4)=TRUE,"Yes","No")</f>
        <v>No</v>
      </c>
      <c r="I654" s="25" t="str">
        <f>IF(OR(Years_Under_Contract&gt;5,Number_of_Books_in_Print&gt;=10)=TRUE,"Yes","No")</f>
        <v>Yes</v>
      </c>
      <c r="J654" s="25" t="str">
        <f>IF(AND(Years_Under_Contract&gt;5,OR(Number_of_Books_in_Print&gt;350000,Income_Earned&gt;=1000000))=TRUE,"Yes","No")</f>
        <v>Yes</v>
      </c>
      <c r="K654" s="26">
        <f>IF(AND(Years_Under_Contract&gt;5,OR(Number_of_Books_in_Print&gt;10,Income_Earned&gt;1000000)),0.2,IF(Number_of_Books_in_Print&gt;10,0.15,0.09))</f>
        <v>0.2</v>
      </c>
    </row>
    <row r="655" spans="1:11" outlineLevel="2" x14ac:dyDescent="0.25">
      <c r="A655" s="9">
        <v>2361</v>
      </c>
      <c r="B655" s="10">
        <v>37291</v>
      </c>
      <c r="C655" s="11">
        <v>10.35728952772074</v>
      </c>
      <c r="D655" s="12">
        <v>7</v>
      </c>
      <c r="E655" s="13">
        <v>161690</v>
      </c>
      <c r="F655" s="14">
        <v>12.99</v>
      </c>
      <c r="G655" s="15">
        <f>Number_of_Books_Sold*Sell_Price</f>
        <v>2100353.1</v>
      </c>
      <c r="H655" s="16" t="str">
        <f>IF(AND(Years_Under_Contract&lt;2,Number_of_Books_in_Print&gt;4)=TRUE,"Yes","No")</f>
        <v>No</v>
      </c>
      <c r="I655" s="16" t="str">
        <f>IF(OR(Years_Under_Contract&gt;5,Number_of_Books_in_Print&gt;=10)=TRUE,"Yes","No")</f>
        <v>Yes</v>
      </c>
      <c r="J655" s="16" t="str">
        <f>IF(AND(Years_Under_Contract&gt;5,OR(Number_of_Books_in_Print&gt;350000,Income_Earned&gt;=1000000))=TRUE,"Yes","No")</f>
        <v>Yes</v>
      </c>
      <c r="K655" s="17">
        <f>IF(AND(Years_Under_Contract&gt;5,OR(Number_of_Books_in_Print&gt;10,Income_Earned&gt;1000000)),0.2,IF(Number_of_Books_in_Print&gt;10,0.15,0.09))</f>
        <v>0.2</v>
      </c>
    </row>
    <row r="656" spans="1:11" outlineLevel="2" x14ac:dyDescent="0.25">
      <c r="A656" s="18">
        <v>2364</v>
      </c>
      <c r="B656" s="19">
        <v>37783</v>
      </c>
      <c r="C656" s="20">
        <v>9.0102669404517446</v>
      </c>
      <c r="D656" s="21">
        <v>16</v>
      </c>
      <c r="E656" s="22">
        <v>407418</v>
      </c>
      <c r="F656" s="23">
        <v>3.99</v>
      </c>
      <c r="G656" s="24">
        <f>Number_of_Books_Sold*Sell_Price</f>
        <v>1625597.82</v>
      </c>
      <c r="H656" s="25" t="str">
        <f>IF(AND(Years_Under_Contract&lt;2,Number_of_Books_in_Print&gt;4)=TRUE,"Yes","No")</f>
        <v>No</v>
      </c>
      <c r="I656" s="25" t="str">
        <f>IF(OR(Years_Under_Contract&gt;5,Number_of_Books_in_Print&gt;=10)=TRUE,"Yes","No")</f>
        <v>Yes</v>
      </c>
      <c r="J656" s="25" t="str">
        <f>IF(AND(Years_Under_Contract&gt;5,OR(Number_of_Books_in_Print&gt;350000,Income_Earned&gt;=1000000))=TRUE,"Yes","No")</f>
        <v>Yes</v>
      </c>
      <c r="K656" s="26">
        <f>IF(AND(Years_Under_Contract&gt;5,OR(Number_of_Books_in_Print&gt;10,Income_Earned&gt;1000000)),0.2,IF(Number_of_Books_in_Print&gt;10,0.15,0.09))</f>
        <v>0.2</v>
      </c>
    </row>
    <row r="657" spans="1:11" outlineLevel="2" x14ac:dyDescent="0.25">
      <c r="A657" s="9">
        <v>2368</v>
      </c>
      <c r="B657" s="10">
        <v>36808</v>
      </c>
      <c r="C657" s="11">
        <v>11.679671457905544</v>
      </c>
      <c r="D657" s="12">
        <v>9</v>
      </c>
      <c r="E657" s="13">
        <v>431529</v>
      </c>
      <c r="F657" s="14">
        <v>23.99</v>
      </c>
      <c r="G657" s="15">
        <f>Number_of_Books_Sold*Sell_Price</f>
        <v>10352380.709999999</v>
      </c>
      <c r="H657" s="16" t="str">
        <f>IF(AND(Years_Under_Contract&lt;2,Number_of_Books_in_Print&gt;4)=TRUE,"Yes","No")</f>
        <v>No</v>
      </c>
      <c r="I657" s="16" t="str">
        <f>IF(OR(Years_Under_Contract&gt;5,Number_of_Books_in_Print&gt;=10)=TRUE,"Yes","No")</f>
        <v>Yes</v>
      </c>
      <c r="J657" s="16" t="str">
        <f>IF(AND(Years_Under_Contract&gt;5,OR(Number_of_Books_in_Print&gt;350000,Income_Earned&gt;=1000000))=TRUE,"Yes","No")</f>
        <v>Yes</v>
      </c>
      <c r="K657" s="17">
        <f>IF(AND(Years_Under_Contract&gt;5,OR(Number_of_Books_in_Print&gt;10,Income_Earned&gt;1000000)),0.2,IF(Number_of_Books_in_Print&gt;10,0.15,0.09))</f>
        <v>0.2</v>
      </c>
    </row>
    <row r="658" spans="1:11" outlineLevel="2" x14ac:dyDescent="0.25">
      <c r="A658" s="18">
        <v>2376</v>
      </c>
      <c r="B658" s="19">
        <v>39036</v>
      </c>
      <c r="C658" s="20">
        <v>5.5797399041752227</v>
      </c>
      <c r="D658" s="21">
        <v>12</v>
      </c>
      <c r="E658" s="22">
        <v>143328</v>
      </c>
      <c r="F658" s="23">
        <v>12.99</v>
      </c>
      <c r="G658" s="24">
        <f>Number_of_Books_Sold*Sell_Price</f>
        <v>1861830.72</v>
      </c>
      <c r="H658" s="25" t="str">
        <f>IF(AND(Years_Under_Contract&lt;2,Number_of_Books_in_Print&gt;4)=TRUE,"Yes","No")</f>
        <v>No</v>
      </c>
      <c r="I658" s="25" t="str">
        <f>IF(OR(Years_Under_Contract&gt;5,Number_of_Books_in_Print&gt;=10)=TRUE,"Yes","No")</f>
        <v>Yes</v>
      </c>
      <c r="J658" s="25" t="str">
        <f>IF(AND(Years_Under_Contract&gt;5,OR(Number_of_Books_in_Print&gt;350000,Income_Earned&gt;=1000000))=TRUE,"Yes","No")</f>
        <v>Yes</v>
      </c>
      <c r="K658" s="26">
        <f>IF(AND(Years_Under_Contract&gt;5,OR(Number_of_Books_in_Print&gt;10,Income_Earned&gt;1000000)),0.2,IF(Number_of_Books_in_Print&gt;10,0.15,0.09))</f>
        <v>0.2</v>
      </c>
    </row>
    <row r="659" spans="1:11" outlineLevel="2" x14ac:dyDescent="0.25">
      <c r="A659" s="9">
        <v>2379</v>
      </c>
      <c r="B659" s="10">
        <v>36830</v>
      </c>
      <c r="C659" s="11">
        <v>11.619438740588638</v>
      </c>
      <c r="D659" s="12">
        <v>13</v>
      </c>
      <c r="E659" s="13">
        <v>634343</v>
      </c>
      <c r="F659" s="14">
        <v>10.99</v>
      </c>
      <c r="G659" s="15">
        <f>Number_of_Books_Sold*Sell_Price</f>
        <v>6971429.5700000003</v>
      </c>
      <c r="H659" s="16" t="str">
        <f>IF(AND(Years_Under_Contract&lt;2,Number_of_Books_in_Print&gt;4)=TRUE,"Yes","No")</f>
        <v>No</v>
      </c>
      <c r="I659" s="16" t="str">
        <f>IF(OR(Years_Under_Contract&gt;5,Number_of_Books_in_Print&gt;=10)=TRUE,"Yes","No")</f>
        <v>Yes</v>
      </c>
      <c r="J659" s="16" t="str">
        <f>IF(AND(Years_Under_Contract&gt;5,OR(Number_of_Books_in_Print&gt;350000,Income_Earned&gt;=1000000))=TRUE,"Yes","No")</f>
        <v>Yes</v>
      </c>
      <c r="K659" s="17">
        <f>IF(AND(Years_Under_Contract&gt;5,OR(Number_of_Books_in_Print&gt;10,Income_Earned&gt;1000000)),0.2,IF(Number_of_Books_in_Print&gt;10,0.15,0.09))</f>
        <v>0.2</v>
      </c>
    </row>
    <row r="660" spans="1:11" outlineLevel="2" x14ac:dyDescent="0.25">
      <c r="A660" s="18">
        <v>2382</v>
      </c>
      <c r="B660" s="19">
        <v>38653</v>
      </c>
      <c r="C660" s="20">
        <v>6.6283367556468171</v>
      </c>
      <c r="D660" s="21">
        <v>16</v>
      </c>
      <c r="E660" s="22">
        <v>598839</v>
      </c>
      <c r="F660" s="23">
        <v>3.99</v>
      </c>
      <c r="G660" s="24">
        <f>Number_of_Books_Sold*Sell_Price</f>
        <v>2389367.6100000003</v>
      </c>
      <c r="H660" s="25" t="str">
        <f>IF(AND(Years_Under_Contract&lt;2,Number_of_Books_in_Print&gt;4)=TRUE,"Yes","No")</f>
        <v>No</v>
      </c>
      <c r="I660" s="25" t="str">
        <f>IF(OR(Years_Under_Contract&gt;5,Number_of_Books_in_Print&gt;=10)=TRUE,"Yes","No")</f>
        <v>Yes</v>
      </c>
      <c r="J660" s="25" t="str">
        <f>IF(AND(Years_Under_Contract&gt;5,OR(Number_of_Books_in_Print&gt;350000,Income_Earned&gt;=1000000))=TRUE,"Yes","No")</f>
        <v>Yes</v>
      </c>
      <c r="K660" s="26">
        <f>IF(AND(Years_Under_Contract&gt;5,OR(Number_of_Books_in_Print&gt;10,Income_Earned&gt;1000000)),0.2,IF(Number_of_Books_in_Print&gt;10,0.15,0.09))</f>
        <v>0.2</v>
      </c>
    </row>
    <row r="661" spans="1:11" outlineLevel="2" x14ac:dyDescent="0.25">
      <c r="A661" s="9">
        <v>2383</v>
      </c>
      <c r="B661" s="10">
        <v>38807</v>
      </c>
      <c r="C661" s="11">
        <v>6.2067077344284733</v>
      </c>
      <c r="D661" s="12">
        <v>20</v>
      </c>
      <c r="E661" s="13">
        <v>172143</v>
      </c>
      <c r="F661" s="14">
        <v>9.99</v>
      </c>
      <c r="G661" s="15">
        <f>Number_of_Books_Sold*Sell_Price</f>
        <v>1719708.57</v>
      </c>
      <c r="H661" s="16" t="str">
        <f>IF(AND(Years_Under_Contract&lt;2,Number_of_Books_in_Print&gt;4)=TRUE,"Yes","No")</f>
        <v>No</v>
      </c>
      <c r="I661" s="16" t="str">
        <f>IF(OR(Years_Under_Contract&gt;5,Number_of_Books_in_Print&gt;=10)=TRUE,"Yes","No")</f>
        <v>Yes</v>
      </c>
      <c r="J661" s="16" t="str">
        <f>IF(AND(Years_Under_Contract&gt;5,OR(Number_of_Books_in_Print&gt;350000,Income_Earned&gt;=1000000))=TRUE,"Yes","No")</f>
        <v>Yes</v>
      </c>
      <c r="K661" s="17">
        <f>IF(AND(Years_Under_Contract&gt;5,OR(Number_of_Books_in_Print&gt;10,Income_Earned&gt;1000000)),0.2,IF(Number_of_Books_in_Print&gt;10,0.15,0.09))</f>
        <v>0.2</v>
      </c>
    </row>
    <row r="662" spans="1:11" outlineLevel="2" x14ac:dyDescent="0.25">
      <c r="A662" s="18">
        <v>2384</v>
      </c>
      <c r="B662" s="19">
        <v>38021</v>
      </c>
      <c r="C662" s="20">
        <v>8.3586584531143053</v>
      </c>
      <c r="D662" s="21">
        <v>22</v>
      </c>
      <c r="E662" s="22">
        <v>22609</v>
      </c>
      <c r="F662" s="23">
        <v>12.99</v>
      </c>
      <c r="G662" s="24">
        <f>Number_of_Books_Sold*Sell_Price</f>
        <v>293690.91000000003</v>
      </c>
      <c r="H662" s="25" t="str">
        <f>IF(AND(Years_Under_Contract&lt;2,Number_of_Books_in_Print&gt;4)=TRUE,"Yes","No")</f>
        <v>No</v>
      </c>
      <c r="I662" s="25" t="str">
        <f>IF(OR(Years_Under_Contract&gt;5,Number_of_Books_in_Print&gt;=10)=TRUE,"Yes","No")</f>
        <v>Yes</v>
      </c>
      <c r="J662" s="25" t="str">
        <f>IF(AND(Years_Under_Contract&gt;5,OR(Number_of_Books_in_Print&gt;350000,Income_Earned&gt;=1000000))=TRUE,"Yes","No")</f>
        <v>No</v>
      </c>
      <c r="K662" s="26">
        <f>IF(AND(Years_Under_Contract&gt;5,OR(Number_of_Books_in_Print&gt;10,Income_Earned&gt;1000000)),0.2,IF(Number_of_Books_in_Print&gt;10,0.15,0.09))</f>
        <v>0.2</v>
      </c>
    </row>
    <row r="663" spans="1:11" outlineLevel="2" x14ac:dyDescent="0.25">
      <c r="A663" s="9">
        <v>2387</v>
      </c>
      <c r="B663" s="10">
        <v>38809</v>
      </c>
      <c r="C663" s="11">
        <v>6.2012320328542092</v>
      </c>
      <c r="D663" s="12">
        <v>22</v>
      </c>
      <c r="E663" s="13">
        <v>552194</v>
      </c>
      <c r="F663" s="14">
        <v>23.99</v>
      </c>
      <c r="G663" s="15">
        <f>Number_of_Books_Sold*Sell_Price</f>
        <v>13247134.059999999</v>
      </c>
      <c r="H663" s="16" t="str">
        <f>IF(AND(Years_Under_Contract&lt;2,Number_of_Books_in_Print&gt;4)=TRUE,"Yes","No")</f>
        <v>No</v>
      </c>
      <c r="I663" s="16" t="str">
        <f>IF(OR(Years_Under_Contract&gt;5,Number_of_Books_in_Print&gt;=10)=TRUE,"Yes","No")</f>
        <v>Yes</v>
      </c>
      <c r="J663" s="16" t="str">
        <f>IF(AND(Years_Under_Contract&gt;5,OR(Number_of_Books_in_Print&gt;350000,Income_Earned&gt;=1000000))=TRUE,"Yes","No")</f>
        <v>Yes</v>
      </c>
      <c r="K663" s="17">
        <f>IF(AND(Years_Under_Contract&gt;5,OR(Number_of_Books_in_Print&gt;10,Income_Earned&gt;1000000)),0.2,IF(Number_of_Books_in_Print&gt;10,0.15,0.09))</f>
        <v>0.2</v>
      </c>
    </row>
    <row r="664" spans="1:11" outlineLevel="2" x14ac:dyDescent="0.25">
      <c r="A664" s="18">
        <v>2388</v>
      </c>
      <c r="B664" s="19">
        <v>37085</v>
      </c>
      <c r="C664" s="20">
        <v>10.921286789869953</v>
      </c>
      <c r="D664" s="21">
        <v>19</v>
      </c>
      <c r="E664" s="22">
        <v>278990</v>
      </c>
      <c r="F664" s="23">
        <v>10.99</v>
      </c>
      <c r="G664" s="24">
        <f>Number_of_Books_Sold*Sell_Price</f>
        <v>3066100.1</v>
      </c>
      <c r="H664" s="25" t="str">
        <f>IF(AND(Years_Under_Contract&lt;2,Number_of_Books_in_Print&gt;4)=TRUE,"Yes","No")</f>
        <v>No</v>
      </c>
      <c r="I664" s="25" t="str">
        <f>IF(OR(Years_Under_Contract&gt;5,Number_of_Books_in_Print&gt;=10)=TRUE,"Yes","No")</f>
        <v>Yes</v>
      </c>
      <c r="J664" s="25" t="str">
        <f>IF(AND(Years_Under_Contract&gt;5,OR(Number_of_Books_in_Print&gt;350000,Income_Earned&gt;=1000000))=TRUE,"Yes","No")</f>
        <v>Yes</v>
      </c>
      <c r="K664" s="26">
        <f>IF(AND(Years_Under_Contract&gt;5,OR(Number_of_Books_in_Print&gt;10,Income_Earned&gt;1000000)),0.2,IF(Number_of_Books_in_Print&gt;10,0.15,0.09))</f>
        <v>0.2</v>
      </c>
    </row>
    <row r="665" spans="1:11" outlineLevel="2" x14ac:dyDescent="0.25">
      <c r="A665" s="18">
        <v>2393</v>
      </c>
      <c r="B665" s="19">
        <v>37034</v>
      </c>
      <c r="C665" s="20">
        <v>11.060917180013689</v>
      </c>
      <c r="D665" s="21">
        <v>3</v>
      </c>
      <c r="E665" s="22">
        <v>158009</v>
      </c>
      <c r="F665" s="23">
        <v>15.99</v>
      </c>
      <c r="G665" s="24">
        <f>Number_of_Books_Sold*Sell_Price</f>
        <v>2526563.91</v>
      </c>
      <c r="H665" s="25" t="str">
        <f>IF(AND(Years_Under_Contract&lt;2,Number_of_Books_in_Print&gt;4)=TRUE,"Yes","No")</f>
        <v>No</v>
      </c>
      <c r="I665" s="25" t="str">
        <f>IF(OR(Years_Under_Contract&gt;5,Number_of_Books_in_Print&gt;=10)=TRUE,"Yes","No")</f>
        <v>Yes</v>
      </c>
      <c r="J665" s="25" t="str">
        <f>IF(AND(Years_Under_Contract&gt;5,OR(Number_of_Books_in_Print&gt;350000,Income_Earned&gt;=1000000))=TRUE,"Yes","No")</f>
        <v>Yes</v>
      </c>
      <c r="K665" s="26">
        <f>IF(AND(Years_Under_Contract&gt;5,OR(Number_of_Books_in_Print&gt;10,Income_Earned&gt;1000000)),0.2,IF(Number_of_Books_in_Print&gt;10,0.15,0.09))</f>
        <v>0.2</v>
      </c>
    </row>
    <row r="666" spans="1:11" outlineLevel="2" x14ac:dyDescent="0.25">
      <c r="A666" s="9">
        <v>2394</v>
      </c>
      <c r="B666" s="10">
        <v>36694</v>
      </c>
      <c r="C666" s="11">
        <v>11.991786447638603</v>
      </c>
      <c r="D666" s="12">
        <v>20</v>
      </c>
      <c r="E666" s="13">
        <v>304590</v>
      </c>
      <c r="F666" s="14">
        <v>12.99</v>
      </c>
      <c r="G666" s="15">
        <f>Number_of_Books_Sold*Sell_Price</f>
        <v>3956624.1</v>
      </c>
      <c r="H666" s="16" t="str">
        <f>IF(AND(Years_Under_Contract&lt;2,Number_of_Books_in_Print&gt;4)=TRUE,"Yes","No")</f>
        <v>No</v>
      </c>
      <c r="I666" s="16" t="str">
        <f>IF(OR(Years_Under_Contract&gt;5,Number_of_Books_in_Print&gt;=10)=TRUE,"Yes","No")</f>
        <v>Yes</v>
      </c>
      <c r="J666" s="16" t="str">
        <f>IF(AND(Years_Under_Contract&gt;5,OR(Number_of_Books_in_Print&gt;350000,Income_Earned&gt;=1000000))=TRUE,"Yes","No")</f>
        <v>Yes</v>
      </c>
      <c r="K666" s="17">
        <f>IF(AND(Years_Under_Contract&gt;5,OR(Number_of_Books_in_Print&gt;10,Income_Earned&gt;1000000)),0.2,IF(Number_of_Books_in_Print&gt;10,0.15,0.09))</f>
        <v>0.2</v>
      </c>
    </row>
    <row r="667" spans="1:11" outlineLevel="2" x14ac:dyDescent="0.25">
      <c r="A667" s="18">
        <v>2396</v>
      </c>
      <c r="B667" s="19">
        <v>38289</v>
      </c>
      <c r="C667" s="20">
        <v>7.6249144421629023</v>
      </c>
      <c r="D667" s="21">
        <v>14</v>
      </c>
      <c r="E667" s="22">
        <v>302703</v>
      </c>
      <c r="F667" s="23">
        <v>5.99</v>
      </c>
      <c r="G667" s="24">
        <f>Number_of_Books_Sold*Sell_Price</f>
        <v>1813190.97</v>
      </c>
      <c r="H667" s="25" t="str">
        <f>IF(AND(Years_Under_Contract&lt;2,Number_of_Books_in_Print&gt;4)=TRUE,"Yes","No")</f>
        <v>No</v>
      </c>
      <c r="I667" s="25" t="str">
        <f>IF(OR(Years_Under_Contract&gt;5,Number_of_Books_in_Print&gt;=10)=TRUE,"Yes","No")</f>
        <v>Yes</v>
      </c>
      <c r="J667" s="25" t="str">
        <f>IF(AND(Years_Under_Contract&gt;5,OR(Number_of_Books_in_Print&gt;350000,Income_Earned&gt;=1000000))=TRUE,"Yes","No")</f>
        <v>Yes</v>
      </c>
      <c r="K667" s="26">
        <f>IF(AND(Years_Under_Contract&gt;5,OR(Number_of_Books_in_Print&gt;10,Income_Earned&gt;1000000)),0.2,IF(Number_of_Books_in_Print&gt;10,0.15,0.09))</f>
        <v>0.2</v>
      </c>
    </row>
    <row r="668" spans="1:11" outlineLevel="2" x14ac:dyDescent="0.25">
      <c r="A668" s="18">
        <v>2398</v>
      </c>
      <c r="B668" s="19">
        <v>38947</v>
      </c>
      <c r="C668" s="20">
        <v>5.8234086242299794</v>
      </c>
      <c r="D668" s="21">
        <v>22</v>
      </c>
      <c r="E668" s="22">
        <v>564562</v>
      </c>
      <c r="F668" s="23">
        <v>2.99</v>
      </c>
      <c r="G668" s="24">
        <f>Number_of_Books_Sold*Sell_Price</f>
        <v>1688040.3800000001</v>
      </c>
      <c r="H668" s="25" t="str">
        <f>IF(AND(Years_Under_Contract&lt;2,Number_of_Books_in_Print&gt;4)=TRUE,"Yes","No")</f>
        <v>No</v>
      </c>
      <c r="I668" s="25" t="str">
        <f>IF(OR(Years_Under_Contract&gt;5,Number_of_Books_in_Print&gt;=10)=TRUE,"Yes","No")</f>
        <v>Yes</v>
      </c>
      <c r="J668" s="25" t="str">
        <f>IF(AND(Years_Under_Contract&gt;5,OR(Number_of_Books_in_Print&gt;350000,Income_Earned&gt;=1000000))=TRUE,"Yes","No")</f>
        <v>Yes</v>
      </c>
      <c r="K668" s="26">
        <f>IF(AND(Years_Under_Contract&gt;5,OR(Number_of_Books_in_Print&gt;10,Income_Earned&gt;1000000)),0.2,IF(Number_of_Books_in_Print&gt;10,0.15,0.09))</f>
        <v>0.2</v>
      </c>
    </row>
    <row r="669" spans="1:11" outlineLevel="2" x14ac:dyDescent="0.25">
      <c r="A669" s="9">
        <v>2404</v>
      </c>
      <c r="B669" s="10">
        <v>38308</v>
      </c>
      <c r="C669" s="11">
        <v>7.5728952772073921</v>
      </c>
      <c r="D669" s="12">
        <v>6</v>
      </c>
      <c r="E669" s="13">
        <v>574585</v>
      </c>
      <c r="F669" s="14">
        <v>2.99</v>
      </c>
      <c r="G669" s="15">
        <f>Number_of_Books_Sold*Sell_Price</f>
        <v>1718009.1500000001</v>
      </c>
      <c r="H669" s="16" t="str">
        <f>IF(AND(Years_Under_Contract&lt;2,Number_of_Books_in_Print&gt;4)=TRUE,"Yes","No")</f>
        <v>No</v>
      </c>
      <c r="I669" s="16" t="str">
        <f>IF(OR(Years_Under_Contract&gt;5,Number_of_Books_in_Print&gt;=10)=TRUE,"Yes","No")</f>
        <v>Yes</v>
      </c>
      <c r="J669" s="16" t="str">
        <f>IF(AND(Years_Under_Contract&gt;5,OR(Number_of_Books_in_Print&gt;350000,Income_Earned&gt;=1000000))=TRUE,"Yes","No")</f>
        <v>Yes</v>
      </c>
      <c r="K669" s="17">
        <f>IF(AND(Years_Under_Contract&gt;5,OR(Number_of_Books_in_Print&gt;10,Income_Earned&gt;1000000)),0.2,IF(Number_of_Books_in_Print&gt;10,0.15,0.09))</f>
        <v>0.2</v>
      </c>
    </row>
    <row r="670" spans="1:11" outlineLevel="2" x14ac:dyDescent="0.25">
      <c r="A670" s="18">
        <v>2408</v>
      </c>
      <c r="B670" s="19">
        <v>38108</v>
      </c>
      <c r="C670" s="20">
        <v>8.1204654346338128</v>
      </c>
      <c r="D670" s="21">
        <v>18</v>
      </c>
      <c r="E670" s="22">
        <v>638012</v>
      </c>
      <c r="F670" s="23">
        <v>15.99</v>
      </c>
      <c r="G670" s="24">
        <f>Number_of_Books_Sold*Sell_Price</f>
        <v>10201811.880000001</v>
      </c>
      <c r="H670" s="25" t="str">
        <f>IF(AND(Years_Under_Contract&lt;2,Number_of_Books_in_Print&gt;4)=TRUE,"Yes","No")</f>
        <v>No</v>
      </c>
      <c r="I670" s="25" t="str">
        <f>IF(OR(Years_Under_Contract&gt;5,Number_of_Books_in_Print&gt;=10)=TRUE,"Yes","No")</f>
        <v>Yes</v>
      </c>
      <c r="J670" s="25" t="str">
        <f>IF(AND(Years_Under_Contract&gt;5,OR(Number_of_Books_in_Print&gt;350000,Income_Earned&gt;=1000000))=TRUE,"Yes","No")</f>
        <v>Yes</v>
      </c>
      <c r="K670" s="26">
        <f>IF(AND(Years_Under_Contract&gt;5,OR(Number_of_Books_in_Print&gt;10,Income_Earned&gt;1000000)),0.2,IF(Number_of_Books_in_Print&gt;10,0.15,0.09))</f>
        <v>0.2</v>
      </c>
    </row>
    <row r="671" spans="1:11" outlineLevel="2" x14ac:dyDescent="0.25">
      <c r="A671" s="9">
        <v>2410</v>
      </c>
      <c r="B671" s="10">
        <v>38991</v>
      </c>
      <c r="C671" s="11">
        <v>5.7029431895961666</v>
      </c>
      <c r="D671" s="12">
        <v>20</v>
      </c>
      <c r="E671" s="13">
        <v>415941</v>
      </c>
      <c r="F671" s="14">
        <v>9.99</v>
      </c>
      <c r="G671" s="15">
        <f>Number_of_Books_Sold*Sell_Price</f>
        <v>4155250.5900000003</v>
      </c>
      <c r="H671" s="16" t="str">
        <f>IF(AND(Years_Under_Contract&lt;2,Number_of_Books_in_Print&gt;4)=TRUE,"Yes","No")</f>
        <v>No</v>
      </c>
      <c r="I671" s="16" t="str">
        <f>IF(OR(Years_Under_Contract&gt;5,Number_of_Books_in_Print&gt;=10)=TRUE,"Yes","No")</f>
        <v>Yes</v>
      </c>
      <c r="J671" s="16" t="str">
        <f>IF(AND(Years_Under_Contract&gt;5,OR(Number_of_Books_in_Print&gt;350000,Income_Earned&gt;=1000000))=TRUE,"Yes","No")</f>
        <v>Yes</v>
      </c>
      <c r="K671" s="17">
        <f>IF(AND(Years_Under_Contract&gt;5,OR(Number_of_Books_in_Print&gt;10,Income_Earned&gt;1000000)),0.2,IF(Number_of_Books_in_Print&gt;10,0.15,0.09))</f>
        <v>0.2</v>
      </c>
    </row>
    <row r="672" spans="1:11" outlineLevel="2" x14ac:dyDescent="0.25">
      <c r="A672" s="18">
        <v>2412</v>
      </c>
      <c r="B672" s="19">
        <v>36636</v>
      </c>
      <c r="C672" s="20">
        <v>12.150581793292266</v>
      </c>
      <c r="D672" s="21">
        <v>19</v>
      </c>
      <c r="E672" s="22">
        <v>497467</v>
      </c>
      <c r="F672" s="23">
        <v>2.99</v>
      </c>
      <c r="G672" s="24">
        <f>Number_of_Books_Sold*Sell_Price</f>
        <v>1487426.33</v>
      </c>
      <c r="H672" s="25" t="str">
        <f>IF(AND(Years_Under_Contract&lt;2,Number_of_Books_in_Print&gt;4)=TRUE,"Yes","No")</f>
        <v>No</v>
      </c>
      <c r="I672" s="25" t="str">
        <f>IF(OR(Years_Under_Contract&gt;5,Number_of_Books_in_Print&gt;=10)=TRUE,"Yes","No")</f>
        <v>Yes</v>
      </c>
      <c r="J672" s="25" t="str">
        <f>IF(AND(Years_Under_Contract&gt;5,OR(Number_of_Books_in_Print&gt;350000,Income_Earned&gt;=1000000))=TRUE,"Yes","No")</f>
        <v>Yes</v>
      </c>
      <c r="K672" s="26">
        <f>IF(AND(Years_Under_Contract&gt;5,OR(Number_of_Books_in_Print&gt;10,Income_Earned&gt;1000000)),0.2,IF(Number_of_Books_in_Print&gt;10,0.15,0.09))</f>
        <v>0.2</v>
      </c>
    </row>
    <row r="673" spans="1:11" outlineLevel="2" x14ac:dyDescent="0.25">
      <c r="A673" s="18">
        <v>2417</v>
      </c>
      <c r="B673" s="19">
        <v>39128</v>
      </c>
      <c r="C673" s="20">
        <v>5.3278576317590689</v>
      </c>
      <c r="D673" s="21">
        <v>18</v>
      </c>
      <c r="E673" s="22">
        <v>340561</v>
      </c>
      <c r="F673" s="23">
        <v>2.99</v>
      </c>
      <c r="G673" s="24">
        <f>Number_of_Books_Sold*Sell_Price</f>
        <v>1018277.3900000001</v>
      </c>
      <c r="H673" s="25" t="str">
        <f>IF(AND(Years_Under_Contract&lt;2,Number_of_Books_in_Print&gt;4)=TRUE,"Yes","No")</f>
        <v>No</v>
      </c>
      <c r="I673" s="25" t="str">
        <f>IF(OR(Years_Under_Contract&gt;5,Number_of_Books_in_Print&gt;=10)=TRUE,"Yes","No")</f>
        <v>Yes</v>
      </c>
      <c r="J673" s="25" t="str">
        <f>IF(AND(Years_Under_Contract&gt;5,OR(Number_of_Books_in_Print&gt;350000,Income_Earned&gt;=1000000))=TRUE,"Yes","No")</f>
        <v>Yes</v>
      </c>
      <c r="K673" s="26">
        <f>IF(AND(Years_Under_Contract&gt;5,OR(Number_of_Books_in_Print&gt;10,Income_Earned&gt;1000000)),0.2,IF(Number_of_Books_in_Print&gt;10,0.15,0.09))</f>
        <v>0.2</v>
      </c>
    </row>
    <row r="674" spans="1:11" outlineLevel="2" x14ac:dyDescent="0.25">
      <c r="A674" s="9">
        <v>2418</v>
      </c>
      <c r="B674" s="10">
        <v>37723</v>
      </c>
      <c r="C674" s="11">
        <v>9.1745379876796722</v>
      </c>
      <c r="D674" s="12">
        <v>19</v>
      </c>
      <c r="E674" s="13">
        <v>288112</v>
      </c>
      <c r="F674" s="14">
        <v>12.99</v>
      </c>
      <c r="G674" s="15">
        <f>Number_of_Books_Sold*Sell_Price</f>
        <v>3742574.88</v>
      </c>
      <c r="H674" s="16" t="str">
        <f>IF(AND(Years_Under_Contract&lt;2,Number_of_Books_in_Print&gt;4)=TRUE,"Yes","No")</f>
        <v>No</v>
      </c>
      <c r="I674" s="16" t="str">
        <f>IF(OR(Years_Under_Contract&gt;5,Number_of_Books_in_Print&gt;=10)=TRUE,"Yes","No")</f>
        <v>Yes</v>
      </c>
      <c r="J674" s="16" t="str">
        <f>IF(AND(Years_Under_Contract&gt;5,OR(Number_of_Books_in_Print&gt;350000,Income_Earned&gt;=1000000))=TRUE,"Yes","No")</f>
        <v>Yes</v>
      </c>
      <c r="K674" s="17">
        <f>IF(AND(Years_Under_Contract&gt;5,OR(Number_of_Books_in_Print&gt;10,Income_Earned&gt;1000000)),0.2,IF(Number_of_Books_in_Print&gt;10,0.15,0.09))</f>
        <v>0.2</v>
      </c>
    </row>
    <row r="675" spans="1:11" outlineLevel="2" x14ac:dyDescent="0.25">
      <c r="A675" s="18">
        <v>2419</v>
      </c>
      <c r="B675" s="19">
        <v>39204</v>
      </c>
      <c r="C675" s="20">
        <v>5.1197809719370291</v>
      </c>
      <c r="D675" s="21">
        <v>25</v>
      </c>
      <c r="E675" s="22">
        <v>3598</v>
      </c>
      <c r="F675" s="23">
        <v>2.99</v>
      </c>
      <c r="G675" s="24">
        <f>Number_of_Books_Sold*Sell_Price</f>
        <v>10758.02</v>
      </c>
      <c r="H675" s="25" t="str">
        <f>IF(AND(Years_Under_Contract&lt;2,Number_of_Books_in_Print&gt;4)=TRUE,"Yes","No")</f>
        <v>No</v>
      </c>
      <c r="I675" s="25" t="str">
        <f>IF(OR(Years_Under_Contract&gt;5,Number_of_Books_in_Print&gt;=10)=TRUE,"Yes","No")</f>
        <v>Yes</v>
      </c>
      <c r="J675" s="25" t="str">
        <f>IF(AND(Years_Under_Contract&gt;5,OR(Number_of_Books_in_Print&gt;350000,Income_Earned&gt;=1000000))=TRUE,"Yes","No")</f>
        <v>No</v>
      </c>
      <c r="K675" s="26">
        <f>IF(AND(Years_Under_Contract&gt;5,OR(Number_of_Books_in_Print&gt;10,Income_Earned&gt;1000000)),0.2,IF(Number_of_Books_in_Print&gt;10,0.15,0.09))</f>
        <v>0.2</v>
      </c>
    </row>
    <row r="676" spans="1:11" outlineLevel="2" x14ac:dyDescent="0.25">
      <c r="A676" s="9">
        <v>2420</v>
      </c>
      <c r="B676" s="10">
        <v>37471</v>
      </c>
      <c r="C676" s="11">
        <v>9.8644763860369604</v>
      </c>
      <c r="D676" s="12">
        <v>3</v>
      </c>
      <c r="E676" s="13">
        <v>425634</v>
      </c>
      <c r="F676" s="14">
        <v>15.99</v>
      </c>
      <c r="G676" s="15">
        <f>Number_of_Books_Sold*Sell_Price</f>
        <v>6805887.6600000001</v>
      </c>
      <c r="H676" s="16" t="str">
        <f>IF(AND(Years_Under_Contract&lt;2,Number_of_Books_in_Print&gt;4)=TRUE,"Yes","No")</f>
        <v>No</v>
      </c>
      <c r="I676" s="16" t="str">
        <f>IF(OR(Years_Under_Contract&gt;5,Number_of_Books_in_Print&gt;=10)=TRUE,"Yes","No")</f>
        <v>Yes</v>
      </c>
      <c r="J676" s="16" t="str">
        <f>IF(AND(Years_Under_Contract&gt;5,OR(Number_of_Books_in_Print&gt;350000,Income_Earned&gt;=1000000))=TRUE,"Yes","No")</f>
        <v>Yes</v>
      </c>
      <c r="K676" s="17">
        <f>IF(AND(Years_Under_Contract&gt;5,OR(Number_of_Books_in_Print&gt;10,Income_Earned&gt;1000000)),0.2,IF(Number_of_Books_in_Print&gt;10,0.15,0.09))</f>
        <v>0.2</v>
      </c>
    </row>
    <row r="677" spans="1:11" outlineLevel="2" x14ac:dyDescent="0.25">
      <c r="A677" s="18">
        <v>2422</v>
      </c>
      <c r="B677" s="19">
        <v>37636</v>
      </c>
      <c r="C677" s="20">
        <v>9.4127310061601648</v>
      </c>
      <c r="D677" s="21">
        <v>12</v>
      </c>
      <c r="E677" s="22">
        <v>181067</v>
      </c>
      <c r="F677" s="23">
        <v>2.99</v>
      </c>
      <c r="G677" s="24">
        <f>Number_of_Books_Sold*Sell_Price</f>
        <v>541390.33000000007</v>
      </c>
      <c r="H677" s="25" t="str">
        <f>IF(AND(Years_Under_Contract&lt;2,Number_of_Books_in_Print&gt;4)=TRUE,"Yes","No")</f>
        <v>No</v>
      </c>
      <c r="I677" s="25" t="str">
        <f>IF(OR(Years_Under_Contract&gt;5,Number_of_Books_in_Print&gt;=10)=TRUE,"Yes","No")</f>
        <v>Yes</v>
      </c>
      <c r="J677" s="25" t="str">
        <f>IF(AND(Years_Under_Contract&gt;5,OR(Number_of_Books_in_Print&gt;350000,Income_Earned&gt;=1000000))=TRUE,"Yes","No")</f>
        <v>No</v>
      </c>
      <c r="K677" s="26">
        <f>IF(AND(Years_Under_Contract&gt;5,OR(Number_of_Books_in_Print&gt;10,Income_Earned&gt;1000000)),0.2,IF(Number_of_Books_in_Print&gt;10,0.15,0.09))</f>
        <v>0.2</v>
      </c>
    </row>
    <row r="678" spans="1:11" outlineLevel="2" x14ac:dyDescent="0.25">
      <c r="A678" s="18">
        <v>2429</v>
      </c>
      <c r="B678" s="19">
        <v>37158</v>
      </c>
      <c r="C678" s="20">
        <v>10.721423682409309</v>
      </c>
      <c r="D678" s="21">
        <v>13</v>
      </c>
      <c r="E678" s="22">
        <v>459842</v>
      </c>
      <c r="F678" s="23">
        <v>15.99</v>
      </c>
      <c r="G678" s="24">
        <f>Number_of_Books_Sold*Sell_Price</f>
        <v>7352873.5800000001</v>
      </c>
      <c r="H678" s="25" t="str">
        <f>IF(AND(Years_Under_Contract&lt;2,Number_of_Books_in_Print&gt;4)=TRUE,"Yes","No")</f>
        <v>No</v>
      </c>
      <c r="I678" s="25" t="str">
        <f>IF(OR(Years_Under_Contract&gt;5,Number_of_Books_in_Print&gt;=10)=TRUE,"Yes","No")</f>
        <v>Yes</v>
      </c>
      <c r="J678" s="25" t="str">
        <f>IF(AND(Years_Under_Contract&gt;5,OR(Number_of_Books_in_Print&gt;350000,Income_Earned&gt;=1000000))=TRUE,"Yes","No")</f>
        <v>Yes</v>
      </c>
      <c r="K678" s="26">
        <f>IF(AND(Years_Under_Contract&gt;5,OR(Number_of_Books_in_Print&gt;10,Income_Earned&gt;1000000)),0.2,IF(Number_of_Books_in_Print&gt;10,0.15,0.09))</f>
        <v>0.2</v>
      </c>
    </row>
    <row r="679" spans="1:11" outlineLevel="2" x14ac:dyDescent="0.25">
      <c r="A679" s="9">
        <v>2430</v>
      </c>
      <c r="B679" s="10">
        <v>38828</v>
      </c>
      <c r="C679" s="11">
        <v>6.1492128678986999</v>
      </c>
      <c r="D679" s="12">
        <v>12</v>
      </c>
      <c r="E679" s="13">
        <v>22979</v>
      </c>
      <c r="F679" s="14">
        <v>9.99</v>
      </c>
      <c r="G679" s="15">
        <f>Number_of_Books_Sold*Sell_Price</f>
        <v>229560.21</v>
      </c>
      <c r="H679" s="16" t="str">
        <f>IF(AND(Years_Under_Contract&lt;2,Number_of_Books_in_Print&gt;4)=TRUE,"Yes","No")</f>
        <v>No</v>
      </c>
      <c r="I679" s="16" t="str">
        <f>IF(OR(Years_Under_Contract&gt;5,Number_of_Books_in_Print&gt;=10)=TRUE,"Yes","No")</f>
        <v>Yes</v>
      </c>
      <c r="J679" s="16" t="str">
        <f>IF(AND(Years_Under_Contract&gt;5,OR(Number_of_Books_in_Print&gt;350000,Income_Earned&gt;=1000000))=TRUE,"Yes","No")</f>
        <v>No</v>
      </c>
      <c r="K679" s="17">
        <f>IF(AND(Years_Under_Contract&gt;5,OR(Number_of_Books_in_Print&gt;10,Income_Earned&gt;1000000)),0.2,IF(Number_of_Books_in_Print&gt;10,0.15,0.09))</f>
        <v>0.2</v>
      </c>
    </row>
    <row r="680" spans="1:11" outlineLevel="2" x14ac:dyDescent="0.25">
      <c r="A680" s="18">
        <v>2432</v>
      </c>
      <c r="B680" s="19">
        <v>37243</v>
      </c>
      <c r="C680" s="20">
        <v>10.488706365503081</v>
      </c>
      <c r="D680" s="21">
        <v>16</v>
      </c>
      <c r="E680" s="22">
        <v>9584</v>
      </c>
      <c r="F680" s="23">
        <v>10.99</v>
      </c>
      <c r="G680" s="24">
        <f>Number_of_Books_Sold*Sell_Price</f>
        <v>105328.16</v>
      </c>
      <c r="H680" s="25" t="str">
        <f>IF(AND(Years_Under_Contract&lt;2,Number_of_Books_in_Print&gt;4)=TRUE,"Yes","No")</f>
        <v>No</v>
      </c>
      <c r="I680" s="25" t="str">
        <f>IF(OR(Years_Under_Contract&gt;5,Number_of_Books_in_Print&gt;=10)=TRUE,"Yes","No")</f>
        <v>Yes</v>
      </c>
      <c r="J680" s="25" t="str">
        <f>IF(AND(Years_Under_Contract&gt;5,OR(Number_of_Books_in_Print&gt;350000,Income_Earned&gt;=1000000))=TRUE,"Yes","No")</f>
        <v>No</v>
      </c>
      <c r="K680" s="26">
        <f>IF(AND(Years_Under_Contract&gt;5,OR(Number_of_Books_in_Print&gt;10,Income_Earned&gt;1000000)),0.2,IF(Number_of_Books_in_Print&gt;10,0.15,0.09))</f>
        <v>0.2</v>
      </c>
    </row>
    <row r="681" spans="1:11" outlineLevel="2" x14ac:dyDescent="0.25">
      <c r="A681" s="9">
        <v>2433</v>
      </c>
      <c r="B681" s="10">
        <v>37557</v>
      </c>
      <c r="C681" s="11">
        <v>9.6290212183436008</v>
      </c>
      <c r="D681" s="12">
        <v>9</v>
      </c>
      <c r="E681" s="13">
        <v>586851</v>
      </c>
      <c r="F681" s="14">
        <v>2.99</v>
      </c>
      <c r="G681" s="15">
        <f>Number_of_Books_Sold*Sell_Price</f>
        <v>1754684.4900000002</v>
      </c>
      <c r="H681" s="16" t="str">
        <f>IF(AND(Years_Under_Contract&lt;2,Number_of_Books_in_Print&gt;4)=TRUE,"Yes","No")</f>
        <v>No</v>
      </c>
      <c r="I681" s="16" t="str">
        <f>IF(OR(Years_Under_Contract&gt;5,Number_of_Books_in_Print&gt;=10)=TRUE,"Yes","No")</f>
        <v>Yes</v>
      </c>
      <c r="J681" s="16" t="str">
        <f>IF(AND(Years_Under_Contract&gt;5,OR(Number_of_Books_in_Print&gt;350000,Income_Earned&gt;=1000000))=TRUE,"Yes","No")</f>
        <v>Yes</v>
      </c>
      <c r="K681" s="17">
        <f>IF(AND(Years_Under_Contract&gt;5,OR(Number_of_Books_in_Print&gt;10,Income_Earned&gt;1000000)),0.2,IF(Number_of_Books_in_Print&gt;10,0.15,0.09))</f>
        <v>0.2</v>
      </c>
    </row>
    <row r="682" spans="1:11" outlineLevel="2" x14ac:dyDescent="0.25">
      <c r="A682" s="18">
        <v>2436</v>
      </c>
      <c r="B682" s="19">
        <v>37508</v>
      </c>
      <c r="C682" s="20">
        <v>9.763175906913073</v>
      </c>
      <c r="D682" s="21">
        <v>12</v>
      </c>
      <c r="E682" s="22">
        <v>664385</v>
      </c>
      <c r="F682" s="23">
        <v>23.99</v>
      </c>
      <c r="G682" s="24">
        <f>Number_of_Books_Sold*Sell_Price</f>
        <v>15938596.149999999</v>
      </c>
      <c r="H682" s="25" t="str">
        <f>IF(AND(Years_Under_Contract&lt;2,Number_of_Books_in_Print&gt;4)=TRUE,"Yes","No")</f>
        <v>No</v>
      </c>
      <c r="I682" s="25" t="str">
        <f>IF(OR(Years_Under_Contract&gt;5,Number_of_Books_in_Print&gt;=10)=TRUE,"Yes","No")</f>
        <v>Yes</v>
      </c>
      <c r="J682" s="25" t="str">
        <f>IF(AND(Years_Under_Contract&gt;5,OR(Number_of_Books_in_Print&gt;350000,Income_Earned&gt;=1000000))=TRUE,"Yes","No")</f>
        <v>Yes</v>
      </c>
      <c r="K682" s="26">
        <f>IF(AND(Years_Under_Contract&gt;5,OR(Number_of_Books_in_Print&gt;10,Income_Earned&gt;1000000)),0.2,IF(Number_of_Books_in_Print&gt;10,0.15,0.09))</f>
        <v>0.2</v>
      </c>
    </row>
    <row r="683" spans="1:11" outlineLevel="2" x14ac:dyDescent="0.25">
      <c r="A683" s="9">
        <v>2441</v>
      </c>
      <c r="B683" s="10">
        <v>37069</v>
      </c>
      <c r="C683" s="11">
        <v>10.965092402464066</v>
      </c>
      <c r="D683" s="12">
        <v>14</v>
      </c>
      <c r="E683" s="13">
        <v>602808</v>
      </c>
      <c r="F683" s="14">
        <v>9.99</v>
      </c>
      <c r="G683" s="15">
        <f>Number_of_Books_Sold*Sell_Price</f>
        <v>6022051.9199999999</v>
      </c>
      <c r="H683" s="16" t="str">
        <f>IF(AND(Years_Under_Contract&lt;2,Number_of_Books_in_Print&gt;4)=TRUE,"Yes","No")</f>
        <v>No</v>
      </c>
      <c r="I683" s="16" t="str">
        <f>IF(OR(Years_Under_Contract&gt;5,Number_of_Books_in_Print&gt;=10)=TRUE,"Yes","No")</f>
        <v>Yes</v>
      </c>
      <c r="J683" s="16" t="str">
        <f>IF(AND(Years_Under_Contract&gt;5,OR(Number_of_Books_in_Print&gt;350000,Income_Earned&gt;=1000000))=TRUE,"Yes","No")</f>
        <v>Yes</v>
      </c>
      <c r="K683" s="17">
        <f>IF(AND(Years_Under_Contract&gt;5,OR(Number_of_Books_in_Print&gt;10,Income_Earned&gt;1000000)),0.2,IF(Number_of_Books_in_Print&gt;10,0.15,0.09))</f>
        <v>0.2</v>
      </c>
    </row>
    <row r="684" spans="1:11" outlineLevel="2" x14ac:dyDescent="0.25">
      <c r="A684" s="18">
        <v>2444</v>
      </c>
      <c r="B684" s="19">
        <v>37350</v>
      </c>
      <c r="C684" s="20">
        <v>10.195756331279945</v>
      </c>
      <c r="D684" s="21">
        <v>16</v>
      </c>
      <c r="E684" s="22">
        <v>602670</v>
      </c>
      <c r="F684" s="23">
        <v>10.99</v>
      </c>
      <c r="G684" s="24">
        <f>Number_of_Books_Sold*Sell_Price</f>
        <v>6623343.2999999998</v>
      </c>
      <c r="H684" s="25" t="str">
        <f>IF(AND(Years_Under_Contract&lt;2,Number_of_Books_in_Print&gt;4)=TRUE,"Yes","No")</f>
        <v>No</v>
      </c>
      <c r="I684" s="25" t="str">
        <f>IF(OR(Years_Under_Contract&gt;5,Number_of_Books_in_Print&gt;=10)=TRUE,"Yes","No")</f>
        <v>Yes</v>
      </c>
      <c r="J684" s="25" t="str">
        <f>IF(AND(Years_Under_Contract&gt;5,OR(Number_of_Books_in_Print&gt;350000,Income_Earned&gt;=1000000))=TRUE,"Yes","No")</f>
        <v>Yes</v>
      </c>
      <c r="K684" s="26">
        <f>IF(AND(Years_Under_Contract&gt;5,OR(Number_of_Books_in_Print&gt;10,Income_Earned&gt;1000000)),0.2,IF(Number_of_Books_in_Print&gt;10,0.15,0.09))</f>
        <v>0.2</v>
      </c>
    </row>
    <row r="685" spans="1:11" outlineLevel="2" x14ac:dyDescent="0.25">
      <c r="A685" s="9">
        <v>2453</v>
      </c>
      <c r="B685" s="10">
        <v>36607</v>
      </c>
      <c r="C685" s="11">
        <v>12.229979466119097</v>
      </c>
      <c r="D685" s="12">
        <v>2</v>
      </c>
      <c r="E685" s="13">
        <v>193276</v>
      </c>
      <c r="F685" s="14">
        <v>9.99</v>
      </c>
      <c r="G685" s="15">
        <f>Number_of_Books_Sold*Sell_Price</f>
        <v>1930827.24</v>
      </c>
      <c r="H685" s="16" t="str">
        <f>IF(AND(Years_Under_Contract&lt;2,Number_of_Books_in_Print&gt;4)=TRUE,"Yes","No")</f>
        <v>No</v>
      </c>
      <c r="I685" s="16" t="str">
        <f>IF(OR(Years_Under_Contract&gt;5,Number_of_Books_in_Print&gt;=10)=TRUE,"Yes","No")</f>
        <v>Yes</v>
      </c>
      <c r="J685" s="16" t="str">
        <f>IF(AND(Years_Under_Contract&gt;5,OR(Number_of_Books_in_Print&gt;350000,Income_Earned&gt;=1000000))=TRUE,"Yes","No")</f>
        <v>Yes</v>
      </c>
      <c r="K685" s="17">
        <f>IF(AND(Years_Under_Contract&gt;5,OR(Number_of_Books_in_Print&gt;10,Income_Earned&gt;1000000)),0.2,IF(Number_of_Books_in_Print&gt;10,0.15,0.09))</f>
        <v>0.2</v>
      </c>
    </row>
    <row r="686" spans="1:11" outlineLevel="2" x14ac:dyDescent="0.25">
      <c r="A686" s="18">
        <v>2456</v>
      </c>
      <c r="B686" s="19">
        <v>36875</v>
      </c>
      <c r="C686" s="20">
        <v>11.496235455167694</v>
      </c>
      <c r="D686" s="21">
        <v>20</v>
      </c>
      <c r="E686" s="22">
        <v>300382</v>
      </c>
      <c r="F686" s="23">
        <v>2.99</v>
      </c>
      <c r="G686" s="24">
        <f>Number_of_Books_Sold*Sell_Price</f>
        <v>898142.18</v>
      </c>
      <c r="H686" s="25" t="str">
        <f>IF(AND(Years_Under_Contract&lt;2,Number_of_Books_in_Print&gt;4)=TRUE,"Yes","No")</f>
        <v>No</v>
      </c>
      <c r="I686" s="25" t="str">
        <f>IF(OR(Years_Under_Contract&gt;5,Number_of_Books_in_Print&gt;=10)=TRUE,"Yes","No")</f>
        <v>Yes</v>
      </c>
      <c r="J686" s="25" t="str">
        <f>IF(AND(Years_Under_Contract&gt;5,OR(Number_of_Books_in_Print&gt;350000,Income_Earned&gt;=1000000))=TRUE,"Yes","No")</f>
        <v>No</v>
      </c>
      <c r="K686" s="26">
        <f>IF(AND(Years_Under_Contract&gt;5,OR(Number_of_Books_in_Print&gt;10,Income_Earned&gt;1000000)),0.2,IF(Number_of_Books_in_Print&gt;10,0.15,0.09))</f>
        <v>0.2</v>
      </c>
    </row>
    <row r="687" spans="1:11" outlineLevel="2" x14ac:dyDescent="0.25">
      <c r="A687" s="9">
        <v>2459</v>
      </c>
      <c r="B687" s="10">
        <v>39244</v>
      </c>
      <c r="C687" s="11">
        <v>5.0102669404517455</v>
      </c>
      <c r="D687" s="12">
        <v>1</v>
      </c>
      <c r="E687" s="13">
        <v>447781</v>
      </c>
      <c r="F687" s="14">
        <v>2.99</v>
      </c>
      <c r="G687" s="15">
        <f>Number_of_Books_Sold*Sell_Price</f>
        <v>1338865.1900000002</v>
      </c>
      <c r="H687" s="16" t="str">
        <f>IF(AND(Years_Under_Contract&lt;2,Number_of_Books_in_Print&gt;4)=TRUE,"Yes","No")</f>
        <v>No</v>
      </c>
      <c r="I687" s="16" t="str">
        <f>IF(OR(Years_Under_Contract&gt;5,Number_of_Books_in_Print&gt;=10)=TRUE,"Yes","No")</f>
        <v>Yes</v>
      </c>
      <c r="J687" s="16" t="str">
        <f>IF(AND(Years_Under_Contract&gt;5,OR(Number_of_Books_in_Print&gt;350000,Income_Earned&gt;=1000000))=TRUE,"Yes","No")</f>
        <v>Yes</v>
      </c>
      <c r="K687" s="17">
        <f>IF(AND(Years_Under_Contract&gt;5,OR(Number_of_Books_in_Print&gt;10,Income_Earned&gt;1000000)),0.2,IF(Number_of_Books_in_Print&gt;10,0.15,0.09))</f>
        <v>0.2</v>
      </c>
    </row>
    <row r="688" spans="1:11" outlineLevel="2" x14ac:dyDescent="0.25">
      <c r="A688" s="18">
        <v>2460</v>
      </c>
      <c r="B688" s="19">
        <v>37318</v>
      </c>
      <c r="C688" s="20">
        <v>10.283367556468173</v>
      </c>
      <c r="D688" s="21">
        <v>18</v>
      </c>
      <c r="E688" s="22">
        <v>182104</v>
      </c>
      <c r="F688" s="23">
        <v>12.99</v>
      </c>
      <c r="G688" s="24">
        <f>Number_of_Books_Sold*Sell_Price</f>
        <v>2365530.96</v>
      </c>
      <c r="H688" s="25" t="str">
        <f>IF(AND(Years_Under_Contract&lt;2,Number_of_Books_in_Print&gt;4)=TRUE,"Yes","No")</f>
        <v>No</v>
      </c>
      <c r="I688" s="25" t="str">
        <f>IF(OR(Years_Under_Contract&gt;5,Number_of_Books_in_Print&gt;=10)=TRUE,"Yes","No")</f>
        <v>Yes</v>
      </c>
      <c r="J688" s="25" t="str">
        <f>IF(AND(Years_Under_Contract&gt;5,OR(Number_of_Books_in_Print&gt;350000,Income_Earned&gt;=1000000))=TRUE,"Yes","No")</f>
        <v>Yes</v>
      </c>
      <c r="K688" s="26">
        <f>IF(AND(Years_Under_Contract&gt;5,OR(Number_of_Books_in_Print&gt;10,Income_Earned&gt;1000000)),0.2,IF(Number_of_Books_in_Print&gt;10,0.15,0.09))</f>
        <v>0.2</v>
      </c>
    </row>
    <row r="689" spans="1:11" outlineLevel="2" x14ac:dyDescent="0.25">
      <c r="A689" s="9">
        <v>2461</v>
      </c>
      <c r="B689" s="10">
        <v>37246</v>
      </c>
      <c r="C689" s="11">
        <v>10.480492813141684</v>
      </c>
      <c r="D689" s="12">
        <v>14</v>
      </c>
      <c r="E689" s="13">
        <v>480624</v>
      </c>
      <c r="F689" s="14">
        <v>10.99</v>
      </c>
      <c r="G689" s="15">
        <f>Number_of_Books_Sold*Sell_Price</f>
        <v>5282057.76</v>
      </c>
      <c r="H689" s="16" t="str">
        <f>IF(AND(Years_Under_Contract&lt;2,Number_of_Books_in_Print&gt;4)=TRUE,"Yes","No")</f>
        <v>No</v>
      </c>
      <c r="I689" s="16" t="str">
        <f>IF(OR(Years_Under_Contract&gt;5,Number_of_Books_in_Print&gt;=10)=TRUE,"Yes","No")</f>
        <v>Yes</v>
      </c>
      <c r="J689" s="16" t="str">
        <f>IF(AND(Years_Under_Contract&gt;5,OR(Number_of_Books_in_Print&gt;350000,Income_Earned&gt;=1000000))=TRUE,"Yes","No")</f>
        <v>Yes</v>
      </c>
      <c r="K689" s="17">
        <f>IF(AND(Years_Under_Contract&gt;5,OR(Number_of_Books_in_Print&gt;10,Income_Earned&gt;1000000)),0.2,IF(Number_of_Books_in_Print&gt;10,0.15,0.09))</f>
        <v>0.2</v>
      </c>
    </row>
    <row r="690" spans="1:11" outlineLevel="2" x14ac:dyDescent="0.25">
      <c r="A690" s="18">
        <v>2464</v>
      </c>
      <c r="B690" s="19">
        <v>37592</v>
      </c>
      <c r="C690" s="20">
        <v>9.5331964407939775</v>
      </c>
      <c r="D690" s="21">
        <v>25</v>
      </c>
      <c r="E690" s="22">
        <v>8744</v>
      </c>
      <c r="F690" s="23">
        <v>23.99</v>
      </c>
      <c r="G690" s="24">
        <f>Number_of_Books_Sold*Sell_Price</f>
        <v>209768.56</v>
      </c>
      <c r="H690" s="25" t="str">
        <f>IF(AND(Years_Under_Contract&lt;2,Number_of_Books_in_Print&gt;4)=TRUE,"Yes","No")</f>
        <v>No</v>
      </c>
      <c r="I690" s="25" t="str">
        <f>IF(OR(Years_Under_Contract&gt;5,Number_of_Books_in_Print&gt;=10)=TRUE,"Yes","No")</f>
        <v>Yes</v>
      </c>
      <c r="J690" s="25" t="str">
        <f>IF(AND(Years_Under_Contract&gt;5,OR(Number_of_Books_in_Print&gt;350000,Income_Earned&gt;=1000000))=TRUE,"Yes","No")</f>
        <v>No</v>
      </c>
      <c r="K690" s="26">
        <f>IF(AND(Years_Under_Contract&gt;5,OR(Number_of_Books_in_Print&gt;10,Income_Earned&gt;1000000)),0.2,IF(Number_of_Books_in_Print&gt;10,0.15,0.09))</f>
        <v>0.2</v>
      </c>
    </row>
    <row r="691" spans="1:11" outlineLevel="2" x14ac:dyDescent="0.25">
      <c r="A691" s="9">
        <v>2467</v>
      </c>
      <c r="B691" s="10">
        <v>39233</v>
      </c>
      <c r="C691" s="11">
        <v>5.0403832991101982</v>
      </c>
      <c r="D691" s="12">
        <v>6</v>
      </c>
      <c r="E691" s="13">
        <v>521744</v>
      </c>
      <c r="F691" s="14">
        <v>2.99</v>
      </c>
      <c r="G691" s="15">
        <f>Number_of_Books_Sold*Sell_Price</f>
        <v>1560014.56</v>
      </c>
      <c r="H691" s="16" t="str">
        <f>IF(AND(Years_Under_Contract&lt;2,Number_of_Books_in_Print&gt;4)=TRUE,"Yes","No")</f>
        <v>No</v>
      </c>
      <c r="I691" s="16" t="str">
        <f>IF(OR(Years_Under_Contract&gt;5,Number_of_Books_in_Print&gt;=10)=TRUE,"Yes","No")</f>
        <v>Yes</v>
      </c>
      <c r="J691" s="16" t="str">
        <f>IF(AND(Years_Under_Contract&gt;5,OR(Number_of_Books_in_Print&gt;350000,Income_Earned&gt;=1000000))=TRUE,"Yes","No")</f>
        <v>Yes</v>
      </c>
      <c r="K691" s="17">
        <f>IF(AND(Years_Under_Contract&gt;5,OR(Number_of_Books_in_Print&gt;10,Income_Earned&gt;1000000)),0.2,IF(Number_of_Books_in_Print&gt;10,0.15,0.09))</f>
        <v>0.2</v>
      </c>
    </row>
    <row r="692" spans="1:11" outlineLevel="2" x14ac:dyDescent="0.25">
      <c r="A692" s="18">
        <v>2468</v>
      </c>
      <c r="B692" s="19">
        <v>39012</v>
      </c>
      <c r="C692" s="20">
        <v>5.6454483230663932</v>
      </c>
      <c r="D692" s="21">
        <v>2</v>
      </c>
      <c r="E692" s="22">
        <v>521571</v>
      </c>
      <c r="F692" s="23">
        <v>12.99</v>
      </c>
      <c r="G692" s="24">
        <f>Number_of_Books_Sold*Sell_Price</f>
        <v>6775207.29</v>
      </c>
      <c r="H692" s="25" t="str">
        <f>IF(AND(Years_Under_Contract&lt;2,Number_of_Books_in_Print&gt;4)=TRUE,"Yes","No")</f>
        <v>No</v>
      </c>
      <c r="I692" s="25" t="str">
        <f>IF(OR(Years_Under_Contract&gt;5,Number_of_Books_in_Print&gt;=10)=TRUE,"Yes","No")</f>
        <v>Yes</v>
      </c>
      <c r="J692" s="25" t="str">
        <f>IF(AND(Years_Under_Contract&gt;5,OR(Number_of_Books_in_Print&gt;350000,Income_Earned&gt;=1000000))=TRUE,"Yes","No")</f>
        <v>Yes</v>
      </c>
      <c r="K692" s="26">
        <f>IF(AND(Years_Under_Contract&gt;5,OR(Number_of_Books_in_Print&gt;10,Income_Earned&gt;1000000)),0.2,IF(Number_of_Books_in_Print&gt;10,0.15,0.09))</f>
        <v>0.2</v>
      </c>
    </row>
    <row r="693" spans="1:11" outlineLevel="2" x14ac:dyDescent="0.25">
      <c r="A693" s="9">
        <v>2470</v>
      </c>
      <c r="B693" s="10">
        <v>37361</v>
      </c>
      <c r="C693" s="11">
        <v>10.165639972621491</v>
      </c>
      <c r="D693" s="12">
        <v>12</v>
      </c>
      <c r="E693" s="13">
        <v>577697</v>
      </c>
      <c r="F693" s="14">
        <v>5.99</v>
      </c>
      <c r="G693" s="15">
        <f>Number_of_Books_Sold*Sell_Price</f>
        <v>3460405.0300000003</v>
      </c>
      <c r="H693" s="16" t="str">
        <f>IF(AND(Years_Under_Contract&lt;2,Number_of_Books_in_Print&gt;4)=TRUE,"Yes","No")</f>
        <v>No</v>
      </c>
      <c r="I693" s="16" t="str">
        <f>IF(OR(Years_Under_Contract&gt;5,Number_of_Books_in_Print&gt;=10)=TRUE,"Yes","No")</f>
        <v>Yes</v>
      </c>
      <c r="J693" s="16" t="str">
        <f>IF(AND(Years_Under_Contract&gt;5,OR(Number_of_Books_in_Print&gt;350000,Income_Earned&gt;=1000000))=TRUE,"Yes","No")</f>
        <v>Yes</v>
      </c>
      <c r="K693" s="17">
        <f>IF(AND(Years_Under_Contract&gt;5,OR(Number_of_Books_in_Print&gt;10,Income_Earned&gt;1000000)),0.2,IF(Number_of_Books_in_Print&gt;10,0.15,0.09))</f>
        <v>0.2</v>
      </c>
    </row>
    <row r="694" spans="1:11" outlineLevel="2" x14ac:dyDescent="0.25">
      <c r="A694" s="18">
        <v>2473</v>
      </c>
      <c r="B694" s="19">
        <v>38360</v>
      </c>
      <c r="C694" s="20">
        <v>7.4305270362765228</v>
      </c>
      <c r="D694" s="21">
        <v>25</v>
      </c>
      <c r="E694" s="22">
        <v>657159</v>
      </c>
      <c r="F694" s="23">
        <v>9.99</v>
      </c>
      <c r="G694" s="24">
        <f>Number_of_Books_Sold*Sell_Price</f>
        <v>6565018.4100000001</v>
      </c>
      <c r="H694" s="25" t="str">
        <f>IF(AND(Years_Under_Contract&lt;2,Number_of_Books_in_Print&gt;4)=TRUE,"Yes","No")</f>
        <v>No</v>
      </c>
      <c r="I694" s="25" t="str">
        <f>IF(OR(Years_Under_Contract&gt;5,Number_of_Books_in_Print&gt;=10)=TRUE,"Yes","No")</f>
        <v>Yes</v>
      </c>
      <c r="J694" s="25" t="str">
        <f>IF(AND(Years_Under_Contract&gt;5,OR(Number_of_Books_in_Print&gt;350000,Income_Earned&gt;=1000000))=TRUE,"Yes","No")</f>
        <v>Yes</v>
      </c>
      <c r="K694" s="26">
        <f>IF(AND(Years_Under_Contract&gt;5,OR(Number_of_Books_in_Print&gt;10,Income_Earned&gt;1000000)),0.2,IF(Number_of_Books_in_Print&gt;10,0.15,0.09))</f>
        <v>0.2</v>
      </c>
    </row>
    <row r="695" spans="1:11" outlineLevel="2" x14ac:dyDescent="0.25">
      <c r="A695" s="9">
        <v>2474</v>
      </c>
      <c r="B695" s="10">
        <v>36763</v>
      </c>
      <c r="C695" s="11">
        <v>11.802874743326489</v>
      </c>
      <c r="D695" s="12">
        <v>18</v>
      </c>
      <c r="E695" s="13">
        <v>431514</v>
      </c>
      <c r="F695" s="14">
        <v>2.99</v>
      </c>
      <c r="G695" s="15">
        <f>Number_of_Books_Sold*Sell_Price</f>
        <v>1290226.8600000001</v>
      </c>
      <c r="H695" s="16" t="str">
        <f>IF(AND(Years_Under_Contract&lt;2,Number_of_Books_in_Print&gt;4)=TRUE,"Yes","No")</f>
        <v>No</v>
      </c>
      <c r="I695" s="16" t="str">
        <f>IF(OR(Years_Under_Contract&gt;5,Number_of_Books_in_Print&gt;=10)=TRUE,"Yes","No")</f>
        <v>Yes</v>
      </c>
      <c r="J695" s="16" t="str">
        <f>IF(AND(Years_Under_Contract&gt;5,OR(Number_of_Books_in_Print&gt;350000,Income_Earned&gt;=1000000))=TRUE,"Yes","No")</f>
        <v>Yes</v>
      </c>
      <c r="K695" s="17">
        <f>IF(AND(Years_Under_Contract&gt;5,OR(Number_of_Books_in_Print&gt;10,Income_Earned&gt;1000000)),0.2,IF(Number_of_Books_in_Print&gt;10,0.15,0.09))</f>
        <v>0.2</v>
      </c>
    </row>
    <row r="696" spans="1:11" outlineLevel="2" x14ac:dyDescent="0.25">
      <c r="A696" s="18">
        <v>2475</v>
      </c>
      <c r="B696" s="19">
        <v>37339</v>
      </c>
      <c r="C696" s="20">
        <v>10.225872689938399</v>
      </c>
      <c r="D696" s="21">
        <v>22</v>
      </c>
      <c r="E696" s="22">
        <v>661376</v>
      </c>
      <c r="F696" s="23">
        <v>10.99</v>
      </c>
      <c r="G696" s="24">
        <f>Number_of_Books_Sold*Sell_Price</f>
        <v>7268522.2400000002</v>
      </c>
      <c r="H696" s="25" t="str">
        <f>IF(AND(Years_Under_Contract&lt;2,Number_of_Books_in_Print&gt;4)=TRUE,"Yes","No")</f>
        <v>No</v>
      </c>
      <c r="I696" s="25" t="str">
        <f>IF(OR(Years_Under_Contract&gt;5,Number_of_Books_in_Print&gt;=10)=TRUE,"Yes","No")</f>
        <v>Yes</v>
      </c>
      <c r="J696" s="25" t="str">
        <f>IF(AND(Years_Under_Contract&gt;5,OR(Number_of_Books_in_Print&gt;350000,Income_Earned&gt;=1000000))=TRUE,"Yes","No")</f>
        <v>Yes</v>
      </c>
      <c r="K696" s="26">
        <f>IF(AND(Years_Under_Contract&gt;5,OR(Number_of_Books_in_Print&gt;10,Income_Earned&gt;1000000)),0.2,IF(Number_of_Books_in_Print&gt;10,0.15,0.09))</f>
        <v>0.2</v>
      </c>
    </row>
    <row r="697" spans="1:11" outlineLevel="2" x14ac:dyDescent="0.25">
      <c r="A697" s="9">
        <v>2478</v>
      </c>
      <c r="B697" s="10">
        <v>38405</v>
      </c>
      <c r="C697" s="11">
        <v>7.3073237508555779</v>
      </c>
      <c r="D697" s="12">
        <v>11</v>
      </c>
      <c r="E697" s="13">
        <v>497403</v>
      </c>
      <c r="F697" s="14">
        <v>2.99</v>
      </c>
      <c r="G697" s="15">
        <f>Number_of_Books_Sold*Sell_Price</f>
        <v>1487234.9700000002</v>
      </c>
      <c r="H697" s="16" t="str">
        <f>IF(AND(Years_Under_Contract&lt;2,Number_of_Books_in_Print&gt;4)=TRUE,"Yes","No")</f>
        <v>No</v>
      </c>
      <c r="I697" s="16" t="str">
        <f>IF(OR(Years_Under_Contract&gt;5,Number_of_Books_in_Print&gt;=10)=TRUE,"Yes","No")</f>
        <v>Yes</v>
      </c>
      <c r="J697" s="16" t="str">
        <f>IF(AND(Years_Under_Contract&gt;5,OR(Number_of_Books_in_Print&gt;350000,Income_Earned&gt;=1000000))=TRUE,"Yes","No")</f>
        <v>Yes</v>
      </c>
      <c r="K697" s="17">
        <f>IF(AND(Years_Under_Contract&gt;5,OR(Number_of_Books_in_Print&gt;10,Income_Earned&gt;1000000)),0.2,IF(Number_of_Books_in_Print&gt;10,0.15,0.09))</f>
        <v>0.2</v>
      </c>
    </row>
    <row r="698" spans="1:11" outlineLevel="2" x14ac:dyDescent="0.25">
      <c r="A698" s="18">
        <v>2482</v>
      </c>
      <c r="B698" s="19">
        <v>39068</v>
      </c>
      <c r="C698" s="20">
        <v>5.4921286789869956</v>
      </c>
      <c r="D698" s="21">
        <v>23</v>
      </c>
      <c r="E698" s="22">
        <v>290663</v>
      </c>
      <c r="F698" s="23">
        <v>10.99</v>
      </c>
      <c r="G698" s="24">
        <f>Number_of_Books_Sold*Sell_Price</f>
        <v>3194386.37</v>
      </c>
      <c r="H698" s="25" t="str">
        <f>IF(AND(Years_Under_Contract&lt;2,Number_of_Books_in_Print&gt;4)=TRUE,"Yes","No")</f>
        <v>No</v>
      </c>
      <c r="I698" s="25" t="str">
        <f>IF(OR(Years_Under_Contract&gt;5,Number_of_Books_in_Print&gt;=10)=TRUE,"Yes","No")</f>
        <v>Yes</v>
      </c>
      <c r="J698" s="25" t="str">
        <f>IF(AND(Years_Under_Contract&gt;5,OR(Number_of_Books_in_Print&gt;350000,Income_Earned&gt;=1000000))=TRUE,"Yes","No")</f>
        <v>Yes</v>
      </c>
      <c r="K698" s="26">
        <f>IF(AND(Years_Under_Contract&gt;5,OR(Number_of_Books_in_Print&gt;10,Income_Earned&gt;1000000)),0.2,IF(Number_of_Books_in_Print&gt;10,0.15,0.09))</f>
        <v>0.2</v>
      </c>
    </row>
    <row r="699" spans="1:11" outlineLevel="2" x14ac:dyDescent="0.25">
      <c r="A699" s="18">
        <v>2485</v>
      </c>
      <c r="B699" s="19">
        <v>36575</v>
      </c>
      <c r="C699" s="20">
        <v>12.317590691307323</v>
      </c>
      <c r="D699" s="21">
        <v>7</v>
      </c>
      <c r="E699" s="22">
        <v>446436</v>
      </c>
      <c r="F699" s="23">
        <v>5.99</v>
      </c>
      <c r="G699" s="24">
        <f>Number_of_Books_Sold*Sell_Price</f>
        <v>2674151.64</v>
      </c>
      <c r="H699" s="25" t="str">
        <f>IF(AND(Years_Under_Contract&lt;2,Number_of_Books_in_Print&gt;4)=TRUE,"Yes","No")</f>
        <v>No</v>
      </c>
      <c r="I699" s="25" t="str">
        <f>IF(OR(Years_Under_Contract&gt;5,Number_of_Books_in_Print&gt;=10)=TRUE,"Yes","No")</f>
        <v>Yes</v>
      </c>
      <c r="J699" s="25" t="str">
        <f>IF(AND(Years_Under_Contract&gt;5,OR(Number_of_Books_in_Print&gt;350000,Income_Earned&gt;=1000000))=TRUE,"Yes","No")</f>
        <v>Yes</v>
      </c>
      <c r="K699" s="26">
        <f>IF(AND(Years_Under_Contract&gt;5,OR(Number_of_Books_in_Print&gt;10,Income_Earned&gt;1000000)),0.2,IF(Number_of_Books_in_Print&gt;10,0.15,0.09))</f>
        <v>0.2</v>
      </c>
    </row>
    <row r="700" spans="1:11" outlineLevel="2" x14ac:dyDescent="0.25">
      <c r="A700" s="18">
        <v>2491</v>
      </c>
      <c r="B700" s="19">
        <v>37779</v>
      </c>
      <c r="C700" s="20">
        <v>9.0212183436002746</v>
      </c>
      <c r="D700" s="21">
        <v>19</v>
      </c>
      <c r="E700" s="22">
        <v>619819</v>
      </c>
      <c r="F700" s="23">
        <v>2.99</v>
      </c>
      <c r="G700" s="24">
        <f>Number_of_Books_Sold*Sell_Price</f>
        <v>1853258.81</v>
      </c>
      <c r="H700" s="25" t="str">
        <f>IF(AND(Years_Under_Contract&lt;2,Number_of_Books_in_Print&gt;4)=TRUE,"Yes","No")</f>
        <v>No</v>
      </c>
      <c r="I700" s="25" t="str">
        <f>IF(OR(Years_Under_Contract&gt;5,Number_of_Books_in_Print&gt;=10)=TRUE,"Yes","No")</f>
        <v>Yes</v>
      </c>
      <c r="J700" s="25" t="str">
        <f>IF(AND(Years_Under_Contract&gt;5,OR(Number_of_Books_in_Print&gt;350000,Income_Earned&gt;=1000000))=TRUE,"Yes","No")</f>
        <v>Yes</v>
      </c>
      <c r="K700" s="26">
        <f>IF(AND(Years_Under_Contract&gt;5,OR(Number_of_Books_in_Print&gt;10,Income_Earned&gt;1000000)),0.2,IF(Number_of_Books_in_Print&gt;10,0.15,0.09))</f>
        <v>0.2</v>
      </c>
    </row>
    <row r="701" spans="1:11" outlineLevel="2" x14ac:dyDescent="0.25">
      <c r="A701" s="9">
        <v>2493</v>
      </c>
      <c r="B701" s="10">
        <v>37989</v>
      </c>
      <c r="C701" s="11">
        <v>8.4462696783025333</v>
      </c>
      <c r="D701" s="12">
        <v>4</v>
      </c>
      <c r="E701" s="13">
        <v>304649</v>
      </c>
      <c r="F701" s="14">
        <v>9.99</v>
      </c>
      <c r="G701" s="15">
        <f>Number_of_Books_Sold*Sell_Price</f>
        <v>3043443.5100000002</v>
      </c>
      <c r="H701" s="16" t="str">
        <f>IF(AND(Years_Under_Contract&lt;2,Number_of_Books_in_Print&gt;4)=TRUE,"Yes","No")</f>
        <v>No</v>
      </c>
      <c r="I701" s="16" t="str">
        <f>IF(OR(Years_Under_Contract&gt;5,Number_of_Books_in_Print&gt;=10)=TRUE,"Yes","No")</f>
        <v>Yes</v>
      </c>
      <c r="J701" s="16" t="str">
        <f>IF(AND(Years_Under_Contract&gt;5,OR(Number_of_Books_in_Print&gt;350000,Income_Earned&gt;=1000000))=TRUE,"Yes","No")</f>
        <v>Yes</v>
      </c>
      <c r="K701" s="17">
        <f>IF(AND(Years_Under_Contract&gt;5,OR(Number_of_Books_in_Print&gt;10,Income_Earned&gt;1000000)),0.2,IF(Number_of_Books_in_Print&gt;10,0.15,0.09))</f>
        <v>0.2</v>
      </c>
    </row>
    <row r="702" spans="1:11" outlineLevel="2" x14ac:dyDescent="0.25">
      <c r="A702" s="9">
        <v>2496</v>
      </c>
      <c r="B702" s="10">
        <v>38579</v>
      </c>
      <c r="C702" s="11">
        <v>6.8309377138945928</v>
      </c>
      <c r="D702" s="12">
        <v>22</v>
      </c>
      <c r="E702" s="13">
        <v>616375</v>
      </c>
      <c r="F702" s="14">
        <v>2.99</v>
      </c>
      <c r="G702" s="15">
        <f>Number_of_Books_Sold*Sell_Price</f>
        <v>1842961.2500000002</v>
      </c>
      <c r="H702" s="16" t="str">
        <f>IF(AND(Years_Under_Contract&lt;2,Number_of_Books_in_Print&gt;4)=TRUE,"Yes","No")</f>
        <v>No</v>
      </c>
      <c r="I702" s="16" t="str">
        <f>IF(OR(Years_Under_Contract&gt;5,Number_of_Books_in_Print&gt;=10)=TRUE,"Yes","No")</f>
        <v>Yes</v>
      </c>
      <c r="J702" s="16" t="str">
        <f>IF(AND(Years_Under_Contract&gt;5,OR(Number_of_Books_in_Print&gt;350000,Income_Earned&gt;=1000000))=TRUE,"Yes","No")</f>
        <v>Yes</v>
      </c>
      <c r="K702" s="17">
        <f>IF(AND(Years_Under_Contract&gt;5,OR(Number_of_Books_in_Print&gt;10,Income_Earned&gt;1000000)),0.2,IF(Number_of_Books_in_Print&gt;10,0.15,0.09))</f>
        <v>0.2</v>
      </c>
    </row>
    <row r="703" spans="1:11" outlineLevel="2" x14ac:dyDescent="0.25">
      <c r="A703" s="18">
        <v>2498</v>
      </c>
      <c r="B703" s="19">
        <v>36793</v>
      </c>
      <c r="C703" s="20">
        <v>11.720739219712526</v>
      </c>
      <c r="D703" s="21">
        <v>1</v>
      </c>
      <c r="E703" s="22">
        <v>675254</v>
      </c>
      <c r="F703" s="23">
        <v>12.99</v>
      </c>
      <c r="G703" s="24">
        <f>Number_of_Books_Sold*Sell_Price</f>
        <v>8771549.4600000009</v>
      </c>
      <c r="H703" s="25" t="str">
        <f>IF(AND(Years_Under_Contract&lt;2,Number_of_Books_in_Print&gt;4)=TRUE,"Yes","No")</f>
        <v>No</v>
      </c>
      <c r="I703" s="25" t="str">
        <f>IF(OR(Years_Under_Contract&gt;5,Number_of_Books_in_Print&gt;=10)=TRUE,"Yes","No")</f>
        <v>Yes</v>
      </c>
      <c r="J703" s="25" t="str">
        <f>IF(AND(Years_Under_Contract&gt;5,OR(Number_of_Books_in_Print&gt;350000,Income_Earned&gt;=1000000))=TRUE,"Yes","No")</f>
        <v>Yes</v>
      </c>
      <c r="K703" s="26">
        <f>IF(AND(Years_Under_Contract&gt;5,OR(Number_of_Books_in_Print&gt;10,Income_Earned&gt;1000000)),0.2,IF(Number_of_Books_in_Print&gt;10,0.15,0.09))</f>
        <v>0.2</v>
      </c>
    </row>
    <row r="704" spans="1:11" outlineLevel="2" x14ac:dyDescent="0.25">
      <c r="A704" s="18">
        <v>2514</v>
      </c>
      <c r="B704" s="19">
        <v>36733</v>
      </c>
      <c r="C704" s="20">
        <v>11.885010266940451</v>
      </c>
      <c r="D704" s="21">
        <v>12</v>
      </c>
      <c r="E704" s="22">
        <v>582362</v>
      </c>
      <c r="F704" s="23">
        <v>23.99</v>
      </c>
      <c r="G704" s="24">
        <f>Number_of_Books_Sold*Sell_Price</f>
        <v>13970864.379999999</v>
      </c>
      <c r="H704" s="25" t="str">
        <f>IF(AND(Years_Under_Contract&lt;2,Number_of_Books_in_Print&gt;4)=TRUE,"Yes","No")</f>
        <v>No</v>
      </c>
      <c r="I704" s="25" t="str">
        <f>IF(OR(Years_Under_Contract&gt;5,Number_of_Books_in_Print&gt;=10)=TRUE,"Yes","No")</f>
        <v>Yes</v>
      </c>
      <c r="J704" s="25" t="str">
        <f>IF(AND(Years_Under_Contract&gt;5,OR(Number_of_Books_in_Print&gt;350000,Income_Earned&gt;=1000000))=TRUE,"Yes","No")</f>
        <v>Yes</v>
      </c>
      <c r="K704" s="26">
        <f>IF(AND(Years_Under_Contract&gt;5,OR(Number_of_Books_in_Print&gt;10,Income_Earned&gt;1000000)),0.2,IF(Number_of_Books_in_Print&gt;10,0.15,0.09))</f>
        <v>0.2</v>
      </c>
    </row>
    <row r="705" spans="1:11" outlineLevel="2" x14ac:dyDescent="0.25">
      <c r="A705" s="9">
        <v>2515</v>
      </c>
      <c r="B705" s="10">
        <v>38058</v>
      </c>
      <c r="C705" s="11">
        <v>8.2573579739904179</v>
      </c>
      <c r="D705" s="12">
        <v>4</v>
      </c>
      <c r="E705" s="13">
        <v>684523</v>
      </c>
      <c r="F705" s="14">
        <v>12.99</v>
      </c>
      <c r="G705" s="15">
        <f>Number_of_Books_Sold*Sell_Price</f>
        <v>8891953.7699999996</v>
      </c>
      <c r="H705" s="16" t="str">
        <f>IF(AND(Years_Under_Contract&lt;2,Number_of_Books_in_Print&gt;4)=TRUE,"Yes","No")</f>
        <v>No</v>
      </c>
      <c r="I705" s="16" t="str">
        <f>IF(OR(Years_Under_Contract&gt;5,Number_of_Books_in_Print&gt;=10)=TRUE,"Yes","No")</f>
        <v>Yes</v>
      </c>
      <c r="J705" s="16" t="str">
        <f>IF(AND(Years_Under_Contract&gt;5,OR(Number_of_Books_in_Print&gt;350000,Income_Earned&gt;=1000000))=TRUE,"Yes","No")</f>
        <v>Yes</v>
      </c>
      <c r="K705" s="17">
        <f>IF(AND(Years_Under_Contract&gt;5,OR(Number_of_Books_in_Print&gt;10,Income_Earned&gt;1000000)),0.2,IF(Number_of_Books_in_Print&gt;10,0.15,0.09))</f>
        <v>0.2</v>
      </c>
    </row>
    <row r="706" spans="1:11" outlineLevel="2" x14ac:dyDescent="0.25">
      <c r="A706" s="9">
        <v>2524</v>
      </c>
      <c r="B706" s="10">
        <v>39052</v>
      </c>
      <c r="C706" s="11">
        <v>5.5359342915811087</v>
      </c>
      <c r="D706" s="12">
        <v>7</v>
      </c>
      <c r="E706" s="13">
        <v>341000</v>
      </c>
      <c r="F706" s="14">
        <v>2.99</v>
      </c>
      <c r="G706" s="15">
        <f>Number_of_Books_Sold*Sell_Price</f>
        <v>1019590.0000000001</v>
      </c>
      <c r="H706" s="16" t="str">
        <f>IF(AND(Years_Under_Contract&lt;2,Number_of_Books_in_Print&gt;4)=TRUE,"Yes","No")</f>
        <v>No</v>
      </c>
      <c r="I706" s="16" t="str">
        <f>IF(OR(Years_Under_Contract&gt;5,Number_of_Books_in_Print&gt;=10)=TRUE,"Yes","No")</f>
        <v>Yes</v>
      </c>
      <c r="J706" s="16" t="str">
        <f>IF(AND(Years_Under_Contract&gt;5,OR(Number_of_Books_in_Print&gt;350000,Income_Earned&gt;=1000000))=TRUE,"Yes","No")</f>
        <v>Yes</v>
      </c>
      <c r="K706" s="17">
        <f>IF(AND(Years_Under_Contract&gt;5,OR(Number_of_Books_in_Print&gt;10,Income_Earned&gt;1000000)),0.2,IF(Number_of_Books_in_Print&gt;10,0.15,0.09))</f>
        <v>0.2</v>
      </c>
    </row>
    <row r="707" spans="1:11" outlineLevel="2" x14ac:dyDescent="0.25">
      <c r="A707" s="18">
        <v>2525</v>
      </c>
      <c r="B707" s="19">
        <v>37474</v>
      </c>
      <c r="C707" s="20">
        <v>9.8562628336755651</v>
      </c>
      <c r="D707" s="21">
        <v>2</v>
      </c>
      <c r="E707" s="22">
        <v>529945</v>
      </c>
      <c r="F707" s="23">
        <v>10.99</v>
      </c>
      <c r="G707" s="24">
        <f>Number_of_Books_Sold*Sell_Price</f>
        <v>5824095.5499999998</v>
      </c>
      <c r="H707" s="25" t="str">
        <f>IF(AND(Years_Under_Contract&lt;2,Number_of_Books_in_Print&gt;4)=TRUE,"Yes","No")</f>
        <v>No</v>
      </c>
      <c r="I707" s="25" t="str">
        <f>IF(OR(Years_Under_Contract&gt;5,Number_of_Books_in_Print&gt;=10)=TRUE,"Yes","No")</f>
        <v>Yes</v>
      </c>
      <c r="J707" s="25" t="str">
        <f>IF(AND(Years_Under_Contract&gt;5,OR(Number_of_Books_in_Print&gt;350000,Income_Earned&gt;=1000000))=TRUE,"Yes","No")</f>
        <v>Yes</v>
      </c>
      <c r="K707" s="26">
        <f>IF(AND(Years_Under_Contract&gt;5,OR(Number_of_Books_in_Print&gt;10,Income_Earned&gt;1000000)),0.2,IF(Number_of_Books_in_Print&gt;10,0.15,0.09))</f>
        <v>0.2</v>
      </c>
    </row>
    <row r="708" spans="1:11" outlineLevel="2" x14ac:dyDescent="0.25">
      <c r="A708" s="9">
        <v>2528</v>
      </c>
      <c r="B708" s="10">
        <v>38253</v>
      </c>
      <c r="C708" s="11">
        <v>7.7234770704996576</v>
      </c>
      <c r="D708" s="12">
        <v>19</v>
      </c>
      <c r="E708" s="13">
        <v>179864</v>
      </c>
      <c r="F708" s="14">
        <v>3.99</v>
      </c>
      <c r="G708" s="15">
        <f>Number_of_Books_Sold*Sell_Price</f>
        <v>717657.36</v>
      </c>
      <c r="H708" s="16" t="str">
        <f>IF(AND(Years_Under_Contract&lt;2,Number_of_Books_in_Print&gt;4)=TRUE,"Yes","No")</f>
        <v>No</v>
      </c>
      <c r="I708" s="16" t="str">
        <f>IF(OR(Years_Under_Contract&gt;5,Number_of_Books_in_Print&gt;=10)=TRUE,"Yes","No")</f>
        <v>Yes</v>
      </c>
      <c r="J708" s="16" t="str">
        <f>IF(AND(Years_Under_Contract&gt;5,OR(Number_of_Books_in_Print&gt;350000,Income_Earned&gt;=1000000))=TRUE,"Yes","No")</f>
        <v>No</v>
      </c>
      <c r="K708" s="17">
        <f>IF(AND(Years_Under_Contract&gt;5,OR(Number_of_Books_in_Print&gt;10,Income_Earned&gt;1000000)),0.2,IF(Number_of_Books_in_Print&gt;10,0.15,0.09))</f>
        <v>0.2</v>
      </c>
    </row>
    <row r="709" spans="1:11" outlineLevel="2" x14ac:dyDescent="0.25">
      <c r="A709" s="18">
        <v>2529</v>
      </c>
      <c r="B709" s="19">
        <v>37479</v>
      </c>
      <c r="C709" s="20">
        <v>9.8425735797399039</v>
      </c>
      <c r="D709" s="21">
        <v>20</v>
      </c>
      <c r="E709" s="22">
        <v>299811</v>
      </c>
      <c r="F709" s="23">
        <v>7.99</v>
      </c>
      <c r="G709" s="24">
        <f>Number_of_Books_Sold*Sell_Price</f>
        <v>2395489.89</v>
      </c>
      <c r="H709" s="25" t="str">
        <f>IF(AND(Years_Under_Contract&lt;2,Number_of_Books_in_Print&gt;4)=TRUE,"Yes","No")</f>
        <v>No</v>
      </c>
      <c r="I709" s="25" t="str">
        <f>IF(OR(Years_Under_Contract&gt;5,Number_of_Books_in_Print&gt;=10)=TRUE,"Yes","No")</f>
        <v>Yes</v>
      </c>
      <c r="J709" s="25" t="str">
        <f>IF(AND(Years_Under_Contract&gt;5,OR(Number_of_Books_in_Print&gt;350000,Income_Earned&gt;=1000000))=TRUE,"Yes","No")</f>
        <v>Yes</v>
      </c>
      <c r="K709" s="26">
        <f>IF(AND(Years_Under_Contract&gt;5,OR(Number_of_Books_in_Print&gt;10,Income_Earned&gt;1000000)),0.2,IF(Number_of_Books_in_Print&gt;10,0.15,0.09))</f>
        <v>0.2</v>
      </c>
    </row>
    <row r="710" spans="1:11" outlineLevel="2" x14ac:dyDescent="0.25">
      <c r="A710" s="9">
        <v>2538</v>
      </c>
      <c r="B710" s="10">
        <v>38828</v>
      </c>
      <c r="C710" s="11">
        <v>6.1492128678986999</v>
      </c>
      <c r="D710" s="12">
        <v>19</v>
      </c>
      <c r="E710" s="13">
        <v>104993</v>
      </c>
      <c r="F710" s="14">
        <v>7.99</v>
      </c>
      <c r="G710" s="15">
        <f>Number_of_Books_Sold*Sell_Price</f>
        <v>838894.07000000007</v>
      </c>
      <c r="H710" s="16" t="str">
        <f>IF(AND(Years_Under_Contract&lt;2,Number_of_Books_in_Print&gt;4)=TRUE,"Yes","No")</f>
        <v>No</v>
      </c>
      <c r="I710" s="16" t="str">
        <f>IF(OR(Years_Under_Contract&gt;5,Number_of_Books_in_Print&gt;=10)=TRUE,"Yes","No")</f>
        <v>Yes</v>
      </c>
      <c r="J710" s="16" t="str">
        <f>IF(AND(Years_Under_Contract&gt;5,OR(Number_of_Books_in_Print&gt;350000,Income_Earned&gt;=1000000))=TRUE,"Yes","No")</f>
        <v>No</v>
      </c>
      <c r="K710" s="17">
        <f>IF(AND(Years_Under_Contract&gt;5,OR(Number_of_Books_in_Print&gt;10,Income_Earned&gt;1000000)),0.2,IF(Number_of_Books_in_Print&gt;10,0.15,0.09))</f>
        <v>0.2</v>
      </c>
    </row>
    <row r="711" spans="1:11" outlineLevel="2" x14ac:dyDescent="0.25">
      <c r="A711" s="18">
        <v>2540</v>
      </c>
      <c r="B711" s="19">
        <v>36870</v>
      </c>
      <c r="C711" s="20">
        <v>11.509924709103354</v>
      </c>
      <c r="D711" s="21">
        <v>9</v>
      </c>
      <c r="E711" s="22">
        <v>504285</v>
      </c>
      <c r="F711" s="23">
        <v>12.99</v>
      </c>
      <c r="G711" s="24">
        <f>Number_of_Books_Sold*Sell_Price</f>
        <v>6550662.1500000004</v>
      </c>
      <c r="H711" s="25" t="str">
        <f>IF(AND(Years_Under_Contract&lt;2,Number_of_Books_in_Print&gt;4)=TRUE,"Yes","No")</f>
        <v>No</v>
      </c>
      <c r="I711" s="25" t="str">
        <f>IF(OR(Years_Under_Contract&gt;5,Number_of_Books_in_Print&gt;=10)=TRUE,"Yes","No")</f>
        <v>Yes</v>
      </c>
      <c r="J711" s="25" t="str">
        <f>IF(AND(Years_Under_Contract&gt;5,OR(Number_of_Books_in_Print&gt;350000,Income_Earned&gt;=1000000))=TRUE,"Yes","No")</f>
        <v>Yes</v>
      </c>
      <c r="K711" s="26">
        <f>IF(AND(Years_Under_Contract&gt;5,OR(Number_of_Books_in_Print&gt;10,Income_Earned&gt;1000000)),0.2,IF(Number_of_Books_in_Print&gt;10,0.15,0.09))</f>
        <v>0.2</v>
      </c>
    </row>
    <row r="712" spans="1:11" outlineLevel="2" x14ac:dyDescent="0.25">
      <c r="A712" s="18">
        <v>2550</v>
      </c>
      <c r="B712" s="19">
        <v>38142</v>
      </c>
      <c r="C712" s="20">
        <v>8.0273785078713207</v>
      </c>
      <c r="D712" s="21">
        <v>22</v>
      </c>
      <c r="E712" s="22">
        <v>277647</v>
      </c>
      <c r="F712" s="23">
        <v>7.99</v>
      </c>
      <c r="G712" s="24">
        <f>Number_of_Books_Sold*Sell_Price</f>
        <v>2218399.5300000003</v>
      </c>
      <c r="H712" s="25" t="str">
        <f>IF(AND(Years_Under_Contract&lt;2,Number_of_Books_in_Print&gt;4)=TRUE,"Yes","No")</f>
        <v>No</v>
      </c>
      <c r="I712" s="25" t="str">
        <f>IF(OR(Years_Under_Contract&gt;5,Number_of_Books_in_Print&gt;=10)=TRUE,"Yes","No")</f>
        <v>Yes</v>
      </c>
      <c r="J712" s="25" t="str">
        <f>IF(AND(Years_Under_Contract&gt;5,OR(Number_of_Books_in_Print&gt;350000,Income_Earned&gt;=1000000))=TRUE,"Yes","No")</f>
        <v>Yes</v>
      </c>
      <c r="K712" s="26">
        <f>IF(AND(Years_Under_Contract&gt;5,OR(Number_of_Books_in_Print&gt;10,Income_Earned&gt;1000000)),0.2,IF(Number_of_Books_in_Print&gt;10,0.15,0.09))</f>
        <v>0.2</v>
      </c>
    </row>
    <row r="713" spans="1:11" outlineLevel="2" x14ac:dyDescent="0.25">
      <c r="A713" s="9">
        <v>2554</v>
      </c>
      <c r="B713" s="10">
        <v>38317</v>
      </c>
      <c r="C713" s="11">
        <v>7.5482546201232035</v>
      </c>
      <c r="D713" s="12">
        <v>6</v>
      </c>
      <c r="E713" s="13">
        <v>91548</v>
      </c>
      <c r="F713" s="14">
        <v>10.99</v>
      </c>
      <c r="G713" s="15">
        <f>Number_of_Books_Sold*Sell_Price</f>
        <v>1006112.52</v>
      </c>
      <c r="H713" s="16" t="str">
        <f>IF(AND(Years_Under_Contract&lt;2,Number_of_Books_in_Print&gt;4)=TRUE,"Yes","No")</f>
        <v>No</v>
      </c>
      <c r="I713" s="16" t="str">
        <f>IF(OR(Years_Under_Contract&gt;5,Number_of_Books_in_Print&gt;=10)=TRUE,"Yes","No")</f>
        <v>Yes</v>
      </c>
      <c r="J713" s="16" t="str">
        <f>IF(AND(Years_Under_Contract&gt;5,OR(Number_of_Books_in_Print&gt;350000,Income_Earned&gt;=1000000))=TRUE,"Yes","No")</f>
        <v>Yes</v>
      </c>
      <c r="K713" s="17">
        <f>IF(AND(Years_Under_Contract&gt;5,OR(Number_of_Books_in_Print&gt;10,Income_Earned&gt;1000000)),0.2,IF(Number_of_Books_in_Print&gt;10,0.15,0.09))</f>
        <v>0.2</v>
      </c>
    </row>
    <row r="714" spans="1:11" outlineLevel="2" x14ac:dyDescent="0.25">
      <c r="A714" s="9">
        <v>2569</v>
      </c>
      <c r="B714" s="10">
        <v>37570</v>
      </c>
      <c r="C714" s="11">
        <v>9.593429158110883</v>
      </c>
      <c r="D714" s="12">
        <v>7</v>
      </c>
      <c r="E714" s="13">
        <v>141546</v>
      </c>
      <c r="F714" s="14">
        <v>10.99</v>
      </c>
      <c r="G714" s="15">
        <f>Number_of_Books_Sold*Sell_Price</f>
        <v>1555590.54</v>
      </c>
      <c r="H714" s="16" t="str">
        <f>IF(AND(Years_Under_Contract&lt;2,Number_of_Books_in_Print&gt;4)=TRUE,"Yes","No")</f>
        <v>No</v>
      </c>
      <c r="I714" s="16" t="str">
        <f>IF(OR(Years_Under_Contract&gt;5,Number_of_Books_in_Print&gt;=10)=TRUE,"Yes","No")</f>
        <v>Yes</v>
      </c>
      <c r="J714" s="16" t="str">
        <f>IF(AND(Years_Under_Contract&gt;5,OR(Number_of_Books_in_Print&gt;350000,Income_Earned&gt;=1000000))=TRUE,"Yes","No")</f>
        <v>Yes</v>
      </c>
      <c r="K714" s="17">
        <f>IF(AND(Years_Under_Contract&gt;5,OR(Number_of_Books_in_Print&gt;10,Income_Earned&gt;1000000)),0.2,IF(Number_of_Books_in_Print&gt;10,0.15,0.09))</f>
        <v>0.2</v>
      </c>
    </row>
    <row r="715" spans="1:11" outlineLevel="2" x14ac:dyDescent="0.25">
      <c r="A715" s="18">
        <v>2573</v>
      </c>
      <c r="B715" s="19">
        <v>38028</v>
      </c>
      <c r="C715" s="20">
        <v>8.33949349760438</v>
      </c>
      <c r="D715" s="21">
        <v>16</v>
      </c>
      <c r="E715" s="22">
        <v>367659</v>
      </c>
      <c r="F715" s="23">
        <v>2.99</v>
      </c>
      <c r="G715" s="24">
        <f>Number_of_Books_Sold*Sell_Price</f>
        <v>1099300.4100000001</v>
      </c>
      <c r="H715" s="25" t="str">
        <f>IF(AND(Years_Under_Contract&lt;2,Number_of_Books_in_Print&gt;4)=TRUE,"Yes","No")</f>
        <v>No</v>
      </c>
      <c r="I715" s="25" t="str">
        <f>IF(OR(Years_Under_Contract&gt;5,Number_of_Books_in_Print&gt;=10)=TRUE,"Yes","No")</f>
        <v>Yes</v>
      </c>
      <c r="J715" s="25" t="str">
        <f>IF(AND(Years_Under_Contract&gt;5,OR(Number_of_Books_in_Print&gt;350000,Income_Earned&gt;=1000000))=TRUE,"Yes","No")</f>
        <v>Yes</v>
      </c>
      <c r="K715" s="26">
        <f>IF(AND(Years_Under_Contract&gt;5,OR(Number_of_Books_in_Print&gt;10,Income_Earned&gt;1000000)),0.2,IF(Number_of_Books_in_Print&gt;10,0.15,0.09))</f>
        <v>0.2</v>
      </c>
    </row>
    <row r="716" spans="1:11" outlineLevel="2" x14ac:dyDescent="0.25">
      <c r="A716" s="18">
        <v>2578</v>
      </c>
      <c r="B716" s="19">
        <v>36595</v>
      </c>
      <c r="C716" s="20">
        <v>12.262833675564682</v>
      </c>
      <c r="D716" s="21">
        <v>22</v>
      </c>
      <c r="E716" s="22">
        <v>650927</v>
      </c>
      <c r="F716" s="23">
        <v>2.99</v>
      </c>
      <c r="G716" s="24">
        <f>Number_of_Books_Sold*Sell_Price</f>
        <v>1946271.7300000002</v>
      </c>
      <c r="H716" s="25" t="str">
        <f>IF(AND(Years_Under_Contract&lt;2,Number_of_Books_in_Print&gt;4)=TRUE,"Yes","No")</f>
        <v>No</v>
      </c>
      <c r="I716" s="25" t="str">
        <f>IF(OR(Years_Under_Contract&gt;5,Number_of_Books_in_Print&gt;=10)=TRUE,"Yes","No")</f>
        <v>Yes</v>
      </c>
      <c r="J716" s="25" t="str">
        <f>IF(AND(Years_Under_Contract&gt;5,OR(Number_of_Books_in_Print&gt;350000,Income_Earned&gt;=1000000))=TRUE,"Yes","No")</f>
        <v>Yes</v>
      </c>
      <c r="K716" s="26">
        <f>IF(AND(Years_Under_Contract&gt;5,OR(Number_of_Books_in_Print&gt;10,Income_Earned&gt;1000000)),0.2,IF(Number_of_Books_in_Print&gt;10,0.15,0.09))</f>
        <v>0.2</v>
      </c>
    </row>
    <row r="717" spans="1:11" outlineLevel="2" x14ac:dyDescent="0.25">
      <c r="A717" s="9">
        <v>2583</v>
      </c>
      <c r="B717" s="10">
        <v>38534</v>
      </c>
      <c r="C717" s="11">
        <v>6.9541409993155376</v>
      </c>
      <c r="D717" s="12">
        <v>11</v>
      </c>
      <c r="E717" s="13">
        <v>97922</v>
      </c>
      <c r="F717" s="14">
        <v>5.99</v>
      </c>
      <c r="G717" s="15">
        <f>Number_of_Books_Sold*Sell_Price</f>
        <v>586552.78</v>
      </c>
      <c r="H717" s="16" t="str">
        <f>IF(AND(Years_Under_Contract&lt;2,Number_of_Books_in_Print&gt;4)=TRUE,"Yes","No")</f>
        <v>No</v>
      </c>
      <c r="I717" s="16" t="str">
        <f>IF(OR(Years_Under_Contract&gt;5,Number_of_Books_in_Print&gt;=10)=TRUE,"Yes","No")</f>
        <v>Yes</v>
      </c>
      <c r="J717" s="16" t="str">
        <f>IF(AND(Years_Under_Contract&gt;5,OR(Number_of_Books_in_Print&gt;350000,Income_Earned&gt;=1000000))=TRUE,"Yes","No")</f>
        <v>No</v>
      </c>
      <c r="K717" s="17">
        <f>IF(AND(Years_Under_Contract&gt;5,OR(Number_of_Books_in_Print&gt;10,Income_Earned&gt;1000000)),0.2,IF(Number_of_Books_in_Print&gt;10,0.15,0.09))</f>
        <v>0.2</v>
      </c>
    </row>
    <row r="718" spans="1:11" outlineLevel="2" x14ac:dyDescent="0.25">
      <c r="A718" s="18">
        <v>2598</v>
      </c>
      <c r="B718" s="19">
        <v>37789</v>
      </c>
      <c r="C718" s="20">
        <v>8.9938398357289522</v>
      </c>
      <c r="D718" s="21">
        <v>16</v>
      </c>
      <c r="E718" s="22">
        <v>215608</v>
      </c>
      <c r="F718" s="23">
        <v>10.99</v>
      </c>
      <c r="G718" s="24">
        <f>Number_of_Books_Sold*Sell_Price</f>
        <v>2369531.92</v>
      </c>
      <c r="H718" s="25" t="str">
        <f>IF(AND(Years_Under_Contract&lt;2,Number_of_Books_in_Print&gt;4)=TRUE,"Yes","No")</f>
        <v>No</v>
      </c>
      <c r="I718" s="25" t="str">
        <f>IF(OR(Years_Under_Contract&gt;5,Number_of_Books_in_Print&gt;=10)=TRUE,"Yes","No")</f>
        <v>Yes</v>
      </c>
      <c r="J718" s="25" t="str">
        <f>IF(AND(Years_Under_Contract&gt;5,OR(Number_of_Books_in_Print&gt;350000,Income_Earned&gt;=1000000))=TRUE,"Yes","No")</f>
        <v>Yes</v>
      </c>
      <c r="K718" s="26">
        <f>IF(AND(Years_Under_Contract&gt;5,OR(Number_of_Books_in_Print&gt;10,Income_Earned&gt;1000000)),0.2,IF(Number_of_Books_in_Print&gt;10,0.15,0.09))</f>
        <v>0.2</v>
      </c>
    </row>
    <row r="719" spans="1:11" outlineLevel="2" x14ac:dyDescent="0.25">
      <c r="A719" s="9">
        <v>2599</v>
      </c>
      <c r="B719" s="10">
        <v>37613</v>
      </c>
      <c r="C719" s="11">
        <v>9.4757015742642032</v>
      </c>
      <c r="D719" s="12">
        <v>18</v>
      </c>
      <c r="E719" s="13">
        <v>457463</v>
      </c>
      <c r="F719" s="14">
        <v>5.99</v>
      </c>
      <c r="G719" s="15">
        <f>Number_of_Books_Sold*Sell_Price</f>
        <v>2740203.37</v>
      </c>
      <c r="H719" s="16" t="str">
        <f>IF(AND(Years_Under_Contract&lt;2,Number_of_Books_in_Print&gt;4)=TRUE,"Yes","No")</f>
        <v>No</v>
      </c>
      <c r="I719" s="16" t="str">
        <f>IF(OR(Years_Under_Contract&gt;5,Number_of_Books_in_Print&gt;=10)=TRUE,"Yes","No")</f>
        <v>Yes</v>
      </c>
      <c r="J719" s="16" t="str">
        <f>IF(AND(Years_Under_Contract&gt;5,OR(Number_of_Books_in_Print&gt;350000,Income_Earned&gt;=1000000))=TRUE,"Yes","No")</f>
        <v>Yes</v>
      </c>
      <c r="K719" s="17">
        <f>IF(AND(Years_Under_Contract&gt;5,OR(Number_of_Books_in_Print&gt;10,Income_Earned&gt;1000000)),0.2,IF(Number_of_Books_in_Print&gt;10,0.15,0.09))</f>
        <v>0.2</v>
      </c>
    </row>
    <row r="720" spans="1:11" outlineLevel="2" x14ac:dyDescent="0.25">
      <c r="A720" s="18">
        <v>2600</v>
      </c>
      <c r="B720" s="19">
        <v>37862</v>
      </c>
      <c r="C720" s="20">
        <v>8.7939767282683086</v>
      </c>
      <c r="D720" s="21">
        <v>20</v>
      </c>
      <c r="E720" s="22">
        <v>472162</v>
      </c>
      <c r="F720" s="23">
        <v>10.99</v>
      </c>
      <c r="G720" s="24">
        <f>Number_of_Books_Sold*Sell_Price</f>
        <v>5189060.38</v>
      </c>
      <c r="H720" s="25" t="str">
        <f>IF(AND(Years_Under_Contract&lt;2,Number_of_Books_in_Print&gt;4)=TRUE,"Yes","No")</f>
        <v>No</v>
      </c>
      <c r="I720" s="25" t="str">
        <f>IF(OR(Years_Under_Contract&gt;5,Number_of_Books_in_Print&gt;=10)=TRUE,"Yes","No")</f>
        <v>Yes</v>
      </c>
      <c r="J720" s="25" t="str">
        <f>IF(AND(Years_Under_Contract&gt;5,OR(Number_of_Books_in_Print&gt;350000,Income_Earned&gt;=1000000))=TRUE,"Yes","No")</f>
        <v>Yes</v>
      </c>
      <c r="K720" s="26">
        <f>IF(AND(Years_Under_Contract&gt;5,OR(Number_of_Books_in_Print&gt;10,Income_Earned&gt;1000000)),0.2,IF(Number_of_Books_in_Print&gt;10,0.15,0.09))</f>
        <v>0.2</v>
      </c>
    </row>
    <row r="721" spans="1:11" outlineLevel="2" x14ac:dyDescent="0.25">
      <c r="A721" s="9">
        <v>2602</v>
      </c>
      <c r="B721" s="10">
        <v>38561</v>
      </c>
      <c r="C721" s="11">
        <v>6.8802190280629709</v>
      </c>
      <c r="D721" s="12">
        <v>22</v>
      </c>
      <c r="E721" s="13">
        <v>366059</v>
      </c>
      <c r="F721" s="14">
        <v>9.99</v>
      </c>
      <c r="G721" s="15">
        <f>Number_of_Books_Sold*Sell_Price</f>
        <v>3656929.41</v>
      </c>
      <c r="H721" s="16" t="str">
        <f>IF(AND(Years_Under_Contract&lt;2,Number_of_Books_in_Print&gt;4)=TRUE,"Yes","No")</f>
        <v>No</v>
      </c>
      <c r="I721" s="16" t="str">
        <f>IF(OR(Years_Under_Contract&gt;5,Number_of_Books_in_Print&gt;=10)=TRUE,"Yes","No")</f>
        <v>Yes</v>
      </c>
      <c r="J721" s="16" t="str">
        <f>IF(AND(Years_Under_Contract&gt;5,OR(Number_of_Books_in_Print&gt;350000,Income_Earned&gt;=1000000))=TRUE,"Yes","No")</f>
        <v>Yes</v>
      </c>
      <c r="K721" s="17">
        <f>IF(AND(Years_Under_Contract&gt;5,OR(Number_of_Books_in_Print&gt;10,Income_Earned&gt;1000000)),0.2,IF(Number_of_Books_in_Print&gt;10,0.15,0.09))</f>
        <v>0.2</v>
      </c>
    </row>
    <row r="722" spans="1:11" outlineLevel="2" x14ac:dyDescent="0.25">
      <c r="A722" s="18">
        <v>2609</v>
      </c>
      <c r="B722" s="19">
        <v>39238</v>
      </c>
      <c r="C722" s="20">
        <v>5.0266940451745379</v>
      </c>
      <c r="D722" s="21">
        <v>1</v>
      </c>
      <c r="E722" s="22">
        <v>505709</v>
      </c>
      <c r="F722" s="23">
        <v>3.99</v>
      </c>
      <c r="G722" s="24">
        <f>Number_of_Books_Sold*Sell_Price</f>
        <v>2017778.9100000001</v>
      </c>
      <c r="H722" s="25" t="str">
        <f>IF(AND(Years_Under_Contract&lt;2,Number_of_Books_in_Print&gt;4)=TRUE,"Yes","No")</f>
        <v>No</v>
      </c>
      <c r="I722" s="25" t="str">
        <f>IF(OR(Years_Under_Contract&gt;5,Number_of_Books_in_Print&gt;=10)=TRUE,"Yes","No")</f>
        <v>Yes</v>
      </c>
      <c r="J722" s="25" t="str">
        <f>IF(AND(Years_Under_Contract&gt;5,OR(Number_of_Books_in_Print&gt;350000,Income_Earned&gt;=1000000))=TRUE,"Yes","No")</f>
        <v>Yes</v>
      </c>
      <c r="K722" s="26">
        <f>IF(AND(Years_Under_Contract&gt;5,OR(Number_of_Books_in_Print&gt;10,Income_Earned&gt;1000000)),0.2,IF(Number_of_Books_in_Print&gt;10,0.15,0.09))</f>
        <v>0.2</v>
      </c>
    </row>
    <row r="723" spans="1:11" outlineLevel="2" x14ac:dyDescent="0.25">
      <c r="A723" s="9">
        <v>2611</v>
      </c>
      <c r="B723" s="10">
        <v>38850</v>
      </c>
      <c r="C723" s="11">
        <v>6.0889801505817935</v>
      </c>
      <c r="D723" s="12">
        <v>13</v>
      </c>
      <c r="E723" s="13">
        <v>32839</v>
      </c>
      <c r="F723" s="14">
        <v>10.99</v>
      </c>
      <c r="G723" s="15">
        <f>Number_of_Books_Sold*Sell_Price</f>
        <v>360900.61</v>
      </c>
      <c r="H723" s="16" t="str">
        <f>IF(AND(Years_Under_Contract&lt;2,Number_of_Books_in_Print&gt;4)=TRUE,"Yes","No")</f>
        <v>No</v>
      </c>
      <c r="I723" s="16" t="str">
        <f>IF(OR(Years_Under_Contract&gt;5,Number_of_Books_in_Print&gt;=10)=TRUE,"Yes","No")</f>
        <v>Yes</v>
      </c>
      <c r="J723" s="16" t="str">
        <f>IF(AND(Years_Under_Contract&gt;5,OR(Number_of_Books_in_Print&gt;350000,Income_Earned&gt;=1000000))=TRUE,"Yes","No")</f>
        <v>No</v>
      </c>
      <c r="K723" s="17">
        <f>IF(AND(Years_Under_Contract&gt;5,OR(Number_of_Books_in_Print&gt;10,Income_Earned&gt;1000000)),0.2,IF(Number_of_Books_in_Print&gt;10,0.15,0.09))</f>
        <v>0.2</v>
      </c>
    </row>
    <row r="724" spans="1:11" outlineLevel="2" x14ac:dyDescent="0.25">
      <c r="A724" s="9">
        <v>2614</v>
      </c>
      <c r="B724" s="10">
        <v>38406</v>
      </c>
      <c r="C724" s="11">
        <v>7.3045859000684459</v>
      </c>
      <c r="D724" s="12">
        <v>5</v>
      </c>
      <c r="E724" s="13">
        <v>437059</v>
      </c>
      <c r="F724" s="14">
        <v>10.99</v>
      </c>
      <c r="G724" s="15">
        <f>Number_of_Books_Sold*Sell_Price</f>
        <v>4803278.41</v>
      </c>
      <c r="H724" s="16" t="str">
        <f>IF(AND(Years_Under_Contract&lt;2,Number_of_Books_in_Print&gt;4)=TRUE,"Yes","No")</f>
        <v>No</v>
      </c>
      <c r="I724" s="16" t="str">
        <f>IF(OR(Years_Under_Contract&gt;5,Number_of_Books_in_Print&gt;=10)=TRUE,"Yes","No")</f>
        <v>Yes</v>
      </c>
      <c r="J724" s="16" t="str">
        <f>IF(AND(Years_Under_Contract&gt;5,OR(Number_of_Books_in_Print&gt;350000,Income_Earned&gt;=1000000))=TRUE,"Yes","No")</f>
        <v>Yes</v>
      </c>
      <c r="K724" s="17">
        <f>IF(AND(Years_Under_Contract&gt;5,OR(Number_of_Books_in_Print&gt;10,Income_Earned&gt;1000000)),0.2,IF(Number_of_Books_in_Print&gt;10,0.15,0.09))</f>
        <v>0.2</v>
      </c>
    </row>
    <row r="725" spans="1:11" outlineLevel="2" x14ac:dyDescent="0.25">
      <c r="A725" s="18">
        <v>2621</v>
      </c>
      <c r="B725" s="19">
        <v>38281</v>
      </c>
      <c r="C725" s="20">
        <v>7.6468172484599588</v>
      </c>
      <c r="D725" s="21">
        <v>23</v>
      </c>
      <c r="E725" s="22">
        <v>338809</v>
      </c>
      <c r="F725" s="23">
        <v>3.99</v>
      </c>
      <c r="G725" s="24">
        <f>Number_of_Books_Sold*Sell_Price</f>
        <v>1351847.9100000001</v>
      </c>
      <c r="H725" s="25" t="str">
        <f>IF(AND(Years_Under_Contract&lt;2,Number_of_Books_in_Print&gt;4)=TRUE,"Yes","No")</f>
        <v>No</v>
      </c>
      <c r="I725" s="25" t="str">
        <f>IF(OR(Years_Under_Contract&gt;5,Number_of_Books_in_Print&gt;=10)=TRUE,"Yes","No")</f>
        <v>Yes</v>
      </c>
      <c r="J725" s="25" t="str">
        <f>IF(AND(Years_Under_Contract&gt;5,OR(Number_of_Books_in_Print&gt;350000,Income_Earned&gt;=1000000))=TRUE,"Yes","No")</f>
        <v>Yes</v>
      </c>
      <c r="K725" s="26">
        <f>IF(AND(Years_Under_Contract&gt;5,OR(Number_of_Books_in_Print&gt;10,Income_Earned&gt;1000000)),0.2,IF(Number_of_Books_in_Print&gt;10,0.15,0.09))</f>
        <v>0.2</v>
      </c>
    </row>
    <row r="726" spans="1:11" outlineLevel="2" x14ac:dyDescent="0.25">
      <c r="A726" s="18">
        <v>2627</v>
      </c>
      <c r="B726" s="19">
        <v>38163</v>
      </c>
      <c r="C726" s="20">
        <v>7.9698836413415473</v>
      </c>
      <c r="D726" s="21">
        <v>4</v>
      </c>
      <c r="E726" s="22">
        <v>605014</v>
      </c>
      <c r="F726" s="23">
        <v>2.99</v>
      </c>
      <c r="G726" s="24">
        <f>Number_of_Books_Sold*Sell_Price</f>
        <v>1808991.86</v>
      </c>
      <c r="H726" s="25" t="str">
        <f>IF(AND(Years_Under_Contract&lt;2,Number_of_Books_in_Print&gt;4)=TRUE,"Yes","No")</f>
        <v>No</v>
      </c>
      <c r="I726" s="25" t="str">
        <f>IF(OR(Years_Under_Contract&gt;5,Number_of_Books_in_Print&gt;=10)=TRUE,"Yes","No")</f>
        <v>Yes</v>
      </c>
      <c r="J726" s="25" t="str">
        <f>IF(AND(Years_Under_Contract&gt;5,OR(Number_of_Books_in_Print&gt;350000,Income_Earned&gt;=1000000))=TRUE,"Yes","No")</f>
        <v>Yes</v>
      </c>
      <c r="K726" s="26">
        <f>IF(AND(Years_Under_Contract&gt;5,OR(Number_of_Books_in_Print&gt;10,Income_Earned&gt;1000000)),0.2,IF(Number_of_Books_in_Print&gt;10,0.15,0.09))</f>
        <v>0.2</v>
      </c>
    </row>
    <row r="727" spans="1:11" outlineLevel="2" x14ac:dyDescent="0.25">
      <c r="A727" s="9">
        <v>2632</v>
      </c>
      <c r="B727" s="10">
        <v>38824</v>
      </c>
      <c r="C727" s="11">
        <v>6.1601642710472282</v>
      </c>
      <c r="D727" s="12">
        <v>1</v>
      </c>
      <c r="E727" s="13">
        <v>350615</v>
      </c>
      <c r="F727" s="14">
        <v>7.99</v>
      </c>
      <c r="G727" s="15">
        <f>Number_of_Books_Sold*Sell_Price</f>
        <v>2801413.85</v>
      </c>
      <c r="H727" s="16" t="str">
        <f>IF(AND(Years_Under_Contract&lt;2,Number_of_Books_in_Print&gt;4)=TRUE,"Yes","No")</f>
        <v>No</v>
      </c>
      <c r="I727" s="16" t="str">
        <f>IF(OR(Years_Under_Contract&gt;5,Number_of_Books_in_Print&gt;=10)=TRUE,"Yes","No")</f>
        <v>Yes</v>
      </c>
      <c r="J727" s="16" t="str">
        <f>IF(AND(Years_Under_Contract&gt;5,OR(Number_of_Books_in_Print&gt;350000,Income_Earned&gt;=1000000))=TRUE,"Yes","No")</f>
        <v>Yes</v>
      </c>
      <c r="K727" s="17">
        <f>IF(AND(Years_Under_Contract&gt;5,OR(Number_of_Books_in_Print&gt;10,Income_Earned&gt;1000000)),0.2,IF(Number_of_Books_in_Print&gt;10,0.15,0.09))</f>
        <v>0.2</v>
      </c>
    </row>
    <row r="728" spans="1:11" outlineLevel="2" x14ac:dyDescent="0.25">
      <c r="A728" s="18">
        <v>2635</v>
      </c>
      <c r="B728" s="19">
        <v>36981</v>
      </c>
      <c r="C728" s="20">
        <v>11.206023271731691</v>
      </c>
      <c r="D728" s="21">
        <v>18</v>
      </c>
      <c r="E728" s="22">
        <v>132625</v>
      </c>
      <c r="F728" s="23">
        <v>12.99</v>
      </c>
      <c r="G728" s="24">
        <f>Number_of_Books_Sold*Sell_Price</f>
        <v>1722798.75</v>
      </c>
      <c r="H728" s="25" t="str">
        <f>IF(AND(Years_Under_Contract&lt;2,Number_of_Books_in_Print&gt;4)=TRUE,"Yes","No")</f>
        <v>No</v>
      </c>
      <c r="I728" s="25" t="str">
        <f>IF(OR(Years_Under_Contract&gt;5,Number_of_Books_in_Print&gt;=10)=TRUE,"Yes","No")</f>
        <v>Yes</v>
      </c>
      <c r="J728" s="25" t="str">
        <f>IF(AND(Years_Under_Contract&gt;5,OR(Number_of_Books_in_Print&gt;350000,Income_Earned&gt;=1000000))=TRUE,"Yes","No")</f>
        <v>Yes</v>
      </c>
      <c r="K728" s="26">
        <f>IF(AND(Years_Under_Contract&gt;5,OR(Number_of_Books_in_Print&gt;10,Income_Earned&gt;1000000)),0.2,IF(Number_of_Books_in_Print&gt;10,0.15,0.09))</f>
        <v>0.2</v>
      </c>
    </row>
    <row r="729" spans="1:11" outlineLevel="2" x14ac:dyDescent="0.25">
      <c r="A729" s="9">
        <v>2650</v>
      </c>
      <c r="B729" s="10">
        <v>36637</v>
      </c>
      <c r="C729" s="11">
        <v>12.147843942505133</v>
      </c>
      <c r="D729" s="12">
        <v>20</v>
      </c>
      <c r="E729" s="13">
        <v>120171</v>
      </c>
      <c r="F729" s="14">
        <v>7.99</v>
      </c>
      <c r="G729" s="15">
        <f>Number_of_Books_Sold*Sell_Price</f>
        <v>960166.29</v>
      </c>
      <c r="H729" s="16" t="str">
        <f>IF(AND(Years_Under_Contract&lt;2,Number_of_Books_in_Print&gt;4)=TRUE,"Yes","No")</f>
        <v>No</v>
      </c>
      <c r="I729" s="16" t="str">
        <f>IF(OR(Years_Under_Contract&gt;5,Number_of_Books_in_Print&gt;=10)=TRUE,"Yes","No")</f>
        <v>Yes</v>
      </c>
      <c r="J729" s="16" t="str">
        <f>IF(AND(Years_Under_Contract&gt;5,OR(Number_of_Books_in_Print&gt;350000,Income_Earned&gt;=1000000))=TRUE,"Yes","No")</f>
        <v>No</v>
      </c>
      <c r="K729" s="17">
        <f>IF(AND(Years_Under_Contract&gt;5,OR(Number_of_Books_in_Print&gt;10,Income_Earned&gt;1000000)),0.2,IF(Number_of_Books_in_Print&gt;10,0.15,0.09))</f>
        <v>0.2</v>
      </c>
    </row>
    <row r="730" spans="1:11" outlineLevel="2" x14ac:dyDescent="0.25">
      <c r="A730" s="9">
        <v>2663</v>
      </c>
      <c r="B730" s="10">
        <v>37755</v>
      </c>
      <c r="C730" s="11">
        <v>9.0869267624914443</v>
      </c>
      <c r="D730" s="12">
        <v>6</v>
      </c>
      <c r="E730" s="13">
        <v>485116</v>
      </c>
      <c r="F730" s="14">
        <v>9.99</v>
      </c>
      <c r="G730" s="15">
        <f>Number_of_Books_Sold*Sell_Price</f>
        <v>4846308.84</v>
      </c>
      <c r="H730" s="16" t="str">
        <f>IF(AND(Years_Under_Contract&lt;2,Number_of_Books_in_Print&gt;4)=TRUE,"Yes","No")</f>
        <v>No</v>
      </c>
      <c r="I730" s="16" t="str">
        <f>IF(OR(Years_Under_Contract&gt;5,Number_of_Books_in_Print&gt;=10)=TRUE,"Yes","No")</f>
        <v>Yes</v>
      </c>
      <c r="J730" s="16" t="str">
        <f>IF(AND(Years_Under_Contract&gt;5,OR(Number_of_Books_in_Print&gt;350000,Income_Earned&gt;=1000000))=TRUE,"Yes","No")</f>
        <v>Yes</v>
      </c>
      <c r="K730" s="17">
        <f>IF(AND(Years_Under_Contract&gt;5,OR(Number_of_Books_in_Print&gt;10,Income_Earned&gt;1000000)),0.2,IF(Number_of_Books_in_Print&gt;10,0.15,0.09))</f>
        <v>0.2</v>
      </c>
    </row>
    <row r="731" spans="1:11" outlineLevel="2" x14ac:dyDescent="0.25">
      <c r="A731" s="9">
        <v>2667</v>
      </c>
      <c r="B731" s="10">
        <v>38367</v>
      </c>
      <c r="C731" s="11">
        <v>7.4113620807665983</v>
      </c>
      <c r="D731" s="12">
        <v>12</v>
      </c>
      <c r="E731" s="13">
        <v>555075</v>
      </c>
      <c r="F731" s="14">
        <v>9.99</v>
      </c>
      <c r="G731" s="15">
        <f>Number_of_Books_Sold*Sell_Price</f>
        <v>5545199.25</v>
      </c>
      <c r="H731" s="16" t="str">
        <f>IF(AND(Years_Under_Contract&lt;2,Number_of_Books_in_Print&gt;4)=TRUE,"Yes","No")</f>
        <v>No</v>
      </c>
      <c r="I731" s="16" t="str">
        <f>IF(OR(Years_Under_Contract&gt;5,Number_of_Books_in_Print&gt;=10)=TRUE,"Yes","No")</f>
        <v>Yes</v>
      </c>
      <c r="J731" s="16" t="str">
        <f>IF(AND(Years_Under_Contract&gt;5,OR(Number_of_Books_in_Print&gt;350000,Income_Earned&gt;=1000000))=TRUE,"Yes","No")</f>
        <v>Yes</v>
      </c>
      <c r="K731" s="17">
        <f>IF(AND(Years_Under_Contract&gt;5,OR(Number_of_Books_in_Print&gt;10,Income_Earned&gt;1000000)),0.2,IF(Number_of_Books_in_Print&gt;10,0.15,0.09))</f>
        <v>0.2</v>
      </c>
    </row>
    <row r="732" spans="1:11" outlineLevel="2" x14ac:dyDescent="0.25">
      <c r="A732" s="18">
        <v>2671</v>
      </c>
      <c r="B732" s="19">
        <v>37982</v>
      </c>
      <c r="C732" s="20">
        <v>8.4654346338124569</v>
      </c>
      <c r="D732" s="21">
        <v>6</v>
      </c>
      <c r="E732" s="22">
        <v>590405</v>
      </c>
      <c r="F732" s="23">
        <v>9.99</v>
      </c>
      <c r="G732" s="24">
        <f>Number_of_Books_Sold*Sell_Price</f>
        <v>5898145.9500000002</v>
      </c>
      <c r="H732" s="25" t="str">
        <f>IF(AND(Years_Under_Contract&lt;2,Number_of_Books_in_Print&gt;4)=TRUE,"Yes","No")</f>
        <v>No</v>
      </c>
      <c r="I732" s="25" t="str">
        <f>IF(OR(Years_Under_Contract&gt;5,Number_of_Books_in_Print&gt;=10)=TRUE,"Yes","No")</f>
        <v>Yes</v>
      </c>
      <c r="J732" s="25" t="str">
        <f>IF(AND(Years_Under_Contract&gt;5,OR(Number_of_Books_in_Print&gt;350000,Income_Earned&gt;=1000000))=TRUE,"Yes","No")</f>
        <v>Yes</v>
      </c>
      <c r="K732" s="26">
        <f>IF(AND(Years_Under_Contract&gt;5,OR(Number_of_Books_in_Print&gt;10,Income_Earned&gt;1000000)),0.2,IF(Number_of_Books_in_Print&gt;10,0.15,0.09))</f>
        <v>0.2</v>
      </c>
    </row>
    <row r="733" spans="1:11" outlineLevel="2" x14ac:dyDescent="0.25">
      <c r="A733" s="18">
        <v>2674</v>
      </c>
      <c r="B733" s="19">
        <v>38322</v>
      </c>
      <c r="C733" s="20">
        <v>7.5345653661875431</v>
      </c>
      <c r="D733" s="21">
        <v>14</v>
      </c>
      <c r="E733" s="22">
        <v>684664</v>
      </c>
      <c r="F733" s="23">
        <v>5.99</v>
      </c>
      <c r="G733" s="24">
        <f>Number_of_Books_Sold*Sell_Price</f>
        <v>4101137.3600000003</v>
      </c>
      <c r="H733" s="25" t="str">
        <f>IF(AND(Years_Under_Contract&lt;2,Number_of_Books_in_Print&gt;4)=TRUE,"Yes","No")</f>
        <v>No</v>
      </c>
      <c r="I733" s="25" t="str">
        <f>IF(OR(Years_Under_Contract&gt;5,Number_of_Books_in_Print&gt;=10)=TRUE,"Yes","No")</f>
        <v>Yes</v>
      </c>
      <c r="J733" s="25" t="str">
        <f>IF(AND(Years_Under_Contract&gt;5,OR(Number_of_Books_in_Print&gt;350000,Income_Earned&gt;=1000000))=TRUE,"Yes","No")</f>
        <v>Yes</v>
      </c>
      <c r="K733" s="26">
        <f>IF(AND(Years_Under_Contract&gt;5,OR(Number_of_Books_in_Print&gt;10,Income_Earned&gt;1000000)),0.2,IF(Number_of_Books_in_Print&gt;10,0.15,0.09))</f>
        <v>0.2</v>
      </c>
    </row>
    <row r="734" spans="1:11" outlineLevel="2" x14ac:dyDescent="0.25">
      <c r="A734" s="9">
        <v>2675</v>
      </c>
      <c r="B734" s="10">
        <v>36574</v>
      </c>
      <c r="C734" s="11">
        <v>12.320328542094456</v>
      </c>
      <c r="D734" s="12">
        <v>14</v>
      </c>
      <c r="E734" s="13">
        <v>451397</v>
      </c>
      <c r="F734" s="14">
        <v>9.99</v>
      </c>
      <c r="G734" s="15">
        <f>Number_of_Books_Sold*Sell_Price</f>
        <v>4509456.03</v>
      </c>
      <c r="H734" s="16" t="str">
        <f>IF(AND(Years_Under_Contract&lt;2,Number_of_Books_in_Print&gt;4)=TRUE,"Yes","No")</f>
        <v>No</v>
      </c>
      <c r="I734" s="16" t="str">
        <f>IF(OR(Years_Under_Contract&gt;5,Number_of_Books_in_Print&gt;=10)=TRUE,"Yes","No")</f>
        <v>Yes</v>
      </c>
      <c r="J734" s="16" t="str">
        <f>IF(AND(Years_Under_Contract&gt;5,OR(Number_of_Books_in_Print&gt;350000,Income_Earned&gt;=1000000))=TRUE,"Yes","No")</f>
        <v>Yes</v>
      </c>
      <c r="K734" s="17">
        <f>IF(AND(Years_Under_Contract&gt;5,OR(Number_of_Books_in_Print&gt;10,Income_Earned&gt;1000000)),0.2,IF(Number_of_Books_in_Print&gt;10,0.15,0.09))</f>
        <v>0.2</v>
      </c>
    </row>
    <row r="735" spans="1:11" outlineLevel="2" x14ac:dyDescent="0.25">
      <c r="A735" s="9">
        <v>2677</v>
      </c>
      <c r="B735" s="10">
        <v>38334</v>
      </c>
      <c r="C735" s="11">
        <v>7.5017111567419574</v>
      </c>
      <c r="D735" s="12">
        <v>7</v>
      </c>
      <c r="E735" s="13">
        <v>470155</v>
      </c>
      <c r="F735" s="14">
        <v>12.99</v>
      </c>
      <c r="G735" s="15">
        <f>Number_of_Books_Sold*Sell_Price</f>
        <v>6107313.4500000002</v>
      </c>
      <c r="H735" s="16" t="str">
        <f>IF(AND(Years_Under_Contract&lt;2,Number_of_Books_in_Print&gt;4)=TRUE,"Yes","No")</f>
        <v>No</v>
      </c>
      <c r="I735" s="16" t="str">
        <f>IF(OR(Years_Under_Contract&gt;5,Number_of_Books_in_Print&gt;=10)=TRUE,"Yes","No")</f>
        <v>Yes</v>
      </c>
      <c r="J735" s="16" t="str">
        <f>IF(AND(Years_Under_Contract&gt;5,OR(Number_of_Books_in_Print&gt;350000,Income_Earned&gt;=1000000))=TRUE,"Yes","No")</f>
        <v>Yes</v>
      </c>
      <c r="K735" s="17">
        <f>IF(AND(Years_Under_Contract&gt;5,OR(Number_of_Books_in_Print&gt;10,Income_Earned&gt;1000000)),0.2,IF(Number_of_Books_in_Print&gt;10,0.15,0.09))</f>
        <v>0.2</v>
      </c>
    </row>
    <row r="736" spans="1:11" outlineLevel="2" x14ac:dyDescent="0.25">
      <c r="A736" s="18">
        <v>2679</v>
      </c>
      <c r="B736" s="19">
        <v>37067</v>
      </c>
      <c r="C736" s="20">
        <v>10.97056810403833</v>
      </c>
      <c r="D736" s="21">
        <v>12</v>
      </c>
      <c r="E736" s="22">
        <v>562591</v>
      </c>
      <c r="F736" s="23">
        <v>3.99</v>
      </c>
      <c r="G736" s="24">
        <f>Number_of_Books_Sold*Sell_Price</f>
        <v>2244738.0900000003</v>
      </c>
      <c r="H736" s="25" t="str">
        <f>IF(AND(Years_Under_Contract&lt;2,Number_of_Books_in_Print&gt;4)=TRUE,"Yes","No")</f>
        <v>No</v>
      </c>
      <c r="I736" s="25" t="str">
        <f>IF(OR(Years_Under_Contract&gt;5,Number_of_Books_in_Print&gt;=10)=TRUE,"Yes","No")</f>
        <v>Yes</v>
      </c>
      <c r="J736" s="25" t="str">
        <f>IF(AND(Years_Under_Contract&gt;5,OR(Number_of_Books_in_Print&gt;350000,Income_Earned&gt;=1000000))=TRUE,"Yes","No")</f>
        <v>Yes</v>
      </c>
      <c r="K736" s="26">
        <f>IF(AND(Years_Under_Contract&gt;5,OR(Number_of_Books_in_Print&gt;10,Income_Earned&gt;1000000)),0.2,IF(Number_of_Books_in_Print&gt;10,0.15,0.09))</f>
        <v>0.2</v>
      </c>
    </row>
    <row r="737" spans="1:11" outlineLevel="2" x14ac:dyDescent="0.25">
      <c r="A737" s="9">
        <v>2680</v>
      </c>
      <c r="B737" s="10">
        <v>38150</v>
      </c>
      <c r="C737" s="11">
        <v>8.0054757015742641</v>
      </c>
      <c r="D737" s="12">
        <v>9</v>
      </c>
      <c r="E737" s="13">
        <v>389295</v>
      </c>
      <c r="F737" s="14">
        <v>12.99</v>
      </c>
      <c r="G737" s="15">
        <f>Number_of_Books_Sold*Sell_Price</f>
        <v>5056942.05</v>
      </c>
      <c r="H737" s="16" t="str">
        <f>IF(AND(Years_Under_Contract&lt;2,Number_of_Books_in_Print&gt;4)=TRUE,"Yes","No")</f>
        <v>No</v>
      </c>
      <c r="I737" s="16" t="str">
        <f>IF(OR(Years_Under_Contract&gt;5,Number_of_Books_in_Print&gt;=10)=TRUE,"Yes","No")</f>
        <v>Yes</v>
      </c>
      <c r="J737" s="16" t="str">
        <f>IF(AND(Years_Under_Contract&gt;5,OR(Number_of_Books_in_Print&gt;350000,Income_Earned&gt;=1000000))=TRUE,"Yes","No")</f>
        <v>Yes</v>
      </c>
      <c r="K737" s="17">
        <f>IF(AND(Years_Under_Contract&gt;5,OR(Number_of_Books_in_Print&gt;10,Income_Earned&gt;1000000)),0.2,IF(Number_of_Books_in_Print&gt;10,0.15,0.09))</f>
        <v>0.2</v>
      </c>
    </row>
    <row r="738" spans="1:11" outlineLevel="2" x14ac:dyDescent="0.25">
      <c r="A738" s="18">
        <v>2682</v>
      </c>
      <c r="B738" s="19">
        <v>38491</v>
      </c>
      <c r="C738" s="20">
        <v>7.0718685831622174</v>
      </c>
      <c r="D738" s="21">
        <v>21</v>
      </c>
      <c r="E738" s="22">
        <v>466941</v>
      </c>
      <c r="F738" s="23">
        <v>3.99</v>
      </c>
      <c r="G738" s="24">
        <f>Number_of_Books_Sold*Sell_Price</f>
        <v>1863094.59</v>
      </c>
      <c r="H738" s="25" t="str">
        <f>IF(AND(Years_Under_Contract&lt;2,Number_of_Books_in_Print&gt;4)=TRUE,"Yes","No")</f>
        <v>No</v>
      </c>
      <c r="I738" s="25" t="str">
        <f>IF(OR(Years_Under_Contract&gt;5,Number_of_Books_in_Print&gt;=10)=TRUE,"Yes","No")</f>
        <v>Yes</v>
      </c>
      <c r="J738" s="25" t="str">
        <f>IF(AND(Years_Under_Contract&gt;5,OR(Number_of_Books_in_Print&gt;350000,Income_Earned&gt;=1000000))=TRUE,"Yes","No")</f>
        <v>Yes</v>
      </c>
      <c r="K738" s="26">
        <f>IF(AND(Years_Under_Contract&gt;5,OR(Number_of_Books_in_Print&gt;10,Income_Earned&gt;1000000)),0.2,IF(Number_of_Books_in_Print&gt;10,0.15,0.09))</f>
        <v>0.2</v>
      </c>
    </row>
    <row r="739" spans="1:11" outlineLevel="2" x14ac:dyDescent="0.25">
      <c r="A739" s="9">
        <v>2688</v>
      </c>
      <c r="B739" s="10">
        <v>37354</v>
      </c>
      <c r="C739" s="11">
        <v>10.184804928131417</v>
      </c>
      <c r="D739" s="12">
        <v>17</v>
      </c>
      <c r="E739" s="13">
        <v>624714</v>
      </c>
      <c r="F739" s="14">
        <v>2.99</v>
      </c>
      <c r="G739" s="15">
        <f>Number_of_Books_Sold*Sell_Price</f>
        <v>1867894.86</v>
      </c>
      <c r="H739" s="16" t="str">
        <f>IF(AND(Years_Under_Contract&lt;2,Number_of_Books_in_Print&gt;4)=TRUE,"Yes","No")</f>
        <v>No</v>
      </c>
      <c r="I739" s="16" t="str">
        <f>IF(OR(Years_Under_Contract&gt;5,Number_of_Books_in_Print&gt;=10)=TRUE,"Yes","No")</f>
        <v>Yes</v>
      </c>
      <c r="J739" s="16" t="str">
        <f>IF(AND(Years_Under_Contract&gt;5,OR(Number_of_Books_in_Print&gt;350000,Income_Earned&gt;=1000000))=TRUE,"Yes","No")</f>
        <v>Yes</v>
      </c>
      <c r="K739" s="17">
        <f>IF(AND(Years_Under_Contract&gt;5,OR(Number_of_Books_in_Print&gt;10,Income_Earned&gt;1000000)),0.2,IF(Number_of_Books_in_Print&gt;10,0.15,0.09))</f>
        <v>0.2</v>
      </c>
    </row>
    <row r="740" spans="1:11" outlineLevel="2" x14ac:dyDescent="0.25">
      <c r="A740" s="18">
        <v>2691</v>
      </c>
      <c r="B740" s="19">
        <v>37293</v>
      </c>
      <c r="C740" s="20">
        <v>10.351813826146476</v>
      </c>
      <c r="D740" s="21">
        <v>2</v>
      </c>
      <c r="E740" s="22">
        <v>146312</v>
      </c>
      <c r="F740" s="23">
        <v>9.99</v>
      </c>
      <c r="G740" s="24">
        <f>Number_of_Books_Sold*Sell_Price</f>
        <v>1461656.8800000001</v>
      </c>
      <c r="H740" s="25" t="str">
        <f>IF(AND(Years_Under_Contract&lt;2,Number_of_Books_in_Print&gt;4)=TRUE,"Yes","No")</f>
        <v>No</v>
      </c>
      <c r="I740" s="25" t="str">
        <f>IF(OR(Years_Under_Contract&gt;5,Number_of_Books_in_Print&gt;=10)=TRUE,"Yes","No")</f>
        <v>Yes</v>
      </c>
      <c r="J740" s="25" t="str">
        <f>IF(AND(Years_Under_Contract&gt;5,OR(Number_of_Books_in_Print&gt;350000,Income_Earned&gt;=1000000))=TRUE,"Yes","No")</f>
        <v>Yes</v>
      </c>
      <c r="K740" s="26">
        <f>IF(AND(Years_Under_Contract&gt;5,OR(Number_of_Books_in_Print&gt;10,Income_Earned&gt;1000000)),0.2,IF(Number_of_Books_in_Print&gt;10,0.15,0.09))</f>
        <v>0.2</v>
      </c>
    </row>
    <row r="741" spans="1:11" outlineLevel="2" x14ac:dyDescent="0.25">
      <c r="A741" s="9">
        <v>2692</v>
      </c>
      <c r="B741" s="10">
        <v>38443</v>
      </c>
      <c r="C741" s="11">
        <v>7.2032854209445585</v>
      </c>
      <c r="D741" s="12">
        <v>25</v>
      </c>
      <c r="E741" s="13">
        <v>471525</v>
      </c>
      <c r="F741" s="14">
        <v>9.99</v>
      </c>
      <c r="G741" s="15">
        <f>Number_of_Books_Sold*Sell_Price</f>
        <v>4710534.75</v>
      </c>
      <c r="H741" s="16" t="str">
        <f>IF(AND(Years_Under_Contract&lt;2,Number_of_Books_in_Print&gt;4)=TRUE,"Yes","No")</f>
        <v>No</v>
      </c>
      <c r="I741" s="16" t="str">
        <f>IF(OR(Years_Under_Contract&gt;5,Number_of_Books_in_Print&gt;=10)=TRUE,"Yes","No")</f>
        <v>Yes</v>
      </c>
      <c r="J741" s="16" t="str">
        <f>IF(AND(Years_Under_Contract&gt;5,OR(Number_of_Books_in_Print&gt;350000,Income_Earned&gt;=1000000))=TRUE,"Yes","No")</f>
        <v>Yes</v>
      </c>
      <c r="K741" s="17">
        <f>IF(AND(Years_Under_Contract&gt;5,OR(Number_of_Books_in_Print&gt;10,Income_Earned&gt;1000000)),0.2,IF(Number_of_Books_in_Print&gt;10,0.15,0.09))</f>
        <v>0.2</v>
      </c>
    </row>
    <row r="742" spans="1:11" outlineLevel="2" x14ac:dyDescent="0.25">
      <c r="A742" s="18">
        <v>2693</v>
      </c>
      <c r="B742" s="19">
        <v>37917</v>
      </c>
      <c r="C742" s="20">
        <v>8.6433949349760439</v>
      </c>
      <c r="D742" s="21">
        <v>14</v>
      </c>
      <c r="E742" s="22">
        <v>208586</v>
      </c>
      <c r="F742" s="23">
        <v>2.99</v>
      </c>
      <c r="G742" s="24">
        <f>Number_of_Books_Sold*Sell_Price</f>
        <v>623672.14</v>
      </c>
      <c r="H742" s="25" t="str">
        <f>IF(AND(Years_Under_Contract&lt;2,Number_of_Books_in_Print&gt;4)=TRUE,"Yes","No")</f>
        <v>No</v>
      </c>
      <c r="I742" s="25" t="str">
        <f>IF(OR(Years_Under_Contract&gt;5,Number_of_Books_in_Print&gt;=10)=TRUE,"Yes","No")</f>
        <v>Yes</v>
      </c>
      <c r="J742" s="25" t="str">
        <f>IF(AND(Years_Under_Contract&gt;5,OR(Number_of_Books_in_Print&gt;350000,Income_Earned&gt;=1000000))=TRUE,"Yes","No")</f>
        <v>No</v>
      </c>
      <c r="K742" s="26">
        <f>IF(AND(Years_Under_Contract&gt;5,OR(Number_of_Books_in_Print&gt;10,Income_Earned&gt;1000000)),0.2,IF(Number_of_Books_in_Print&gt;10,0.15,0.09))</f>
        <v>0.2</v>
      </c>
    </row>
    <row r="743" spans="1:11" outlineLevel="2" x14ac:dyDescent="0.25">
      <c r="A743" s="9">
        <v>2695</v>
      </c>
      <c r="B743" s="10">
        <v>36787</v>
      </c>
      <c r="C743" s="11">
        <v>11.737166324435318</v>
      </c>
      <c r="D743" s="12">
        <v>3</v>
      </c>
      <c r="E743" s="13">
        <v>186914</v>
      </c>
      <c r="F743" s="14">
        <v>7.99</v>
      </c>
      <c r="G743" s="15">
        <f>Number_of_Books_Sold*Sell_Price</f>
        <v>1493442.86</v>
      </c>
      <c r="H743" s="16" t="str">
        <f>IF(AND(Years_Under_Contract&lt;2,Number_of_Books_in_Print&gt;4)=TRUE,"Yes","No")</f>
        <v>No</v>
      </c>
      <c r="I743" s="16" t="str">
        <f>IF(OR(Years_Under_Contract&gt;5,Number_of_Books_in_Print&gt;=10)=TRUE,"Yes","No")</f>
        <v>Yes</v>
      </c>
      <c r="J743" s="16" t="str">
        <f>IF(AND(Years_Under_Contract&gt;5,OR(Number_of_Books_in_Print&gt;350000,Income_Earned&gt;=1000000))=TRUE,"Yes","No")</f>
        <v>Yes</v>
      </c>
      <c r="K743" s="17">
        <f>IF(AND(Years_Under_Contract&gt;5,OR(Number_of_Books_in_Print&gt;10,Income_Earned&gt;1000000)),0.2,IF(Number_of_Books_in_Print&gt;10,0.15,0.09))</f>
        <v>0.2</v>
      </c>
    </row>
    <row r="744" spans="1:11" outlineLevel="2" x14ac:dyDescent="0.25">
      <c r="A744" s="18">
        <v>2698</v>
      </c>
      <c r="B744" s="19">
        <v>38473</v>
      </c>
      <c r="C744" s="20">
        <v>7.1211498973305956</v>
      </c>
      <c r="D744" s="21">
        <v>19</v>
      </c>
      <c r="E744" s="22">
        <v>529278</v>
      </c>
      <c r="F744" s="23">
        <v>2.99</v>
      </c>
      <c r="G744" s="24">
        <f>Number_of_Books_Sold*Sell_Price</f>
        <v>1582541.2200000002</v>
      </c>
      <c r="H744" s="25" t="str">
        <f>IF(AND(Years_Under_Contract&lt;2,Number_of_Books_in_Print&gt;4)=TRUE,"Yes","No")</f>
        <v>No</v>
      </c>
      <c r="I744" s="25" t="str">
        <f>IF(OR(Years_Under_Contract&gt;5,Number_of_Books_in_Print&gt;=10)=TRUE,"Yes","No")</f>
        <v>Yes</v>
      </c>
      <c r="J744" s="25" t="str">
        <f>IF(AND(Years_Under_Contract&gt;5,OR(Number_of_Books_in_Print&gt;350000,Income_Earned&gt;=1000000))=TRUE,"Yes","No")</f>
        <v>Yes</v>
      </c>
      <c r="K744" s="26">
        <f>IF(AND(Years_Under_Contract&gt;5,OR(Number_of_Books_in_Print&gt;10,Income_Earned&gt;1000000)),0.2,IF(Number_of_Books_in_Print&gt;10,0.15,0.09))</f>
        <v>0.2</v>
      </c>
    </row>
    <row r="745" spans="1:11" outlineLevel="2" x14ac:dyDescent="0.25">
      <c r="A745" s="9">
        <v>2700</v>
      </c>
      <c r="B745" s="10">
        <v>36885</v>
      </c>
      <c r="C745" s="11">
        <v>11.468856947296372</v>
      </c>
      <c r="D745" s="12">
        <v>16</v>
      </c>
      <c r="E745" s="13">
        <v>209050</v>
      </c>
      <c r="F745" s="14">
        <v>3.99</v>
      </c>
      <c r="G745" s="15">
        <f>Number_of_Books_Sold*Sell_Price</f>
        <v>834109.5</v>
      </c>
      <c r="H745" s="16" t="str">
        <f>IF(AND(Years_Under_Contract&lt;2,Number_of_Books_in_Print&gt;4)=TRUE,"Yes","No")</f>
        <v>No</v>
      </c>
      <c r="I745" s="16" t="str">
        <f>IF(OR(Years_Under_Contract&gt;5,Number_of_Books_in_Print&gt;=10)=TRUE,"Yes","No")</f>
        <v>Yes</v>
      </c>
      <c r="J745" s="16" t="str">
        <f>IF(AND(Years_Under_Contract&gt;5,OR(Number_of_Books_in_Print&gt;350000,Income_Earned&gt;=1000000))=TRUE,"Yes","No")</f>
        <v>No</v>
      </c>
      <c r="K745" s="17">
        <f>IF(AND(Years_Under_Contract&gt;5,OR(Number_of_Books_in_Print&gt;10,Income_Earned&gt;1000000)),0.2,IF(Number_of_Books_in_Print&gt;10,0.15,0.09))</f>
        <v>0.2</v>
      </c>
    </row>
    <row r="746" spans="1:11" outlineLevel="2" x14ac:dyDescent="0.25">
      <c r="A746" s="18">
        <v>2702</v>
      </c>
      <c r="B746" s="19">
        <v>37568</v>
      </c>
      <c r="C746" s="20">
        <v>9.5989048596851472</v>
      </c>
      <c r="D746" s="21">
        <v>3</v>
      </c>
      <c r="E746" s="22">
        <v>127068</v>
      </c>
      <c r="F746" s="23">
        <v>12.99</v>
      </c>
      <c r="G746" s="24">
        <f>Number_of_Books_Sold*Sell_Price</f>
        <v>1650613.32</v>
      </c>
      <c r="H746" s="25" t="str">
        <f>IF(AND(Years_Under_Contract&lt;2,Number_of_Books_in_Print&gt;4)=TRUE,"Yes","No")</f>
        <v>No</v>
      </c>
      <c r="I746" s="25" t="str">
        <f>IF(OR(Years_Under_Contract&gt;5,Number_of_Books_in_Print&gt;=10)=TRUE,"Yes","No")</f>
        <v>Yes</v>
      </c>
      <c r="J746" s="25" t="str">
        <f>IF(AND(Years_Under_Contract&gt;5,OR(Number_of_Books_in_Print&gt;350000,Income_Earned&gt;=1000000))=TRUE,"Yes","No")</f>
        <v>Yes</v>
      </c>
      <c r="K746" s="26">
        <f>IF(AND(Years_Under_Contract&gt;5,OR(Number_of_Books_in_Print&gt;10,Income_Earned&gt;1000000)),0.2,IF(Number_of_Books_in_Print&gt;10,0.15,0.09))</f>
        <v>0.2</v>
      </c>
    </row>
    <row r="747" spans="1:11" outlineLevel="2" x14ac:dyDescent="0.25">
      <c r="A747" s="9">
        <v>2711</v>
      </c>
      <c r="B747" s="10">
        <v>36771</v>
      </c>
      <c r="C747" s="11">
        <v>11.780971937029431</v>
      </c>
      <c r="D747" s="12">
        <v>18</v>
      </c>
      <c r="E747" s="13">
        <v>631323</v>
      </c>
      <c r="F747" s="14">
        <v>2.99</v>
      </c>
      <c r="G747" s="15">
        <f>Number_of_Books_Sold*Sell_Price</f>
        <v>1887655.77</v>
      </c>
      <c r="H747" s="16" t="str">
        <f>IF(AND(Years_Under_Contract&lt;2,Number_of_Books_in_Print&gt;4)=TRUE,"Yes","No")</f>
        <v>No</v>
      </c>
      <c r="I747" s="16" t="str">
        <f>IF(OR(Years_Under_Contract&gt;5,Number_of_Books_in_Print&gt;=10)=TRUE,"Yes","No")</f>
        <v>Yes</v>
      </c>
      <c r="J747" s="16" t="str">
        <f>IF(AND(Years_Under_Contract&gt;5,OR(Number_of_Books_in_Print&gt;350000,Income_Earned&gt;=1000000))=TRUE,"Yes","No")</f>
        <v>Yes</v>
      </c>
      <c r="K747" s="17">
        <f>IF(AND(Years_Under_Contract&gt;5,OR(Number_of_Books_in_Print&gt;10,Income_Earned&gt;1000000)),0.2,IF(Number_of_Books_in_Print&gt;10,0.15,0.09))</f>
        <v>0.2</v>
      </c>
    </row>
    <row r="748" spans="1:11" outlineLevel="2" x14ac:dyDescent="0.25">
      <c r="A748" s="9">
        <v>2719</v>
      </c>
      <c r="B748" s="10">
        <v>38477</v>
      </c>
      <c r="C748" s="11">
        <v>7.1101984941820673</v>
      </c>
      <c r="D748" s="12">
        <v>25</v>
      </c>
      <c r="E748" s="13">
        <v>432514</v>
      </c>
      <c r="F748" s="14">
        <v>2.99</v>
      </c>
      <c r="G748" s="15">
        <f>Number_of_Books_Sold*Sell_Price</f>
        <v>1293216.8600000001</v>
      </c>
      <c r="H748" s="16" t="str">
        <f>IF(AND(Years_Under_Contract&lt;2,Number_of_Books_in_Print&gt;4)=TRUE,"Yes","No")</f>
        <v>No</v>
      </c>
      <c r="I748" s="16" t="str">
        <f>IF(OR(Years_Under_Contract&gt;5,Number_of_Books_in_Print&gt;=10)=TRUE,"Yes","No")</f>
        <v>Yes</v>
      </c>
      <c r="J748" s="16" t="str">
        <f>IF(AND(Years_Under_Contract&gt;5,OR(Number_of_Books_in_Print&gt;350000,Income_Earned&gt;=1000000))=TRUE,"Yes","No")</f>
        <v>Yes</v>
      </c>
      <c r="K748" s="17">
        <f>IF(AND(Years_Under_Contract&gt;5,OR(Number_of_Books_in_Print&gt;10,Income_Earned&gt;1000000)),0.2,IF(Number_of_Books_in_Print&gt;10,0.15,0.09))</f>
        <v>0.2</v>
      </c>
    </row>
    <row r="749" spans="1:11" outlineLevel="2" x14ac:dyDescent="0.25">
      <c r="A749" s="18">
        <v>2720</v>
      </c>
      <c r="B749" s="19">
        <v>36855</v>
      </c>
      <c r="C749" s="20">
        <v>11.550992470910336</v>
      </c>
      <c r="D749" s="21">
        <v>6</v>
      </c>
      <c r="E749" s="22">
        <v>350110</v>
      </c>
      <c r="F749" s="23">
        <v>2.99</v>
      </c>
      <c r="G749" s="24">
        <f>Number_of_Books_Sold*Sell_Price</f>
        <v>1046828.9</v>
      </c>
      <c r="H749" s="25" t="str">
        <f>IF(AND(Years_Under_Contract&lt;2,Number_of_Books_in_Print&gt;4)=TRUE,"Yes","No")</f>
        <v>No</v>
      </c>
      <c r="I749" s="25" t="str">
        <f>IF(OR(Years_Under_Contract&gt;5,Number_of_Books_in_Print&gt;=10)=TRUE,"Yes","No")</f>
        <v>Yes</v>
      </c>
      <c r="J749" s="25" t="str">
        <f>IF(AND(Years_Under_Contract&gt;5,OR(Number_of_Books_in_Print&gt;350000,Income_Earned&gt;=1000000))=TRUE,"Yes","No")</f>
        <v>Yes</v>
      </c>
      <c r="K749" s="26">
        <f>IF(AND(Years_Under_Contract&gt;5,OR(Number_of_Books_in_Print&gt;10,Income_Earned&gt;1000000)),0.2,IF(Number_of_Books_in_Print&gt;10,0.15,0.09))</f>
        <v>0.2</v>
      </c>
    </row>
    <row r="750" spans="1:11" outlineLevel="2" x14ac:dyDescent="0.25">
      <c r="A750" s="9">
        <v>2722</v>
      </c>
      <c r="B750" s="10">
        <v>39241</v>
      </c>
      <c r="C750" s="11">
        <v>5.0184804928131417</v>
      </c>
      <c r="D750" s="12">
        <v>9</v>
      </c>
      <c r="E750" s="13">
        <v>668605</v>
      </c>
      <c r="F750" s="14">
        <v>5.99</v>
      </c>
      <c r="G750" s="15">
        <f>Number_of_Books_Sold*Sell_Price</f>
        <v>4004943.95</v>
      </c>
      <c r="H750" s="16" t="str">
        <f>IF(AND(Years_Under_Contract&lt;2,Number_of_Books_in_Print&gt;4)=TRUE,"Yes","No")</f>
        <v>No</v>
      </c>
      <c r="I750" s="16" t="str">
        <f>IF(OR(Years_Under_Contract&gt;5,Number_of_Books_in_Print&gt;=10)=TRUE,"Yes","No")</f>
        <v>Yes</v>
      </c>
      <c r="J750" s="16" t="str">
        <f>IF(AND(Years_Under_Contract&gt;5,OR(Number_of_Books_in_Print&gt;350000,Income_Earned&gt;=1000000))=TRUE,"Yes","No")</f>
        <v>Yes</v>
      </c>
      <c r="K750" s="17">
        <f>IF(AND(Years_Under_Contract&gt;5,OR(Number_of_Books_in_Print&gt;10,Income_Earned&gt;1000000)),0.2,IF(Number_of_Books_in_Print&gt;10,0.15,0.09))</f>
        <v>0.2</v>
      </c>
    </row>
    <row r="751" spans="1:11" outlineLevel="2" x14ac:dyDescent="0.25">
      <c r="A751" s="18">
        <v>2723</v>
      </c>
      <c r="B751" s="19">
        <v>36789</v>
      </c>
      <c r="C751" s="20">
        <v>11.731690622861054</v>
      </c>
      <c r="D751" s="21">
        <v>24</v>
      </c>
      <c r="E751" s="22">
        <v>699988</v>
      </c>
      <c r="F751" s="23">
        <v>10.99</v>
      </c>
      <c r="G751" s="24">
        <f>Number_of_Books_Sold*Sell_Price</f>
        <v>7692868.1200000001</v>
      </c>
      <c r="H751" s="25" t="str">
        <f>IF(AND(Years_Under_Contract&lt;2,Number_of_Books_in_Print&gt;4)=TRUE,"Yes","No")</f>
        <v>No</v>
      </c>
      <c r="I751" s="25" t="str">
        <f>IF(OR(Years_Under_Contract&gt;5,Number_of_Books_in_Print&gt;=10)=TRUE,"Yes","No")</f>
        <v>Yes</v>
      </c>
      <c r="J751" s="25" t="str">
        <f>IF(AND(Years_Under_Contract&gt;5,OR(Number_of_Books_in_Print&gt;350000,Income_Earned&gt;=1000000))=TRUE,"Yes","No")</f>
        <v>Yes</v>
      </c>
      <c r="K751" s="26">
        <f>IF(AND(Years_Under_Contract&gt;5,OR(Number_of_Books_in_Print&gt;10,Income_Earned&gt;1000000)),0.2,IF(Number_of_Books_in_Print&gt;10,0.15,0.09))</f>
        <v>0.2</v>
      </c>
    </row>
    <row r="752" spans="1:11" outlineLevel="2" x14ac:dyDescent="0.25">
      <c r="A752" s="9">
        <v>2736</v>
      </c>
      <c r="B752" s="10">
        <v>37535</v>
      </c>
      <c r="C752" s="11">
        <v>9.6892539356605063</v>
      </c>
      <c r="D752" s="12">
        <v>11</v>
      </c>
      <c r="E752" s="13">
        <v>54512</v>
      </c>
      <c r="F752" s="14">
        <v>2.99</v>
      </c>
      <c r="G752" s="15">
        <f>Number_of_Books_Sold*Sell_Price</f>
        <v>162990.88</v>
      </c>
      <c r="H752" s="16" t="str">
        <f>IF(AND(Years_Under_Contract&lt;2,Number_of_Books_in_Print&gt;4)=TRUE,"Yes","No")</f>
        <v>No</v>
      </c>
      <c r="I752" s="16" t="str">
        <f>IF(OR(Years_Under_Contract&gt;5,Number_of_Books_in_Print&gt;=10)=TRUE,"Yes","No")</f>
        <v>Yes</v>
      </c>
      <c r="J752" s="16" t="str">
        <f>IF(AND(Years_Under_Contract&gt;5,OR(Number_of_Books_in_Print&gt;350000,Income_Earned&gt;=1000000))=TRUE,"Yes","No")</f>
        <v>No</v>
      </c>
      <c r="K752" s="17">
        <f>IF(AND(Years_Under_Contract&gt;5,OR(Number_of_Books_in_Print&gt;10,Income_Earned&gt;1000000)),0.2,IF(Number_of_Books_in_Print&gt;10,0.15,0.09))</f>
        <v>0.2</v>
      </c>
    </row>
    <row r="753" spans="1:11" outlineLevel="2" x14ac:dyDescent="0.25">
      <c r="A753" s="18">
        <v>2737</v>
      </c>
      <c r="B753" s="19">
        <v>37086</v>
      </c>
      <c r="C753" s="20">
        <v>10.91854893908282</v>
      </c>
      <c r="D753" s="21">
        <v>12</v>
      </c>
      <c r="E753" s="22">
        <v>289546</v>
      </c>
      <c r="F753" s="23">
        <v>3.99</v>
      </c>
      <c r="G753" s="24">
        <f>Number_of_Books_Sold*Sell_Price</f>
        <v>1155288.54</v>
      </c>
      <c r="H753" s="25" t="str">
        <f>IF(AND(Years_Under_Contract&lt;2,Number_of_Books_in_Print&gt;4)=TRUE,"Yes","No")</f>
        <v>No</v>
      </c>
      <c r="I753" s="25" t="str">
        <f>IF(OR(Years_Under_Contract&gt;5,Number_of_Books_in_Print&gt;=10)=TRUE,"Yes","No")</f>
        <v>Yes</v>
      </c>
      <c r="J753" s="25" t="str">
        <f>IF(AND(Years_Under_Contract&gt;5,OR(Number_of_Books_in_Print&gt;350000,Income_Earned&gt;=1000000))=TRUE,"Yes","No")</f>
        <v>Yes</v>
      </c>
      <c r="K753" s="26">
        <f>IF(AND(Years_Under_Contract&gt;5,OR(Number_of_Books_in_Print&gt;10,Income_Earned&gt;1000000)),0.2,IF(Number_of_Books_in_Print&gt;10,0.15,0.09))</f>
        <v>0.2</v>
      </c>
    </row>
    <row r="754" spans="1:11" outlineLevel="2" x14ac:dyDescent="0.25">
      <c r="A754" s="9">
        <v>2738</v>
      </c>
      <c r="B754" s="10">
        <v>38154</v>
      </c>
      <c r="C754" s="11">
        <v>7.9945242984257359</v>
      </c>
      <c r="D754" s="12">
        <v>11</v>
      </c>
      <c r="E754" s="13">
        <v>381215</v>
      </c>
      <c r="F754" s="14">
        <v>5.99</v>
      </c>
      <c r="G754" s="15">
        <f>Number_of_Books_Sold*Sell_Price</f>
        <v>2283477.85</v>
      </c>
      <c r="H754" s="16" t="str">
        <f>IF(AND(Years_Under_Contract&lt;2,Number_of_Books_in_Print&gt;4)=TRUE,"Yes","No")</f>
        <v>No</v>
      </c>
      <c r="I754" s="16" t="str">
        <f>IF(OR(Years_Under_Contract&gt;5,Number_of_Books_in_Print&gt;=10)=TRUE,"Yes","No")</f>
        <v>Yes</v>
      </c>
      <c r="J754" s="16" t="str">
        <f>IF(AND(Years_Under_Contract&gt;5,OR(Number_of_Books_in_Print&gt;350000,Income_Earned&gt;=1000000))=TRUE,"Yes","No")</f>
        <v>Yes</v>
      </c>
      <c r="K754" s="17">
        <f>IF(AND(Years_Under_Contract&gt;5,OR(Number_of_Books_in_Print&gt;10,Income_Earned&gt;1000000)),0.2,IF(Number_of_Books_in_Print&gt;10,0.15,0.09))</f>
        <v>0.2</v>
      </c>
    </row>
    <row r="755" spans="1:11" outlineLevel="2" x14ac:dyDescent="0.25">
      <c r="A755" s="18">
        <v>2739</v>
      </c>
      <c r="B755" s="19">
        <v>38261</v>
      </c>
      <c r="C755" s="20">
        <v>7.7015742642026011</v>
      </c>
      <c r="D755" s="21">
        <v>3</v>
      </c>
      <c r="E755" s="22">
        <v>679940</v>
      </c>
      <c r="F755" s="23">
        <v>5.99</v>
      </c>
      <c r="G755" s="24">
        <f>Number_of_Books_Sold*Sell_Price</f>
        <v>4072840.6</v>
      </c>
      <c r="H755" s="25" t="str">
        <f>IF(AND(Years_Under_Contract&lt;2,Number_of_Books_in_Print&gt;4)=TRUE,"Yes","No")</f>
        <v>No</v>
      </c>
      <c r="I755" s="25" t="str">
        <f>IF(OR(Years_Under_Contract&gt;5,Number_of_Books_in_Print&gt;=10)=TRUE,"Yes","No")</f>
        <v>Yes</v>
      </c>
      <c r="J755" s="25" t="str">
        <f>IF(AND(Years_Under_Contract&gt;5,OR(Number_of_Books_in_Print&gt;350000,Income_Earned&gt;=1000000))=TRUE,"Yes","No")</f>
        <v>Yes</v>
      </c>
      <c r="K755" s="26">
        <f>IF(AND(Years_Under_Contract&gt;5,OR(Number_of_Books_in_Print&gt;10,Income_Earned&gt;1000000)),0.2,IF(Number_of_Books_in_Print&gt;10,0.15,0.09))</f>
        <v>0.2</v>
      </c>
    </row>
    <row r="756" spans="1:11" outlineLevel="2" x14ac:dyDescent="0.25">
      <c r="A756" s="9">
        <v>2745</v>
      </c>
      <c r="B756" s="10">
        <v>37898</v>
      </c>
      <c r="C756" s="11">
        <v>8.6954140999315541</v>
      </c>
      <c r="D756" s="12">
        <v>19</v>
      </c>
      <c r="E756" s="13">
        <v>631973</v>
      </c>
      <c r="F756" s="14">
        <v>12.99</v>
      </c>
      <c r="G756" s="15">
        <f>Number_of_Books_Sold*Sell_Price</f>
        <v>8209329.2700000005</v>
      </c>
      <c r="H756" s="16" t="str">
        <f>IF(AND(Years_Under_Contract&lt;2,Number_of_Books_in_Print&gt;4)=TRUE,"Yes","No")</f>
        <v>No</v>
      </c>
      <c r="I756" s="16" t="str">
        <f>IF(OR(Years_Under_Contract&gt;5,Number_of_Books_in_Print&gt;=10)=TRUE,"Yes","No")</f>
        <v>Yes</v>
      </c>
      <c r="J756" s="16" t="str">
        <f>IF(AND(Years_Under_Contract&gt;5,OR(Number_of_Books_in_Print&gt;350000,Income_Earned&gt;=1000000))=TRUE,"Yes","No")</f>
        <v>Yes</v>
      </c>
      <c r="K756" s="17">
        <f>IF(AND(Years_Under_Contract&gt;5,OR(Number_of_Books_in_Print&gt;10,Income_Earned&gt;1000000)),0.2,IF(Number_of_Books_in_Print&gt;10,0.15,0.09))</f>
        <v>0.2</v>
      </c>
    </row>
    <row r="757" spans="1:11" outlineLevel="2" x14ac:dyDescent="0.25">
      <c r="A757" s="9">
        <v>2752</v>
      </c>
      <c r="B757" s="10">
        <v>39177</v>
      </c>
      <c r="C757" s="11">
        <v>5.1937029431895958</v>
      </c>
      <c r="D757" s="12">
        <v>8</v>
      </c>
      <c r="E757" s="13">
        <v>620410</v>
      </c>
      <c r="F757" s="14">
        <v>7.99</v>
      </c>
      <c r="G757" s="15">
        <f>Number_of_Books_Sold*Sell_Price</f>
        <v>4957075.9000000004</v>
      </c>
      <c r="H757" s="16" t="str">
        <f>IF(AND(Years_Under_Contract&lt;2,Number_of_Books_in_Print&gt;4)=TRUE,"Yes","No")</f>
        <v>No</v>
      </c>
      <c r="I757" s="16" t="str">
        <f>IF(OR(Years_Under_Contract&gt;5,Number_of_Books_in_Print&gt;=10)=TRUE,"Yes","No")</f>
        <v>Yes</v>
      </c>
      <c r="J757" s="16" t="str">
        <f>IF(AND(Years_Under_Contract&gt;5,OR(Number_of_Books_in_Print&gt;350000,Income_Earned&gt;=1000000))=TRUE,"Yes","No")</f>
        <v>Yes</v>
      </c>
      <c r="K757" s="17">
        <f>IF(AND(Years_Under_Contract&gt;5,OR(Number_of_Books_in_Print&gt;10,Income_Earned&gt;1000000)),0.2,IF(Number_of_Books_in_Print&gt;10,0.15,0.09))</f>
        <v>0.2</v>
      </c>
    </row>
    <row r="758" spans="1:11" outlineLevel="2" x14ac:dyDescent="0.25">
      <c r="A758" s="18">
        <v>2763</v>
      </c>
      <c r="B758" s="19">
        <v>37902</v>
      </c>
      <c r="C758" s="20">
        <v>8.6844626967830258</v>
      </c>
      <c r="D758" s="21">
        <v>16</v>
      </c>
      <c r="E758" s="22">
        <v>377635</v>
      </c>
      <c r="F758" s="23">
        <v>2.99</v>
      </c>
      <c r="G758" s="24">
        <f>Number_of_Books_Sold*Sell_Price</f>
        <v>1129128.6500000001</v>
      </c>
      <c r="H758" s="25" t="str">
        <f>IF(AND(Years_Under_Contract&lt;2,Number_of_Books_in_Print&gt;4)=TRUE,"Yes","No")</f>
        <v>No</v>
      </c>
      <c r="I758" s="25" t="str">
        <f>IF(OR(Years_Under_Contract&gt;5,Number_of_Books_in_Print&gt;=10)=TRUE,"Yes","No")</f>
        <v>Yes</v>
      </c>
      <c r="J758" s="25" t="str">
        <f>IF(AND(Years_Under_Contract&gt;5,OR(Number_of_Books_in_Print&gt;350000,Income_Earned&gt;=1000000))=TRUE,"Yes","No")</f>
        <v>Yes</v>
      </c>
      <c r="K758" s="26">
        <f>IF(AND(Years_Under_Contract&gt;5,OR(Number_of_Books_in_Print&gt;10,Income_Earned&gt;1000000)),0.2,IF(Number_of_Books_in_Print&gt;10,0.15,0.09))</f>
        <v>0.2</v>
      </c>
    </row>
    <row r="759" spans="1:11" outlineLevel="2" x14ac:dyDescent="0.25">
      <c r="A759" s="18">
        <v>2771</v>
      </c>
      <c r="B759" s="19">
        <v>36653</v>
      </c>
      <c r="C759" s="20">
        <v>12.10403832991102</v>
      </c>
      <c r="D759" s="21">
        <v>9</v>
      </c>
      <c r="E759" s="22">
        <v>284099</v>
      </c>
      <c r="F759" s="23">
        <v>7.99</v>
      </c>
      <c r="G759" s="24">
        <f>Number_of_Books_Sold*Sell_Price</f>
        <v>2269951.0100000002</v>
      </c>
      <c r="H759" s="25" t="str">
        <f>IF(AND(Years_Under_Contract&lt;2,Number_of_Books_in_Print&gt;4)=TRUE,"Yes","No")</f>
        <v>No</v>
      </c>
      <c r="I759" s="25" t="str">
        <f>IF(OR(Years_Under_Contract&gt;5,Number_of_Books_in_Print&gt;=10)=TRUE,"Yes","No")</f>
        <v>Yes</v>
      </c>
      <c r="J759" s="25" t="str">
        <f>IF(AND(Years_Under_Contract&gt;5,OR(Number_of_Books_in_Print&gt;350000,Income_Earned&gt;=1000000))=TRUE,"Yes","No")</f>
        <v>Yes</v>
      </c>
      <c r="K759" s="26">
        <f>IF(AND(Years_Under_Contract&gt;5,OR(Number_of_Books_in_Print&gt;10,Income_Earned&gt;1000000)),0.2,IF(Number_of_Books_in_Print&gt;10,0.15,0.09))</f>
        <v>0.2</v>
      </c>
    </row>
    <row r="760" spans="1:11" outlineLevel="2" x14ac:dyDescent="0.25">
      <c r="A760" s="9">
        <v>2775</v>
      </c>
      <c r="B760" s="10">
        <v>36589</v>
      </c>
      <c r="C760" s="11">
        <v>12.279260780287474</v>
      </c>
      <c r="D760" s="12">
        <v>6</v>
      </c>
      <c r="E760" s="13">
        <v>133313</v>
      </c>
      <c r="F760" s="14">
        <v>15.99</v>
      </c>
      <c r="G760" s="15">
        <f>Number_of_Books_Sold*Sell_Price</f>
        <v>2131674.87</v>
      </c>
      <c r="H760" s="16" t="str">
        <f>IF(AND(Years_Under_Contract&lt;2,Number_of_Books_in_Print&gt;4)=TRUE,"Yes","No")</f>
        <v>No</v>
      </c>
      <c r="I760" s="16" t="str">
        <f>IF(OR(Years_Under_Contract&gt;5,Number_of_Books_in_Print&gt;=10)=TRUE,"Yes","No")</f>
        <v>Yes</v>
      </c>
      <c r="J760" s="16" t="str">
        <f>IF(AND(Years_Under_Contract&gt;5,OR(Number_of_Books_in_Print&gt;350000,Income_Earned&gt;=1000000))=TRUE,"Yes","No")</f>
        <v>Yes</v>
      </c>
      <c r="K760" s="17">
        <f>IF(AND(Years_Under_Contract&gt;5,OR(Number_of_Books_in_Print&gt;10,Income_Earned&gt;1000000)),0.2,IF(Number_of_Books_in_Print&gt;10,0.15,0.09))</f>
        <v>0.2</v>
      </c>
    </row>
    <row r="761" spans="1:11" outlineLevel="2" x14ac:dyDescent="0.25">
      <c r="A761" s="18">
        <v>2779</v>
      </c>
      <c r="B761" s="19">
        <v>38609</v>
      </c>
      <c r="C761" s="20">
        <v>6.7488021902806299</v>
      </c>
      <c r="D761" s="21">
        <v>11</v>
      </c>
      <c r="E761" s="22">
        <v>461204</v>
      </c>
      <c r="F761" s="23">
        <v>2.99</v>
      </c>
      <c r="G761" s="24">
        <f>Number_of_Books_Sold*Sell_Price</f>
        <v>1378999.9600000002</v>
      </c>
      <c r="H761" s="25" t="str">
        <f>IF(AND(Years_Under_Contract&lt;2,Number_of_Books_in_Print&gt;4)=TRUE,"Yes","No")</f>
        <v>No</v>
      </c>
      <c r="I761" s="25" t="str">
        <f>IF(OR(Years_Under_Contract&gt;5,Number_of_Books_in_Print&gt;=10)=TRUE,"Yes","No")</f>
        <v>Yes</v>
      </c>
      <c r="J761" s="25" t="str">
        <f>IF(AND(Years_Under_Contract&gt;5,OR(Number_of_Books_in_Print&gt;350000,Income_Earned&gt;=1000000))=TRUE,"Yes","No")</f>
        <v>Yes</v>
      </c>
      <c r="K761" s="26">
        <f>IF(AND(Years_Under_Contract&gt;5,OR(Number_of_Books_in_Print&gt;10,Income_Earned&gt;1000000)),0.2,IF(Number_of_Books_in_Print&gt;10,0.15,0.09))</f>
        <v>0.2</v>
      </c>
    </row>
    <row r="762" spans="1:11" outlineLevel="2" x14ac:dyDescent="0.25">
      <c r="A762" s="9">
        <v>2781</v>
      </c>
      <c r="B762" s="10">
        <v>38287</v>
      </c>
      <c r="C762" s="11">
        <v>7.6303901437371664</v>
      </c>
      <c r="D762" s="12">
        <v>10</v>
      </c>
      <c r="E762" s="13">
        <v>656291</v>
      </c>
      <c r="F762" s="14">
        <v>5.99</v>
      </c>
      <c r="G762" s="15">
        <f>Number_of_Books_Sold*Sell_Price</f>
        <v>3931183.0900000003</v>
      </c>
      <c r="H762" s="16" t="str">
        <f>IF(AND(Years_Under_Contract&lt;2,Number_of_Books_in_Print&gt;4)=TRUE,"Yes","No")</f>
        <v>No</v>
      </c>
      <c r="I762" s="16" t="str">
        <f>IF(OR(Years_Under_Contract&gt;5,Number_of_Books_in_Print&gt;=10)=TRUE,"Yes","No")</f>
        <v>Yes</v>
      </c>
      <c r="J762" s="16" t="str">
        <f>IF(AND(Years_Under_Contract&gt;5,OR(Number_of_Books_in_Print&gt;350000,Income_Earned&gt;=1000000))=TRUE,"Yes","No")</f>
        <v>Yes</v>
      </c>
      <c r="K762" s="17">
        <f>IF(AND(Years_Under_Contract&gt;5,OR(Number_of_Books_in_Print&gt;10,Income_Earned&gt;1000000)),0.2,IF(Number_of_Books_in_Print&gt;10,0.15,0.09))</f>
        <v>0.2</v>
      </c>
    </row>
    <row r="763" spans="1:11" outlineLevel="2" x14ac:dyDescent="0.25">
      <c r="A763" s="9">
        <v>2786</v>
      </c>
      <c r="B763" s="10">
        <v>36616</v>
      </c>
      <c r="C763" s="11">
        <v>12.205338809034908</v>
      </c>
      <c r="D763" s="12">
        <v>10</v>
      </c>
      <c r="E763" s="13">
        <v>126680</v>
      </c>
      <c r="F763" s="14">
        <v>12.99</v>
      </c>
      <c r="G763" s="15">
        <f>Number_of_Books_Sold*Sell_Price</f>
        <v>1645573.2</v>
      </c>
      <c r="H763" s="16" t="str">
        <f>IF(AND(Years_Under_Contract&lt;2,Number_of_Books_in_Print&gt;4)=TRUE,"Yes","No")</f>
        <v>No</v>
      </c>
      <c r="I763" s="16" t="str">
        <f>IF(OR(Years_Under_Contract&gt;5,Number_of_Books_in_Print&gt;=10)=TRUE,"Yes","No")</f>
        <v>Yes</v>
      </c>
      <c r="J763" s="16" t="str">
        <f>IF(AND(Years_Under_Contract&gt;5,OR(Number_of_Books_in_Print&gt;350000,Income_Earned&gt;=1000000))=TRUE,"Yes","No")</f>
        <v>Yes</v>
      </c>
      <c r="K763" s="17">
        <f>IF(AND(Years_Under_Contract&gt;5,OR(Number_of_Books_in_Print&gt;10,Income_Earned&gt;1000000)),0.2,IF(Number_of_Books_in_Print&gt;10,0.15,0.09))</f>
        <v>0.2</v>
      </c>
    </row>
    <row r="764" spans="1:11" outlineLevel="2" x14ac:dyDescent="0.25">
      <c r="A764" s="18">
        <v>2788</v>
      </c>
      <c r="B764" s="19">
        <v>37199</v>
      </c>
      <c r="C764" s="20">
        <v>10.609171800136892</v>
      </c>
      <c r="D764" s="21">
        <v>23</v>
      </c>
      <c r="E764" s="22">
        <v>537999</v>
      </c>
      <c r="F764" s="23">
        <v>10.99</v>
      </c>
      <c r="G764" s="24">
        <f>Number_of_Books_Sold*Sell_Price</f>
        <v>5912609.0099999998</v>
      </c>
      <c r="H764" s="25" t="str">
        <f>IF(AND(Years_Under_Contract&lt;2,Number_of_Books_in_Print&gt;4)=TRUE,"Yes","No")</f>
        <v>No</v>
      </c>
      <c r="I764" s="25" t="str">
        <f>IF(OR(Years_Under_Contract&gt;5,Number_of_Books_in_Print&gt;=10)=TRUE,"Yes","No")</f>
        <v>Yes</v>
      </c>
      <c r="J764" s="25" t="str">
        <f>IF(AND(Years_Under_Contract&gt;5,OR(Number_of_Books_in_Print&gt;350000,Income_Earned&gt;=1000000))=TRUE,"Yes","No")</f>
        <v>Yes</v>
      </c>
      <c r="K764" s="26">
        <f>IF(AND(Years_Under_Contract&gt;5,OR(Number_of_Books_in_Print&gt;10,Income_Earned&gt;1000000)),0.2,IF(Number_of_Books_in_Print&gt;10,0.15,0.09))</f>
        <v>0.2</v>
      </c>
    </row>
    <row r="765" spans="1:11" outlineLevel="2" x14ac:dyDescent="0.25">
      <c r="A765" s="9">
        <v>2792</v>
      </c>
      <c r="B765" s="10">
        <v>37608</v>
      </c>
      <c r="C765" s="11">
        <v>9.4893908281998627</v>
      </c>
      <c r="D765" s="12">
        <v>5</v>
      </c>
      <c r="E765" s="13">
        <v>366406</v>
      </c>
      <c r="F765" s="14">
        <v>9.99</v>
      </c>
      <c r="G765" s="15">
        <f>Number_of_Books_Sold*Sell_Price</f>
        <v>3660395.94</v>
      </c>
      <c r="H765" s="16" t="str">
        <f>IF(AND(Years_Under_Contract&lt;2,Number_of_Books_in_Print&gt;4)=TRUE,"Yes","No")</f>
        <v>No</v>
      </c>
      <c r="I765" s="16" t="str">
        <f>IF(OR(Years_Under_Contract&gt;5,Number_of_Books_in_Print&gt;=10)=TRUE,"Yes","No")</f>
        <v>Yes</v>
      </c>
      <c r="J765" s="16" t="str">
        <f>IF(AND(Years_Under_Contract&gt;5,OR(Number_of_Books_in_Print&gt;350000,Income_Earned&gt;=1000000))=TRUE,"Yes","No")</f>
        <v>Yes</v>
      </c>
      <c r="K765" s="17">
        <f>IF(AND(Years_Under_Contract&gt;5,OR(Number_of_Books_in_Print&gt;10,Income_Earned&gt;1000000)),0.2,IF(Number_of_Books_in_Print&gt;10,0.15,0.09))</f>
        <v>0.2</v>
      </c>
    </row>
    <row r="766" spans="1:11" outlineLevel="2" x14ac:dyDescent="0.25">
      <c r="A766" s="18">
        <v>2793</v>
      </c>
      <c r="B766" s="19">
        <v>36535</v>
      </c>
      <c r="C766" s="20">
        <v>12.427104722792608</v>
      </c>
      <c r="D766" s="21">
        <v>25</v>
      </c>
      <c r="E766" s="22">
        <v>274355</v>
      </c>
      <c r="F766" s="23">
        <v>12.99</v>
      </c>
      <c r="G766" s="24">
        <f>Number_of_Books_Sold*Sell_Price</f>
        <v>3563871.45</v>
      </c>
      <c r="H766" s="25" t="str">
        <f>IF(AND(Years_Under_Contract&lt;2,Number_of_Books_in_Print&gt;4)=TRUE,"Yes","No")</f>
        <v>No</v>
      </c>
      <c r="I766" s="25" t="str">
        <f>IF(OR(Years_Under_Contract&gt;5,Number_of_Books_in_Print&gt;=10)=TRUE,"Yes","No")</f>
        <v>Yes</v>
      </c>
      <c r="J766" s="25" t="str">
        <f>IF(AND(Years_Under_Contract&gt;5,OR(Number_of_Books_in_Print&gt;350000,Income_Earned&gt;=1000000))=TRUE,"Yes","No")</f>
        <v>Yes</v>
      </c>
      <c r="K766" s="26">
        <f>IF(AND(Years_Under_Contract&gt;5,OR(Number_of_Books_in_Print&gt;10,Income_Earned&gt;1000000)),0.2,IF(Number_of_Books_in_Print&gt;10,0.15,0.09))</f>
        <v>0.2</v>
      </c>
    </row>
    <row r="767" spans="1:11" outlineLevel="2" x14ac:dyDescent="0.25">
      <c r="A767" s="18">
        <v>2810</v>
      </c>
      <c r="B767" s="19">
        <v>38175</v>
      </c>
      <c r="C767" s="20">
        <v>7.9370294318959616</v>
      </c>
      <c r="D767" s="21">
        <v>19</v>
      </c>
      <c r="E767" s="22">
        <v>87382</v>
      </c>
      <c r="F767" s="23">
        <v>2.99</v>
      </c>
      <c r="G767" s="24">
        <f>Number_of_Books_Sold*Sell_Price</f>
        <v>261272.18000000002</v>
      </c>
      <c r="H767" s="25" t="str">
        <f>IF(AND(Years_Under_Contract&lt;2,Number_of_Books_in_Print&gt;4)=TRUE,"Yes","No")</f>
        <v>No</v>
      </c>
      <c r="I767" s="25" t="str">
        <f>IF(OR(Years_Under_Contract&gt;5,Number_of_Books_in_Print&gt;=10)=TRUE,"Yes","No")</f>
        <v>Yes</v>
      </c>
      <c r="J767" s="25" t="str">
        <f>IF(AND(Years_Under_Contract&gt;5,OR(Number_of_Books_in_Print&gt;350000,Income_Earned&gt;=1000000))=TRUE,"Yes","No")</f>
        <v>No</v>
      </c>
      <c r="K767" s="26">
        <f>IF(AND(Years_Under_Contract&gt;5,OR(Number_of_Books_in_Print&gt;10,Income_Earned&gt;1000000)),0.2,IF(Number_of_Books_in_Print&gt;10,0.15,0.09))</f>
        <v>0.2</v>
      </c>
    </row>
    <row r="768" spans="1:11" outlineLevel="2" x14ac:dyDescent="0.25">
      <c r="A768" s="9">
        <v>2812</v>
      </c>
      <c r="B768" s="10">
        <v>36849</v>
      </c>
      <c r="C768" s="11">
        <v>11.567419575633128</v>
      </c>
      <c r="D768" s="12">
        <v>20</v>
      </c>
      <c r="E768" s="13">
        <v>187889</v>
      </c>
      <c r="F768" s="14">
        <v>2.99</v>
      </c>
      <c r="G768" s="15">
        <f>Number_of_Books_Sold*Sell_Price</f>
        <v>561788.11</v>
      </c>
      <c r="H768" s="16" t="str">
        <f>IF(AND(Years_Under_Contract&lt;2,Number_of_Books_in_Print&gt;4)=TRUE,"Yes","No")</f>
        <v>No</v>
      </c>
      <c r="I768" s="16" t="str">
        <f>IF(OR(Years_Under_Contract&gt;5,Number_of_Books_in_Print&gt;=10)=TRUE,"Yes","No")</f>
        <v>Yes</v>
      </c>
      <c r="J768" s="16" t="str">
        <f>IF(AND(Years_Under_Contract&gt;5,OR(Number_of_Books_in_Print&gt;350000,Income_Earned&gt;=1000000))=TRUE,"Yes","No")</f>
        <v>No</v>
      </c>
      <c r="K768" s="17">
        <f>IF(AND(Years_Under_Contract&gt;5,OR(Number_of_Books_in_Print&gt;10,Income_Earned&gt;1000000)),0.2,IF(Number_of_Books_in_Print&gt;10,0.15,0.09))</f>
        <v>0.2</v>
      </c>
    </row>
    <row r="769" spans="1:11" outlineLevel="2" x14ac:dyDescent="0.25">
      <c r="A769" s="9">
        <v>2835</v>
      </c>
      <c r="B769" s="10">
        <v>37222</v>
      </c>
      <c r="C769" s="11">
        <v>10.546201232032855</v>
      </c>
      <c r="D769" s="12">
        <v>11</v>
      </c>
      <c r="E769" s="13">
        <v>513505</v>
      </c>
      <c r="F769" s="14">
        <v>10.99</v>
      </c>
      <c r="G769" s="15">
        <f>Number_of_Books_Sold*Sell_Price</f>
        <v>5643419.9500000002</v>
      </c>
      <c r="H769" s="16" t="str">
        <f>IF(AND(Years_Under_Contract&lt;2,Number_of_Books_in_Print&gt;4)=TRUE,"Yes","No")</f>
        <v>No</v>
      </c>
      <c r="I769" s="16" t="str">
        <f>IF(OR(Years_Under_Contract&gt;5,Number_of_Books_in_Print&gt;=10)=TRUE,"Yes","No")</f>
        <v>Yes</v>
      </c>
      <c r="J769" s="16" t="str">
        <f>IF(AND(Years_Under_Contract&gt;5,OR(Number_of_Books_in_Print&gt;350000,Income_Earned&gt;=1000000))=TRUE,"Yes","No")</f>
        <v>Yes</v>
      </c>
      <c r="K769" s="17">
        <f>IF(AND(Years_Under_Contract&gt;5,OR(Number_of_Books_in_Print&gt;10,Income_Earned&gt;1000000)),0.2,IF(Number_of_Books_in_Print&gt;10,0.15,0.09))</f>
        <v>0.2</v>
      </c>
    </row>
    <row r="770" spans="1:11" outlineLevel="2" x14ac:dyDescent="0.25">
      <c r="A770" s="18">
        <v>2836</v>
      </c>
      <c r="B770" s="19">
        <v>37436</v>
      </c>
      <c r="C770" s="20">
        <v>9.9603011635865837</v>
      </c>
      <c r="D770" s="21">
        <v>14</v>
      </c>
      <c r="E770" s="22">
        <v>477451</v>
      </c>
      <c r="F770" s="23">
        <v>3.99</v>
      </c>
      <c r="G770" s="24">
        <f>Number_of_Books_Sold*Sell_Price</f>
        <v>1905029.49</v>
      </c>
      <c r="H770" s="25" t="str">
        <f>IF(AND(Years_Under_Contract&lt;2,Number_of_Books_in_Print&gt;4)=TRUE,"Yes","No")</f>
        <v>No</v>
      </c>
      <c r="I770" s="25" t="str">
        <f>IF(OR(Years_Under_Contract&gt;5,Number_of_Books_in_Print&gt;=10)=TRUE,"Yes","No")</f>
        <v>Yes</v>
      </c>
      <c r="J770" s="25" t="str">
        <f>IF(AND(Years_Under_Contract&gt;5,OR(Number_of_Books_in_Print&gt;350000,Income_Earned&gt;=1000000))=TRUE,"Yes","No")</f>
        <v>Yes</v>
      </c>
      <c r="K770" s="26">
        <f>IF(AND(Years_Under_Contract&gt;5,OR(Number_of_Books_in_Print&gt;10,Income_Earned&gt;1000000)),0.2,IF(Number_of_Books_in_Print&gt;10,0.15,0.09))</f>
        <v>0.2</v>
      </c>
    </row>
    <row r="771" spans="1:11" outlineLevel="2" x14ac:dyDescent="0.25">
      <c r="A771" s="9">
        <v>2838</v>
      </c>
      <c r="B771" s="10">
        <v>38582</v>
      </c>
      <c r="C771" s="11">
        <v>6.8227241615331966</v>
      </c>
      <c r="D771" s="12">
        <v>13</v>
      </c>
      <c r="E771" s="13">
        <v>556491</v>
      </c>
      <c r="F771" s="14">
        <v>10.99</v>
      </c>
      <c r="G771" s="15">
        <f>Number_of_Books_Sold*Sell_Price</f>
        <v>6115836.0899999999</v>
      </c>
      <c r="H771" s="16" t="str">
        <f>IF(AND(Years_Under_Contract&lt;2,Number_of_Books_in_Print&gt;4)=TRUE,"Yes","No")</f>
        <v>No</v>
      </c>
      <c r="I771" s="16" t="str">
        <f>IF(OR(Years_Under_Contract&gt;5,Number_of_Books_in_Print&gt;=10)=TRUE,"Yes","No")</f>
        <v>Yes</v>
      </c>
      <c r="J771" s="16" t="str">
        <f>IF(AND(Years_Under_Contract&gt;5,OR(Number_of_Books_in_Print&gt;350000,Income_Earned&gt;=1000000))=TRUE,"Yes","No")</f>
        <v>Yes</v>
      </c>
      <c r="K771" s="17">
        <f>IF(AND(Years_Under_Contract&gt;5,OR(Number_of_Books_in_Print&gt;10,Income_Earned&gt;1000000)),0.2,IF(Number_of_Books_in_Print&gt;10,0.15,0.09))</f>
        <v>0.2</v>
      </c>
    </row>
    <row r="772" spans="1:11" outlineLevel="2" x14ac:dyDescent="0.25">
      <c r="A772" s="18">
        <v>2843</v>
      </c>
      <c r="B772" s="19">
        <v>38115</v>
      </c>
      <c r="C772" s="20">
        <v>8.1013004791238874</v>
      </c>
      <c r="D772" s="21">
        <v>22</v>
      </c>
      <c r="E772" s="22">
        <v>480367</v>
      </c>
      <c r="F772" s="23">
        <v>10.99</v>
      </c>
      <c r="G772" s="24">
        <f>Number_of_Books_Sold*Sell_Price</f>
        <v>5279233.33</v>
      </c>
      <c r="H772" s="25" t="str">
        <f>IF(AND(Years_Under_Contract&lt;2,Number_of_Books_in_Print&gt;4)=TRUE,"Yes","No")</f>
        <v>No</v>
      </c>
      <c r="I772" s="25" t="str">
        <f>IF(OR(Years_Under_Contract&gt;5,Number_of_Books_in_Print&gt;=10)=TRUE,"Yes","No")</f>
        <v>Yes</v>
      </c>
      <c r="J772" s="25" t="str">
        <f>IF(AND(Years_Under_Contract&gt;5,OR(Number_of_Books_in_Print&gt;350000,Income_Earned&gt;=1000000))=TRUE,"Yes","No")</f>
        <v>Yes</v>
      </c>
      <c r="K772" s="26">
        <f>IF(AND(Years_Under_Contract&gt;5,OR(Number_of_Books_in_Print&gt;10,Income_Earned&gt;1000000)),0.2,IF(Number_of_Books_in_Print&gt;10,0.15,0.09))</f>
        <v>0.2</v>
      </c>
    </row>
    <row r="773" spans="1:11" outlineLevel="2" x14ac:dyDescent="0.25">
      <c r="A773" s="9">
        <v>2847</v>
      </c>
      <c r="B773" s="10">
        <v>37121</v>
      </c>
      <c r="C773" s="11">
        <v>10.822724161533197</v>
      </c>
      <c r="D773" s="12">
        <v>8</v>
      </c>
      <c r="E773" s="13">
        <v>498792</v>
      </c>
      <c r="F773" s="14">
        <v>3.99</v>
      </c>
      <c r="G773" s="15">
        <f>Number_of_Books_Sold*Sell_Price</f>
        <v>1990180.08</v>
      </c>
      <c r="H773" s="16" t="str">
        <f>IF(AND(Years_Under_Contract&lt;2,Number_of_Books_in_Print&gt;4)=TRUE,"Yes","No")</f>
        <v>No</v>
      </c>
      <c r="I773" s="16" t="str">
        <f>IF(OR(Years_Under_Contract&gt;5,Number_of_Books_in_Print&gt;=10)=TRUE,"Yes","No")</f>
        <v>Yes</v>
      </c>
      <c r="J773" s="16" t="str">
        <f>IF(AND(Years_Under_Contract&gt;5,OR(Number_of_Books_in_Print&gt;350000,Income_Earned&gt;=1000000))=TRUE,"Yes","No")</f>
        <v>Yes</v>
      </c>
      <c r="K773" s="17">
        <f>IF(AND(Years_Under_Contract&gt;5,OR(Number_of_Books_in_Print&gt;10,Income_Earned&gt;1000000)),0.2,IF(Number_of_Books_in_Print&gt;10,0.15,0.09))</f>
        <v>0.2</v>
      </c>
    </row>
    <row r="774" spans="1:11" outlineLevel="2" x14ac:dyDescent="0.25">
      <c r="A774" s="9">
        <v>2853</v>
      </c>
      <c r="B774" s="10">
        <v>36772</v>
      </c>
      <c r="C774" s="11">
        <v>11.7782340862423</v>
      </c>
      <c r="D774" s="12">
        <v>21</v>
      </c>
      <c r="E774" s="13">
        <v>46382</v>
      </c>
      <c r="F774" s="14">
        <v>7.99</v>
      </c>
      <c r="G774" s="15">
        <f>Number_of_Books_Sold*Sell_Price</f>
        <v>370592.18</v>
      </c>
      <c r="H774" s="16" t="str">
        <f>IF(AND(Years_Under_Contract&lt;2,Number_of_Books_in_Print&gt;4)=TRUE,"Yes","No")</f>
        <v>No</v>
      </c>
      <c r="I774" s="16" t="str">
        <f>IF(OR(Years_Under_Contract&gt;5,Number_of_Books_in_Print&gt;=10)=TRUE,"Yes","No")</f>
        <v>Yes</v>
      </c>
      <c r="J774" s="16" t="str">
        <f>IF(AND(Years_Under_Contract&gt;5,OR(Number_of_Books_in_Print&gt;350000,Income_Earned&gt;=1000000))=TRUE,"Yes","No")</f>
        <v>No</v>
      </c>
      <c r="K774" s="17">
        <f>IF(AND(Years_Under_Contract&gt;5,OR(Number_of_Books_in_Print&gt;10,Income_Earned&gt;1000000)),0.2,IF(Number_of_Books_in_Print&gt;10,0.15,0.09))</f>
        <v>0.2</v>
      </c>
    </row>
    <row r="775" spans="1:11" outlineLevel="2" x14ac:dyDescent="0.25">
      <c r="A775" s="9">
        <v>2856</v>
      </c>
      <c r="B775" s="10">
        <v>39203</v>
      </c>
      <c r="C775" s="11">
        <v>5.1225188227241611</v>
      </c>
      <c r="D775" s="12">
        <v>4</v>
      </c>
      <c r="E775" s="13">
        <v>546017</v>
      </c>
      <c r="F775" s="14">
        <v>12.99</v>
      </c>
      <c r="G775" s="15">
        <f>Number_of_Books_Sold*Sell_Price</f>
        <v>7092760.8300000001</v>
      </c>
      <c r="H775" s="16" t="str">
        <f>IF(AND(Years_Under_Contract&lt;2,Number_of_Books_in_Print&gt;4)=TRUE,"Yes","No")</f>
        <v>No</v>
      </c>
      <c r="I775" s="16" t="str">
        <f>IF(OR(Years_Under_Contract&gt;5,Number_of_Books_in_Print&gt;=10)=TRUE,"Yes","No")</f>
        <v>Yes</v>
      </c>
      <c r="J775" s="16" t="str">
        <f>IF(AND(Years_Under_Contract&gt;5,OR(Number_of_Books_in_Print&gt;350000,Income_Earned&gt;=1000000))=TRUE,"Yes","No")</f>
        <v>Yes</v>
      </c>
      <c r="K775" s="17">
        <f>IF(AND(Years_Under_Contract&gt;5,OR(Number_of_Books_in_Print&gt;10,Income_Earned&gt;1000000)),0.2,IF(Number_of_Books_in_Print&gt;10,0.15,0.09))</f>
        <v>0.2</v>
      </c>
    </row>
    <row r="776" spans="1:11" outlineLevel="2" x14ac:dyDescent="0.25">
      <c r="A776" s="9">
        <v>2869</v>
      </c>
      <c r="B776" s="10">
        <v>37374</v>
      </c>
      <c r="C776" s="11">
        <v>10.130047912388775</v>
      </c>
      <c r="D776" s="12">
        <v>9</v>
      </c>
      <c r="E776" s="13">
        <v>614017</v>
      </c>
      <c r="F776" s="14">
        <v>10.99</v>
      </c>
      <c r="G776" s="15">
        <f>Number_of_Books_Sold*Sell_Price</f>
        <v>6748046.8300000001</v>
      </c>
      <c r="H776" s="16" t="str">
        <f>IF(AND(Years_Under_Contract&lt;2,Number_of_Books_in_Print&gt;4)=TRUE,"Yes","No")</f>
        <v>No</v>
      </c>
      <c r="I776" s="16" t="str">
        <f>IF(OR(Years_Under_Contract&gt;5,Number_of_Books_in_Print&gt;=10)=TRUE,"Yes","No")</f>
        <v>Yes</v>
      </c>
      <c r="J776" s="16" t="str">
        <f>IF(AND(Years_Under_Contract&gt;5,OR(Number_of_Books_in_Print&gt;350000,Income_Earned&gt;=1000000))=TRUE,"Yes","No")</f>
        <v>Yes</v>
      </c>
      <c r="K776" s="17">
        <f>IF(AND(Years_Under_Contract&gt;5,OR(Number_of_Books_in_Print&gt;10,Income_Earned&gt;1000000)),0.2,IF(Number_of_Books_in_Print&gt;10,0.15,0.09))</f>
        <v>0.2</v>
      </c>
    </row>
    <row r="777" spans="1:11" outlineLevel="2" x14ac:dyDescent="0.25">
      <c r="A777" s="18">
        <v>2870</v>
      </c>
      <c r="B777" s="19">
        <v>38221</v>
      </c>
      <c r="C777" s="20">
        <v>7.8110882956878847</v>
      </c>
      <c r="D777" s="21">
        <v>14</v>
      </c>
      <c r="E777" s="22">
        <v>61912</v>
      </c>
      <c r="F777" s="23">
        <v>12.99</v>
      </c>
      <c r="G777" s="24">
        <f>Number_of_Books_Sold*Sell_Price</f>
        <v>804236.88</v>
      </c>
      <c r="H777" s="25" t="str">
        <f>IF(AND(Years_Under_Contract&lt;2,Number_of_Books_in_Print&gt;4)=TRUE,"Yes","No")</f>
        <v>No</v>
      </c>
      <c r="I777" s="25" t="str">
        <f>IF(OR(Years_Under_Contract&gt;5,Number_of_Books_in_Print&gt;=10)=TRUE,"Yes","No")</f>
        <v>Yes</v>
      </c>
      <c r="J777" s="25" t="str">
        <f>IF(AND(Years_Under_Contract&gt;5,OR(Number_of_Books_in_Print&gt;350000,Income_Earned&gt;=1000000))=TRUE,"Yes","No")</f>
        <v>No</v>
      </c>
      <c r="K777" s="26">
        <f>IF(AND(Years_Under_Contract&gt;5,OR(Number_of_Books_in_Print&gt;10,Income_Earned&gt;1000000)),0.2,IF(Number_of_Books_in_Print&gt;10,0.15,0.09))</f>
        <v>0.2</v>
      </c>
    </row>
    <row r="778" spans="1:11" outlineLevel="2" x14ac:dyDescent="0.25">
      <c r="A778" s="9">
        <v>2871</v>
      </c>
      <c r="B778" s="10">
        <v>36951</v>
      </c>
      <c r="C778" s="11">
        <v>11.288158795345653</v>
      </c>
      <c r="D778" s="12">
        <v>21</v>
      </c>
      <c r="E778" s="13">
        <v>339364</v>
      </c>
      <c r="F778" s="14">
        <v>10.99</v>
      </c>
      <c r="G778" s="15">
        <f>Number_of_Books_Sold*Sell_Price</f>
        <v>3729610.36</v>
      </c>
      <c r="H778" s="16" t="str">
        <f>IF(AND(Years_Under_Contract&lt;2,Number_of_Books_in_Print&gt;4)=TRUE,"Yes","No")</f>
        <v>No</v>
      </c>
      <c r="I778" s="16" t="str">
        <f>IF(OR(Years_Under_Contract&gt;5,Number_of_Books_in_Print&gt;=10)=TRUE,"Yes","No")</f>
        <v>Yes</v>
      </c>
      <c r="J778" s="16" t="str">
        <f>IF(AND(Years_Under_Contract&gt;5,OR(Number_of_Books_in_Print&gt;350000,Income_Earned&gt;=1000000))=TRUE,"Yes","No")</f>
        <v>Yes</v>
      </c>
      <c r="K778" s="17">
        <f>IF(AND(Years_Under_Contract&gt;5,OR(Number_of_Books_in_Print&gt;10,Income_Earned&gt;1000000)),0.2,IF(Number_of_Books_in_Print&gt;10,0.15,0.09))</f>
        <v>0.2</v>
      </c>
    </row>
    <row r="779" spans="1:11" outlineLevel="2" x14ac:dyDescent="0.25">
      <c r="A779" s="18">
        <v>2873</v>
      </c>
      <c r="B779" s="19">
        <v>37602</v>
      </c>
      <c r="C779" s="20">
        <v>9.5058179329226551</v>
      </c>
      <c r="D779" s="21">
        <v>23</v>
      </c>
      <c r="E779" s="22">
        <v>592626</v>
      </c>
      <c r="F779" s="23">
        <v>2.99</v>
      </c>
      <c r="G779" s="24">
        <f>Number_of_Books_Sold*Sell_Price</f>
        <v>1771951.7400000002</v>
      </c>
      <c r="H779" s="25" t="str">
        <f>IF(AND(Years_Under_Contract&lt;2,Number_of_Books_in_Print&gt;4)=TRUE,"Yes","No")</f>
        <v>No</v>
      </c>
      <c r="I779" s="25" t="str">
        <f>IF(OR(Years_Under_Contract&gt;5,Number_of_Books_in_Print&gt;=10)=TRUE,"Yes","No")</f>
        <v>Yes</v>
      </c>
      <c r="J779" s="25" t="str">
        <f>IF(AND(Years_Under_Contract&gt;5,OR(Number_of_Books_in_Print&gt;350000,Income_Earned&gt;=1000000))=TRUE,"Yes","No")</f>
        <v>Yes</v>
      </c>
      <c r="K779" s="26">
        <f>IF(AND(Years_Under_Contract&gt;5,OR(Number_of_Books_in_Print&gt;10,Income_Earned&gt;1000000)),0.2,IF(Number_of_Books_in_Print&gt;10,0.15,0.09))</f>
        <v>0.2</v>
      </c>
    </row>
    <row r="780" spans="1:11" outlineLevel="2" x14ac:dyDescent="0.25">
      <c r="A780" s="9">
        <v>2875</v>
      </c>
      <c r="B780" s="10">
        <v>36670</v>
      </c>
      <c r="C780" s="11">
        <v>12.057494866529774</v>
      </c>
      <c r="D780" s="12">
        <v>22</v>
      </c>
      <c r="E780" s="13">
        <v>423882</v>
      </c>
      <c r="F780" s="14">
        <v>2.99</v>
      </c>
      <c r="G780" s="15">
        <f>Number_of_Books_Sold*Sell_Price</f>
        <v>1267407.1800000002</v>
      </c>
      <c r="H780" s="16" t="str">
        <f>IF(AND(Years_Under_Contract&lt;2,Number_of_Books_in_Print&gt;4)=TRUE,"Yes","No")</f>
        <v>No</v>
      </c>
      <c r="I780" s="16" t="str">
        <f>IF(OR(Years_Under_Contract&gt;5,Number_of_Books_in_Print&gt;=10)=TRUE,"Yes","No")</f>
        <v>Yes</v>
      </c>
      <c r="J780" s="16" t="str">
        <f>IF(AND(Years_Under_Contract&gt;5,OR(Number_of_Books_in_Print&gt;350000,Income_Earned&gt;=1000000))=TRUE,"Yes","No")</f>
        <v>Yes</v>
      </c>
      <c r="K780" s="17">
        <f>IF(AND(Years_Under_Contract&gt;5,OR(Number_of_Books_in_Print&gt;10,Income_Earned&gt;1000000)),0.2,IF(Number_of_Books_in_Print&gt;10,0.15,0.09))</f>
        <v>0.2</v>
      </c>
    </row>
    <row r="781" spans="1:11" outlineLevel="2" x14ac:dyDescent="0.25">
      <c r="A781" s="18">
        <v>2876</v>
      </c>
      <c r="B781" s="19">
        <v>38334</v>
      </c>
      <c r="C781" s="20">
        <v>7.5017111567419574</v>
      </c>
      <c r="D781" s="21">
        <v>1</v>
      </c>
      <c r="E781" s="22">
        <v>619410</v>
      </c>
      <c r="F781" s="23">
        <v>2.99</v>
      </c>
      <c r="G781" s="24">
        <f>Number_of_Books_Sold*Sell_Price</f>
        <v>1852035.9000000001</v>
      </c>
      <c r="H781" s="25" t="str">
        <f>IF(AND(Years_Under_Contract&lt;2,Number_of_Books_in_Print&gt;4)=TRUE,"Yes","No")</f>
        <v>No</v>
      </c>
      <c r="I781" s="25" t="str">
        <f>IF(OR(Years_Under_Contract&gt;5,Number_of_Books_in_Print&gt;=10)=TRUE,"Yes","No")</f>
        <v>Yes</v>
      </c>
      <c r="J781" s="25" t="str">
        <f>IF(AND(Years_Under_Contract&gt;5,OR(Number_of_Books_in_Print&gt;350000,Income_Earned&gt;=1000000))=TRUE,"Yes","No")</f>
        <v>Yes</v>
      </c>
      <c r="K781" s="26">
        <f>IF(AND(Years_Under_Contract&gt;5,OR(Number_of_Books_in_Print&gt;10,Income_Earned&gt;1000000)),0.2,IF(Number_of_Books_in_Print&gt;10,0.15,0.09))</f>
        <v>0.2</v>
      </c>
    </row>
    <row r="782" spans="1:11" outlineLevel="2" x14ac:dyDescent="0.25">
      <c r="A782" s="9">
        <v>2877</v>
      </c>
      <c r="B782" s="10">
        <v>37226</v>
      </c>
      <c r="C782" s="11">
        <v>10.535249828884325</v>
      </c>
      <c r="D782" s="12">
        <v>11</v>
      </c>
      <c r="E782" s="13">
        <v>552004</v>
      </c>
      <c r="F782" s="14">
        <v>9.99</v>
      </c>
      <c r="G782" s="15">
        <f>Number_of_Books_Sold*Sell_Price</f>
        <v>5514519.96</v>
      </c>
      <c r="H782" s="16" t="str">
        <f>IF(AND(Years_Under_Contract&lt;2,Number_of_Books_in_Print&gt;4)=TRUE,"Yes","No")</f>
        <v>No</v>
      </c>
      <c r="I782" s="16" t="str">
        <f>IF(OR(Years_Under_Contract&gt;5,Number_of_Books_in_Print&gt;=10)=TRUE,"Yes","No")</f>
        <v>Yes</v>
      </c>
      <c r="J782" s="16" t="str">
        <f>IF(AND(Years_Under_Contract&gt;5,OR(Number_of_Books_in_Print&gt;350000,Income_Earned&gt;=1000000))=TRUE,"Yes","No")</f>
        <v>Yes</v>
      </c>
      <c r="K782" s="17">
        <f>IF(AND(Years_Under_Contract&gt;5,OR(Number_of_Books_in_Print&gt;10,Income_Earned&gt;1000000)),0.2,IF(Number_of_Books_in_Print&gt;10,0.15,0.09))</f>
        <v>0.2</v>
      </c>
    </row>
    <row r="783" spans="1:11" outlineLevel="2" x14ac:dyDescent="0.25">
      <c r="A783" s="9">
        <v>2879</v>
      </c>
      <c r="B783" s="10">
        <v>39080</v>
      </c>
      <c r="C783" s="11">
        <v>5.4592744695414099</v>
      </c>
      <c r="D783" s="12">
        <v>13</v>
      </c>
      <c r="E783" s="13">
        <v>258955</v>
      </c>
      <c r="F783" s="14">
        <v>9.99</v>
      </c>
      <c r="G783" s="15">
        <f>Number_of_Books_Sold*Sell_Price</f>
        <v>2586960.4500000002</v>
      </c>
      <c r="H783" s="16" t="str">
        <f>IF(AND(Years_Under_Contract&lt;2,Number_of_Books_in_Print&gt;4)=TRUE,"Yes","No")</f>
        <v>No</v>
      </c>
      <c r="I783" s="16" t="str">
        <f>IF(OR(Years_Under_Contract&gt;5,Number_of_Books_in_Print&gt;=10)=TRUE,"Yes","No")</f>
        <v>Yes</v>
      </c>
      <c r="J783" s="16" t="str">
        <f>IF(AND(Years_Under_Contract&gt;5,OR(Number_of_Books_in_Print&gt;350000,Income_Earned&gt;=1000000))=TRUE,"Yes","No")</f>
        <v>Yes</v>
      </c>
      <c r="K783" s="17">
        <f>IF(AND(Years_Under_Contract&gt;5,OR(Number_of_Books_in_Print&gt;10,Income_Earned&gt;1000000)),0.2,IF(Number_of_Books_in_Print&gt;10,0.15,0.09))</f>
        <v>0.2</v>
      </c>
    </row>
    <row r="784" spans="1:11" outlineLevel="2" x14ac:dyDescent="0.25">
      <c r="A784" s="18">
        <v>2880</v>
      </c>
      <c r="B784" s="19">
        <v>36660</v>
      </c>
      <c r="C784" s="20">
        <v>12.084873374401095</v>
      </c>
      <c r="D784" s="21">
        <v>5</v>
      </c>
      <c r="E784" s="22">
        <v>525090</v>
      </c>
      <c r="F784" s="23">
        <v>23.99</v>
      </c>
      <c r="G784" s="24">
        <f>Number_of_Books_Sold*Sell_Price</f>
        <v>12596909.1</v>
      </c>
      <c r="H784" s="25" t="str">
        <f>IF(AND(Years_Under_Contract&lt;2,Number_of_Books_in_Print&gt;4)=TRUE,"Yes","No")</f>
        <v>No</v>
      </c>
      <c r="I784" s="25" t="str">
        <f>IF(OR(Years_Under_Contract&gt;5,Number_of_Books_in_Print&gt;=10)=TRUE,"Yes","No")</f>
        <v>Yes</v>
      </c>
      <c r="J784" s="25" t="str">
        <f>IF(AND(Years_Under_Contract&gt;5,OR(Number_of_Books_in_Print&gt;350000,Income_Earned&gt;=1000000))=TRUE,"Yes","No")</f>
        <v>Yes</v>
      </c>
      <c r="K784" s="26">
        <f>IF(AND(Years_Under_Contract&gt;5,OR(Number_of_Books_in_Print&gt;10,Income_Earned&gt;1000000)),0.2,IF(Number_of_Books_in_Print&gt;10,0.15,0.09))</f>
        <v>0.2</v>
      </c>
    </row>
    <row r="785" spans="1:11" outlineLevel="2" x14ac:dyDescent="0.25">
      <c r="A785" s="18">
        <v>2884</v>
      </c>
      <c r="B785" s="19">
        <v>38555</v>
      </c>
      <c r="C785" s="20">
        <v>6.8966461327857633</v>
      </c>
      <c r="D785" s="21">
        <v>19</v>
      </c>
      <c r="E785" s="22">
        <v>433457</v>
      </c>
      <c r="F785" s="23">
        <v>2.99</v>
      </c>
      <c r="G785" s="24">
        <f>Number_of_Books_Sold*Sell_Price</f>
        <v>1296036.4300000002</v>
      </c>
      <c r="H785" s="25" t="str">
        <f>IF(AND(Years_Under_Contract&lt;2,Number_of_Books_in_Print&gt;4)=TRUE,"Yes","No")</f>
        <v>No</v>
      </c>
      <c r="I785" s="25" t="str">
        <f>IF(OR(Years_Under_Contract&gt;5,Number_of_Books_in_Print&gt;=10)=TRUE,"Yes","No")</f>
        <v>Yes</v>
      </c>
      <c r="J785" s="25" t="str">
        <f>IF(AND(Years_Under_Contract&gt;5,OR(Number_of_Books_in_Print&gt;350000,Income_Earned&gt;=1000000))=TRUE,"Yes","No")</f>
        <v>Yes</v>
      </c>
      <c r="K785" s="26">
        <f>IF(AND(Years_Under_Contract&gt;5,OR(Number_of_Books_in_Print&gt;10,Income_Earned&gt;1000000)),0.2,IF(Number_of_Books_in_Print&gt;10,0.15,0.09))</f>
        <v>0.2</v>
      </c>
    </row>
    <row r="786" spans="1:11" outlineLevel="2" x14ac:dyDescent="0.25">
      <c r="A786" s="9">
        <v>2888</v>
      </c>
      <c r="B786" s="10">
        <v>37610</v>
      </c>
      <c r="C786" s="11">
        <v>9.4839151266255985</v>
      </c>
      <c r="D786" s="12">
        <v>18</v>
      </c>
      <c r="E786" s="13">
        <v>696800</v>
      </c>
      <c r="F786" s="14">
        <v>3.99</v>
      </c>
      <c r="G786" s="15">
        <f>Number_of_Books_Sold*Sell_Price</f>
        <v>2780232</v>
      </c>
      <c r="H786" s="16" t="str">
        <f>IF(AND(Years_Under_Contract&lt;2,Number_of_Books_in_Print&gt;4)=TRUE,"Yes","No")</f>
        <v>No</v>
      </c>
      <c r="I786" s="16" t="str">
        <f>IF(OR(Years_Under_Contract&gt;5,Number_of_Books_in_Print&gt;=10)=TRUE,"Yes","No")</f>
        <v>Yes</v>
      </c>
      <c r="J786" s="16" t="str">
        <f>IF(AND(Years_Under_Contract&gt;5,OR(Number_of_Books_in_Print&gt;350000,Income_Earned&gt;=1000000))=TRUE,"Yes","No")</f>
        <v>Yes</v>
      </c>
      <c r="K786" s="17">
        <f>IF(AND(Years_Under_Contract&gt;5,OR(Number_of_Books_in_Print&gt;10,Income_Earned&gt;1000000)),0.2,IF(Number_of_Books_in_Print&gt;10,0.15,0.09))</f>
        <v>0.2</v>
      </c>
    </row>
    <row r="787" spans="1:11" outlineLevel="2" x14ac:dyDescent="0.25">
      <c r="A787" s="18">
        <v>2890</v>
      </c>
      <c r="B787" s="19">
        <v>37577</v>
      </c>
      <c r="C787" s="20">
        <v>9.5742642026009577</v>
      </c>
      <c r="D787" s="21">
        <v>15</v>
      </c>
      <c r="E787" s="22">
        <v>63985</v>
      </c>
      <c r="F787" s="23">
        <v>10.99</v>
      </c>
      <c r="G787" s="24">
        <f>Number_of_Books_Sold*Sell_Price</f>
        <v>703195.15</v>
      </c>
      <c r="H787" s="25" t="str">
        <f>IF(AND(Years_Under_Contract&lt;2,Number_of_Books_in_Print&gt;4)=TRUE,"Yes","No")</f>
        <v>No</v>
      </c>
      <c r="I787" s="25" t="str">
        <f>IF(OR(Years_Under_Contract&gt;5,Number_of_Books_in_Print&gt;=10)=TRUE,"Yes","No")</f>
        <v>Yes</v>
      </c>
      <c r="J787" s="25" t="str">
        <f>IF(AND(Years_Under_Contract&gt;5,OR(Number_of_Books_in_Print&gt;350000,Income_Earned&gt;=1000000))=TRUE,"Yes","No")</f>
        <v>No</v>
      </c>
      <c r="K787" s="26">
        <f>IF(AND(Years_Under_Contract&gt;5,OR(Number_of_Books_in_Print&gt;10,Income_Earned&gt;1000000)),0.2,IF(Number_of_Books_in_Print&gt;10,0.15,0.09))</f>
        <v>0.2</v>
      </c>
    </row>
    <row r="788" spans="1:11" outlineLevel="2" x14ac:dyDescent="0.25">
      <c r="A788" s="9">
        <v>2891</v>
      </c>
      <c r="B788" s="10">
        <v>36939</v>
      </c>
      <c r="C788" s="11">
        <v>11.321013004791238</v>
      </c>
      <c r="D788" s="12">
        <v>22</v>
      </c>
      <c r="E788" s="13">
        <v>347686</v>
      </c>
      <c r="F788" s="14">
        <v>9.99</v>
      </c>
      <c r="G788" s="15">
        <f>Number_of_Books_Sold*Sell_Price</f>
        <v>3473383.14</v>
      </c>
      <c r="H788" s="16" t="str">
        <f>IF(AND(Years_Under_Contract&lt;2,Number_of_Books_in_Print&gt;4)=TRUE,"Yes","No")</f>
        <v>No</v>
      </c>
      <c r="I788" s="16" t="str">
        <f>IF(OR(Years_Under_Contract&gt;5,Number_of_Books_in_Print&gt;=10)=TRUE,"Yes","No")</f>
        <v>Yes</v>
      </c>
      <c r="J788" s="16" t="str">
        <f>IF(AND(Years_Under_Contract&gt;5,OR(Number_of_Books_in_Print&gt;350000,Income_Earned&gt;=1000000))=TRUE,"Yes","No")</f>
        <v>Yes</v>
      </c>
      <c r="K788" s="17">
        <f>IF(AND(Years_Under_Contract&gt;5,OR(Number_of_Books_in_Print&gt;10,Income_Earned&gt;1000000)),0.2,IF(Number_of_Books_in_Print&gt;10,0.15,0.09))</f>
        <v>0.2</v>
      </c>
    </row>
    <row r="789" spans="1:11" outlineLevel="2" x14ac:dyDescent="0.25">
      <c r="A789" s="18">
        <v>2892</v>
      </c>
      <c r="B789" s="19">
        <v>38625</v>
      </c>
      <c r="C789" s="20">
        <v>6.7049965776865159</v>
      </c>
      <c r="D789" s="21">
        <v>17</v>
      </c>
      <c r="E789" s="22">
        <v>77191</v>
      </c>
      <c r="F789" s="23">
        <v>15.99</v>
      </c>
      <c r="G789" s="24">
        <f>Number_of_Books_Sold*Sell_Price</f>
        <v>1234284.0900000001</v>
      </c>
      <c r="H789" s="25" t="str">
        <f>IF(AND(Years_Under_Contract&lt;2,Number_of_Books_in_Print&gt;4)=TRUE,"Yes","No")</f>
        <v>No</v>
      </c>
      <c r="I789" s="25" t="str">
        <f>IF(OR(Years_Under_Contract&gt;5,Number_of_Books_in_Print&gt;=10)=TRUE,"Yes","No")</f>
        <v>Yes</v>
      </c>
      <c r="J789" s="25" t="str">
        <f>IF(AND(Years_Under_Contract&gt;5,OR(Number_of_Books_in_Print&gt;350000,Income_Earned&gt;=1000000))=TRUE,"Yes","No")</f>
        <v>Yes</v>
      </c>
      <c r="K789" s="26">
        <f>IF(AND(Years_Under_Contract&gt;5,OR(Number_of_Books_in_Print&gt;10,Income_Earned&gt;1000000)),0.2,IF(Number_of_Books_in_Print&gt;10,0.15,0.09))</f>
        <v>0.2</v>
      </c>
    </row>
    <row r="790" spans="1:11" outlineLevel="2" x14ac:dyDescent="0.25">
      <c r="A790" s="9">
        <v>2897</v>
      </c>
      <c r="B790" s="10">
        <v>38829</v>
      </c>
      <c r="C790" s="11">
        <v>6.1464750171115679</v>
      </c>
      <c r="D790" s="12">
        <v>21</v>
      </c>
      <c r="E790" s="13">
        <v>287768</v>
      </c>
      <c r="F790" s="14">
        <v>9.99</v>
      </c>
      <c r="G790" s="15">
        <f>Number_of_Books_Sold*Sell_Price</f>
        <v>2874802.32</v>
      </c>
      <c r="H790" s="16" t="str">
        <f>IF(AND(Years_Under_Contract&lt;2,Number_of_Books_in_Print&gt;4)=TRUE,"Yes","No")</f>
        <v>No</v>
      </c>
      <c r="I790" s="16" t="str">
        <f>IF(OR(Years_Under_Contract&gt;5,Number_of_Books_in_Print&gt;=10)=TRUE,"Yes","No")</f>
        <v>Yes</v>
      </c>
      <c r="J790" s="16" t="str">
        <f>IF(AND(Years_Under_Contract&gt;5,OR(Number_of_Books_in_Print&gt;350000,Income_Earned&gt;=1000000))=TRUE,"Yes","No")</f>
        <v>Yes</v>
      </c>
      <c r="K790" s="17">
        <f>IF(AND(Years_Under_Contract&gt;5,OR(Number_of_Books_in_Print&gt;10,Income_Earned&gt;1000000)),0.2,IF(Number_of_Books_in_Print&gt;10,0.15,0.09))</f>
        <v>0.2</v>
      </c>
    </row>
    <row r="791" spans="1:11" outlineLevel="2" x14ac:dyDescent="0.25">
      <c r="A791" s="18">
        <v>2902</v>
      </c>
      <c r="B791" s="19">
        <v>38844</v>
      </c>
      <c r="C791" s="20">
        <v>6.1054072553045859</v>
      </c>
      <c r="D791" s="21">
        <v>7</v>
      </c>
      <c r="E791" s="22">
        <v>497052</v>
      </c>
      <c r="F791" s="23">
        <v>9.99</v>
      </c>
      <c r="G791" s="24">
        <f>Number_of_Books_Sold*Sell_Price</f>
        <v>4965549.4800000004</v>
      </c>
      <c r="H791" s="25" t="str">
        <f>IF(AND(Years_Under_Contract&lt;2,Number_of_Books_in_Print&gt;4)=TRUE,"Yes","No")</f>
        <v>No</v>
      </c>
      <c r="I791" s="25" t="str">
        <f>IF(OR(Years_Under_Contract&gt;5,Number_of_Books_in_Print&gt;=10)=TRUE,"Yes","No")</f>
        <v>Yes</v>
      </c>
      <c r="J791" s="25" t="str">
        <f>IF(AND(Years_Under_Contract&gt;5,OR(Number_of_Books_in_Print&gt;350000,Income_Earned&gt;=1000000))=TRUE,"Yes","No")</f>
        <v>Yes</v>
      </c>
      <c r="K791" s="26">
        <f>IF(AND(Years_Under_Contract&gt;5,OR(Number_of_Books_in_Print&gt;10,Income_Earned&gt;1000000)),0.2,IF(Number_of_Books_in_Print&gt;10,0.15,0.09))</f>
        <v>0.2</v>
      </c>
    </row>
    <row r="792" spans="1:11" outlineLevel="2" x14ac:dyDescent="0.25">
      <c r="A792" s="9">
        <v>2913</v>
      </c>
      <c r="B792" s="10">
        <v>36878</v>
      </c>
      <c r="C792" s="11">
        <v>11.488021902806297</v>
      </c>
      <c r="D792" s="12">
        <v>24</v>
      </c>
      <c r="E792" s="13">
        <v>268888</v>
      </c>
      <c r="F792" s="14">
        <v>23.99</v>
      </c>
      <c r="G792" s="15">
        <f>Number_of_Books_Sold*Sell_Price</f>
        <v>6450623.1199999992</v>
      </c>
      <c r="H792" s="16" t="str">
        <f>IF(AND(Years_Under_Contract&lt;2,Number_of_Books_in_Print&gt;4)=TRUE,"Yes","No")</f>
        <v>No</v>
      </c>
      <c r="I792" s="16" t="str">
        <f>IF(OR(Years_Under_Contract&gt;5,Number_of_Books_in_Print&gt;=10)=TRUE,"Yes","No")</f>
        <v>Yes</v>
      </c>
      <c r="J792" s="16" t="str">
        <f>IF(AND(Years_Under_Contract&gt;5,OR(Number_of_Books_in_Print&gt;350000,Income_Earned&gt;=1000000))=TRUE,"Yes","No")</f>
        <v>Yes</v>
      </c>
      <c r="K792" s="17">
        <f>IF(AND(Years_Under_Contract&gt;5,OR(Number_of_Books_in_Print&gt;10,Income_Earned&gt;1000000)),0.2,IF(Number_of_Books_in_Print&gt;10,0.15,0.09))</f>
        <v>0.2</v>
      </c>
    </row>
    <row r="793" spans="1:11" outlineLevel="2" x14ac:dyDescent="0.25">
      <c r="A793" s="9">
        <v>2918</v>
      </c>
      <c r="B793" s="10">
        <v>36701</v>
      </c>
      <c r="C793" s="11">
        <v>11.972621492128679</v>
      </c>
      <c r="D793" s="12">
        <v>3</v>
      </c>
      <c r="E793" s="13">
        <v>102060</v>
      </c>
      <c r="F793" s="14">
        <v>15.99</v>
      </c>
      <c r="G793" s="15">
        <f>Number_of_Books_Sold*Sell_Price</f>
        <v>1631939.4</v>
      </c>
      <c r="H793" s="16" t="str">
        <f>IF(AND(Years_Under_Contract&lt;2,Number_of_Books_in_Print&gt;4)=TRUE,"Yes","No")</f>
        <v>No</v>
      </c>
      <c r="I793" s="16" t="str">
        <f>IF(OR(Years_Under_Contract&gt;5,Number_of_Books_in_Print&gt;=10)=TRUE,"Yes","No")</f>
        <v>Yes</v>
      </c>
      <c r="J793" s="16" t="str">
        <f>IF(AND(Years_Under_Contract&gt;5,OR(Number_of_Books_in_Print&gt;350000,Income_Earned&gt;=1000000))=TRUE,"Yes","No")</f>
        <v>Yes</v>
      </c>
      <c r="K793" s="17">
        <f>IF(AND(Years_Under_Contract&gt;5,OR(Number_of_Books_in_Print&gt;10,Income_Earned&gt;1000000)),0.2,IF(Number_of_Books_in_Print&gt;10,0.15,0.09))</f>
        <v>0.2</v>
      </c>
    </row>
    <row r="794" spans="1:11" outlineLevel="2" x14ac:dyDescent="0.25">
      <c r="A794" s="18">
        <v>2919</v>
      </c>
      <c r="B794" s="19">
        <v>37337</v>
      </c>
      <c r="C794" s="20">
        <v>10.231348391512663</v>
      </c>
      <c r="D794" s="21">
        <v>6</v>
      </c>
      <c r="E794" s="22">
        <v>269310</v>
      </c>
      <c r="F794" s="23">
        <v>5.99</v>
      </c>
      <c r="G794" s="24">
        <f>Number_of_Books_Sold*Sell_Price</f>
        <v>1613166.9000000001</v>
      </c>
      <c r="H794" s="25" t="str">
        <f>IF(AND(Years_Under_Contract&lt;2,Number_of_Books_in_Print&gt;4)=TRUE,"Yes","No")</f>
        <v>No</v>
      </c>
      <c r="I794" s="25" t="str">
        <f>IF(OR(Years_Under_Contract&gt;5,Number_of_Books_in_Print&gt;=10)=TRUE,"Yes","No")</f>
        <v>Yes</v>
      </c>
      <c r="J794" s="25" t="str">
        <f>IF(AND(Years_Under_Contract&gt;5,OR(Number_of_Books_in_Print&gt;350000,Income_Earned&gt;=1000000))=TRUE,"Yes","No")</f>
        <v>Yes</v>
      </c>
      <c r="K794" s="26">
        <f>IF(AND(Years_Under_Contract&gt;5,OR(Number_of_Books_in_Print&gt;10,Income_Earned&gt;1000000)),0.2,IF(Number_of_Books_in_Print&gt;10,0.15,0.09))</f>
        <v>0.2</v>
      </c>
    </row>
    <row r="795" spans="1:11" outlineLevel="2" x14ac:dyDescent="0.25">
      <c r="A795" s="18">
        <v>2923</v>
      </c>
      <c r="B795" s="19">
        <v>37989</v>
      </c>
      <c r="C795" s="20">
        <v>8.4462696783025333</v>
      </c>
      <c r="D795" s="21">
        <v>25</v>
      </c>
      <c r="E795" s="22">
        <v>556920</v>
      </c>
      <c r="F795" s="23">
        <v>2.99</v>
      </c>
      <c r="G795" s="24">
        <f>Number_of_Books_Sold*Sell_Price</f>
        <v>1665190.8</v>
      </c>
      <c r="H795" s="25" t="str">
        <f>IF(AND(Years_Under_Contract&lt;2,Number_of_Books_in_Print&gt;4)=TRUE,"Yes","No")</f>
        <v>No</v>
      </c>
      <c r="I795" s="25" t="str">
        <f>IF(OR(Years_Under_Contract&gt;5,Number_of_Books_in_Print&gt;=10)=TRUE,"Yes","No")</f>
        <v>Yes</v>
      </c>
      <c r="J795" s="25" t="str">
        <f>IF(AND(Years_Under_Contract&gt;5,OR(Number_of_Books_in_Print&gt;350000,Income_Earned&gt;=1000000))=TRUE,"Yes","No")</f>
        <v>Yes</v>
      </c>
      <c r="K795" s="26">
        <f>IF(AND(Years_Under_Contract&gt;5,OR(Number_of_Books_in_Print&gt;10,Income_Earned&gt;1000000)),0.2,IF(Number_of_Books_in_Print&gt;10,0.15,0.09))</f>
        <v>0.2</v>
      </c>
    </row>
    <row r="796" spans="1:11" outlineLevel="2" x14ac:dyDescent="0.25">
      <c r="A796" s="9">
        <v>2926</v>
      </c>
      <c r="B796" s="10">
        <v>38980</v>
      </c>
      <c r="C796" s="11">
        <v>5.7330595482546203</v>
      </c>
      <c r="D796" s="12">
        <v>6</v>
      </c>
      <c r="E796" s="13">
        <v>320320</v>
      </c>
      <c r="F796" s="14">
        <v>12.99</v>
      </c>
      <c r="G796" s="15">
        <f>Number_of_Books_Sold*Sell_Price</f>
        <v>4160956.8000000003</v>
      </c>
      <c r="H796" s="16" t="str">
        <f>IF(AND(Years_Under_Contract&lt;2,Number_of_Books_in_Print&gt;4)=TRUE,"Yes","No")</f>
        <v>No</v>
      </c>
      <c r="I796" s="16" t="str">
        <f>IF(OR(Years_Under_Contract&gt;5,Number_of_Books_in_Print&gt;=10)=TRUE,"Yes","No")</f>
        <v>Yes</v>
      </c>
      <c r="J796" s="16" t="str">
        <f>IF(AND(Years_Under_Contract&gt;5,OR(Number_of_Books_in_Print&gt;350000,Income_Earned&gt;=1000000))=TRUE,"Yes","No")</f>
        <v>Yes</v>
      </c>
      <c r="K796" s="17">
        <f>IF(AND(Years_Under_Contract&gt;5,OR(Number_of_Books_in_Print&gt;10,Income_Earned&gt;1000000)),0.2,IF(Number_of_Books_in_Print&gt;10,0.15,0.09))</f>
        <v>0.2</v>
      </c>
    </row>
    <row r="797" spans="1:11" outlineLevel="2" x14ac:dyDescent="0.25">
      <c r="A797" s="18">
        <v>2930</v>
      </c>
      <c r="B797" s="19">
        <v>37252</v>
      </c>
      <c r="C797" s="20">
        <v>10.464065708418891</v>
      </c>
      <c r="D797" s="21">
        <v>6</v>
      </c>
      <c r="E797" s="22">
        <v>486878</v>
      </c>
      <c r="F797" s="23">
        <v>9.99</v>
      </c>
      <c r="G797" s="24">
        <f>Number_of_Books_Sold*Sell_Price</f>
        <v>4863911.22</v>
      </c>
      <c r="H797" s="25" t="str">
        <f>IF(AND(Years_Under_Contract&lt;2,Number_of_Books_in_Print&gt;4)=TRUE,"Yes","No")</f>
        <v>No</v>
      </c>
      <c r="I797" s="25" t="str">
        <f>IF(OR(Years_Under_Contract&gt;5,Number_of_Books_in_Print&gt;=10)=TRUE,"Yes","No")</f>
        <v>Yes</v>
      </c>
      <c r="J797" s="25" t="str">
        <f>IF(AND(Years_Under_Contract&gt;5,OR(Number_of_Books_in_Print&gt;350000,Income_Earned&gt;=1000000))=TRUE,"Yes","No")</f>
        <v>Yes</v>
      </c>
      <c r="K797" s="26">
        <f>IF(AND(Years_Under_Contract&gt;5,OR(Number_of_Books_in_Print&gt;10,Income_Earned&gt;1000000)),0.2,IF(Number_of_Books_in_Print&gt;10,0.15,0.09))</f>
        <v>0.2</v>
      </c>
    </row>
    <row r="798" spans="1:11" outlineLevel="2" x14ac:dyDescent="0.25">
      <c r="A798" s="9">
        <v>2932</v>
      </c>
      <c r="B798" s="10">
        <v>37467</v>
      </c>
      <c r="C798" s="11">
        <v>9.8754277891854887</v>
      </c>
      <c r="D798" s="12">
        <v>13</v>
      </c>
      <c r="E798" s="13">
        <v>542219</v>
      </c>
      <c r="F798" s="14">
        <v>5.99</v>
      </c>
      <c r="G798" s="15">
        <f>Number_of_Books_Sold*Sell_Price</f>
        <v>3247891.81</v>
      </c>
      <c r="H798" s="16" t="str">
        <f>IF(AND(Years_Under_Contract&lt;2,Number_of_Books_in_Print&gt;4)=TRUE,"Yes","No")</f>
        <v>No</v>
      </c>
      <c r="I798" s="16" t="str">
        <f>IF(OR(Years_Under_Contract&gt;5,Number_of_Books_in_Print&gt;=10)=TRUE,"Yes","No")</f>
        <v>Yes</v>
      </c>
      <c r="J798" s="16" t="str">
        <f>IF(AND(Years_Under_Contract&gt;5,OR(Number_of_Books_in_Print&gt;350000,Income_Earned&gt;=1000000))=TRUE,"Yes","No")</f>
        <v>Yes</v>
      </c>
      <c r="K798" s="17">
        <f>IF(AND(Years_Under_Contract&gt;5,OR(Number_of_Books_in_Print&gt;10,Income_Earned&gt;1000000)),0.2,IF(Number_of_Books_in_Print&gt;10,0.15,0.09))</f>
        <v>0.2</v>
      </c>
    </row>
    <row r="799" spans="1:11" outlineLevel="2" x14ac:dyDescent="0.25">
      <c r="A799" s="18">
        <v>2933</v>
      </c>
      <c r="B799" s="19">
        <v>37032</v>
      </c>
      <c r="C799" s="20">
        <v>11.066392881587953</v>
      </c>
      <c r="D799" s="21">
        <v>4</v>
      </c>
      <c r="E799" s="22">
        <v>235020</v>
      </c>
      <c r="F799" s="23">
        <v>12.99</v>
      </c>
      <c r="G799" s="24">
        <f>Number_of_Books_Sold*Sell_Price</f>
        <v>3052909.8000000003</v>
      </c>
      <c r="H799" s="25" t="str">
        <f>IF(AND(Years_Under_Contract&lt;2,Number_of_Books_in_Print&gt;4)=TRUE,"Yes","No")</f>
        <v>No</v>
      </c>
      <c r="I799" s="25" t="str">
        <f>IF(OR(Years_Under_Contract&gt;5,Number_of_Books_in_Print&gt;=10)=TRUE,"Yes","No")</f>
        <v>Yes</v>
      </c>
      <c r="J799" s="25" t="str">
        <f>IF(AND(Years_Under_Contract&gt;5,OR(Number_of_Books_in_Print&gt;350000,Income_Earned&gt;=1000000))=TRUE,"Yes","No")</f>
        <v>Yes</v>
      </c>
      <c r="K799" s="26">
        <f>IF(AND(Years_Under_Contract&gt;5,OR(Number_of_Books_in_Print&gt;10,Income_Earned&gt;1000000)),0.2,IF(Number_of_Books_in_Print&gt;10,0.15,0.09))</f>
        <v>0.2</v>
      </c>
    </row>
    <row r="800" spans="1:11" outlineLevel="2" x14ac:dyDescent="0.25">
      <c r="A800" s="9">
        <v>2934</v>
      </c>
      <c r="B800" s="10">
        <v>37302</v>
      </c>
      <c r="C800" s="11">
        <v>10.327173169062286</v>
      </c>
      <c r="D800" s="12">
        <v>7</v>
      </c>
      <c r="E800" s="13">
        <v>631638</v>
      </c>
      <c r="F800" s="14">
        <v>7.99</v>
      </c>
      <c r="G800" s="15">
        <f>Number_of_Books_Sold*Sell_Price</f>
        <v>5046787.62</v>
      </c>
      <c r="H800" s="16" t="str">
        <f>IF(AND(Years_Under_Contract&lt;2,Number_of_Books_in_Print&gt;4)=TRUE,"Yes","No")</f>
        <v>No</v>
      </c>
      <c r="I800" s="16" t="str">
        <f>IF(OR(Years_Under_Contract&gt;5,Number_of_Books_in_Print&gt;=10)=TRUE,"Yes","No")</f>
        <v>Yes</v>
      </c>
      <c r="J800" s="16" t="str">
        <f>IF(AND(Years_Under_Contract&gt;5,OR(Number_of_Books_in_Print&gt;350000,Income_Earned&gt;=1000000))=TRUE,"Yes","No")</f>
        <v>Yes</v>
      </c>
      <c r="K800" s="17">
        <f>IF(AND(Years_Under_Contract&gt;5,OR(Number_of_Books_in_Print&gt;10,Income_Earned&gt;1000000)),0.2,IF(Number_of_Books_in_Print&gt;10,0.15,0.09))</f>
        <v>0.2</v>
      </c>
    </row>
    <row r="801" spans="1:11" outlineLevel="2" x14ac:dyDescent="0.25">
      <c r="A801" s="18">
        <v>2943</v>
      </c>
      <c r="B801" s="19">
        <v>38958</v>
      </c>
      <c r="C801" s="20">
        <v>5.7932922655715267</v>
      </c>
      <c r="D801" s="21">
        <v>10</v>
      </c>
      <c r="E801" s="22">
        <v>677564</v>
      </c>
      <c r="F801" s="23">
        <v>3.99</v>
      </c>
      <c r="G801" s="24">
        <f>Number_of_Books_Sold*Sell_Price</f>
        <v>2703480.3600000003</v>
      </c>
      <c r="H801" s="25" t="str">
        <f>IF(AND(Years_Under_Contract&lt;2,Number_of_Books_in_Print&gt;4)=TRUE,"Yes","No")</f>
        <v>No</v>
      </c>
      <c r="I801" s="25" t="str">
        <f>IF(OR(Years_Under_Contract&gt;5,Number_of_Books_in_Print&gt;=10)=TRUE,"Yes","No")</f>
        <v>Yes</v>
      </c>
      <c r="J801" s="25" t="str">
        <f>IF(AND(Years_Under_Contract&gt;5,OR(Number_of_Books_in_Print&gt;350000,Income_Earned&gt;=1000000))=TRUE,"Yes","No")</f>
        <v>Yes</v>
      </c>
      <c r="K801" s="26">
        <f>IF(AND(Years_Under_Contract&gt;5,OR(Number_of_Books_in_Print&gt;10,Income_Earned&gt;1000000)),0.2,IF(Number_of_Books_in_Print&gt;10,0.15,0.09))</f>
        <v>0.2</v>
      </c>
    </row>
    <row r="802" spans="1:11" outlineLevel="2" x14ac:dyDescent="0.25">
      <c r="A802" s="18">
        <v>2947</v>
      </c>
      <c r="B802" s="19">
        <v>36932</v>
      </c>
      <c r="C802" s="20">
        <v>11.340177960301164</v>
      </c>
      <c r="D802" s="21">
        <v>16</v>
      </c>
      <c r="E802" s="22">
        <v>237998</v>
      </c>
      <c r="F802" s="23">
        <v>7.99</v>
      </c>
      <c r="G802" s="24">
        <f>Number_of_Books_Sold*Sell_Price</f>
        <v>1901604.02</v>
      </c>
      <c r="H802" s="25" t="str">
        <f>IF(AND(Years_Under_Contract&lt;2,Number_of_Books_in_Print&gt;4)=TRUE,"Yes","No")</f>
        <v>No</v>
      </c>
      <c r="I802" s="25" t="str">
        <f>IF(OR(Years_Under_Contract&gt;5,Number_of_Books_in_Print&gt;=10)=TRUE,"Yes","No")</f>
        <v>Yes</v>
      </c>
      <c r="J802" s="25" t="str">
        <f>IF(AND(Years_Under_Contract&gt;5,OR(Number_of_Books_in_Print&gt;350000,Income_Earned&gt;=1000000))=TRUE,"Yes","No")</f>
        <v>Yes</v>
      </c>
      <c r="K802" s="26">
        <f>IF(AND(Years_Under_Contract&gt;5,OR(Number_of_Books_in_Print&gt;10,Income_Earned&gt;1000000)),0.2,IF(Number_of_Books_in_Print&gt;10,0.15,0.09))</f>
        <v>0.2</v>
      </c>
    </row>
    <row r="803" spans="1:11" outlineLevel="2" x14ac:dyDescent="0.25">
      <c r="A803" s="18">
        <v>2956</v>
      </c>
      <c r="B803" s="19">
        <v>39103</v>
      </c>
      <c r="C803" s="20">
        <v>5.3963039014373715</v>
      </c>
      <c r="D803" s="21">
        <v>5</v>
      </c>
      <c r="E803" s="22">
        <v>115358</v>
      </c>
      <c r="F803" s="23">
        <v>12.99</v>
      </c>
      <c r="G803" s="24">
        <f>Number_of_Books_Sold*Sell_Price</f>
        <v>1498500.42</v>
      </c>
      <c r="H803" s="25" t="str">
        <f>IF(AND(Years_Under_Contract&lt;2,Number_of_Books_in_Print&gt;4)=TRUE,"Yes","No")</f>
        <v>No</v>
      </c>
      <c r="I803" s="25" t="str">
        <f>IF(OR(Years_Under_Contract&gt;5,Number_of_Books_in_Print&gt;=10)=TRUE,"Yes","No")</f>
        <v>Yes</v>
      </c>
      <c r="J803" s="25" t="str">
        <f>IF(AND(Years_Under_Contract&gt;5,OR(Number_of_Books_in_Print&gt;350000,Income_Earned&gt;=1000000))=TRUE,"Yes","No")</f>
        <v>Yes</v>
      </c>
      <c r="K803" s="26">
        <f>IF(AND(Years_Under_Contract&gt;5,OR(Number_of_Books_in_Print&gt;10,Income_Earned&gt;1000000)),0.2,IF(Number_of_Books_in_Print&gt;10,0.15,0.09))</f>
        <v>0.2</v>
      </c>
    </row>
    <row r="804" spans="1:11" outlineLevel="2" x14ac:dyDescent="0.25">
      <c r="A804" s="9">
        <v>2957</v>
      </c>
      <c r="B804" s="10">
        <v>37573</v>
      </c>
      <c r="C804" s="11">
        <v>9.5852156057494859</v>
      </c>
      <c r="D804" s="12">
        <v>11</v>
      </c>
      <c r="E804" s="13">
        <v>294503</v>
      </c>
      <c r="F804" s="14">
        <v>2.99</v>
      </c>
      <c r="G804" s="15">
        <f>Number_of_Books_Sold*Sell_Price</f>
        <v>880563.97000000009</v>
      </c>
      <c r="H804" s="16" t="str">
        <f>IF(AND(Years_Under_Contract&lt;2,Number_of_Books_in_Print&gt;4)=TRUE,"Yes","No")</f>
        <v>No</v>
      </c>
      <c r="I804" s="16" t="str">
        <f>IF(OR(Years_Under_Contract&gt;5,Number_of_Books_in_Print&gt;=10)=TRUE,"Yes","No")</f>
        <v>Yes</v>
      </c>
      <c r="J804" s="16" t="str">
        <f>IF(AND(Years_Under_Contract&gt;5,OR(Number_of_Books_in_Print&gt;350000,Income_Earned&gt;=1000000))=TRUE,"Yes","No")</f>
        <v>No</v>
      </c>
      <c r="K804" s="17">
        <f>IF(AND(Years_Under_Contract&gt;5,OR(Number_of_Books_in_Print&gt;10,Income_Earned&gt;1000000)),0.2,IF(Number_of_Books_in_Print&gt;10,0.15,0.09))</f>
        <v>0.2</v>
      </c>
    </row>
    <row r="805" spans="1:11" outlineLevel="2" x14ac:dyDescent="0.25">
      <c r="A805" s="18">
        <v>2958</v>
      </c>
      <c r="B805" s="19">
        <v>39193</v>
      </c>
      <c r="C805" s="20">
        <v>5.1498973305954827</v>
      </c>
      <c r="D805" s="21">
        <v>18</v>
      </c>
      <c r="E805" s="22">
        <v>251238</v>
      </c>
      <c r="F805" s="23">
        <v>15.99</v>
      </c>
      <c r="G805" s="24">
        <f>Number_of_Books_Sold*Sell_Price</f>
        <v>4017295.62</v>
      </c>
      <c r="H805" s="25" t="str">
        <f>IF(AND(Years_Under_Contract&lt;2,Number_of_Books_in_Print&gt;4)=TRUE,"Yes","No")</f>
        <v>No</v>
      </c>
      <c r="I805" s="25" t="str">
        <f>IF(OR(Years_Under_Contract&gt;5,Number_of_Books_in_Print&gt;=10)=TRUE,"Yes","No")</f>
        <v>Yes</v>
      </c>
      <c r="J805" s="25" t="str">
        <f>IF(AND(Years_Under_Contract&gt;5,OR(Number_of_Books_in_Print&gt;350000,Income_Earned&gt;=1000000))=TRUE,"Yes","No")</f>
        <v>Yes</v>
      </c>
      <c r="K805" s="26">
        <f>IF(AND(Years_Under_Contract&gt;5,OR(Number_of_Books_in_Print&gt;10,Income_Earned&gt;1000000)),0.2,IF(Number_of_Books_in_Print&gt;10,0.15,0.09))</f>
        <v>0.2</v>
      </c>
    </row>
    <row r="806" spans="1:11" outlineLevel="2" x14ac:dyDescent="0.25">
      <c r="A806" s="9">
        <v>2959</v>
      </c>
      <c r="B806" s="10">
        <v>37545</v>
      </c>
      <c r="C806" s="11">
        <v>9.6618754277891856</v>
      </c>
      <c r="D806" s="12">
        <v>20</v>
      </c>
      <c r="E806" s="13">
        <v>11838</v>
      </c>
      <c r="F806" s="14">
        <v>5.99</v>
      </c>
      <c r="G806" s="15">
        <f>Number_of_Books_Sold*Sell_Price</f>
        <v>70909.62</v>
      </c>
      <c r="H806" s="16" t="str">
        <f>IF(AND(Years_Under_Contract&lt;2,Number_of_Books_in_Print&gt;4)=TRUE,"Yes","No")</f>
        <v>No</v>
      </c>
      <c r="I806" s="16" t="str">
        <f>IF(OR(Years_Under_Contract&gt;5,Number_of_Books_in_Print&gt;=10)=TRUE,"Yes","No")</f>
        <v>Yes</v>
      </c>
      <c r="J806" s="16" t="str">
        <f>IF(AND(Years_Under_Contract&gt;5,OR(Number_of_Books_in_Print&gt;350000,Income_Earned&gt;=1000000))=TRUE,"Yes","No")</f>
        <v>No</v>
      </c>
      <c r="K806" s="17">
        <f>IF(AND(Years_Under_Contract&gt;5,OR(Number_of_Books_in_Print&gt;10,Income_Earned&gt;1000000)),0.2,IF(Number_of_Books_in_Print&gt;10,0.15,0.09))</f>
        <v>0.2</v>
      </c>
    </row>
    <row r="807" spans="1:11" outlineLevel="2" x14ac:dyDescent="0.25">
      <c r="A807" s="18">
        <v>2964</v>
      </c>
      <c r="B807" s="19">
        <v>36825</v>
      </c>
      <c r="C807" s="20">
        <v>11.633127994524298</v>
      </c>
      <c r="D807" s="21">
        <v>11</v>
      </c>
      <c r="E807" s="22">
        <v>139172</v>
      </c>
      <c r="F807" s="23">
        <v>15.99</v>
      </c>
      <c r="G807" s="24">
        <f>Number_of_Books_Sold*Sell_Price</f>
        <v>2225360.2800000003</v>
      </c>
      <c r="H807" s="25" t="str">
        <f>IF(AND(Years_Under_Contract&lt;2,Number_of_Books_in_Print&gt;4)=TRUE,"Yes","No")</f>
        <v>No</v>
      </c>
      <c r="I807" s="25" t="str">
        <f>IF(OR(Years_Under_Contract&gt;5,Number_of_Books_in_Print&gt;=10)=TRUE,"Yes","No")</f>
        <v>Yes</v>
      </c>
      <c r="J807" s="25" t="str">
        <f>IF(AND(Years_Under_Contract&gt;5,OR(Number_of_Books_in_Print&gt;350000,Income_Earned&gt;=1000000))=TRUE,"Yes","No")</f>
        <v>Yes</v>
      </c>
      <c r="K807" s="26">
        <f>IF(AND(Years_Under_Contract&gt;5,OR(Number_of_Books_in_Print&gt;10,Income_Earned&gt;1000000)),0.2,IF(Number_of_Books_in_Print&gt;10,0.15,0.09))</f>
        <v>0.2</v>
      </c>
    </row>
    <row r="808" spans="1:11" outlineLevel="2" x14ac:dyDescent="0.25">
      <c r="A808" s="9">
        <v>2965</v>
      </c>
      <c r="B808" s="10">
        <v>36869</v>
      </c>
      <c r="C808" s="11">
        <v>11.512662559890487</v>
      </c>
      <c r="D808" s="12">
        <v>16</v>
      </c>
      <c r="E808" s="13">
        <v>238424</v>
      </c>
      <c r="F808" s="14">
        <v>15.99</v>
      </c>
      <c r="G808" s="15">
        <f>Number_of_Books_Sold*Sell_Price</f>
        <v>3812399.7600000002</v>
      </c>
      <c r="H808" s="16" t="str">
        <f>IF(AND(Years_Under_Contract&lt;2,Number_of_Books_in_Print&gt;4)=TRUE,"Yes","No")</f>
        <v>No</v>
      </c>
      <c r="I808" s="16" t="str">
        <f>IF(OR(Years_Under_Contract&gt;5,Number_of_Books_in_Print&gt;=10)=TRUE,"Yes","No")</f>
        <v>Yes</v>
      </c>
      <c r="J808" s="16" t="str">
        <f>IF(AND(Years_Under_Contract&gt;5,OR(Number_of_Books_in_Print&gt;350000,Income_Earned&gt;=1000000))=TRUE,"Yes","No")</f>
        <v>Yes</v>
      </c>
      <c r="K808" s="17">
        <f>IF(AND(Years_Under_Contract&gt;5,OR(Number_of_Books_in_Print&gt;10,Income_Earned&gt;1000000)),0.2,IF(Number_of_Books_in_Print&gt;10,0.15,0.09))</f>
        <v>0.2</v>
      </c>
    </row>
    <row r="809" spans="1:11" outlineLevel="2" x14ac:dyDescent="0.25">
      <c r="A809" s="18">
        <v>2966</v>
      </c>
      <c r="B809" s="19">
        <v>36542</v>
      </c>
      <c r="C809" s="20">
        <v>12.407939767282683</v>
      </c>
      <c r="D809" s="21">
        <v>16</v>
      </c>
      <c r="E809" s="22">
        <v>146356</v>
      </c>
      <c r="F809" s="23">
        <v>15.99</v>
      </c>
      <c r="G809" s="24">
        <f>Number_of_Books_Sold*Sell_Price</f>
        <v>2340232.44</v>
      </c>
      <c r="H809" s="25" t="str">
        <f>IF(AND(Years_Under_Contract&lt;2,Number_of_Books_in_Print&gt;4)=TRUE,"Yes","No")</f>
        <v>No</v>
      </c>
      <c r="I809" s="25" t="str">
        <f>IF(OR(Years_Under_Contract&gt;5,Number_of_Books_in_Print&gt;=10)=TRUE,"Yes","No")</f>
        <v>Yes</v>
      </c>
      <c r="J809" s="25" t="str">
        <f>IF(AND(Years_Under_Contract&gt;5,OR(Number_of_Books_in_Print&gt;350000,Income_Earned&gt;=1000000))=TRUE,"Yes","No")</f>
        <v>Yes</v>
      </c>
      <c r="K809" s="26">
        <f>IF(AND(Years_Under_Contract&gt;5,OR(Number_of_Books_in_Print&gt;10,Income_Earned&gt;1000000)),0.2,IF(Number_of_Books_in_Print&gt;10,0.15,0.09))</f>
        <v>0.2</v>
      </c>
    </row>
    <row r="810" spans="1:11" outlineLevel="2" x14ac:dyDescent="0.25">
      <c r="A810" s="9">
        <v>2967</v>
      </c>
      <c r="B810" s="10">
        <v>36996</v>
      </c>
      <c r="C810" s="11">
        <v>11.16495550992471</v>
      </c>
      <c r="D810" s="12">
        <v>24</v>
      </c>
      <c r="E810" s="13">
        <v>345657</v>
      </c>
      <c r="F810" s="14">
        <v>5.99</v>
      </c>
      <c r="G810" s="15">
        <f>Number_of_Books_Sold*Sell_Price</f>
        <v>2070485.4300000002</v>
      </c>
      <c r="H810" s="16" t="str">
        <f>IF(AND(Years_Under_Contract&lt;2,Number_of_Books_in_Print&gt;4)=TRUE,"Yes","No")</f>
        <v>No</v>
      </c>
      <c r="I810" s="16" t="str">
        <f>IF(OR(Years_Under_Contract&gt;5,Number_of_Books_in_Print&gt;=10)=TRUE,"Yes","No")</f>
        <v>Yes</v>
      </c>
      <c r="J810" s="16" t="str">
        <f>IF(AND(Years_Under_Contract&gt;5,OR(Number_of_Books_in_Print&gt;350000,Income_Earned&gt;=1000000))=TRUE,"Yes","No")</f>
        <v>Yes</v>
      </c>
      <c r="K810" s="17">
        <f>IF(AND(Years_Under_Contract&gt;5,OR(Number_of_Books_in_Print&gt;10,Income_Earned&gt;1000000)),0.2,IF(Number_of_Books_in_Print&gt;10,0.15,0.09))</f>
        <v>0.2</v>
      </c>
    </row>
    <row r="811" spans="1:11" outlineLevel="2" x14ac:dyDescent="0.25">
      <c r="A811" s="18">
        <v>2976</v>
      </c>
      <c r="B811" s="19">
        <v>37579</v>
      </c>
      <c r="C811" s="20">
        <v>9.5687885010266935</v>
      </c>
      <c r="D811" s="21">
        <v>25</v>
      </c>
      <c r="E811" s="22">
        <v>120541</v>
      </c>
      <c r="F811" s="23">
        <v>2.99</v>
      </c>
      <c r="G811" s="24">
        <f>Number_of_Books_Sold*Sell_Price</f>
        <v>360417.59</v>
      </c>
      <c r="H811" s="25" t="str">
        <f>IF(AND(Years_Under_Contract&lt;2,Number_of_Books_in_Print&gt;4)=TRUE,"Yes","No")</f>
        <v>No</v>
      </c>
      <c r="I811" s="25" t="str">
        <f>IF(OR(Years_Under_Contract&gt;5,Number_of_Books_in_Print&gt;=10)=TRUE,"Yes","No")</f>
        <v>Yes</v>
      </c>
      <c r="J811" s="25" t="str">
        <f>IF(AND(Years_Under_Contract&gt;5,OR(Number_of_Books_in_Print&gt;350000,Income_Earned&gt;=1000000))=TRUE,"Yes","No")</f>
        <v>No</v>
      </c>
      <c r="K811" s="26">
        <f>IF(AND(Years_Under_Contract&gt;5,OR(Number_of_Books_in_Print&gt;10,Income_Earned&gt;1000000)),0.2,IF(Number_of_Books_in_Print&gt;10,0.15,0.09))</f>
        <v>0.2</v>
      </c>
    </row>
    <row r="812" spans="1:11" outlineLevel="2" x14ac:dyDescent="0.25">
      <c r="A812" s="9">
        <v>2977</v>
      </c>
      <c r="B812" s="10">
        <v>37527</v>
      </c>
      <c r="C812" s="11">
        <v>9.7111567419575628</v>
      </c>
      <c r="D812" s="12">
        <v>3</v>
      </c>
      <c r="E812" s="13">
        <v>356502</v>
      </c>
      <c r="F812" s="14">
        <v>3.99</v>
      </c>
      <c r="G812" s="15">
        <f>Number_of_Books_Sold*Sell_Price</f>
        <v>1422442.98</v>
      </c>
      <c r="H812" s="16" t="str">
        <f>IF(AND(Years_Under_Contract&lt;2,Number_of_Books_in_Print&gt;4)=TRUE,"Yes","No")</f>
        <v>No</v>
      </c>
      <c r="I812" s="16" t="str">
        <f>IF(OR(Years_Under_Contract&gt;5,Number_of_Books_in_Print&gt;=10)=TRUE,"Yes","No")</f>
        <v>Yes</v>
      </c>
      <c r="J812" s="16" t="str">
        <f>IF(AND(Years_Under_Contract&gt;5,OR(Number_of_Books_in_Print&gt;350000,Income_Earned&gt;=1000000))=TRUE,"Yes","No")</f>
        <v>Yes</v>
      </c>
      <c r="K812" s="17">
        <f>IF(AND(Years_Under_Contract&gt;5,OR(Number_of_Books_in_Print&gt;10,Income_Earned&gt;1000000)),0.2,IF(Number_of_Books_in_Print&gt;10,0.15,0.09))</f>
        <v>0.2</v>
      </c>
    </row>
    <row r="813" spans="1:11" outlineLevel="2" x14ac:dyDescent="0.25">
      <c r="A813" s="18">
        <v>2983</v>
      </c>
      <c r="B813" s="19">
        <v>36843</v>
      </c>
      <c r="C813" s="20">
        <v>11.58384668035592</v>
      </c>
      <c r="D813" s="21">
        <v>1</v>
      </c>
      <c r="E813" s="22">
        <v>376053</v>
      </c>
      <c r="F813" s="23">
        <v>5.99</v>
      </c>
      <c r="G813" s="24">
        <f>Number_of_Books_Sold*Sell_Price</f>
        <v>2252557.4700000002</v>
      </c>
      <c r="H813" s="25" t="str">
        <f>IF(AND(Years_Under_Contract&lt;2,Number_of_Books_in_Print&gt;4)=TRUE,"Yes","No")</f>
        <v>No</v>
      </c>
      <c r="I813" s="25" t="str">
        <f>IF(OR(Years_Under_Contract&gt;5,Number_of_Books_in_Print&gt;=10)=TRUE,"Yes","No")</f>
        <v>Yes</v>
      </c>
      <c r="J813" s="25" t="str">
        <f>IF(AND(Years_Under_Contract&gt;5,OR(Number_of_Books_in_Print&gt;350000,Income_Earned&gt;=1000000))=TRUE,"Yes","No")</f>
        <v>Yes</v>
      </c>
      <c r="K813" s="26">
        <f>IF(AND(Years_Under_Contract&gt;5,OR(Number_of_Books_in_Print&gt;10,Income_Earned&gt;1000000)),0.2,IF(Number_of_Books_in_Print&gt;10,0.15,0.09))</f>
        <v>0.2</v>
      </c>
    </row>
    <row r="814" spans="1:11" outlineLevel="2" x14ac:dyDescent="0.25">
      <c r="A814" s="9">
        <v>2986</v>
      </c>
      <c r="B814" s="10">
        <v>37961</v>
      </c>
      <c r="C814" s="11">
        <v>8.5229295003422312</v>
      </c>
      <c r="D814" s="12">
        <v>8</v>
      </c>
      <c r="E814" s="13">
        <v>630450</v>
      </c>
      <c r="F814" s="14">
        <v>7.99</v>
      </c>
      <c r="G814" s="15">
        <f>Number_of_Books_Sold*Sell_Price</f>
        <v>5037295.5</v>
      </c>
      <c r="H814" s="16" t="str">
        <f>IF(AND(Years_Under_Contract&lt;2,Number_of_Books_in_Print&gt;4)=TRUE,"Yes","No")</f>
        <v>No</v>
      </c>
      <c r="I814" s="16" t="str">
        <f>IF(OR(Years_Under_Contract&gt;5,Number_of_Books_in_Print&gt;=10)=TRUE,"Yes","No")</f>
        <v>Yes</v>
      </c>
      <c r="J814" s="16" t="str">
        <f>IF(AND(Years_Under_Contract&gt;5,OR(Number_of_Books_in_Print&gt;350000,Income_Earned&gt;=1000000))=TRUE,"Yes","No")</f>
        <v>Yes</v>
      </c>
      <c r="K814" s="17">
        <f>IF(AND(Years_Under_Contract&gt;5,OR(Number_of_Books_in_Print&gt;10,Income_Earned&gt;1000000)),0.2,IF(Number_of_Books_in_Print&gt;10,0.15,0.09))</f>
        <v>0.2</v>
      </c>
    </row>
    <row r="815" spans="1:11" outlineLevel="2" x14ac:dyDescent="0.25">
      <c r="A815" s="18">
        <v>2997</v>
      </c>
      <c r="B815" s="19">
        <v>37352</v>
      </c>
      <c r="C815" s="20">
        <v>10.190280629705681</v>
      </c>
      <c r="D815" s="21">
        <v>24</v>
      </c>
      <c r="E815" s="22">
        <v>44125</v>
      </c>
      <c r="F815" s="23">
        <v>12.99</v>
      </c>
      <c r="G815" s="24">
        <f>Number_of_Books_Sold*Sell_Price</f>
        <v>573183.75</v>
      </c>
      <c r="H815" s="25" t="str">
        <f>IF(AND(Years_Under_Contract&lt;2,Number_of_Books_in_Print&gt;4)=TRUE,"Yes","No")</f>
        <v>No</v>
      </c>
      <c r="I815" s="25" t="str">
        <f>IF(OR(Years_Under_Contract&gt;5,Number_of_Books_in_Print&gt;=10)=TRUE,"Yes","No")</f>
        <v>Yes</v>
      </c>
      <c r="J815" s="25" t="str">
        <f>IF(AND(Years_Under_Contract&gt;5,OR(Number_of_Books_in_Print&gt;350000,Income_Earned&gt;=1000000))=TRUE,"Yes","No")</f>
        <v>No</v>
      </c>
      <c r="K815" s="26">
        <f>IF(AND(Years_Under_Contract&gt;5,OR(Number_of_Books_in_Print&gt;10,Income_Earned&gt;1000000)),0.2,IF(Number_of_Books_in_Print&gt;10,0.15,0.09))</f>
        <v>0.2</v>
      </c>
    </row>
    <row r="816" spans="1:11" outlineLevel="2" x14ac:dyDescent="0.25">
      <c r="A816" s="9">
        <v>2999</v>
      </c>
      <c r="B816" s="10">
        <v>37924</v>
      </c>
      <c r="C816" s="11">
        <v>8.6242299794661186</v>
      </c>
      <c r="D816" s="12">
        <v>1</v>
      </c>
      <c r="E816" s="13">
        <v>535446</v>
      </c>
      <c r="F816" s="14">
        <v>7.99</v>
      </c>
      <c r="G816" s="15">
        <f>Number_of_Books_Sold*Sell_Price</f>
        <v>4278213.54</v>
      </c>
      <c r="H816" s="16" t="str">
        <f>IF(AND(Years_Under_Contract&lt;2,Number_of_Books_in_Print&gt;4)=TRUE,"Yes","No")</f>
        <v>No</v>
      </c>
      <c r="I816" s="16" t="str">
        <f>IF(OR(Years_Under_Contract&gt;5,Number_of_Books_in_Print&gt;=10)=TRUE,"Yes","No")</f>
        <v>Yes</v>
      </c>
      <c r="J816" s="16" t="str">
        <f>IF(AND(Years_Under_Contract&gt;5,OR(Number_of_Books_in_Print&gt;350000,Income_Earned&gt;=1000000))=TRUE,"Yes","No")</f>
        <v>Yes</v>
      </c>
      <c r="K816" s="17">
        <f>IF(AND(Years_Under_Contract&gt;5,OR(Number_of_Books_in_Print&gt;10,Income_Earned&gt;1000000)),0.2,IF(Number_of_Books_in_Print&gt;10,0.15,0.09))</f>
        <v>0.2</v>
      </c>
    </row>
    <row r="817" spans="1:11" x14ac:dyDescent="0.25">
      <c r="A817" s="36" t="s">
        <v>20</v>
      </c>
      <c r="B817" s="37">
        <f>SUBTOTAL(103,Table2[Initial
Contract Date])</f>
        <v>812</v>
      </c>
      <c r="C817" s="37"/>
      <c r="D817" s="37"/>
      <c r="E817" s="38"/>
      <c r="F817" s="38"/>
      <c r="G817" s="37"/>
      <c r="H817" s="39"/>
      <c r="I817" s="39"/>
      <c r="J817" s="39"/>
      <c r="K817" s="40">
        <f>SUBTOTAL(109,Table2[Royalty
Rate])</f>
        <v>137.59000000000052</v>
      </c>
    </row>
  </sheetData>
  <sortState ref="A2:K1078">
    <sortCondition ref="A2"/>
  </sortState>
  <conditionalFormatting sqref="H5:J816">
    <cfRule type="cellIs" dxfId="15" priority="3" operator="equal">
      <formula>"No"</formula>
    </cfRule>
    <cfRule type="cellIs" dxfId="14" priority="4" operator="equal">
      <formula>"Yes"</formula>
    </cfRule>
    <cfRule type="cellIs" dxfId="13" priority="5" operator="equal">
      <formula>TRUE</formula>
    </cfRule>
    <cfRule type="cellIs" dxfId="12" priority="6" operator="equal">
      <formula>FALSE</formula>
    </cfRule>
  </conditionalFormatting>
  <conditionalFormatting sqref="A5:A816">
    <cfRule type="duplicateValues" dxfId="11" priority="25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Statistics</vt:lpstr>
      <vt:lpstr>Author_Totals</vt:lpstr>
      <vt:lpstr>Sheet2</vt:lpstr>
      <vt:lpstr>Sheet3</vt:lpstr>
      <vt:lpstr>AuthorID</vt:lpstr>
      <vt:lpstr>Author_Totals!Criteria</vt:lpstr>
      <vt:lpstr>Income_Earned</vt:lpstr>
      <vt:lpstr>Initial_Contract_Date</vt:lpstr>
      <vt:lpstr>Number_of_Books_in_Print</vt:lpstr>
      <vt:lpstr>Number_of_Books_Sold</vt:lpstr>
      <vt:lpstr>Sell_Price</vt:lpstr>
      <vt:lpstr>Years_Under_Contract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Vincent</cp:lastModifiedBy>
  <dcterms:created xsi:type="dcterms:W3CDTF">2012-06-06T16:44:25Z</dcterms:created>
  <dcterms:modified xsi:type="dcterms:W3CDTF">2012-07-25T10:54:10Z</dcterms:modified>
</cp:coreProperties>
</file>