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rence Maoka\Desktop\Excel Fundamental\Managing Workbooks\"/>
    </mc:Choice>
  </mc:AlternateContent>
  <xr:revisionPtr revIDLastSave="0" documentId="8_{291D6BE5-FB34-41DB-BB4F-DA761169B02D}" xr6:coauthVersionLast="45" xr6:coauthVersionMax="45" xr10:uidLastSave="{00000000-0000-0000-0000-000000000000}"/>
  <bookViews>
    <workbookView xWindow="-110" yWindow="-110" windowWidth="19420" windowHeight="10080" activeTab="2" xr2:uid="{00000000-000D-0000-FFFF-FFFF00000000}"/>
  </bookViews>
  <sheets>
    <sheet name="US" sheetId="1" r:id="rId1"/>
    <sheet name="Canada" sheetId="2" r:id="rId2"/>
    <sheet name="Mex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I11" i="2"/>
  <c r="I10" i="2"/>
  <c r="I9" i="2"/>
  <c r="I8" i="2"/>
  <c r="I7" i="2"/>
  <c r="I6" i="2"/>
  <c r="I5" i="2"/>
  <c r="L26" i="1"/>
  <c r="K26" i="1"/>
  <c r="J26" i="1"/>
  <c r="I26" i="1"/>
  <c r="M26" i="1" s="1"/>
  <c r="L25" i="1"/>
  <c r="K25" i="1"/>
  <c r="J25" i="1"/>
  <c r="I25" i="1"/>
  <c r="M25" i="1" s="1"/>
  <c r="L24" i="1"/>
  <c r="K24" i="1"/>
  <c r="J24" i="1"/>
  <c r="I24" i="1"/>
  <c r="M24" i="1" s="1"/>
  <c r="L23" i="1"/>
  <c r="K23" i="1"/>
  <c r="J23" i="1"/>
  <c r="I23" i="1"/>
  <c r="M23" i="1" s="1"/>
  <c r="L22" i="1"/>
  <c r="K22" i="1"/>
  <c r="J22" i="1"/>
  <c r="I22" i="1"/>
  <c r="M22" i="1" s="1"/>
  <c r="L21" i="1"/>
  <c r="K21" i="1"/>
  <c r="J21" i="1"/>
  <c r="I21" i="1"/>
  <c r="M21" i="1" s="1"/>
  <c r="L20" i="1"/>
  <c r="K20" i="1"/>
  <c r="J20" i="1"/>
  <c r="I20" i="1"/>
  <c r="M20" i="1" s="1"/>
  <c r="L19" i="1"/>
  <c r="K19" i="1"/>
  <c r="J19" i="1"/>
  <c r="I19" i="1"/>
  <c r="M19" i="1" s="1"/>
  <c r="L18" i="1"/>
  <c r="K18" i="1"/>
  <c r="J18" i="1"/>
  <c r="I18" i="1"/>
  <c r="M18" i="1" s="1"/>
  <c r="L17" i="1"/>
  <c r="K17" i="1"/>
  <c r="J17" i="1"/>
  <c r="I17" i="1"/>
  <c r="M17" i="1" s="1"/>
  <c r="L16" i="1"/>
  <c r="K16" i="1"/>
  <c r="J16" i="1"/>
  <c r="I16" i="1"/>
  <c r="M16" i="1" s="1"/>
  <c r="L15" i="1"/>
  <c r="K15" i="1"/>
  <c r="J15" i="1"/>
  <c r="I15" i="1"/>
  <c r="M15" i="1" s="1"/>
  <c r="L14" i="1"/>
  <c r="K14" i="1"/>
  <c r="J14" i="1"/>
  <c r="I14" i="1"/>
  <c r="M14" i="1" s="1"/>
  <c r="L13" i="1"/>
  <c r="K13" i="1"/>
  <c r="J13" i="1"/>
  <c r="I13" i="1"/>
  <c r="M13" i="1" s="1"/>
  <c r="L12" i="1"/>
  <c r="K12" i="1"/>
  <c r="J12" i="1"/>
  <c r="I12" i="1"/>
  <c r="M12" i="1" s="1"/>
  <c r="L11" i="1"/>
  <c r="K11" i="1"/>
  <c r="J11" i="1"/>
  <c r="I11" i="1"/>
  <c r="M11" i="1" s="1"/>
  <c r="L10" i="1"/>
  <c r="K10" i="1"/>
  <c r="J10" i="1"/>
  <c r="I10" i="1"/>
  <c r="M10" i="1" s="1"/>
  <c r="L9" i="1"/>
  <c r="K9" i="1"/>
  <c r="J9" i="1"/>
  <c r="I9" i="1"/>
  <c r="M9" i="1" s="1"/>
  <c r="L8" i="1"/>
  <c r="K8" i="1"/>
  <c r="J8" i="1"/>
  <c r="I8" i="1"/>
  <c r="M8" i="1" s="1"/>
  <c r="Q7" i="1"/>
  <c r="L7" i="1"/>
  <c r="K7" i="1"/>
  <c r="J7" i="1"/>
  <c r="I7" i="1"/>
  <c r="M7" i="1" s="1"/>
  <c r="L6" i="1"/>
  <c r="K6" i="1"/>
  <c r="J6" i="1"/>
  <c r="I6" i="1"/>
  <c r="M6" i="1" s="1"/>
</calcChain>
</file>

<file path=xl/sharedStrings.xml><?xml version="1.0" encoding="utf-8"?>
<sst xmlns="http://schemas.openxmlformats.org/spreadsheetml/2006/main" count="179" uniqueCount="131">
  <si>
    <t>US Sales Summary</t>
  </si>
  <si>
    <t>Annual Sales</t>
  </si>
  <si>
    <t>First Name</t>
  </si>
  <si>
    <t>Last Name</t>
  </si>
  <si>
    <t>Employee ID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</si>
  <si>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</si>
  <si>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</si>
  <si>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</si>
  <si>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</si>
  <si>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</si>
  <si>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</si>
  <si>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</si>
  <si>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</si>
  <si>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</si>
  <si>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</t>
  </si>
  <si>
    <t>Simone</t>
  </si>
  <si>
    <t>Arman</t>
  </si>
  <si>
    <t>S1001</t>
  </si>
  <si>
    <t xml:space="preserve">East </t>
  </si>
  <si>
    <t>Employees:</t>
  </si>
  <si>
    <t>Barbara</t>
  </si>
  <si>
    <t>Bartholomew</t>
  </si>
  <si>
    <t>S1002</t>
  </si>
  <si>
    <t>North</t>
  </si>
  <si>
    <t>Employees with Region data:</t>
  </si>
  <si>
    <t>Alice</t>
  </si>
  <si>
    <t>Childs</t>
  </si>
  <si>
    <t>S1003</t>
  </si>
  <si>
    <t>West</t>
  </si>
  <si>
    <t>Commission rate:</t>
  </si>
  <si>
    <t>Linda</t>
  </si>
  <si>
    <t>Greenburg</t>
  </si>
  <si>
    <t>S1004</t>
  </si>
  <si>
    <t>Sam</t>
  </si>
  <si>
    <t>Lundquist</t>
  </si>
  <si>
    <t>S1005</t>
  </si>
  <si>
    <t>Michael</t>
  </si>
  <si>
    <t>Mc Tague</t>
  </si>
  <si>
    <t>S1006</t>
  </si>
  <si>
    <t>Top 3 Employees:</t>
  </si>
  <si>
    <t>Orlando</t>
  </si>
  <si>
    <t>Rivena</t>
  </si>
  <si>
    <t>S1008</t>
  </si>
  <si>
    <t>South</t>
  </si>
  <si>
    <t>Enrique</t>
  </si>
  <si>
    <t>Oscar</t>
  </si>
  <si>
    <t>Stark</t>
  </si>
  <si>
    <t>S1009</t>
  </si>
  <si>
    <t>Maria</t>
  </si>
  <si>
    <t>Unger</t>
  </si>
  <si>
    <t>S1010</t>
  </si>
  <si>
    <t>Southwest</t>
  </si>
  <si>
    <t>Antonio</t>
  </si>
  <si>
    <t>Caroline</t>
  </si>
  <si>
    <t>Hanover</t>
  </si>
  <si>
    <t>S1011</t>
  </si>
  <si>
    <t>Jaen</t>
  </si>
  <si>
    <t>S1012</t>
  </si>
  <si>
    <t>Alana</t>
  </si>
  <si>
    <t>Monder</t>
  </si>
  <si>
    <t>S1013</t>
  </si>
  <si>
    <t>Chika</t>
  </si>
  <si>
    <t>Innoue</t>
  </si>
  <si>
    <t>S1014</t>
  </si>
  <si>
    <t>Maureen</t>
  </si>
  <si>
    <t>Ryan</t>
  </si>
  <si>
    <t>S1015</t>
  </si>
  <si>
    <t>John</t>
  </si>
  <si>
    <t>Clark</t>
  </si>
  <si>
    <t>S1017</t>
  </si>
  <si>
    <t>Amanda</t>
  </si>
  <si>
    <t>Rapp</t>
  </si>
  <si>
    <t>S1018</t>
  </si>
  <si>
    <t>Cathy</t>
  </si>
  <si>
    <t>Booth</t>
  </si>
  <si>
    <t>S1019</t>
  </si>
  <si>
    <t>Jim</t>
  </si>
  <si>
    <t>Diehl</t>
  </si>
  <si>
    <t>S1028</t>
  </si>
  <si>
    <t>Elizabeth</t>
  </si>
  <si>
    <t>Smith</t>
  </si>
  <si>
    <t>S1021</t>
  </si>
  <si>
    <t>Katie</t>
  </si>
  <si>
    <t>Merkley</t>
  </si>
  <si>
    <t>S1022</t>
  </si>
  <si>
    <t>Beth</t>
  </si>
  <si>
    <t>Cuzens</t>
  </si>
  <si>
    <t>S1023</t>
  </si>
  <si>
    <t>Regional Data:</t>
  </si>
  <si>
    <t>S.West</t>
  </si>
  <si>
    <t>Canadian Sales Summary</t>
  </si>
  <si>
    <t>Aidan</t>
  </si>
  <si>
    <t>Quionski</t>
  </si>
  <si>
    <t>C2200</t>
  </si>
  <si>
    <t>Abby</t>
  </si>
  <si>
    <t>Johnson</t>
  </si>
  <si>
    <t>C2201</t>
  </si>
  <si>
    <t>Trembleye</t>
  </si>
  <si>
    <t>C2202</t>
  </si>
  <si>
    <t>Adame</t>
  </si>
  <si>
    <t>Clarke</t>
  </si>
  <si>
    <t>C2203</t>
  </si>
  <si>
    <t>Alysa</t>
  </si>
  <si>
    <t>Jones</t>
  </si>
  <si>
    <t>C2204</t>
  </si>
  <si>
    <t>Adolp</t>
  </si>
  <si>
    <t>Lee</t>
  </si>
  <si>
    <t>C2205</t>
  </si>
  <si>
    <t>Alexis</t>
  </si>
  <si>
    <t>Quayle</t>
  </si>
  <si>
    <t>C2206</t>
  </si>
  <si>
    <t>Mexican Sales Summary</t>
  </si>
  <si>
    <t>Abrille</t>
  </si>
  <si>
    <t>Aravia</t>
  </si>
  <si>
    <t>M3901</t>
  </si>
  <si>
    <t>Alamar</t>
  </si>
  <si>
    <t>Bazalde</t>
  </si>
  <si>
    <t>M3902</t>
  </si>
  <si>
    <t>Camiria</t>
  </si>
  <si>
    <t>M3903</t>
  </si>
  <si>
    <t>Consuelo</t>
  </si>
  <si>
    <t>Clarisse</t>
  </si>
  <si>
    <t>M3904</t>
  </si>
  <si>
    <t>Ronalze</t>
  </si>
  <si>
    <t>M3905</t>
  </si>
  <si>
    <t>Northeast</t>
  </si>
  <si>
    <t>N. East</t>
  </si>
  <si>
    <t>Central</t>
  </si>
  <si>
    <t>MC</t>
  </si>
  <si>
    <t>CH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</si>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</sst>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[$-409]d\-mmm;@"/>
    <numFmt numFmtId="166" formatCode="&quot;$&quot;#,##0"/>
    <numFmt numFmtId="167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8"/>
      <color rgb="FFFFFF00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1" fillId="5" borderId="3" applyNumberFormat="0" applyFont="0" applyAlignment="0" applyProtection="0"/>
  </cellStyleXfs>
  <cellXfs count="45">
    <xf numFmtId="0" fontId="0" fillId="0" borderId="0" xfId="0"/>
    <xf numFmtId="0" fontId="6" fillId="6" borderId="0" xfId="0" applyFont="1" applyFill="1"/>
    <xf numFmtId="0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5" fontId="6" fillId="6" borderId="0" xfId="0" applyNumberFormat="1" applyFont="1" applyFill="1"/>
    <xf numFmtId="0" fontId="7" fillId="6" borderId="0" xfId="0" applyFont="1" applyFill="1"/>
    <xf numFmtId="0" fontId="6" fillId="7" borderId="0" xfId="0" applyFont="1" applyFill="1"/>
    <xf numFmtId="0" fontId="6" fillId="7" borderId="0" xfId="0" applyNumberFormat="1" applyFont="1" applyFill="1"/>
    <xf numFmtId="0" fontId="7" fillId="7" borderId="0" xfId="0" applyFont="1" applyFill="1"/>
    <xf numFmtId="0" fontId="7" fillId="7" borderId="0" xfId="0" applyNumberFormat="1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NumberFormat="1" applyFont="1"/>
    <xf numFmtId="166" fontId="3" fillId="2" borderId="1" xfId="2" applyNumberFormat="1"/>
    <xf numFmtId="166" fontId="4" fillId="3" borderId="1" xfId="3" applyNumberFormat="1"/>
    <xf numFmtId="0" fontId="7" fillId="8" borderId="0" xfId="0" applyFont="1" applyFill="1"/>
    <xf numFmtId="0" fontId="6" fillId="8" borderId="0" xfId="0" applyFont="1" applyFill="1"/>
    <xf numFmtId="0" fontId="4" fillId="3" borderId="1" xfId="3" applyNumberFormat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2" borderId="1" xfId="2" applyNumberFormat="1"/>
    <xf numFmtId="167" fontId="4" fillId="3" borderId="1" xfId="3" applyNumberFormat="1"/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horizontal="right"/>
    </xf>
    <xf numFmtId="166" fontId="6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0" fillId="10" borderId="0" xfId="0" applyNumberFormat="1" applyFill="1"/>
    <xf numFmtId="0" fontId="0" fillId="0" borderId="0" xfId="0" applyNumberFormat="1"/>
    <xf numFmtId="167" fontId="5" fillId="4" borderId="2" xfId="4" applyNumberFormat="1"/>
    <xf numFmtId="0" fontId="0" fillId="7" borderId="0" xfId="0" applyFill="1"/>
    <xf numFmtId="0" fontId="8" fillId="7" borderId="0" xfId="0" applyFont="1" applyFill="1"/>
    <xf numFmtId="0" fontId="0" fillId="11" borderId="0" xfId="0" applyFill="1"/>
    <xf numFmtId="0" fontId="0" fillId="11" borderId="0" xfId="0" applyNumberFormat="1" applyFill="1"/>
    <xf numFmtId="167" fontId="0" fillId="5" borderId="3" xfId="5" applyNumberFormat="1" applyFont="1"/>
    <xf numFmtId="0" fontId="6" fillId="6" borderId="0" xfId="0" applyFont="1" applyFill="1" applyAlignment="1">
      <alignment horizontal="left" indent="1"/>
    </xf>
    <xf numFmtId="0" fontId="9" fillId="6" borderId="0" xfId="1" applyFont="1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6">
    <cellStyle name="Calculation" xfId="3" builtinId="22"/>
    <cellStyle name="Check Cell" xfId="4" builtinId="23"/>
    <cellStyle name="Input" xfId="2" builtinId="20"/>
    <cellStyle name="Normal" xfId="0" builtinId="0"/>
    <cellStyle name="Note" xfId="5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Z35"/>
  <sheetViews>
    <sheetView workbookViewId="0">
      <selection activeCell="D17" sqref="D17"/>
    </sheetView>
  </sheetViews>
  <sheetFormatPr defaultColWidth="9.1796875" defaultRowHeight="13.5" x14ac:dyDescent="0.3"/>
  <cols>
    <col min="1" max="2" width="13.1796875" style="3" bestFit="1" customWidth="1"/>
    <col min="3" max="3" width="14" style="3" customWidth="1"/>
    <col min="4" max="4" width="12" style="13" customWidth="1"/>
    <col min="5" max="5" width="10.453125" style="3" customWidth="1"/>
    <col min="6" max="6" width="9.453125" style="3" customWidth="1"/>
    <col min="7" max="8" width="9.1796875" style="3" customWidth="1"/>
    <col min="9" max="9" width="10.26953125" style="3" customWidth="1"/>
    <col min="10" max="12" width="9.26953125" style="3" bestFit="1" customWidth="1"/>
    <col min="13" max="13" width="14" style="3" customWidth="1"/>
    <col min="14" max="14" width="10.7265625" style="3" bestFit="1" customWidth="1"/>
    <col min="15" max="15" width="9.1796875" style="3"/>
    <col min="16" max="16" width="11.453125" style="3" customWidth="1"/>
    <col min="17" max="17" width="9.26953125" style="3" bestFit="1" customWidth="1"/>
    <col min="18" max="19" width="9.1796875" style="3"/>
    <col min="20" max="20" width="9.1796875" style="4"/>
    <col min="21" max="16384" width="9.1796875" style="3"/>
  </cols>
  <sheetData>
    <row r="1" spans="1:26" x14ac:dyDescent="0.3">
      <c r="A1" s="42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</row>
    <row r="2" spans="1:26" ht="22.5" x14ac:dyDescent="0.45">
      <c r="A2" s="5"/>
      <c r="B2" s="1"/>
      <c r="C2" s="1"/>
      <c r="D2" s="2"/>
      <c r="E2" s="1"/>
      <c r="F2" s="1"/>
      <c r="G2" s="43" t="s">
        <v>0</v>
      </c>
      <c r="H2" s="43"/>
      <c r="I2" s="43"/>
      <c r="J2" s="1"/>
      <c r="K2" s="1"/>
      <c r="L2" s="1"/>
      <c r="M2" s="1"/>
    </row>
    <row r="3" spans="1:26" ht="14" x14ac:dyDescent="0.3">
      <c r="A3" s="1"/>
      <c r="B3" s="1"/>
      <c r="C3" s="1"/>
      <c r="D3" s="2"/>
      <c r="E3" s="1"/>
      <c r="F3" s="1"/>
      <c r="G3" s="6"/>
      <c r="H3" s="1"/>
      <c r="I3" s="1"/>
      <c r="J3" s="1"/>
      <c r="K3" s="1"/>
      <c r="L3" s="1"/>
      <c r="M3" s="1"/>
    </row>
    <row r="4" spans="1:26" ht="14" x14ac:dyDescent="0.3">
      <c r="A4" s="7"/>
      <c r="B4" s="7"/>
      <c r="C4" s="7"/>
      <c r="D4" s="8"/>
      <c r="E4" s="7"/>
      <c r="F4" s="7"/>
      <c r="G4" s="44" t="s">
        <v>1</v>
      </c>
      <c r="H4" s="44"/>
      <c r="I4" s="44"/>
      <c r="J4" s="7"/>
      <c r="K4" s="7"/>
      <c r="L4" s="7"/>
      <c r="M4" s="7"/>
    </row>
    <row r="5" spans="1:26" s="11" customFormat="1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T5" s="12"/>
    </row>
    <row r="6" spans="1:26" ht="14.5" x14ac:dyDescent="0.35">
      <c r="A6" s="3" t="s">
        <v>15</v>
      </c>
      <c r="B6" s="3" t="s">
        <v>16</v>
      </c>
      <c r="C6" s="4" t="s">
        <v>17</v>
      </c>
      <c r="D6" s="13" t="s">
        <v>125</v>
      </c>
      <c r="E6" s="14">
        <v>14815</v>
      </c>
      <c r="F6" s="14">
        <v>13100</v>
      </c>
      <c r="G6" s="14">
        <v>11580</v>
      </c>
      <c r="H6" s="14">
        <v>17300</v>
      </c>
      <c r="I6" s="15">
        <f>E6+F6+G6+H6</f>
        <v>56795</v>
      </c>
      <c r="J6" s="15">
        <f>AVERAGE(E6:H6)</f>
        <v>14198.75</v>
      </c>
      <c r="K6" s="15">
        <f>MAX(E6:H6)</f>
        <v>17300</v>
      </c>
      <c r="L6" s="15">
        <f>MIN(E6:H6)</f>
        <v>11580</v>
      </c>
      <c r="M6" s="15">
        <f t="shared" ref="M6:M26" si="0">I6*$Q$8/100</f>
        <v>3975.65</v>
      </c>
      <c r="N6" s="16" t="s">
        <v>19</v>
      </c>
      <c r="O6" s="17"/>
      <c r="P6" s="17"/>
      <c r="Q6" s="18">
        <v>24</v>
      </c>
      <c r="R6" s="19"/>
      <c r="S6" s="19"/>
      <c r="T6" s="20"/>
      <c r="U6" s="19"/>
      <c r="V6" s="19"/>
      <c r="W6" s="19"/>
      <c r="X6" s="19"/>
      <c r="Y6" s="19"/>
      <c r="Z6" s="19"/>
    </row>
    <row r="7" spans="1:26" ht="14.5" x14ac:dyDescent="0.35">
      <c r="A7" s="3" t="s">
        <v>20</v>
      </c>
      <c r="B7" s="3" t="s">
        <v>21</v>
      </c>
      <c r="C7" s="4" t="s">
        <v>22</v>
      </c>
      <c r="D7" s="13" t="s">
        <v>23</v>
      </c>
      <c r="E7" s="14">
        <v>24500</v>
      </c>
      <c r="F7" s="14">
        <v>25600</v>
      </c>
      <c r="G7" s="14">
        <v>22000</v>
      </c>
      <c r="H7" s="14">
        <v>19000</v>
      </c>
      <c r="I7" s="15">
        <f t="shared" ref="I7:I8" si="1">E7+F7+G7+H7</f>
        <v>91100</v>
      </c>
      <c r="J7" s="15">
        <f t="shared" ref="J7:J26" si="2">AVERAGE(E7:H7)</f>
        <v>22775</v>
      </c>
      <c r="K7" s="15">
        <f t="shared" ref="K7:K26" si="3">MAX(E7:H7)</f>
        <v>25600</v>
      </c>
      <c r="L7" s="15">
        <f t="shared" ref="L7:L26" si="4">MIN(E7:H7)</f>
        <v>19000</v>
      </c>
      <c r="M7" s="15">
        <f t="shared" si="0"/>
        <v>6377</v>
      </c>
      <c r="N7" s="16" t="s">
        <v>24</v>
      </c>
      <c r="O7" s="16"/>
      <c r="P7" s="16"/>
      <c r="Q7" s="18">
        <f>COUNTA(D6:D27)</f>
        <v>21</v>
      </c>
      <c r="R7" s="21"/>
      <c r="S7" s="21"/>
      <c r="T7" s="22"/>
      <c r="U7" s="21"/>
      <c r="V7" s="21"/>
      <c r="W7" s="21"/>
      <c r="X7" s="21"/>
      <c r="Y7" s="21"/>
      <c r="Z7" s="21"/>
    </row>
    <row r="8" spans="1:26" ht="14.5" x14ac:dyDescent="0.35">
      <c r="A8" s="3" t="s">
        <v>25</v>
      </c>
      <c r="B8" s="3" t="s">
        <v>26</v>
      </c>
      <c r="C8" s="4" t="s">
        <v>27</v>
      </c>
      <c r="D8" s="13" t="s">
        <v>51</v>
      </c>
      <c r="E8" s="14">
        <v>20900</v>
      </c>
      <c r="F8" s="14">
        <v>22600</v>
      </c>
      <c r="G8" s="14">
        <v>20140</v>
      </c>
      <c r="H8" s="14">
        <v>24400</v>
      </c>
      <c r="I8" s="15">
        <f t="shared" si="1"/>
        <v>88040</v>
      </c>
      <c r="J8" s="15">
        <f t="shared" si="2"/>
        <v>22010</v>
      </c>
      <c r="K8" s="15">
        <f t="shared" si="3"/>
        <v>24400</v>
      </c>
      <c r="L8" s="15">
        <f t="shared" si="4"/>
        <v>20140</v>
      </c>
      <c r="M8" s="15">
        <f t="shared" si="0"/>
        <v>6162.8</v>
      </c>
      <c r="N8" s="16" t="s">
        <v>29</v>
      </c>
      <c r="O8" s="17"/>
      <c r="P8" s="17"/>
      <c r="Q8" s="23">
        <v>7</v>
      </c>
      <c r="R8" s="19"/>
      <c r="S8" s="19"/>
      <c r="T8" s="20"/>
      <c r="U8" s="19"/>
      <c r="V8" s="19"/>
      <c r="W8" s="19"/>
      <c r="X8" s="19"/>
      <c r="Y8" s="19"/>
      <c r="Z8" s="19"/>
    </row>
    <row r="9" spans="1:26" ht="14.5" x14ac:dyDescent="0.35">
      <c r="A9" s="3" t="s">
        <v>30</v>
      </c>
      <c r="B9" s="3" t="s">
        <v>31</v>
      </c>
      <c r="C9" s="4" t="s">
        <v>32</v>
      </c>
      <c r="D9" s="13" t="s">
        <v>125</v>
      </c>
      <c r="E9" s="14">
        <v>15900</v>
      </c>
      <c r="F9" s="14">
        <v>22700</v>
      </c>
      <c r="G9" s="14">
        <v>17600</v>
      </c>
      <c r="H9" s="14">
        <v>20000</v>
      </c>
      <c r="I9" s="15">
        <f>SUM(E9:H9)</f>
        <v>76200</v>
      </c>
      <c r="J9" s="15">
        <f t="shared" si="2"/>
        <v>19050</v>
      </c>
      <c r="K9" s="15">
        <f t="shared" si="3"/>
        <v>22700</v>
      </c>
      <c r="L9" s="15">
        <f t="shared" si="4"/>
        <v>15900</v>
      </c>
      <c r="M9" s="15">
        <f t="shared" si="0"/>
        <v>5334</v>
      </c>
    </row>
    <row r="10" spans="1:26" ht="14.5" x14ac:dyDescent="0.35">
      <c r="A10" s="3" t="s">
        <v>33</v>
      </c>
      <c r="B10" s="3" t="s">
        <v>34</v>
      </c>
      <c r="C10" s="4" t="s">
        <v>35</v>
      </c>
      <c r="D10" s="13" t="s">
        <v>23</v>
      </c>
      <c r="E10" s="14">
        <v>25000</v>
      </c>
      <c r="F10" s="14">
        <v>34000</v>
      </c>
      <c r="G10" s="14">
        <v>21000</v>
      </c>
      <c r="H10" s="14">
        <v>35000</v>
      </c>
      <c r="I10" s="15">
        <f t="shared" ref="I10:I26" si="5">SUM(E10:H10)</f>
        <v>115000</v>
      </c>
      <c r="J10" s="15">
        <f t="shared" si="2"/>
        <v>28750</v>
      </c>
      <c r="K10" s="15">
        <f t="shared" si="3"/>
        <v>35000</v>
      </c>
      <c r="L10" s="15">
        <f t="shared" si="4"/>
        <v>21000</v>
      </c>
      <c r="M10" s="15">
        <f t="shared" si="0"/>
        <v>8050</v>
      </c>
    </row>
    <row r="11" spans="1:26" ht="14.5" x14ac:dyDescent="0.35">
      <c r="A11" s="3" t="s">
        <v>36</v>
      </c>
      <c r="B11" s="3" t="s">
        <v>37</v>
      </c>
      <c r="C11" s="4" t="s">
        <v>38</v>
      </c>
      <c r="D11" s="13" t="s">
        <v>125</v>
      </c>
      <c r="E11" s="14">
        <v>24110</v>
      </c>
      <c r="F11" s="14">
        <v>54812</v>
      </c>
      <c r="G11" s="14">
        <v>15200</v>
      </c>
      <c r="H11" s="14">
        <v>25600</v>
      </c>
      <c r="I11" s="15">
        <f t="shared" si="5"/>
        <v>119722</v>
      </c>
      <c r="J11" s="15">
        <f t="shared" si="2"/>
        <v>29930.5</v>
      </c>
      <c r="K11" s="15">
        <f t="shared" si="3"/>
        <v>54812</v>
      </c>
      <c r="L11" s="15">
        <f t="shared" si="4"/>
        <v>15200</v>
      </c>
      <c r="M11" s="15">
        <f t="shared" si="0"/>
        <v>8380.5400000000009</v>
      </c>
      <c r="O11" s="11" t="s">
        <v>39</v>
      </c>
    </row>
    <row r="12" spans="1:26" ht="14.5" x14ac:dyDescent="0.35">
      <c r="A12" s="3" t="s">
        <v>40</v>
      </c>
      <c r="B12" s="3" t="s">
        <v>41</v>
      </c>
      <c r="C12" s="4" t="s">
        <v>42</v>
      </c>
      <c r="D12" s="13" t="s">
        <v>43</v>
      </c>
      <c r="E12" s="14">
        <v>22600</v>
      </c>
      <c r="F12" s="14">
        <v>58445</v>
      </c>
      <c r="G12" s="14">
        <v>16800</v>
      </c>
      <c r="H12" s="14">
        <v>22700</v>
      </c>
      <c r="I12" s="15">
        <f t="shared" si="5"/>
        <v>120545</v>
      </c>
      <c r="J12" s="15">
        <f t="shared" si="2"/>
        <v>30136.25</v>
      </c>
      <c r="K12" s="15">
        <f t="shared" si="3"/>
        <v>58445</v>
      </c>
      <c r="L12" s="15">
        <f t="shared" si="4"/>
        <v>16800</v>
      </c>
      <c r="M12" s="15">
        <f t="shared" si="0"/>
        <v>8438.15</v>
      </c>
      <c r="O12" s="3" t="s">
        <v>44</v>
      </c>
      <c r="P12" s="24">
        <v>41537.5</v>
      </c>
    </row>
    <row r="13" spans="1:26" ht="14.5" x14ac:dyDescent="0.35">
      <c r="A13" s="3" t="s">
        <v>45</v>
      </c>
      <c r="B13" s="3" t="s">
        <v>46</v>
      </c>
      <c r="C13" s="4" t="s">
        <v>47</v>
      </c>
      <c r="D13" s="13" t="s">
        <v>51</v>
      </c>
      <c r="E13" s="14">
        <v>22700</v>
      </c>
      <c r="F13" s="14">
        <v>48648</v>
      </c>
      <c r="G13" s="14">
        <v>36855</v>
      </c>
      <c r="H13" s="14">
        <v>35000</v>
      </c>
      <c r="I13" s="15">
        <f t="shared" si="5"/>
        <v>143203</v>
      </c>
      <c r="J13" s="15">
        <f t="shared" si="2"/>
        <v>35800.75</v>
      </c>
      <c r="K13" s="15">
        <f t="shared" si="3"/>
        <v>48648</v>
      </c>
      <c r="L13" s="15">
        <f t="shared" si="4"/>
        <v>22700</v>
      </c>
      <c r="M13" s="15">
        <f t="shared" si="0"/>
        <v>10024.209999999999</v>
      </c>
      <c r="O13" s="3" t="s">
        <v>45</v>
      </c>
      <c r="P13" s="24">
        <v>35800.75</v>
      </c>
    </row>
    <row r="14" spans="1:26" ht="14.5" x14ac:dyDescent="0.35">
      <c r="A14" s="3" t="s">
        <v>48</v>
      </c>
      <c r="B14" s="3" t="s">
        <v>49</v>
      </c>
      <c r="C14" s="4" t="s">
        <v>50</v>
      </c>
      <c r="D14" s="13" t="s">
        <v>51</v>
      </c>
      <c r="E14" s="14">
        <v>23300</v>
      </c>
      <c r="F14" s="14">
        <v>24600</v>
      </c>
      <c r="G14" s="14">
        <v>21380</v>
      </c>
      <c r="H14" s="14">
        <v>15937</v>
      </c>
      <c r="I14" s="15">
        <f t="shared" si="5"/>
        <v>85217</v>
      </c>
      <c r="J14" s="15">
        <f t="shared" si="2"/>
        <v>21304.25</v>
      </c>
      <c r="K14" s="15">
        <f t="shared" si="3"/>
        <v>24600</v>
      </c>
      <c r="L14" s="15">
        <f t="shared" si="4"/>
        <v>15937</v>
      </c>
      <c r="M14" s="15">
        <f t="shared" si="0"/>
        <v>5965.19</v>
      </c>
      <c r="O14" s="3" t="s">
        <v>52</v>
      </c>
      <c r="P14" s="24">
        <v>31813</v>
      </c>
    </row>
    <row r="15" spans="1:26" ht="14.5" x14ac:dyDescent="0.35">
      <c r="A15" s="3" t="s">
        <v>53</v>
      </c>
      <c r="B15" s="3" t="s">
        <v>54</v>
      </c>
      <c r="C15" s="4" t="s">
        <v>55</v>
      </c>
      <c r="D15" s="13" t="s">
        <v>125</v>
      </c>
      <c r="E15" s="14">
        <v>23800</v>
      </c>
      <c r="F15" s="14">
        <v>27700</v>
      </c>
      <c r="G15" s="14">
        <v>12600</v>
      </c>
      <c r="H15" s="14">
        <v>35000</v>
      </c>
      <c r="I15" s="15">
        <f t="shared" si="5"/>
        <v>99100</v>
      </c>
      <c r="J15" s="15">
        <f t="shared" si="2"/>
        <v>24775</v>
      </c>
      <c r="K15" s="15">
        <f t="shared" si="3"/>
        <v>35000</v>
      </c>
      <c r="L15" s="15">
        <f t="shared" si="4"/>
        <v>12600</v>
      </c>
      <c r="M15" s="15">
        <f t="shared" si="0"/>
        <v>6937</v>
      </c>
    </row>
    <row r="16" spans="1:26" ht="14.5" x14ac:dyDescent="0.35">
      <c r="A16" s="3" t="s">
        <v>44</v>
      </c>
      <c r="B16" s="3" t="s">
        <v>56</v>
      </c>
      <c r="C16" s="4" t="s">
        <v>57</v>
      </c>
      <c r="D16" s="13" t="s">
        <v>51</v>
      </c>
      <c r="E16" s="14">
        <v>54826</v>
      </c>
      <c r="F16" s="14">
        <v>59224</v>
      </c>
      <c r="G16" s="14">
        <v>24100</v>
      </c>
      <c r="H16" s="14">
        <v>28000</v>
      </c>
      <c r="I16" s="15">
        <f t="shared" si="5"/>
        <v>166150</v>
      </c>
      <c r="J16" s="15">
        <f t="shared" si="2"/>
        <v>41537.5</v>
      </c>
      <c r="K16" s="15">
        <f t="shared" si="3"/>
        <v>59224</v>
      </c>
      <c r="L16" s="15">
        <f t="shared" si="4"/>
        <v>24100</v>
      </c>
      <c r="M16" s="15">
        <f t="shared" si="0"/>
        <v>11630.5</v>
      </c>
    </row>
    <row r="17" spans="1:13" s="3" customFormat="1" ht="14.5" x14ac:dyDescent="0.35">
      <c r="A17" s="3" t="s">
        <v>58</v>
      </c>
      <c r="B17" s="3" t="s">
        <v>59</v>
      </c>
      <c r="C17" s="4" t="s">
        <v>60</v>
      </c>
      <c r="D17" s="13" t="s">
        <v>51</v>
      </c>
      <c r="E17" s="14">
        <v>31200</v>
      </c>
      <c r="F17" s="14">
        <v>23100</v>
      </c>
      <c r="G17" s="14">
        <v>17700</v>
      </c>
      <c r="H17" s="14">
        <v>29300</v>
      </c>
      <c r="I17" s="15">
        <f t="shared" si="5"/>
        <v>101300</v>
      </c>
      <c r="J17" s="15">
        <f t="shared" si="2"/>
        <v>25325</v>
      </c>
      <c r="K17" s="15">
        <f t="shared" si="3"/>
        <v>31200</v>
      </c>
      <c r="L17" s="15">
        <f t="shared" si="4"/>
        <v>17700</v>
      </c>
      <c r="M17" s="15">
        <f t="shared" si="0"/>
        <v>7091</v>
      </c>
    </row>
    <row r="18" spans="1:13" s="3" customFormat="1" ht="14.5" x14ac:dyDescent="0.35">
      <c r="A18" s="3" t="s">
        <v>61</v>
      </c>
      <c r="B18" s="3" t="s">
        <v>62</v>
      </c>
      <c r="C18" s="4" t="s">
        <v>63</v>
      </c>
      <c r="D18" s="13" t="s">
        <v>125</v>
      </c>
      <c r="E18" s="14">
        <v>50224</v>
      </c>
      <c r="F18" s="14">
        <v>17300</v>
      </c>
      <c r="G18" s="14">
        <v>15200</v>
      </c>
      <c r="H18" s="14">
        <v>14600</v>
      </c>
      <c r="I18" s="15">
        <f t="shared" si="5"/>
        <v>97324</v>
      </c>
      <c r="J18" s="15">
        <f t="shared" si="2"/>
        <v>24331</v>
      </c>
      <c r="K18" s="15">
        <f t="shared" si="3"/>
        <v>50224</v>
      </c>
      <c r="L18" s="15">
        <f t="shared" si="4"/>
        <v>14600</v>
      </c>
      <c r="M18" s="15">
        <f t="shared" si="0"/>
        <v>6812.68</v>
      </c>
    </row>
    <row r="19" spans="1:13" s="3" customFormat="1" ht="14.5" x14ac:dyDescent="0.35">
      <c r="A19" s="3" t="s">
        <v>64</v>
      </c>
      <c r="B19" s="3" t="s">
        <v>65</v>
      </c>
      <c r="C19" s="4" t="s">
        <v>66</v>
      </c>
      <c r="D19" s="13" t="s">
        <v>23</v>
      </c>
      <c r="E19" s="14">
        <v>15500</v>
      </c>
      <c r="F19" s="14">
        <v>19000</v>
      </c>
      <c r="G19" s="14">
        <v>30300</v>
      </c>
      <c r="H19" s="14">
        <v>22600</v>
      </c>
      <c r="I19" s="15">
        <f t="shared" si="5"/>
        <v>87400</v>
      </c>
      <c r="J19" s="15">
        <f t="shared" si="2"/>
        <v>21850</v>
      </c>
      <c r="K19" s="15">
        <f t="shared" si="3"/>
        <v>30300</v>
      </c>
      <c r="L19" s="15">
        <f t="shared" si="4"/>
        <v>15500</v>
      </c>
      <c r="M19" s="15">
        <f t="shared" si="0"/>
        <v>6118</v>
      </c>
    </row>
    <row r="20" spans="1:13" s="3" customFormat="1" ht="14.5" x14ac:dyDescent="0.35">
      <c r="A20" s="3" t="s">
        <v>67</v>
      </c>
      <c r="B20" s="3" t="s">
        <v>68</v>
      </c>
      <c r="C20" s="4" t="s">
        <v>69</v>
      </c>
      <c r="D20" s="13" t="s">
        <v>23</v>
      </c>
      <c r="E20" s="14">
        <v>14815</v>
      </c>
      <c r="F20" s="14">
        <v>13100</v>
      </c>
      <c r="G20" s="14">
        <v>11580</v>
      </c>
      <c r="H20" s="14">
        <v>17300</v>
      </c>
      <c r="I20" s="15">
        <f t="shared" si="5"/>
        <v>56795</v>
      </c>
      <c r="J20" s="15">
        <f t="shared" si="2"/>
        <v>14198.75</v>
      </c>
      <c r="K20" s="15">
        <f t="shared" si="3"/>
        <v>17300</v>
      </c>
      <c r="L20" s="15">
        <f t="shared" si="4"/>
        <v>11580</v>
      </c>
      <c r="M20" s="15">
        <f t="shared" si="0"/>
        <v>3975.65</v>
      </c>
    </row>
    <row r="21" spans="1:13" s="3" customFormat="1" ht="14.5" x14ac:dyDescent="0.35">
      <c r="A21" s="3" t="s">
        <v>70</v>
      </c>
      <c r="B21" s="3" t="s">
        <v>71</v>
      </c>
      <c r="C21" s="4" t="s">
        <v>72</v>
      </c>
      <c r="D21" s="13" t="s">
        <v>23</v>
      </c>
      <c r="E21" s="14">
        <v>24500</v>
      </c>
      <c r="F21" s="14">
        <v>25600</v>
      </c>
      <c r="G21" s="14">
        <v>22000</v>
      </c>
      <c r="H21" s="14">
        <v>19000</v>
      </c>
      <c r="I21" s="15">
        <f t="shared" si="5"/>
        <v>91100</v>
      </c>
      <c r="J21" s="15">
        <f t="shared" si="2"/>
        <v>22775</v>
      </c>
      <c r="K21" s="15">
        <f t="shared" si="3"/>
        <v>25600</v>
      </c>
      <c r="L21" s="15">
        <f t="shared" si="4"/>
        <v>19000</v>
      </c>
      <c r="M21" s="15">
        <f t="shared" si="0"/>
        <v>6377</v>
      </c>
    </row>
    <row r="22" spans="1:13" s="3" customFormat="1" ht="14.5" x14ac:dyDescent="0.35">
      <c r="A22" s="3" t="s">
        <v>73</v>
      </c>
      <c r="B22" s="3" t="s">
        <v>74</v>
      </c>
      <c r="C22" s="4" t="s">
        <v>75</v>
      </c>
      <c r="D22" s="13" t="s">
        <v>51</v>
      </c>
      <c r="E22" s="14">
        <v>20900</v>
      </c>
      <c r="F22" s="14">
        <v>22600</v>
      </c>
      <c r="G22" s="14">
        <v>20140</v>
      </c>
      <c r="H22" s="14">
        <v>24400</v>
      </c>
      <c r="I22" s="15">
        <f t="shared" si="5"/>
        <v>88040</v>
      </c>
      <c r="J22" s="15">
        <f t="shared" si="2"/>
        <v>22010</v>
      </c>
      <c r="K22" s="15">
        <f t="shared" si="3"/>
        <v>24400</v>
      </c>
      <c r="L22" s="15">
        <f t="shared" si="4"/>
        <v>20140</v>
      </c>
      <c r="M22" s="15">
        <f t="shared" si="0"/>
        <v>6162.8</v>
      </c>
    </row>
    <row r="23" spans="1:13" s="3" customFormat="1" ht="14.5" x14ac:dyDescent="0.35">
      <c r="A23" s="3" t="s">
        <v>76</v>
      </c>
      <c r="B23" s="3" t="s">
        <v>77</v>
      </c>
      <c r="C23" s="4" t="s">
        <v>78</v>
      </c>
      <c r="D23" s="13" t="s">
        <v>51</v>
      </c>
      <c r="E23" s="14">
        <v>15900</v>
      </c>
      <c r="F23" s="14">
        <v>22700</v>
      </c>
      <c r="G23" s="14">
        <v>17600</v>
      </c>
      <c r="H23" s="14">
        <v>20000</v>
      </c>
      <c r="I23" s="15">
        <f t="shared" si="5"/>
        <v>76200</v>
      </c>
      <c r="J23" s="15">
        <f t="shared" si="2"/>
        <v>19050</v>
      </c>
      <c r="K23" s="15">
        <f t="shared" si="3"/>
        <v>22700</v>
      </c>
      <c r="L23" s="15">
        <f t="shared" si="4"/>
        <v>15900</v>
      </c>
      <c r="M23" s="15">
        <f t="shared" si="0"/>
        <v>5334</v>
      </c>
    </row>
    <row r="24" spans="1:13" s="3" customFormat="1" ht="14.5" x14ac:dyDescent="0.35">
      <c r="A24" s="3" t="s">
        <v>79</v>
      </c>
      <c r="B24" s="3" t="s">
        <v>80</v>
      </c>
      <c r="C24" s="4" t="s">
        <v>81</v>
      </c>
      <c r="D24" s="13" t="s">
        <v>125</v>
      </c>
      <c r="E24" s="14">
        <v>25000</v>
      </c>
      <c r="F24" s="14">
        <v>34000</v>
      </c>
      <c r="G24" s="14">
        <v>21000</v>
      </c>
      <c r="H24" s="14">
        <v>35000</v>
      </c>
      <c r="I24" s="15">
        <f t="shared" si="5"/>
        <v>115000</v>
      </c>
      <c r="J24" s="15">
        <f t="shared" si="2"/>
        <v>28750</v>
      </c>
      <c r="K24" s="15">
        <f t="shared" si="3"/>
        <v>35000</v>
      </c>
      <c r="L24" s="15">
        <f t="shared" si="4"/>
        <v>21000</v>
      </c>
      <c r="M24" s="15">
        <f t="shared" si="0"/>
        <v>8050</v>
      </c>
    </row>
    <row r="25" spans="1:13" s="3" customFormat="1" ht="14.5" x14ac:dyDescent="0.35">
      <c r="A25" s="3" t="s">
        <v>82</v>
      </c>
      <c r="B25" s="3" t="s">
        <v>83</v>
      </c>
      <c r="C25" s="4" t="s">
        <v>84</v>
      </c>
      <c r="D25" s="13" t="s">
        <v>51</v>
      </c>
      <c r="E25" s="14">
        <v>24110</v>
      </c>
      <c r="F25" s="14">
        <v>54812</v>
      </c>
      <c r="G25" s="14">
        <v>15200</v>
      </c>
      <c r="H25" s="14">
        <v>25600</v>
      </c>
      <c r="I25" s="15">
        <f t="shared" si="5"/>
        <v>119722</v>
      </c>
      <c r="J25" s="15">
        <f t="shared" si="2"/>
        <v>29930.5</v>
      </c>
      <c r="K25" s="15">
        <f t="shared" si="3"/>
        <v>54812</v>
      </c>
      <c r="L25" s="15">
        <f t="shared" si="4"/>
        <v>15200</v>
      </c>
      <c r="M25" s="15">
        <f t="shared" si="0"/>
        <v>8380.5400000000009</v>
      </c>
    </row>
    <row r="26" spans="1:13" s="3" customFormat="1" ht="14.5" x14ac:dyDescent="0.35">
      <c r="A26" s="3" t="s">
        <v>85</v>
      </c>
      <c r="B26" s="3" t="s">
        <v>86</v>
      </c>
      <c r="C26" s="4" t="s">
        <v>87</v>
      </c>
      <c r="D26" s="13" t="s">
        <v>43</v>
      </c>
      <c r="E26" s="14">
        <v>25600</v>
      </c>
      <c r="F26" s="14">
        <v>48752</v>
      </c>
      <c r="G26" s="14">
        <v>30300</v>
      </c>
      <c r="H26" s="14">
        <v>22600</v>
      </c>
      <c r="I26" s="15">
        <f t="shared" si="5"/>
        <v>127252</v>
      </c>
      <c r="J26" s="15">
        <f t="shared" si="2"/>
        <v>31813</v>
      </c>
      <c r="K26" s="15">
        <f t="shared" si="3"/>
        <v>48752</v>
      </c>
      <c r="L26" s="15">
        <f t="shared" si="4"/>
        <v>22600</v>
      </c>
      <c r="M26" s="15">
        <f t="shared" si="0"/>
        <v>8907.64</v>
      </c>
    </row>
    <row r="29" spans="1:13" s="3" customFormat="1" ht="27.5" x14ac:dyDescent="0.3">
      <c r="B29" s="25" t="s">
        <v>88</v>
      </c>
      <c r="D29" s="13"/>
    </row>
    <row r="30" spans="1:13" s="3" customFormat="1" x14ac:dyDescent="0.3">
      <c r="C30" s="13"/>
      <c r="D30" s="13"/>
    </row>
    <row r="31" spans="1:13" s="3" customFormat="1" x14ac:dyDescent="0.3">
      <c r="B31" s="4" t="s">
        <v>23</v>
      </c>
      <c r="C31" s="4" t="s">
        <v>43</v>
      </c>
      <c r="D31" s="4" t="s">
        <v>126</v>
      </c>
      <c r="E31" s="26" t="s">
        <v>89</v>
      </c>
      <c r="G31" s="4"/>
      <c r="H31" s="4"/>
    </row>
    <row r="32" spans="1:13" s="3" customFormat="1" x14ac:dyDescent="0.3">
      <c r="B32" s="27">
        <v>297200</v>
      </c>
      <c r="C32" s="28">
        <v>120545</v>
      </c>
      <c r="D32" s="27">
        <v>408612</v>
      </c>
      <c r="E32" s="29">
        <v>706239</v>
      </c>
      <c r="G32" s="28"/>
      <c r="H32" s="28"/>
    </row>
    <row r="34" spans="5:20" s="3" customFormat="1" x14ac:dyDescent="0.3">
      <c r="E34" s="27"/>
      <c r="T34" s="4"/>
    </row>
    <row r="35" spans="5:20" s="3" customFormat="1" x14ac:dyDescent="0.3">
      <c r="F35" s="27"/>
      <c r="T35" s="30"/>
    </row>
  </sheetData>
  <mergeCells count="2">
    <mergeCell ref="G2:I2"/>
    <mergeCell ref="G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I12"/>
  <sheetViews>
    <sheetView workbookViewId="0">
      <selection activeCell="C16" sqref="C16"/>
    </sheetView>
  </sheetViews>
  <sheetFormatPr defaultRowHeight="14.5" x14ac:dyDescent="0.35"/>
  <cols>
    <col min="1" max="1" width="10.81640625" customWidth="1"/>
    <col min="2" max="2" width="11" customWidth="1"/>
    <col min="3" max="3" width="11.81640625" customWidth="1"/>
    <col min="4" max="4" width="9.54296875" customWidth="1"/>
    <col min="5" max="8" width="10.1796875" bestFit="1" customWidth="1"/>
    <col min="9" max="9" width="10.81640625" customWidth="1"/>
    <col min="13" max="13" width="12.453125" customWidth="1"/>
  </cols>
  <sheetData>
    <row r="1" spans="1:9" x14ac:dyDescent="0.35">
      <c r="A1" s="31"/>
      <c r="B1" s="31"/>
      <c r="C1" s="31"/>
      <c r="D1" s="31"/>
      <c r="E1" s="31"/>
      <c r="F1" s="31"/>
      <c r="G1" s="31"/>
      <c r="H1" s="31"/>
      <c r="I1" s="31"/>
    </row>
    <row r="2" spans="1:9" ht="21" x14ac:dyDescent="0.5">
      <c r="A2" s="31"/>
      <c r="B2" s="31"/>
      <c r="C2" s="31"/>
      <c r="D2" s="32" t="s">
        <v>90</v>
      </c>
      <c r="E2" s="31"/>
      <c r="F2" s="31"/>
      <c r="G2" s="31"/>
      <c r="H2" s="31"/>
      <c r="I2" s="31"/>
    </row>
    <row r="3" spans="1:9" x14ac:dyDescent="0.35">
      <c r="A3" s="31"/>
      <c r="B3" s="31"/>
      <c r="C3" s="31"/>
      <c r="D3" s="31"/>
      <c r="E3" s="31"/>
      <c r="F3" s="31"/>
      <c r="G3" s="31"/>
      <c r="H3" s="31"/>
      <c r="I3" s="31"/>
    </row>
    <row r="4" spans="1:9" ht="15" thickBot="1" x14ac:dyDescent="0.4">
      <c r="A4" s="33" t="s">
        <v>2</v>
      </c>
      <c r="B4" s="33" t="s">
        <v>3</v>
      </c>
      <c r="C4" s="33" t="s">
        <v>4</v>
      </c>
      <c r="D4" s="34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</row>
    <row r="5" spans="1:9" ht="15.5" thickTop="1" thickBot="1" x14ac:dyDescent="0.4">
      <c r="A5" t="s">
        <v>91</v>
      </c>
      <c r="B5" t="s">
        <v>92</v>
      </c>
      <c r="C5" t="s">
        <v>93</v>
      </c>
      <c r="D5" s="35" t="s">
        <v>18</v>
      </c>
      <c r="E5" s="36">
        <v>76543</v>
      </c>
      <c r="F5" s="36">
        <v>15342</v>
      </c>
      <c r="G5" s="36">
        <v>9000</v>
      </c>
      <c r="H5" s="36">
        <v>12973</v>
      </c>
      <c r="I5" s="24">
        <f>SUM(E5:G5)</f>
        <v>100885</v>
      </c>
    </row>
    <row r="6" spans="1:9" ht="15.5" thickTop="1" thickBot="1" x14ac:dyDescent="0.4">
      <c r="A6" t="s">
        <v>94</v>
      </c>
      <c r="B6" t="s">
        <v>95</v>
      </c>
      <c r="C6" t="s">
        <v>96</v>
      </c>
      <c r="D6" s="35" t="s">
        <v>28</v>
      </c>
      <c r="E6" s="36">
        <v>23689</v>
      </c>
      <c r="F6" s="36">
        <v>22569</v>
      </c>
      <c r="G6" s="36">
        <v>2222</v>
      </c>
      <c r="H6" s="36">
        <v>24973</v>
      </c>
      <c r="I6" s="24">
        <f t="shared" ref="I6:I11" si="0">SUM(E6:G6)</f>
        <v>48480</v>
      </c>
    </row>
    <row r="7" spans="1:9" ht="15.5" thickTop="1" thickBot="1" x14ac:dyDescent="0.4">
      <c r="A7" t="s">
        <v>25</v>
      </c>
      <c r="B7" t="s">
        <v>97</v>
      </c>
      <c r="C7" t="s">
        <v>98</v>
      </c>
      <c r="D7" s="35" t="s">
        <v>18</v>
      </c>
      <c r="E7" s="36">
        <v>45962</v>
      </c>
      <c r="F7" s="36">
        <v>24458</v>
      </c>
      <c r="G7" s="36">
        <v>6543</v>
      </c>
      <c r="H7" s="36">
        <v>12973</v>
      </c>
      <c r="I7" s="24">
        <f t="shared" si="0"/>
        <v>76963</v>
      </c>
    </row>
    <row r="8" spans="1:9" ht="15.5" thickTop="1" thickBot="1" x14ac:dyDescent="0.4">
      <c r="A8" t="s">
        <v>99</v>
      </c>
      <c r="B8" t="s">
        <v>100</v>
      </c>
      <c r="C8" t="s">
        <v>101</v>
      </c>
      <c r="D8" s="35" t="s">
        <v>127</v>
      </c>
      <c r="E8" s="36">
        <v>56654</v>
      </c>
      <c r="F8" s="36">
        <v>32147</v>
      </c>
      <c r="G8" s="36">
        <v>45413</v>
      </c>
      <c r="H8" s="36">
        <v>12647</v>
      </c>
      <c r="I8" s="24">
        <f t="shared" si="0"/>
        <v>134214</v>
      </c>
    </row>
    <row r="9" spans="1:9" ht="15.5" thickTop="1" thickBot="1" x14ac:dyDescent="0.4">
      <c r="A9" t="s">
        <v>102</v>
      </c>
      <c r="B9" t="s">
        <v>103</v>
      </c>
      <c r="C9" t="s">
        <v>104</v>
      </c>
      <c r="D9" s="35" t="s">
        <v>18</v>
      </c>
      <c r="E9" s="36">
        <v>56542</v>
      </c>
      <c r="F9" s="36">
        <v>23945</v>
      </c>
      <c r="G9" s="36">
        <v>5448</v>
      </c>
      <c r="H9" s="36">
        <v>21873</v>
      </c>
      <c r="I9" s="24">
        <f t="shared" si="0"/>
        <v>85935</v>
      </c>
    </row>
    <row r="10" spans="1:9" ht="15.5" thickTop="1" thickBot="1" x14ac:dyDescent="0.4">
      <c r="A10" t="s">
        <v>105</v>
      </c>
      <c r="B10" t="s">
        <v>106</v>
      </c>
      <c r="C10" t="s">
        <v>107</v>
      </c>
      <c r="D10" s="35" t="s">
        <v>127</v>
      </c>
      <c r="E10" s="36">
        <v>54778</v>
      </c>
      <c r="F10" s="36">
        <v>35913</v>
      </c>
      <c r="G10" s="36">
        <v>2148</v>
      </c>
      <c r="H10" s="36">
        <v>21478</v>
      </c>
      <c r="I10" s="24">
        <f t="shared" si="0"/>
        <v>92839</v>
      </c>
    </row>
    <row r="11" spans="1:9" ht="15.5" thickTop="1" thickBot="1" x14ac:dyDescent="0.4">
      <c r="A11" t="s">
        <v>108</v>
      </c>
      <c r="B11" t="s">
        <v>109</v>
      </c>
      <c r="C11" t="s">
        <v>110</v>
      </c>
      <c r="D11" s="35" t="s">
        <v>28</v>
      </c>
      <c r="E11" s="36">
        <v>12365</v>
      </c>
      <c r="F11" s="36">
        <v>25413</v>
      </c>
      <c r="G11" s="36">
        <v>2145</v>
      </c>
      <c r="H11" s="36">
        <v>21635</v>
      </c>
      <c r="I11" s="24">
        <f t="shared" si="0"/>
        <v>39923</v>
      </c>
    </row>
    <row r="12" spans="1:9" ht="15" thickTop="1" x14ac:dyDescent="0.35"/>
  </sheetData>
  <pageMargins left="0.7" right="0.7" top="0.75" bottom="0.75" header="0.3" footer="0.3"/>
  <ignoredErrors>
    <ignoredError sqref="I5:I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11"/>
  <sheetViews>
    <sheetView tabSelected="1" workbookViewId="0">
      <selection activeCell="E13" sqref="E13"/>
    </sheetView>
  </sheetViews>
  <sheetFormatPr defaultRowHeight="14.5" x14ac:dyDescent="0.35"/>
  <cols>
    <col min="1" max="1" width="10.81640625" customWidth="1"/>
    <col min="2" max="2" width="10.7265625" customWidth="1"/>
    <col min="3" max="3" width="12.1796875" customWidth="1"/>
    <col min="4" max="4" width="9.54296875" customWidth="1"/>
    <col min="5" max="8" width="10.1796875" bestFit="1" customWidth="1"/>
    <col min="9" max="9" width="11.1796875" bestFit="1" customWidth="1"/>
    <col min="13" max="13" width="12.453125" customWidth="1"/>
  </cols>
  <sheetData>
    <row r="1" spans="1:9" x14ac:dyDescent="0.35">
      <c r="A1" s="37"/>
      <c r="B1" s="37"/>
      <c r="C1" s="37"/>
      <c r="D1" s="37"/>
      <c r="E1" s="37"/>
      <c r="F1" s="37"/>
      <c r="G1" s="37"/>
      <c r="H1" s="37"/>
      <c r="I1" s="37"/>
    </row>
    <row r="2" spans="1:9" ht="21" x14ac:dyDescent="0.5">
      <c r="A2" s="37"/>
      <c r="B2" s="37"/>
      <c r="C2" s="37"/>
      <c r="D2" s="38" t="s">
        <v>111</v>
      </c>
      <c r="E2" s="37"/>
      <c r="F2" s="37"/>
      <c r="G2" s="37"/>
      <c r="H2" s="37"/>
      <c r="I2" s="37"/>
    </row>
    <row r="3" spans="1:9" x14ac:dyDescent="0.3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35">
      <c r="A4" s="39" t="s">
        <v>2</v>
      </c>
      <c r="B4" s="39" t="s">
        <v>3</v>
      </c>
      <c r="C4" s="39" t="s">
        <v>4</v>
      </c>
      <c r="D4" s="40" t="s">
        <v>5</v>
      </c>
      <c r="E4" s="39" t="s">
        <v>6</v>
      </c>
      <c r="F4" s="39" t="s">
        <v>7</v>
      </c>
      <c r="G4" s="39" t="s">
        <v>8</v>
      </c>
      <c r="H4" s="39" t="s">
        <v>9</v>
      </c>
      <c r="I4" s="39" t="s">
        <v>10</v>
      </c>
    </row>
    <row r="5" spans="1:9" x14ac:dyDescent="0.35">
      <c r="A5" t="s">
        <v>112</v>
      </c>
      <c r="B5" t="s">
        <v>113</v>
      </c>
      <c r="C5" t="s">
        <v>114</v>
      </c>
      <c r="D5" s="35" t="s">
        <v>128</v>
      </c>
      <c r="E5" s="24">
        <v>21973</v>
      </c>
      <c r="F5" s="24">
        <v>92456</v>
      </c>
      <c r="G5" s="24">
        <v>1242</v>
      </c>
      <c r="H5" s="24">
        <v>12411</v>
      </c>
      <c r="I5" s="41">
        <f>SUM(E5:G5)</f>
        <v>115671</v>
      </c>
    </row>
    <row r="6" spans="1:9" x14ac:dyDescent="0.35">
      <c r="A6" t="s">
        <v>115</v>
      </c>
      <c r="B6" t="s">
        <v>116</v>
      </c>
      <c r="C6" t="s">
        <v>117</v>
      </c>
      <c r="D6" s="35" t="s">
        <v>129</v>
      </c>
      <c r="E6" s="24">
        <v>54126</v>
      </c>
      <c r="F6" s="24">
        <v>22315</v>
      </c>
      <c r="G6" s="24">
        <v>4234</v>
      </c>
      <c r="H6" s="24">
        <v>2141</v>
      </c>
      <c r="I6" s="41">
        <f t="shared" ref="I6:I9" si="0">SUM(E6:G6)</f>
        <v>80675</v>
      </c>
    </row>
    <row r="7" spans="1:9" x14ac:dyDescent="0.35">
      <c r="A7" t="s">
        <v>118</v>
      </c>
      <c r="B7" t="s">
        <v>97</v>
      </c>
      <c r="C7" t="s">
        <v>119</v>
      </c>
      <c r="D7" s="35" t="s">
        <v>129</v>
      </c>
      <c r="E7" s="24">
        <v>73915</v>
      </c>
      <c r="F7" s="24">
        <v>22231</v>
      </c>
      <c r="G7" s="24">
        <v>23424</v>
      </c>
      <c r="H7" s="24">
        <v>24121</v>
      </c>
      <c r="I7" s="41">
        <f t="shared" si="0"/>
        <v>119570</v>
      </c>
    </row>
    <row r="8" spans="1:9" x14ac:dyDescent="0.35">
      <c r="A8" t="s">
        <v>120</v>
      </c>
      <c r="B8" t="s">
        <v>121</v>
      </c>
      <c r="C8" t="s">
        <v>122</v>
      </c>
      <c r="D8" s="35" t="s">
        <v>128</v>
      </c>
      <c r="E8" s="24">
        <v>25413</v>
      </c>
      <c r="F8" s="24">
        <v>12191</v>
      </c>
      <c r="G8" s="24">
        <v>24234</v>
      </c>
      <c r="H8" s="24">
        <v>21421</v>
      </c>
      <c r="I8" s="41">
        <f t="shared" si="0"/>
        <v>61838</v>
      </c>
    </row>
    <row r="9" spans="1:9" x14ac:dyDescent="0.35">
      <c r="A9" t="s">
        <v>102</v>
      </c>
      <c r="B9" t="s">
        <v>123</v>
      </c>
      <c r="C9" t="s">
        <v>124</v>
      </c>
      <c r="D9" s="35" t="s">
        <v>130</v>
      </c>
      <c r="E9" s="24">
        <v>25636</v>
      </c>
      <c r="F9" s="24">
        <v>11135</v>
      </c>
      <c r="G9" s="24">
        <v>8532</v>
      </c>
      <c r="H9" s="24">
        <v>1124</v>
      </c>
      <c r="I9" s="41">
        <f t="shared" si="0"/>
        <v>45303</v>
      </c>
    </row>
    <row r="10" spans="1:9" x14ac:dyDescent="0.35">
      <c r="D10" s="35"/>
    </row>
    <row r="11" spans="1:9" x14ac:dyDescent="0.35">
      <c r="D11" s="35"/>
    </row>
  </sheetData>
  <pageMargins left="0.7" right="0.7" top="0.75" bottom="0.75" header="0.3" footer="0.3"/>
  <ignoredErrors>
    <ignoredError sqref="I5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Canada</vt:lpstr>
      <vt:lpstr>Mexico</vt:lpstr>
    </vt:vector>
  </TitlesOfParts>
  <Company>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Lawrence Maoka</cp:lastModifiedBy>
  <cp:lastPrinted>2012-07-07T01:12:12Z</cp:lastPrinted>
  <dcterms:created xsi:type="dcterms:W3CDTF">2011-08-16T13:13:12Z</dcterms:created>
  <dcterms:modified xsi:type="dcterms:W3CDTF">2020-03-02T12:06:37Z</dcterms:modified>
</cp:coreProperties>
</file>