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Table of Contents" r:id="rId4"/>
    <sheet sheetId="2" name="Active Mailers" r:id="rId5"/>
    <sheet sheetId="3" name="Products - ALL" r:id="rId6"/>
    <sheet sheetId="4" name="Customers - ALL" r:id="rId7"/>
    <sheet sheetId="5" name="Postal One Rate Group Breakdown" r:id="rId8"/>
    <sheet sheetId="6" name="GEPS Volume &amp; Declines" r:id="rId9"/>
    <sheet sheetId="7" name="GEPS Charts" r:id="rId10"/>
    <sheet sheetId="8" name="Monthly Volume by Weight Step" r:id="rId11"/>
    <sheet sheetId="9" name="Monthly Volume by Rate Group" r:id="rId12"/>
    <sheet sheetId="10" name="Monthly Volume by WS &amp; RG" r:id="rId13"/>
    <sheet sheetId="11" name="Monthly Volume Change WS &amp; RG" r:id="rId14"/>
    <sheet sheetId="12" name="Top Destinations by Monthly Vol" r:id="rId15"/>
    <sheet sheetId="13" name="Top Customers by Monthly Vol" r:id="rId16"/>
    <sheet sheetId="14" name="Rate Group Country Reference" r:id="rId17"/>
    <sheet sheetId="15" name="Data &gt;&gt;&gt;&gt;" r:id="rId18"/>
    <sheet sheetId="16" name="PQW Report Data" r:id="rId19"/>
    <sheet sheetId="17" name="Postal One PQW Report" r:id="rId20"/>
    <sheet sheetId="18" name="Customers_Ranked" r:id="rId21"/>
    <sheet sheetId="19" name="Destinations_Ranked" r:id="rId22"/>
    <sheet sheetId="20" name="Top Granular Level Declines" r:id="rId23"/>
  </sheets>
</workbook>
</file>

<file path=xl/styles.xml><?xml version="1.0" encoding="utf-8"?>
<styleSheet xmlns="http://schemas.openxmlformats.org/spreadsheetml/2006/main">
  <numFmts count="2">
    <numFmt numFmtId="100" formatCode="yyyy/mm/dd"/>
    <numFmt numFmtId="101" formatCode="yyyy/mm/dd hh:mm:ss"/>
  </numFmts>
  <fonts count="32">
    <font>
      <name val="Arial"/>
      <sz val="11"/>
      <family val="1"/>
    </font>
    <font>
      <name val="Arial"/>
      <sz val="14"/>
      <family val="1"/>
      <b val="1"/>
    </font>
    <font>
      <name val="Arial"/>
      <sz val="8"/>
      <family val="1"/>
      <b val="1"/>
    </font>
    <font>
      <name val="Arial"/>
      <sz val="16"/>
      <family val="1"/>
      <b val="1"/>
    </font>
    <font>
      <name val="Arial"/>
      <sz val="12"/>
      <family val="1"/>
      <b val="1"/>
    </font>
    <font>
      <name val="Arial"/>
      <sz val="8"/>
      <family val="1"/>
      <b val="1"/>
      <color rgb="FFFFFFFF"/>
    </font>
    <font>
      <name val="Arial"/>
      <sz val="8"/>
      <family val="1"/>
      <b val="1"/>
      <color rgb="FFFFFFFF"/>
    </font>
    <font>
      <name val="Arial"/>
      <sz val="8"/>
      <family val="1"/>
    </font>
    <font>
      <name val="Arial"/>
      <sz val="8"/>
      <family val="1"/>
      <color rgb="FF211AA5"/>
    </font>
    <font>
      <name val="Arial"/>
      <sz val="10"/>
      <family val="1"/>
      <b val="1"/>
      <color rgb="FFFFFFFF"/>
    </font>
    <font>
      <name val="Arial"/>
      <sz val="10"/>
      <family val="1"/>
      <b val="1"/>
      <color rgb="FFFFFFFF"/>
    </font>
    <font>
      <name val="Arial"/>
      <sz val="10"/>
      <family val="1"/>
      <b val="1"/>
      <color rgb="FFFFFFFF"/>
    </font>
    <font>
      <name val="Arial"/>
      <sz val="10"/>
      <family val="1"/>
      <b val="1"/>
      <color rgb="FFFFFFFF"/>
    </font>
    <font>
      <name val="Arial"/>
      <sz val="8"/>
      <family val="1"/>
    </font>
    <font>
      <name val="Arial"/>
      <sz val="6"/>
      <family val="1"/>
      <i val="1"/>
    </font>
    <font>
      <name val="Arial"/>
      <sz val="8"/>
      <family val="1"/>
    </font>
    <font>
      <name val="Arial"/>
      <sz val="8"/>
      <family val="1"/>
      <i val="1"/>
    </font>
    <font>
      <name val="Arial"/>
      <sz val="8"/>
      <family val="1"/>
    </font>
    <font>
      <name val="Arial"/>
      <sz val="8"/>
      <family val="1"/>
    </font>
    <font>
      <name val="Arial"/>
      <sz val="8"/>
      <family val="1"/>
    </font>
    <font>
      <name val="Arial"/>
      <sz val="8"/>
      <family val="1"/>
    </font>
    <font>
      <name val="Arial"/>
      <sz val="8"/>
      <family val="1"/>
      <b val="1"/>
    </font>
    <font>
      <name val="Arial"/>
      <sz val="8"/>
      <family val="1"/>
      <b val="1"/>
    </font>
    <font>
      <name val="Arial"/>
      <sz val="8"/>
      <family val="1"/>
      <b val="1"/>
    </font>
    <font>
      <name val="Arial"/>
      <sz val="8"/>
      <family val="1"/>
      <b val="1"/>
    </font>
    <font>
      <name val="Arial"/>
      <sz val="8"/>
      <family val="1"/>
    </font>
    <font>
      <name val="Arial"/>
      <sz val="8"/>
      <family val="1"/>
    </font>
    <font>
      <name val="Arial"/>
      <sz val="8"/>
      <family val="1"/>
    </font>
    <font>
      <name val="Arial"/>
      <sz val="8"/>
      <family val="1"/>
    </font>
    <font>
      <name val="Arial"/>
      <sz val="11"/>
      <family val="1"/>
      <color rgb="FFFFFFFF"/>
    </font>
    <font>
      <name val="Arial"/>
      <sz val="8"/>
      <family val="1"/>
    </font>
    <font>
      <name val="Arial"/>
      <sz val="8"/>
      <family val="1"/>
    </font>
  </fonts>
  <fills count="12">
    <fill>
      <patternFill patternType="none"/>
    </fill>
    <fill>
      <patternFill patternType="gray125"/>
    </fill>
    <fill>
      <patternFill patternType="solid">
        <fgColor rgb="FF000000"/>
      </patternFill>
    </fill>
    <fill>
      <patternFill patternType="solid">
        <fgColor rgb="FF000000"/>
      </patternFill>
    </fill>
    <fill>
      <patternFill patternType="solid">
        <fgColor rgb="FF022256"/>
      </patternFill>
    </fill>
    <fill>
      <patternFill patternType="solid">
        <fgColor rgb="FF022256"/>
      </patternFill>
    </fill>
    <fill>
      <patternFill patternType="solid">
        <fgColor rgb="FF022256"/>
      </patternFill>
    </fill>
    <fill>
      <patternFill patternType="solid">
        <fgColor rgb="FF022256"/>
      </patternFill>
    </fill>
    <fill>
      <patternFill patternType="solid">
        <fgColor rgb="FFFAFF00"/>
      </patternFill>
    </fill>
    <fill>
      <patternFill patternType="solid">
        <fgColor rgb="FF5CDEF2"/>
      </patternFill>
    </fill>
    <fill>
      <patternFill patternType="solid">
        <fgColor rgb="FFB7F7B9"/>
      </patternFill>
    </fill>
    <fill>
      <patternFill patternType="solid">
        <fgColor rgb="FF3060AD"/>
      </patternFill>
    </fill>
  </fills>
  <borders count="21">
    <border/>
    <border>
      <left style="thin">
        <color rgb="FF000000"/>
      </left>
      <right style="thin">
        <color rgb="FF000000"/>
      </right>
      <top style="thin">
        <color rgb="FF000000"/>
      </top>
      <bottom style="thin">
        <color rgb="FF000000"/>
      </bottom>
    </border>
    <border>
      <left style="thin">
        <color rgb="FFFFFFFF"/>
      </left>
      <right style="thin">
        <color rgb="FFFFFFFF"/>
      </right>
    </border>
    <border>
      <left style="thin">
        <color rgb="FF000000"/>
      </left>
      <right style="thin">
        <color rgb="FF000000"/>
      </right>
    </border>
    <border>
      <bottom style="thin">
        <color rgb="FFFFFFFF"/>
      </bottom>
    </border>
    <border>
      <right style="thin">
        <color rgb="FFFFFFFF"/>
      </right>
      <bottom style="thin">
        <color rgb="FFFFFFFF"/>
      </bottom>
    </border>
    <border>
      <left style="thin">
        <color rgb="FFFFFFFF"/>
      </left>
      <right style="thin">
        <color rgb="FFFFFFFF"/>
      </right>
    </border>
    <border>
      <right style="thin">
        <color rgb="FFFFFFFF"/>
      </right>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rder>
    <border>
      <left style="thin">
        <color rgb="FF000000"/>
      </left>
      <right style="thin">
        <color rgb="FF000000"/>
      </right>
    </border>
    <border>
      <left style="thin">
        <color rgb="FF000000"/>
      </left>
      <right style="thin">
        <color rgb="FF000000"/>
      </right>
    </border>
    <border>
      <left style="thin">
        <color rgb="FF000000"/>
      </left>
      <right style="thin">
        <color rgb="FF000000"/>
      </right>
    </border>
    <border>
      <left style="thin">
        <color rgb="FF000000"/>
      </left>
      <right style="thin">
        <color rgb="FF000000"/>
      </right>
    </border>
    <border>
      <left style="thin">
        <color rgb="FF000000"/>
      </left>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thin">
        <color rgb="FF000000"/>
      </bottom>
    </border>
  </borders>
  <cellStyleXfs count="1">
    <xf borderId="0" numFmtId="0" fontId="0" fillId="0"/>
  </cellStyleXfs>
  <cellXfs count="38">
    <xf borderId="0" numFmtId="0" fontId="0" fillId="0" xfId="0"/>
    <xf borderId="1" numFmtId="0" fontId="0" fillId="0" xfId="0"/>
    <xf borderId="0" numFmtId="14" fontId="0" fillId="0" xfId="0" applyNumberFormat="1"/>
    <xf borderId="0" numFmtId="0" fontId="1" fillId="0" applyNumberFormat="0" applyFill="0" applyFont="1" applyBorder="0" applyAlignment="0" applyProtection="0"/>
    <xf borderId="0" numFmtId="0" fontId="2" fillId="0" applyNumberFormat="0" applyFill="0" applyFont="1" applyBorder="0" applyAlignment="0" applyProtection="0"/>
    <xf borderId="0" numFmtId="0" fontId="3" fillId="0" applyNumberFormat="0" applyFill="0" applyFont="1" applyBorder="0" applyAlignment="0" applyProtection="0"/>
    <xf borderId="0" numFmtId="0" fontId="4" fillId="0" applyNumberFormat="0" applyFill="0" applyFont="1" applyBorder="0" applyAlignment="0" applyProtection="0"/>
    <xf borderId="0" numFmtId="0" fontId="5" fillId="2" applyNumberFormat="0" applyFill="1" applyFont="1" applyBorder="0" applyAlignment="0" applyProtection="0"/>
    <xf borderId="2" numFmtId="0" fontId="6" fillId="3" applyNumberFormat="0" applyFill="1" applyFont="1" applyBorder="1" applyAlignment="0" applyProtection="0"/>
    <xf borderId="0" numFmtId="0" fontId="7" fillId="0" applyNumberFormat="0" applyFill="0" applyFont="1" applyBorder="0" applyAlignment="1" applyProtection="0">
      <alignment horizontal="left"/>
    </xf>
    <xf borderId="3" numFmtId="0" fontId="8" fillId="0" applyNumberFormat="0" applyFill="0" applyFont="1" applyBorder="1" applyAlignment="1" applyProtection="0">
      <alignment horizontal="left"/>
    </xf>
    <xf borderId="4" numFmtId="0" fontId="9" fillId="4" applyNumberFormat="0" applyFill="1" applyFont="1" applyBorder="1" applyAlignment="0" applyProtection="0"/>
    <xf borderId="5" numFmtId="0" fontId="10" fillId="5" applyNumberFormat="0" applyFill="1" applyFont="1" applyBorder="1" applyAlignment="1" applyProtection="0">
      <alignment horizontal="center"/>
    </xf>
    <xf borderId="6" numFmtId="0" fontId="11" fillId="6" applyNumberFormat="0" applyFill="1" applyFont="1" applyBorder="1" applyAlignment="0" applyProtection="0"/>
    <xf borderId="7" numFmtId="0" fontId="12" fillId="7" applyNumberFormat="0" applyFill="1" applyFont="1" applyBorder="1" applyAlignment="0" applyProtection="0"/>
    <xf borderId="0" numFmtId="0" fontId="0" fillId="8" applyNumberFormat="0" applyFill="1" applyFont="0" applyBorder="0" applyAlignment="0" applyProtection="0"/>
    <xf borderId="0" numFmtId="0" fontId="0" fillId="9" applyNumberFormat="0" applyFill="1" applyFont="0" applyBorder="0" applyAlignment="0" applyProtection="0"/>
    <xf borderId="0" numFmtId="0" fontId="0" fillId="10" applyNumberFormat="0" applyFill="1" applyFont="0" applyBorder="0" applyAlignment="0" applyProtection="0"/>
    <xf borderId="0" numFmtId="0" fontId="0" fillId="11" applyNumberFormat="0" applyFill="1" applyFont="0" applyBorder="0" applyAlignment="0" applyProtection="0"/>
    <xf borderId="0" numFmtId="0" fontId="13" fillId="0" applyNumberFormat="0" applyFill="0" applyFont="1" applyBorder="0" applyAlignment="1" applyProtection="0">
      <alignment wrapText="1" vertical="top"/>
    </xf>
    <xf borderId="0" numFmtId="0" fontId="14" fillId="0" applyNumberFormat="0" applyFill="0" applyFont="1" applyBorder="0" applyAlignment="0" applyProtection="0"/>
    <xf borderId="8" numFmtId="0" fontId="15" fillId="0" applyNumberFormat="0" applyFill="0" applyFont="1" applyBorder="1" applyAlignment="1" applyProtection="0">
      <alignment horizontal="left"/>
    </xf>
    <xf borderId="0" numFmtId="0" fontId="16" fillId="0" applyNumberFormat="0" applyFill="0" applyFont="1" applyBorder="0" applyAlignment="1" applyProtection="0">
      <alignment horizontal="left"/>
    </xf>
    <xf borderId="9" numFmtId="0" fontId="17" fillId="0" applyNumberFormat="0" applyFill="0" applyFont="1" applyBorder="1" applyAlignment="1" applyProtection="0">
      <alignment horizontal="left"/>
    </xf>
    <xf borderId="10" numFmtId="7" fontId="18" fillId="0" applyNumberFormat="1" applyFill="0" applyFont="1" applyBorder="1" applyAlignment="1" applyProtection="0">
      <alignment horizontal="left"/>
    </xf>
    <xf borderId="11" numFmtId="3" fontId="19" fillId="0" applyNumberFormat="1" applyFill="0" applyFont="1" applyBorder="1" applyAlignment="1" applyProtection="0">
      <alignment horizontal="left"/>
    </xf>
    <xf borderId="12" numFmtId="9" fontId="20" fillId="0" applyNumberFormat="1" applyFill="0" applyFont="1" applyBorder="1" applyAlignment="1" applyProtection="0">
      <alignment horizontal="left"/>
    </xf>
    <xf borderId="13" numFmtId="7" fontId="21" fillId="0" applyNumberFormat="1" applyFill="0" applyFont="1" applyBorder="1" applyAlignment="1" applyProtection="0">
      <alignment horizontal="left"/>
    </xf>
    <xf borderId="14" numFmtId="3" fontId="22" fillId="0" applyNumberFormat="1" applyFill="0" applyFont="1" applyBorder="1" applyAlignment="1" applyProtection="0">
      <alignment horizontal="left"/>
    </xf>
    <xf borderId="15" numFmtId="9" fontId="23" fillId="0" applyNumberFormat="1" applyFill="0" applyFont="1" applyBorder="1" applyAlignment="1" applyProtection="0">
      <alignment horizontal="left"/>
    </xf>
    <xf borderId="16" numFmtId="0" fontId="24" fillId="0" applyNumberFormat="0" applyFill="0" applyFont="1" applyBorder="1" applyAlignment="1" applyProtection="0">
      <alignment horizontal="left"/>
    </xf>
    <xf borderId="17" numFmtId="0" fontId="25" fillId="0" applyNumberFormat="0" applyFill="0" applyFont="1" applyBorder="1" applyAlignment="1" applyProtection="0">
      <alignment horizontal="left"/>
    </xf>
    <xf borderId="18" numFmtId="7" fontId="26" fillId="0" applyNumberFormat="1" applyFill="0" applyFont="1" applyBorder="1" applyAlignment="1" applyProtection="0">
      <alignment horizontal="left"/>
    </xf>
    <xf borderId="19" numFmtId="3" fontId="27" fillId="0" applyNumberFormat="1" applyFill="0" applyFont="1" applyBorder="1" applyAlignment="1" applyProtection="0">
      <alignment horizontal="left"/>
    </xf>
    <xf borderId="20" numFmtId="9" fontId="28" fillId="0" applyNumberFormat="1" applyFill="0" applyFont="1" applyBorder="1" applyAlignment="1" applyProtection="0">
      <alignment horizontal="left"/>
    </xf>
    <xf borderId="0" numFmtId="0" fontId="29" fillId="0" applyNumberFormat="0" applyFill="0" applyFont="1" applyBorder="0" applyAlignment="0" applyProtection="0"/>
    <xf borderId="0" numFmtId="0" fontId="30" fillId="0" applyNumberFormat="0" applyFill="0" applyFont="1" applyBorder="0" applyAlignment="1" applyProtection="0">
      <alignment wrapText="1"/>
    </xf>
    <xf borderId="0" numFmtId="0" fontId="31" fillId="0" applyNumberFormat="0" applyFill="0" applyFont="1" applyBorder="0" applyAlignment="0" applyProtection="0"/>
  </cellXfs>
  <cellStyles count="1">
    <cellStyle name="Normal" xfId="0"/>
  </cellStyles>
  <dxfs count="4">
    <dxf>
      <font>
        <name val="Arial"/>
        <sz val="8"/>
        <family val="1"/>
        <color rgb="FFB22727"/>
      </font>
    </dxf>
    <dxf>
      <font>
        <name val="Arial"/>
        <sz val="8"/>
        <family val="1"/>
        <color rgb="FF076801"/>
      </font>
    </dxf>
    <dxf>
      <font>
        <name val="Arial"/>
        <sz val="8"/>
        <family val="1"/>
        <color rgb="FFB22727"/>
      </font>
      <fill>
        <patternFill patternType="solid">
          <bgColor rgb="FFFFD1D1"/>
        </patternFill>
      </fill>
    </dxf>
    <dxf>
      <font>
        <name val="Arial"/>
        <sz val="8"/>
        <family val="1"/>
        <color rgb="FF076801"/>
      </font>
      <fill>
        <patternFill patternType="solid">
          <bgColor rgb="FF62ED5A"/>
        </patternFill>
      </fill>
    </dxf>
  </dxfs>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 Target="worksheets/sheet8.xml" Type="http://schemas.openxmlformats.org/officeDocument/2006/relationships/worksheet" Id="rId11"/><Relationship Target="worksheets/sheet9.xml" Type="http://schemas.openxmlformats.org/officeDocument/2006/relationships/worksheet" Id="rId12"/><Relationship Target="worksheets/sheet10.xml" Type="http://schemas.openxmlformats.org/officeDocument/2006/relationships/worksheet" Id="rId13"/><Relationship Target="worksheets/sheet11.xml" Type="http://schemas.openxmlformats.org/officeDocument/2006/relationships/worksheet" Id="rId14"/><Relationship Target="worksheets/sheet12.xml" Type="http://schemas.openxmlformats.org/officeDocument/2006/relationships/worksheet" Id="rId15"/><Relationship Target="worksheets/sheet13.xml" Type="http://schemas.openxmlformats.org/officeDocument/2006/relationships/worksheet" Id="rId16"/><Relationship Target="worksheets/sheet14.xml" Type="http://schemas.openxmlformats.org/officeDocument/2006/relationships/worksheet" Id="rId17"/><Relationship Target="worksheets/sheet15.xml" Type="http://schemas.openxmlformats.org/officeDocument/2006/relationships/worksheet" Id="rId18"/><Relationship Target="worksheets/sheet16.xml" Type="http://schemas.openxmlformats.org/officeDocument/2006/relationships/worksheet" Id="rId19"/><Relationship Target="worksheets/sheet17.xml" Type="http://schemas.openxmlformats.org/officeDocument/2006/relationships/worksheet" Id="rId20"/><Relationship Target="worksheets/sheet18.xml" Type="http://schemas.openxmlformats.org/officeDocument/2006/relationships/worksheet" Id="rId21"/><Relationship Target="worksheets/sheet19.xml" Type="http://schemas.openxmlformats.org/officeDocument/2006/relationships/worksheet" Id="rId22"/><Relationship Target="worksheets/sheet20.xml" Type="http://schemas.openxmlformats.org/officeDocument/2006/relationships/worksheet" Id="rId23"/><Relationship Target="styles.xml" Type="http://schemas.openxmlformats.org/officeDocument/2006/relationships/styles" Id="rId24"/></Relationships>
</file>

<file path=xl/charts/chart1.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Monthly Volume</a:t>
            </a:r>
          </a:p>
        </c:rich>
      </c:tx>
      <c:layout/>
      <c:overlay val="0"/>
    </c:title>
    <c:autoTitleDeleted val="false"/>
    <c:floor>
      <c:thickness val="0"/>
    </c:floor>
    <c:sideWall>
      <c:thickness val="0"/>
    </c:sideWall>
    <c:backWall>
      <c:thickness val="0"/>
    </c:backWall>
    <c:plotArea>
      <c:layout/>
      <c:lineChart>
        <c:grouping val="standard"/>
        <c:varyColors val="false"/>
        <c:ser>
          <c:idx val="0"/>
          <c:order val="0"/>
          <c:cat>
            <c:strRef>
              <c:f>'GEPS Volume &amp; Declines'!$B$7:$B$14</c:f>
              <c:strCache>
                <c:ptCount val="8"/>
                <c:pt idx="0">
                  <c:v>July</c:v>
                </c:pt>
                <c:pt idx="1">
                  <c:v>August</c:v>
                </c:pt>
                <c:pt idx="2">
                  <c:v>September</c:v>
                </c:pt>
                <c:pt idx="3">
                  <c:v>October</c:v>
                </c:pt>
                <c:pt idx="4">
                  <c:v>November</c:v>
                </c:pt>
                <c:pt idx="5">
                  <c:v>December</c:v>
                </c:pt>
                <c:pt idx="6">
                  <c:v>January</c:v>
                </c:pt>
                <c:pt idx="7">
                  <c:v>February</c:v>
                </c:pt>
              </c:strCache>
            </c:strRef>
          </c:cat>
          <c:val>
            <c:numRef>
              <c:f>'GEPS Volume &amp; Declines'!$C$7:$C$14</c:f>
              <c:numCache>
                <c:formatCode>General</c:formatCode>
                <c:ptCount val="8"/>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numCache>
            </c:numRef>
          </c:val>
          <c:smooth val="0"/>
        </c:ser>
        <c:axId val="11974817"/>
        <c:axId val="13159688"/>
      </c:lineChart>
      <c:catAx>
        <c:axId val="11974817"/>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13159688"/>
        <c:crosses val="autoZero"/>
        <c:auto val="1"/>
        <c:lblAlgn val="ctr"/>
        <c:lblOffset val="100"/>
        <c:tickLblSkip val="1"/>
        <c:tickMarkSkip val="1"/>
      </c:catAx>
      <c:valAx>
        <c:axId val="13159688"/>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11974817"/>
        <c:crosses val="autoZero"/>
        <c:crossBetween val="between"/>
      </c:valAx>
    </c:plotArea>
    <c:plotVisOnly val="1"/>
    <c:dispBlanksAs val="gap"/>
    <c:showDLblsOverMax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Top Weight Step (0.5-15) Volume Month over Month</a:t>
            </a:r>
          </a:p>
        </c:rich>
      </c:tx>
      <c:layout/>
      <c:overlay val="0"/>
    </c:title>
    <c:autoTitleDeleted val="false"/>
    <c:view3D>
      <c:rAngAx val="1"/>
    </c:view3D>
    <c:floor>
      <c:thickness val="0"/>
    </c:floor>
    <c:sideWall>
      <c:thickness val="0"/>
    </c:sideWall>
    <c:backWall>
      <c:thickness val="0"/>
    </c:backWall>
    <c:plotArea>
      <c:layout/>
      <c:bar3DChart>
        <c:barDir val="col"/>
        <c:grouping val="clustered"/>
        <c:varyColors val="true"/>
        <c:ser>
          <c:idx val="0"/>
          <c:order val="0"/>
          <c:tx>
            <c:strRef>
              <c:f/>
              <c:strCache>
                <c:ptCount val="1"/>
                <c:pt idx="0">
                  <c:v>December</c:v>
                </c:pt>
              </c:strCache>
            </c:strRef>
          </c:tx>
          <c:cat>
            <c:strRef>
              <c:f>'GEPS Charts'!$A$9:$A$24</c:f>
              <c:strCache>
                <c:ptCount val="16"/>
                <c:pt idx="0">
                  <c:v>='Monthly Volume by Weight Step'!B10</c:v>
                </c:pt>
                <c:pt idx="1">
                  <c:v>='Monthly Volume by Weight Step'!B11</c:v>
                </c:pt>
                <c:pt idx="2">
                  <c:v>='Monthly Volume by Weight Step'!B12</c:v>
                </c:pt>
                <c:pt idx="3">
                  <c:v>='Monthly Volume by Weight Step'!B13</c:v>
                </c:pt>
                <c:pt idx="4">
                  <c:v>='Monthly Volume by Weight Step'!B14</c:v>
                </c:pt>
                <c:pt idx="5">
                  <c:v>='Monthly Volume by Weight Step'!B15</c:v>
                </c:pt>
                <c:pt idx="6">
                  <c:v>='Monthly Volume by Weight Step'!B16</c:v>
                </c:pt>
                <c:pt idx="7">
                  <c:v>='Monthly Volume by Weight Step'!B17</c:v>
                </c:pt>
                <c:pt idx="8">
                  <c:v>='Monthly Volume by Weight Step'!B18</c:v>
                </c:pt>
                <c:pt idx="9">
                  <c:v>='Monthly Volume by Weight Step'!B19</c:v>
                </c:pt>
                <c:pt idx="10">
                  <c:v>='Monthly Volume by Weight Step'!B20</c:v>
                </c:pt>
                <c:pt idx="11">
                  <c:v>='Monthly Volume by Weight Step'!B21</c:v>
                </c:pt>
                <c:pt idx="12">
                  <c:v>='Monthly Volume by Weight Step'!B22</c:v>
                </c:pt>
                <c:pt idx="13">
                  <c:v>='Monthly Volume by Weight Step'!B23</c:v>
                </c:pt>
                <c:pt idx="14">
                  <c:v>='Monthly Volume by Weight Step'!B24</c:v>
                </c:pt>
                <c:pt idx="15">
                  <c:v>='Monthly Volume by Weight Step'!B25</c:v>
                </c:pt>
              </c:strCache>
            </c:strRef>
          </c:cat>
          <c:val>
            <c:numRef>
              <c:f>'GEPS Charts'!$B$9:$B$24</c:f>
              <c:numCache>
                <c:formatCode>General</c:formatCode>
                <c:ptCount val="16"/>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numCache>
            </c:numRef>
          </c:val>
          <c:shape val="box"/>
        </c:ser>
        <c:ser>
          <c:idx val="1"/>
          <c:order val="1"/>
          <c:tx>
            <c:strRef>
              <c:f/>
              <c:strCache>
                <c:ptCount val="1"/>
                <c:pt idx="0">
                  <c:v>January</c:v>
                </c:pt>
              </c:strCache>
            </c:strRef>
          </c:tx>
          <c:cat>
            <c:strRef>
              <c:f>'GEPS Charts'!$A$9:$A$24</c:f>
              <c:strCache>
                <c:ptCount val="16"/>
                <c:pt idx="0">
                  <c:v>='Monthly Volume by Weight Step'!B10</c:v>
                </c:pt>
                <c:pt idx="1">
                  <c:v>='Monthly Volume by Weight Step'!B11</c:v>
                </c:pt>
                <c:pt idx="2">
                  <c:v>='Monthly Volume by Weight Step'!B12</c:v>
                </c:pt>
                <c:pt idx="3">
                  <c:v>='Monthly Volume by Weight Step'!B13</c:v>
                </c:pt>
                <c:pt idx="4">
                  <c:v>='Monthly Volume by Weight Step'!B14</c:v>
                </c:pt>
                <c:pt idx="5">
                  <c:v>='Monthly Volume by Weight Step'!B15</c:v>
                </c:pt>
                <c:pt idx="6">
                  <c:v>='Monthly Volume by Weight Step'!B16</c:v>
                </c:pt>
                <c:pt idx="7">
                  <c:v>='Monthly Volume by Weight Step'!B17</c:v>
                </c:pt>
                <c:pt idx="8">
                  <c:v>='Monthly Volume by Weight Step'!B18</c:v>
                </c:pt>
                <c:pt idx="9">
                  <c:v>='Monthly Volume by Weight Step'!B19</c:v>
                </c:pt>
                <c:pt idx="10">
                  <c:v>='Monthly Volume by Weight Step'!B20</c:v>
                </c:pt>
                <c:pt idx="11">
                  <c:v>='Monthly Volume by Weight Step'!B21</c:v>
                </c:pt>
                <c:pt idx="12">
                  <c:v>='Monthly Volume by Weight Step'!B22</c:v>
                </c:pt>
                <c:pt idx="13">
                  <c:v>='Monthly Volume by Weight Step'!B23</c:v>
                </c:pt>
                <c:pt idx="14">
                  <c:v>='Monthly Volume by Weight Step'!B24</c:v>
                </c:pt>
                <c:pt idx="15">
                  <c:v>='Monthly Volume by Weight Step'!B25</c:v>
                </c:pt>
              </c:strCache>
            </c:strRef>
          </c:cat>
          <c:val>
            <c:numRef>
              <c:f>'GEPS Charts'!$C$9:$C$24</c:f>
              <c:numCache>
                <c:formatCode>General</c:formatCode>
                <c:ptCount val="16"/>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numCache>
            </c:numRef>
          </c:val>
          <c:shape val="box"/>
        </c:ser>
        <c:ser>
          <c:idx val="2"/>
          <c:order val="2"/>
          <c:tx>
            <c:strRef>
              <c:f/>
              <c:strCache>
                <c:ptCount val="1"/>
                <c:pt idx="0">
                  <c:v>February</c:v>
                </c:pt>
              </c:strCache>
            </c:strRef>
          </c:tx>
          <c:cat>
            <c:strRef>
              <c:f>'GEPS Charts'!$A$9:$A$24</c:f>
              <c:strCache>
                <c:ptCount val="16"/>
                <c:pt idx="0">
                  <c:v>='Monthly Volume by Weight Step'!B10</c:v>
                </c:pt>
                <c:pt idx="1">
                  <c:v>='Monthly Volume by Weight Step'!B11</c:v>
                </c:pt>
                <c:pt idx="2">
                  <c:v>='Monthly Volume by Weight Step'!B12</c:v>
                </c:pt>
                <c:pt idx="3">
                  <c:v>='Monthly Volume by Weight Step'!B13</c:v>
                </c:pt>
                <c:pt idx="4">
                  <c:v>='Monthly Volume by Weight Step'!B14</c:v>
                </c:pt>
                <c:pt idx="5">
                  <c:v>='Monthly Volume by Weight Step'!B15</c:v>
                </c:pt>
                <c:pt idx="6">
                  <c:v>='Monthly Volume by Weight Step'!B16</c:v>
                </c:pt>
                <c:pt idx="7">
                  <c:v>='Monthly Volume by Weight Step'!B17</c:v>
                </c:pt>
                <c:pt idx="8">
                  <c:v>='Monthly Volume by Weight Step'!B18</c:v>
                </c:pt>
                <c:pt idx="9">
                  <c:v>='Monthly Volume by Weight Step'!B19</c:v>
                </c:pt>
                <c:pt idx="10">
                  <c:v>='Monthly Volume by Weight Step'!B20</c:v>
                </c:pt>
                <c:pt idx="11">
                  <c:v>='Monthly Volume by Weight Step'!B21</c:v>
                </c:pt>
                <c:pt idx="12">
                  <c:v>='Monthly Volume by Weight Step'!B22</c:v>
                </c:pt>
                <c:pt idx="13">
                  <c:v>='Monthly Volume by Weight Step'!B23</c:v>
                </c:pt>
                <c:pt idx="14">
                  <c:v>='Monthly Volume by Weight Step'!B24</c:v>
                </c:pt>
                <c:pt idx="15">
                  <c:v>='Monthly Volume by Weight Step'!B25</c:v>
                </c:pt>
              </c:strCache>
            </c:strRef>
          </c:cat>
          <c:val>
            <c:numRef>
              <c:f>'GEPS Charts'!$D$9:$D$24</c:f>
              <c:numCache>
                <c:formatCode>General</c:formatCode>
                <c:ptCount val="16"/>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numCache>
            </c:numRef>
          </c:val>
          <c:shape val="box"/>
        </c:ser>
        <c:axId val="5604496"/>
        <c:axId val="6892731"/>
      </c:bar3DChart>
      <c:catAx>
        <c:axId val="5604496"/>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6892731"/>
        <c:crosses val="autoZero"/>
        <c:auto val="1"/>
        <c:lblAlgn val="ctr"/>
        <c:lblOffset val="100"/>
        <c:tickLblSkip val="1"/>
        <c:tickMarkSkip val="1"/>
      </c:catAx>
      <c:valAx>
        <c:axId val="6892731"/>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5604496"/>
        <c:crosses val="autoZero"/>
        <c:crossBetween val="between"/>
      </c:valAx>
    </c:plotArea>
    <c:legend>
      <c:legendPos val="b"/>
      <c:layout/>
      <c:overlay val="0"/>
    </c:legend>
    <c:plotVisOnly val="1"/>
    <c:dispBlanksAs val="gap"/>
    <c:showDLblsOverMax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Total Volume By Rate Group Month over Month</a:t>
            </a:r>
          </a:p>
        </c:rich>
      </c:tx>
      <c:layout/>
      <c:overlay val="0"/>
    </c:title>
    <c:autoTitleDeleted val="false"/>
    <c:view3D>
      <c:rAngAx val="1"/>
    </c:view3D>
    <c:floor>
      <c:thickness val="0"/>
    </c:floor>
    <c:sideWall>
      <c:thickness val="0"/>
    </c:sideWall>
    <c:backWall>
      <c:thickness val="0"/>
    </c:backWall>
    <c:plotArea>
      <c:layout/>
      <c:bar3DChart>
        <c:barDir val="col"/>
        <c:grouping val="clustered"/>
        <c:varyColors val="true"/>
        <c:ser>
          <c:idx val="0"/>
          <c:order val="0"/>
          <c:tx>
            <c:strRef>
              <c:f/>
              <c:strCache>
                <c:ptCount val="1"/>
                <c:pt idx="0">
                  <c:v>December</c:v>
                </c:pt>
              </c:strCache>
            </c:strRef>
          </c:tx>
          <c:cat>
            <c:strRef>
              <c:f>'GEPS Charts'!$A$25:$A$49</c:f>
              <c:strCache>
                <c:ptCount val="25"/>
                <c:pt idx="0">
                  <c:v>All</c:v>
                </c:pt>
                <c:pt idx="1">
                  <c:v>1</c:v>
                </c:pt>
                <c:pt idx="2">
                  <c:v>1.1</c:v>
                </c:pt>
                <c:pt idx="3">
                  <c:v>1.2</c:v>
                </c:pt>
                <c:pt idx="4">
                  <c:v>1.3</c:v>
                </c:pt>
                <c:pt idx="5">
                  <c:v>1.4</c:v>
                </c:pt>
                <c:pt idx="6">
                  <c:v>1.5</c:v>
                </c:pt>
                <c:pt idx="7">
                  <c:v>1.6</c:v>
                </c:pt>
                <c:pt idx="8">
                  <c:v>1.7</c:v>
                </c:pt>
                <c:pt idx="9">
                  <c:v>1.8</c:v>
                </c:pt>
                <c:pt idx="10">
                  <c:v>2</c:v>
                </c:pt>
                <c:pt idx="11">
                  <c:v>3</c:v>
                </c:pt>
                <c:pt idx="12">
                  <c:v>4</c:v>
                </c:pt>
                <c:pt idx="13">
                  <c:v>5</c:v>
                </c:pt>
                <c:pt idx="14">
                  <c:v>6</c:v>
                </c:pt>
                <c:pt idx="15">
                  <c:v>7</c:v>
                </c:pt>
                <c:pt idx="16">
                  <c:v>8</c:v>
                </c:pt>
                <c:pt idx="17">
                  <c:v>9</c:v>
                </c:pt>
                <c:pt idx="18">
                  <c:v>10</c:v>
                </c:pt>
                <c:pt idx="19">
                  <c:v>11</c:v>
                </c:pt>
                <c:pt idx="20">
                  <c:v>12</c:v>
                </c:pt>
                <c:pt idx="21">
                  <c:v>13</c:v>
                </c:pt>
                <c:pt idx="22">
                  <c:v>14</c:v>
                </c:pt>
                <c:pt idx="23">
                  <c:v>15</c:v>
                </c:pt>
                <c:pt idx="24">
                  <c:v>16</c:v>
                </c:pt>
              </c:strCache>
            </c:strRef>
          </c:cat>
          <c:val>
            <c:numRef>
              <c:f>'GEPS Charts'!$B$25:$B$49</c:f>
              <c:numCache>
                <c:formatCode>General</c:formatCode>
                <c:ptCount val="25"/>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formatCode="General">
                  <c:v>0</c:v>
                </c:pt>
                <c:pt idx="22" formatCode="General">
                  <c:v>0</c:v>
                </c:pt>
                <c:pt idx="23" formatCode="General">
                  <c:v>0</c:v>
                </c:pt>
                <c:pt idx="24" formatCode="General">
                  <c:v>0</c:v>
                </c:pt>
              </c:numCache>
            </c:numRef>
          </c:val>
          <c:shape val="box"/>
        </c:ser>
        <c:ser>
          <c:idx val="1"/>
          <c:order val="1"/>
          <c:tx>
            <c:strRef>
              <c:f/>
              <c:strCache>
                <c:ptCount val="1"/>
                <c:pt idx="0">
                  <c:v>January</c:v>
                </c:pt>
              </c:strCache>
            </c:strRef>
          </c:tx>
          <c:cat>
            <c:strRef>
              <c:f>'GEPS Charts'!$A$25:$A$49</c:f>
              <c:strCache>
                <c:ptCount val="25"/>
                <c:pt idx="0">
                  <c:v>All</c:v>
                </c:pt>
                <c:pt idx="1">
                  <c:v>1</c:v>
                </c:pt>
                <c:pt idx="2">
                  <c:v>1.1</c:v>
                </c:pt>
                <c:pt idx="3">
                  <c:v>1.2</c:v>
                </c:pt>
                <c:pt idx="4">
                  <c:v>1.3</c:v>
                </c:pt>
                <c:pt idx="5">
                  <c:v>1.4</c:v>
                </c:pt>
                <c:pt idx="6">
                  <c:v>1.5</c:v>
                </c:pt>
                <c:pt idx="7">
                  <c:v>1.6</c:v>
                </c:pt>
                <c:pt idx="8">
                  <c:v>1.7</c:v>
                </c:pt>
                <c:pt idx="9">
                  <c:v>1.8</c:v>
                </c:pt>
                <c:pt idx="10">
                  <c:v>2</c:v>
                </c:pt>
                <c:pt idx="11">
                  <c:v>3</c:v>
                </c:pt>
                <c:pt idx="12">
                  <c:v>4</c:v>
                </c:pt>
                <c:pt idx="13">
                  <c:v>5</c:v>
                </c:pt>
                <c:pt idx="14">
                  <c:v>6</c:v>
                </c:pt>
                <c:pt idx="15">
                  <c:v>7</c:v>
                </c:pt>
                <c:pt idx="16">
                  <c:v>8</c:v>
                </c:pt>
                <c:pt idx="17">
                  <c:v>9</c:v>
                </c:pt>
                <c:pt idx="18">
                  <c:v>10</c:v>
                </c:pt>
                <c:pt idx="19">
                  <c:v>11</c:v>
                </c:pt>
                <c:pt idx="20">
                  <c:v>12</c:v>
                </c:pt>
                <c:pt idx="21">
                  <c:v>13</c:v>
                </c:pt>
                <c:pt idx="22">
                  <c:v>14</c:v>
                </c:pt>
                <c:pt idx="23">
                  <c:v>15</c:v>
                </c:pt>
                <c:pt idx="24">
                  <c:v>16</c:v>
                </c:pt>
              </c:strCache>
            </c:strRef>
          </c:cat>
          <c:val>
            <c:numRef>
              <c:f>'GEPS Charts'!$C$25:$C$49</c:f>
              <c:numCache>
                <c:formatCode>General</c:formatCode>
                <c:ptCount val="25"/>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formatCode="General">
                  <c:v>0</c:v>
                </c:pt>
                <c:pt idx="22" formatCode="General">
                  <c:v>0</c:v>
                </c:pt>
                <c:pt idx="23" formatCode="General">
                  <c:v>0</c:v>
                </c:pt>
                <c:pt idx="24" formatCode="General">
                  <c:v>0</c:v>
                </c:pt>
              </c:numCache>
            </c:numRef>
          </c:val>
          <c:shape val="box"/>
        </c:ser>
        <c:ser>
          <c:idx val="2"/>
          <c:order val="2"/>
          <c:tx>
            <c:strRef>
              <c:f/>
              <c:strCache>
                <c:ptCount val="1"/>
                <c:pt idx="0">
                  <c:v>February</c:v>
                </c:pt>
              </c:strCache>
            </c:strRef>
          </c:tx>
          <c:cat>
            <c:strRef>
              <c:f>'GEPS Charts'!$A$25:$A$49</c:f>
              <c:strCache>
                <c:ptCount val="25"/>
                <c:pt idx="0">
                  <c:v>All</c:v>
                </c:pt>
                <c:pt idx="1">
                  <c:v>1</c:v>
                </c:pt>
                <c:pt idx="2">
                  <c:v>1.1</c:v>
                </c:pt>
                <c:pt idx="3">
                  <c:v>1.2</c:v>
                </c:pt>
                <c:pt idx="4">
                  <c:v>1.3</c:v>
                </c:pt>
                <c:pt idx="5">
                  <c:v>1.4</c:v>
                </c:pt>
                <c:pt idx="6">
                  <c:v>1.5</c:v>
                </c:pt>
                <c:pt idx="7">
                  <c:v>1.6</c:v>
                </c:pt>
                <c:pt idx="8">
                  <c:v>1.7</c:v>
                </c:pt>
                <c:pt idx="9">
                  <c:v>1.8</c:v>
                </c:pt>
                <c:pt idx="10">
                  <c:v>2</c:v>
                </c:pt>
                <c:pt idx="11">
                  <c:v>3</c:v>
                </c:pt>
                <c:pt idx="12">
                  <c:v>4</c:v>
                </c:pt>
                <c:pt idx="13">
                  <c:v>5</c:v>
                </c:pt>
                <c:pt idx="14">
                  <c:v>6</c:v>
                </c:pt>
                <c:pt idx="15">
                  <c:v>7</c:v>
                </c:pt>
                <c:pt idx="16">
                  <c:v>8</c:v>
                </c:pt>
                <c:pt idx="17">
                  <c:v>9</c:v>
                </c:pt>
                <c:pt idx="18">
                  <c:v>10</c:v>
                </c:pt>
                <c:pt idx="19">
                  <c:v>11</c:v>
                </c:pt>
                <c:pt idx="20">
                  <c:v>12</c:v>
                </c:pt>
                <c:pt idx="21">
                  <c:v>13</c:v>
                </c:pt>
                <c:pt idx="22">
                  <c:v>14</c:v>
                </c:pt>
                <c:pt idx="23">
                  <c:v>15</c:v>
                </c:pt>
                <c:pt idx="24">
                  <c:v>16</c:v>
                </c:pt>
              </c:strCache>
            </c:strRef>
          </c:cat>
          <c:val>
            <c:numRef>
              <c:f>'GEPS Charts'!$D$25:$D$49</c:f>
              <c:numCache>
                <c:formatCode>General</c:formatCode>
                <c:ptCount val="25"/>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formatCode="General">
                  <c:v>0</c:v>
                </c:pt>
                <c:pt idx="22" formatCode="General">
                  <c:v>0</c:v>
                </c:pt>
                <c:pt idx="23" formatCode="General">
                  <c:v>0</c:v>
                </c:pt>
                <c:pt idx="24" formatCode="General">
                  <c:v>0</c:v>
                </c:pt>
              </c:numCache>
            </c:numRef>
          </c:val>
          <c:shape val="box"/>
        </c:ser>
        <c:axId val="15505149"/>
        <c:axId val="3615683"/>
      </c:bar3DChart>
      <c:catAx>
        <c:axId val="15505149"/>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3615683"/>
        <c:crosses val="autoZero"/>
        <c:auto val="1"/>
        <c:lblAlgn val="ctr"/>
        <c:lblOffset val="100"/>
        <c:tickLblSkip val="1"/>
        <c:tickMarkSkip val="1"/>
      </c:catAx>
      <c:valAx>
        <c:axId val="3615683"/>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15505149"/>
        <c:crosses val="autoZero"/>
        <c:crossBetween val="between"/>
      </c:valAx>
    </c:plotArea>
    <c:legend>
      <c:legendPos val="b"/>
      <c:layout/>
      <c:overlay val="0"/>
    </c:legend>
    <c:plotVisOnly val="1"/>
    <c:dispBlanksAs val="gap"/>
    <c:showDLblsOverMax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Total PQW Volume by Weightsteps 0.5-15</a:t>
            </a:r>
          </a:p>
        </c:rich>
      </c:tx>
      <c:layout/>
      <c:overlay val="0"/>
    </c:title>
    <c:autoTitleDeleted val="false"/>
    <c:view3D>
      <c:rAngAx val="1"/>
    </c:view3D>
    <c:floor>
      <c:thickness val="0"/>
    </c:floor>
    <c:sideWall>
      <c:thickness val="0"/>
    </c:sideWall>
    <c:backWall>
      <c:thickness val="0"/>
    </c:backWall>
    <c:plotArea>
      <c:layout/>
      <c:bar3DChart>
        <c:barDir val="col"/>
        <c:grouping val="clustered"/>
        <c:varyColors val="true"/>
        <c:ser>
          <c:idx val="0"/>
          <c:order val="0"/>
          <c:cat>
            <c:strRef>
              <c:f>'GEPS Charts'!$A$9:$A$24</c:f>
              <c:strCache>
                <c:ptCount val="16"/>
                <c:pt idx="0">
                  <c:v>='Monthly Volume by Weight Step'!B10</c:v>
                </c:pt>
                <c:pt idx="1">
                  <c:v>='Monthly Volume by Weight Step'!B11</c:v>
                </c:pt>
                <c:pt idx="2">
                  <c:v>='Monthly Volume by Weight Step'!B12</c:v>
                </c:pt>
                <c:pt idx="3">
                  <c:v>='Monthly Volume by Weight Step'!B13</c:v>
                </c:pt>
                <c:pt idx="4">
                  <c:v>='Monthly Volume by Weight Step'!B14</c:v>
                </c:pt>
                <c:pt idx="5">
                  <c:v>='Monthly Volume by Weight Step'!B15</c:v>
                </c:pt>
                <c:pt idx="6">
                  <c:v>='Monthly Volume by Weight Step'!B16</c:v>
                </c:pt>
                <c:pt idx="7">
                  <c:v>='Monthly Volume by Weight Step'!B17</c:v>
                </c:pt>
                <c:pt idx="8">
                  <c:v>='Monthly Volume by Weight Step'!B18</c:v>
                </c:pt>
                <c:pt idx="9">
                  <c:v>='Monthly Volume by Weight Step'!B19</c:v>
                </c:pt>
                <c:pt idx="10">
                  <c:v>='Monthly Volume by Weight Step'!B20</c:v>
                </c:pt>
                <c:pt idx="11">
                  <c:v>='Monthly Volume by Weight Step'!B21</c:v>
                </c:pt>
                <c:pt idx="12">
                  <c:v>='Monthly Volume by Weight Step'!B22</c:v>
                </c:pt>
                <c:pt idx="13">
                  <c:v>='Monthly Volume by Weight Step'!B23</c:v>
                </c:pt>
                <c:pt idx="14">
                  <c:v>='Monthly Volume by Weight Step'!B24</c:v>
                </c:pt>
                <c:pt idx="15">
                  <c:v>='Monthly Volume by Weight Step'!B25</c:v>
                </c:pt>
              </c:strCache>
            </c:strRef>
          </c:cat>
          <c:val>
            <c:numRef>
              <c:f>'GEPS Charts'!$E$9:$E$24</c:f>
              <c:numCache>
                <c:formatCode>General</c:formatCode>
                <c:ptCount val="16"/>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numCache>
            </c:numRef>
          </c:val>
          <c:shape val="box"/>
        </c:ser>
        <c:axId val="1548617"/>
        <c:axId val="3202271"/>
      </c:bar3DChart>
      <c:catAx>
        <c:axId val="1548617"/>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3202271"/>
        <c:crosses val="autoZero"/>
        <c:auto val="1"/>
        <c:lblAlgn val="ctr"/>
        <c:lblOffset val="100"/>
        <c:tickLblSkip val="1"/>
        <c:tickMarkSkip val="1"/>
      </c:catAx>
      <c:valAx>
        <c:axId val="3202271"/>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1548617"/>
        <c:crosses val="autoZero"/>
        <c:crossBetween val="between"/>
      </c:valAx>
    </c:plotArea>
    <c:plotVisOnly val="1"/>
    <c:dispBlanksAs val="gap"/>
    <c:showDLblsOverMax val="1"/>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Month over Month Volume Change by Weightsteps 0.5-15</a:t>
            </a:r>
          </a:p>
        </c:rich>
      </c:tx>
      <c:layout/>
      <c:overlay val="0"/>
    </c:title>
    <c:autoTitleDeleted val="false"/>
    <c:view3D>
      <c:rAngAx val="1"/>
    </c:view3D>
    <c:floor>
      <c:thickness val="0"/>
    </c:floor>
    <c:sideWall>
      <c:thickness val="0"/>
    </c:sideWall>
    <c:backWall>
      <c:thickness val="0"/>
    </c:backWall>
    <c:plotArea>
      <c:layout/>
      <c:bar3DChart>
        <c:barDir val="col"/>
        <c:grouping val="clustered"/>
        <c:varyColors val="true"/>
        <c:ser>
          <c:idx val="0"/>
          <c:order val="0"/>
          <c:cat>
            <c:strRef>
              <c:f>'GEPS Charts'!$A$9:$A$24</c:f>
              <c:strCache>
                <c:ptCount val="16"/>
                <c:pt idx="0">
                  <c:v>='Monthly Volume by Weight Step'!B10</c:v>
                </c:pt>
                <c:pt idx="1">
                  <c:v>='Monthly Volume by Weight Step'!B11</c:v>
                </c:pt>
                <c:pt idx="2">
                  <c:v>='Monthly Volume by Weight Step'!B12</c:v>
                </c:pt>
                <c:pt idx="3">
                  <c:v>='Monthly Volume by Weight Step'!B13</c:v>
                </c:pt>
                <c:pt idx="4">
                  <c:v>='Monthly Volume by Weight Step'!B14</c:v>
                </c:pt>
                <c:pt idx="5">
                  <c:v>='Monthly Volume by Weight Step'!B15</c:v>
                </c:pt>
                <c:pt idx="6">
                  <c:v>='Monthly Volume by Weight Step'!B16</c:v>
                </c:pt>
                <c:pt idx="7">
                  <c:v>='Monthly Volume by Weight Step'!B17</c:v>
                </c:pt>
                <c:pt idx="8">
                  <c:v>='Monthly Volume by Weight Step'!B18</c:v>
                </c:pt>
                <c:pt idx="9">
                  <c:v>='Monthly Volume by Weight Step'!B19</c:v>
                </c:pt>
                <c:pt idx="10">
                  <c:v>='Monthly Volume by Weight Step'!B20</c:v>
                </c:pt>
                <c:pt idx="11">
                  <c:v>='Monthly Volume by Weight Step'!B21</c:v>
                </c:pt>
                <c:pt idx="12">
                  <c:v>='Monthly Volume by Weight Step'!B22</c:v>
                </c:pt>
                <c:pt idx="13">
                  <c:v>='Monthly Volume by Weight Step'!B23</c:v>
                </c:pt>
                <c:pt idx="14">
                  <c:v>='Monthly Volume by Weight Step'!B24</c:v>
                </c:pt>
                <c:pt idx="15">
                  <c:v>='Monthly Volume by Weight Step'!B25</c:v>
                </c:pt>
              </c:strCache>
            </c:strRef>
          </c:cat>
          <c:val>
            <c:numRef>
              <c:f>'GEPS Charts'!$F$9:$F$24</c:f>
              <c:numCache>
                <c:formatCode>General</c:formatCode>
                <c:ptCount val="16"/>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numCache>
            </c:numRef>
          </c:val>
          <c:shape val="box"/>
        </c:ser>
        <c:axId val="7090137"/>
        <c:axId val="8135458"/>
      </c:bar3DChart>
      <c:catAx>
        <c:axId val="7090137"/>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8135458"/>
        <c:crosses val="autoZero"/>
        <c:auto val="1"/>
        <c:lblAlgn val="ctr"/>
        <c:lblOffset val="100"/>
        <c:tickLblSkip val="1"/>
        <c:tickMarkSkip val="1"/>
      </c:catAx>
      <c:valAx>
        <c:axId val="8135458"/>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7090137"/>
        <c:crosses val="autoZero"/>
        <c:crossBetween val="between"/>
      </c:valAx>
    </c:plotArea>
    <c:plotVisOnly val="1"/>
    <c:dispBlanksAs val="gap"/>
    <c:showDLblsOverMax val="1"/>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PQW Volume for Top 15 Top Destinations by Monthly Vol</a:t>
            </a:r>
          </a:p>
        </c:rich>
      </c:tx>
      <c:layout/>
      <c:overlay val="0"/>
    </c:title>
    <c:autoTitleDeleted val="false"/>
    <c:view3D>
      <c:rAngAx val="1"/>
    </c:view3D>
    <c:floor>
      <c:thickness val="0"/>
    </c:floor>
    <c:sideWall>
      <c:thickness val="0"/>
    </c:sideWall>
    <c:backWall>
      <c:thickness val="0"/>
    </c:backWall>
    <c:plotArea>
      <c:layout/>
      <c:bar3DChart>
        <c:barDir val="col"/>
        <c:grouping val="clustered"/>
        <c:varyColors val="true"/>
        <c:ser>
          <c:idx val="0"/>
          <c:order val="0"/>
          <c:tx>
            <c:strRef>
              <c:f/>
              <c:strCache>
                <c:ptCount val="1"/>
                <c:pt idx="0">
                  <c:v>1</c:v>
                </c:pt>
              </c:strCache>
            </c:strRef>
          </c:tx>
          <c:cat>
            <c:strRef>
              <c:f>'Top Destinations by Monthly Vol'!$B$8:$B$22</c:f>
              <c:strCache>
                <c:ptCount val="15"/>
                <c:pt idx="0">
                  <c:v>=Destinations_Ranked!A4</c:v>
                </c:pt>
                <c:pt idx="1">
                  <c:v>=Destinations_Ranked!A5</c:v>
                </c:pt>
                <c:pt idx="2">
                  <c:v>=Destinations_Ranked!A6</c:v>
                </c:pt>
                <c:pt idx="3">
                  <c:v>=Destinations_Ranked!A7</c:v>
                </c:pt>
                <c:pt idx="4">
                  <c:v>=Destinations_Ranked!A8</c:v>
                </c:pt>
                <c:pt idx="5">
                  <c:v>=Destinations_Ranked!A9</c:v>
                </c:pt>
                <c:pt idx="6">
                  <c:v>=Destinations_Ranked!A10</c:v>
                </c:pt>
                <c:pt idx="7">
                  <c:v>=Destinations_Ranked!A11</c:v>
                </c:pt>
                <c:pt idx="8">
                  <c:v>=Destinations_Ranked!A12</c:v>
                </c:pt>
                <c:pt idx="9">
                  <c:v>=Destinations_Ranked!A13</c:v>
                </c:pt>
                <c:pt idx="10">
                  <c:v>=Destinations_Ranked!A14</c:v>
                </c:pt>
                <c:pt idx="11">
                  <c:v>=Destinations_Ranked!A15</c:v>
                </c:pt>
                <c:pt idx="12">
                  <c:v>=Destinations_Ranked!A16</c:v>
                </c:pt>
                <c:pt idx="13">
                  <c:v>=Destinations_Ranked!A17</c:v>
                </c:pt>
                <c:pt idx="14">
                  <c:v>=Destinations_Ranked!A18</c:v>
                </c:pt>
              </c:strCache>
            </c:strRef>
          </c:cat>
          <c:val>
            <c:numRef>
              <c:f>'Top Destinations by Monthly Vol'!$I$8:$I$22</c:f>
              <c:numCache>
                <c:formatCode>General</c:formatCode>
                <c:ptCount val="15"/>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numCache>
            </c:numRef>
          </c:val>
          <c:shape val="box"/>
        </c:ser>
        <c:ser>
          <c:idx val="1"/>
          <c:order val="1"/>
          <c:tx>
            <c:strRef>
              <c:f/>
              <c:strCache>
                <c:ptCount val="1"/>
                <c:pt idx="0">
                  <c:v>2</c:v>
                </c:pt>
              </c:strCache>
            </c:strRef>
          </c:tx>
          <c:cat>
            <c:strRef>
              <c:f>'Top Destinations by Monthly Vol'!$B$8:$B$22</c:f>
              <c:strCache>
                <c:ptCount val="15"/>
                <c:pt idx="0">
                  <c:v>=Destinations_Ranked!A4</c:v>
                </c:pt>
                <c:pt idx="1">
                  <c:v>=Destinations_Ranked!A5</c:v>
                </c:pt>
                <c:pt idx="2">
                  <c:v>=Destinations_Ranked!A6</c:v>
                </c:pt>
                <c:pt idx="3">
                  <c:v>=Destinations_Ranked!A7</c:v>
                </c:pt>
                <c:pt idx="4">
                  <c:v>=Destinations_Ranked!A8</c:v>
                </c:pt>
                <c:pt idx="5">
                  <c:v>=Destinations_Ranked!A9</c:v>
                </c:pt>
                <c:pt idx="6">
                  <c:v>=Destinations_Ranked!A10</c:v>
                </c:pt>
                <c:pt idx="7">
                  <c:v>=Destinations_Ranked!A11</c:v>
                </c:pt>
                <c:pt idx="8">
                  <c:v>=Destinations_Ranked!A12</c:v>
                </c:pt>
                <c:pt idx="9">
                  <c:v>=Destinations_Ranked!A13</c:v>
                </c:pt>
                <c:pt idx="10">
                  <c:v>=Destinations_Ranked!A14</c:v>
                </c:pt>
                <c:pt idx="11">
                  <c:v>=Destinations_Ranked!A15</c:v>
                </c:pt>
                <c:pt idx="12">
                  <c:v>=Destinations_Ranked!A16</c:v>
                </c:pt>
                <c:pt idx="13">
                  <c:v>=Destinations_Ranked!A17</c:v>
                </c:pt>
                <c:pt idx="14">
                  <c:v>=Destinations_Ranked!A18</c:v>
                </c:pt>
              </c:strCache>
            </c:strRef>
          </c:cat>
          <c:val>
            <c:numRef>
              <c:f>'Top Destinations by Monthly Vol'!$J$8:$J$22</c:f>
              <c:numCache>
                <c:formatCode>General</c:formatCode>
                <c:ptCount val="15"/>
                <c:pt idx="0" formatCode="General">
                  <c:v>0</c:v>
                </c:pt>
                <c:pt idx="1" formatCode="General">
                  <c:v>0</c:v>
                </c:pt>
                <c:pt idx="2" formatCode="General">
                  <c:v>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numCache>
            </c:numRef>
          </c:val>
          <c:shape val="box"/>
        </c:ser>
        <c:axId val="4810132"/>
        <c:axId val="13149355"/>
      </c:bar3DChart>
      <c:catAx>
        <c:axId val="4810132"/>
        <c:scaling>
          <c:orientation val="minMax"/>
        </c:scaling>
        <c:delete val="0"/>
        <c:axPos val="b"/>
        <c:majorGridlines>
          <c:spPr>
            <a:ln>
              <a:noFill/>
            </a:ln>
          </c:spPr>
        </c:majorGridlines>
        <c:numFmt formatCode="General" sourceLinked="1"/>
        <c:majorTickMark val="none"/>
        <c:minorTickMark val="none"/>
        <c:tickLblPos val="nextTo"/>
        <c:txPr>
          <a:bodyPr rot="-2580000"/>
          <a:lstStyle/>
          <a:p>
            <a:pPr>
              <a:defRPr/>
            </a:pPr>
            <a:endParaRPr/>
          </a:p>
        </c:txPr>
        <c:crossAx val="13149355"/>
        <c:crosses val="autoZero"/>
        <c:auto val="1"/>
        <c:lblAlgn val="ctr"/>
        <c:lblOffset val="100"/>
        <c:tickLblSkip val="1"/>
        <c:tickMarkSkip val="1"/>
      </c:catAx>
      <c:valAx>
        <c:axId val="13149355"/>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4810132"/>
        <c:crosses val="autoZero"/>
        <c:crossBetween val="between"/>
      </c:valAx>
    </c:plotArea>
    <c:legend>
      <c:legendPos val="r"/>
      <c:layout/>
      <c:overlay val="0"/>
    </c:legend>
    <c:plotVisOnly val="1"/>
    <c:dispBlanksAs val="gap"/>
    <c:showDLblsOverMax val="1"/>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GEPS Volume for Top 5 PQWs Month over Month</a:t>
            </a:r>
          </a:p>
        </c:rich>
      </c:tx>
      <c:layout/>
      <c:overlay val="0"/>
    </c:title>
    <c:autoTitleDeleted val="false"/>
    <c:view3D>
      <c:rAngAx val="1"/>
    </c:view3D>
    <c:floor>
      <c:thickness val="0"/>
    </c:floor>
    <c:sideWall>
      <c:thickness val="0"/>
    </c:sideWall>
    <c:backWall>
      <c:thickness val="0"/>
    </c:backWall>
    <c:plotArea>
      <c:layout/>
      <c:bar3DChart>
        <c:barDir val="col"/>
        <c:grouping val="clustered"/>
        <c:varyColors val="true"/>
        <c:ser>
          <c:idx val="0"/>
          <c:order val="0"/>
          <c:tx>
            <c:strRef>
              <c:f/>
              <c:strCache>
                <c:ptCount val="1"/>
                <c:pt idx="0">
                  <c:v>1</c:v>
                </c:pt>
              </c:strCache>
            </c:strRef>
          </c:tx>
          <c:cat>
            <c:strRef>
              <c:f>'Top Customers by Monthly Vol'!$B$8:$B$12</c:f>
              <c:strCache>
                <c:ptCount val="5"/>
                <c:pt idx="0">
                  <c:v>=Customers_Ranked!B4</c:v>
                </c:pt>
                <c:pt idx="1">
                  <c:v>=Customers_Ranked!B5</c:v>
                </c:pt>
                <c:pt idx="2">
                  <c:v>=Customers_Ranked!B6</c:v>
                </c:pt>
                <c:pt idx="3">
                  <c:v>=Customers_Ranked!B7</c:v>
                </c:pt>
                <c:pt idx="4">
                  <c:v>=Customers_Ranked!B8</c:v>
                </c:pt>
              </c:strCache>
            </c:strRef>
          </c:cat>
          <c:val>
            <c:numRef>
              <c:f>'Top Customers by Monthly Vol'!$I$8:$I$12</c:f>
              <c:numCache>
                <c:formatCode>General</c:formatCode>
                <c:ptCount val="5"/>
                <c:pt idx="0" formatCode="General">
                  <c:v>0</c:v>
                </c:pt>
                <c:pt idx="1" formatCode="General">
                  <c:v>0</c:v>
                </c:pt>
                <c:pt idx="2" formatCode="General">
                  <c:v>0</c:v>
                </c:pt>
                <c:pt idx="3" formatCode="General">
                  <c:v>0</c:v>
                </c:pt>
                <c:pt idx="4" formatCode="General">
                  <c:v>0</c:v>
                </c:pt>
              </c:numCache>
            </c:numRef>
          </c:val>
          <c:shape val="box"/>
        </c:ser>
        <c:ser>
          <c:idx val="1"/>
          <c:order val="1"/>
          <c:tx>
            <c:strRef>
              <c:f/>
              <c:strCache>
                <c:ptCount val="1"/>
                <c:pt idx="0">
                  <c:v>2</c:v>
                </c:pt>
              </c:strCache>
            </c:strRef>
          </c:tx>
          <c:cat>
            <c:strRef>
              <c:f>'Top Customers by Monthly Vol'!$B$8:$B$12</c:f>
              <c:strCache>
                <c:ptCount val="5"/>
                <c:pt idx="0">
                  <c:v>=Customers_Ranked!B4</c:v>
                </c:pt>
                <c:pt idx="1">
                  <c:v>=Customers_Ranked!B5</c:v>
                </c:pt>
                <c:pt idx="2">
                  <c:v>=Customers_Ranked!B6</c:v>
                </c:pt>
                <c:pt idx="3">
                  <c:v>=Customers_Ranked!B7</c:v>
                </c:pt>
                <c:pt idx="4">
                  <c:v>=Customers_Ranked!B8</c:v>
                </c:pt>
              </c:strCache>
            </c:strRef>
          </c:cat>
          <c:val>
            <c:numRef>
              <c:f>'Top Customers by Monthly Vol'!$J$8:$J$12</c:f>
              <c:numCache>
                <c:formatCode>General</c:formatCode>
                <c:ptCount val="5"/>
                <c:pt idx="0" formatCode="General">
                  <c:v>0</c:v>
                </c:pt>
                <c:pt idx="1" formatCode="General">
                  <c:v>0</c:v>
                </c:pt>
                <c:pt idx="2" formatCode="General">
                  <c:v>0</c:v>
                </c:pt>
                <c:pt idx="3" formatCode="General">
                  <c:v>0</c:v>
                </c:pt>
                <c:pt idx="4" formatCode="General">
                  <c:v>0</c:v>
                </c:pt>
              </c:numCache>
            </c:numRef>
          </c:val>
          <c:shape val="box"/>
        </c:ser>
        <c:axId val="11579970"/>
        <c:axId val="3178967"/>
      </c:bar3DChart>
      <c:catAx>
        <c:axId val="11579970"/>
        <c:scaling>
          <c:orientation val="minMax"/>
        </c:scaling>
        <c:delete val="0"/>
        <c:axPos val="b"/>
        <c:majorGridlines>
          <c:spPr>
            <a:ln>
              <a:noFill/>
            </a:ln>
          </c:spPr>
        </c:majorGridlines>
        <c:numFmt formatCode="General" sourceLinked="1"/>
        <c:majorTickMark val="none"/>
        <c:minorTickMark val="none"/>
        <c:tickLblPos val="nextTo"/>
        <c:txPr>
          <a:bodyPr rot="900000"/>
          <a:lstStyle/>
          <a:p>
            <a:pPr>
              <a:defRPr/>
            </a:pPr>
            <a:endParaRPr/>
          </a:p>
        </c:txPr>
        <c:crossAx val="3178967"/>
        <c:crosses val="autoZero"/>
        <c:auto val="1"/>
        <c:lblAlgn val="ctr"/>
        <c:lblOffset val="100"/>
        <c:tickLblSkip val="1"/>
        <c:tickMarkSkip val="1"/>
      </c:catAx>
      <c:valAx>
        <c:axId val="3178967"/>
        <c:scaling>
          <c:orientation val="minMax"/>
        </c:scaling>
        <c:delete val="0"/>
        <c:axPos val="b"/>
        <c:majorGridlines>
          <c:spPr>
            <a:ln>
              <a:noFill/>
            </a:ln>
          </c:spPr>
        </c:majorGridlines>
        <c:numFmt formatCode="General" sourceLinked="1"/>
        <c:majorTickMark val="none"/>
        <c:minorTickMark val="none"/>
        <c:tickLblPos val="nextTo"/>
        <c:txPr>
          <a:bodyPr rot="0"/>
          <a:lstStyle/>
          <a:p>
            <a:pPr>
              <a:defRPr/>
            </a:pPr>
            <a:endParaRPr/>
          </a:p>
        </c:txPr>
        <c:crossAx val="11579970"/>
        <c:crosses val="autoZero"/>
        <c:crossBetween val="between"/>
      </c:valAx>
    </c:plotArea>
    <c:legend>
      <c:legendPos val="r"/>
      <c:layout/>
      <c:overlay val="0"/>
    </c:legend>
    <c:plotVisOnly val="1"/>
    <c:dispBlanksAs val="gap"/>
    <c:showDLblsOverMax val="1"/>
  </c:chart>
  <c:printSettings>
    <c:headerFooter/>
    <c:pageMargins b="1.0" l="0.75" r="0.75" t="1.0" header="0.5" footer="0.5"/>
    <c:pageSetup/>
  </c:printSettings>
</c:chartSpace>
</file>

<file path=xl/drawings/_rels/drawing1.xml.rels><?xml version="1.0" encoding="UTF-8"?><Relationships xmlns="http://schemas.openxmlformats.org/package/2006/relationships"><Relationship Target="../charts/chart1.xml" Type="http://schemas.openxmlformats.org/officeDocument/2006/relationships/chart" Id="rId25"/></Relationships>
</file>

<file path=xl/drawings/_rels/drawing2.xml.rels><?xml version="1.0" encoding="UTF-8"?><Relationships xmlns="http://schemas.openxmlformats.org/package/2006/relationships"><Relationship Target="../charts/chart2.xml" Type="http://schemas.openxmlformats.org/officeDocument/2006/relationships/chart" Id="rId26"/><Relationship Target="../charts/chart3.xml" Type="http://schemas.openxmlformats.org/officeDocument/2006/relationships/chart" Id="rId27"/><Relationship Target="../charts/chart4.xml" Type="http://schemas.openxmlformats.org/officeDocument/2006/relationships/chart" Id="rId28"/><Relationship Target="../charts/chart5.xml" Type="http://schemas.openxmlformats.org/officeDocument/2006/relationships/chart" Id="rId29"/></Relationships>
</file>

<file path=xl/drawings/_rels/drawing3.xml.rels><?xml version="1.0" encoding="UTF-8"?><Relationships xmlns="http://schemas.openxmlformats.org/package/2006/relationships"><Relationship Target="../charts/chart6.xml" Type="http://schemas.openxmlformats.org/officeDocument/2006/relationships/chart" Id="rId30"/></Relationships>
</file>

<file path=xl/drawings/_rels/drawing4.xml.rels><?xml version="1.0" encoding="UTF-8"?><Relationships xmlns="http://schemas.openxmlformats.org/package/2006/relationships"><Relationship Target="../charts/chart7.xml" Type="http://schemas.openxmlformats.org/officeDocument/2006/relationships/chart" Id="rId31"/></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10</xdr:col>
      <xdr:colOff>0</xdr:colOff>
      <xdr:row>29</xdr:row>
      <xdr:rowOff>0</xdr:rowOff>
    </xdr:to>
    <xdr:graphicFrame>
      <xdr:nvGraphicFramePr>
        <xdr:cNvPr id="0" name="item_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9</xdr:col>
      <xdr:colOff>0</xdr:colOff>
      <xdr:row>25</xdr:row>
      <xdr:rowOff>0</xdr:rowOff>
    </xdr:to>
    <xdr:graphicFrame>
      <xdr:nvGraphicFramePr>
        <xdr:cNvPr id="1" name="item_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xdr:col>
      <xdr:colOff>0</xdr:colOff>
      <xdr:row>5</xdr:row>
      <xdr:rowOff>0</xdr:rowOff>
    </xdr:from>
    <xdr:to>
      <xdr:col>19</xdr:col>
      <xdr:colOff>0</xdr:colOff>
      <xdr:row>25</xdr:row>
      <xdr:rowOff>0</xdr:rowOff>
    </xdr:to>
    <xdr:graphicFrame>
      <xdr:nvGraphicFramePr>
        <xdr:cNvPr id="1" name="item_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26</xdr:row>
      <xdr:rowOff>0</xdr:rowOff>
    </xdr:from>
    <xdr:to>
      <xdr:col>9</xdr:col>
      <xdr:colOff>0</xdr:colOff>
      <xdr:row>46</xdr:row>
      <xdr:rowOff>0</xdr:rowOff>
    </xdr:to>
    <xdr:graphicFrame>
      <xdr:nvGraphicFramePr>
        <xdr:cNvPr id="1" name="item_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10</xdr:col>
      <xdr:colOff>0</xdr:colOff>
      <xdr:row>26</xdr:row>
      <xdr:rowOff>0</xdr:rowOff>
    </xdr:from>
    <xdr:to>
      <xdr:col>19</xdr:col>
      <xdr:colOff>0</xdr:colOff>
      <xdr:row>46</xdr:row>
      <xdr:rowOff>0</xdr:rowOff>
    </xdr:to>
    <xdr:graphicFrame>
      <xdr:nvGraphicFramePr>
        <xdr:cNvPr id="1" name="item_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6</xdr:row>
      <xdr:rowOff>0</xdr:rowOff>
    </xdr:from>
    <xdr:to>
      <xdr:col>17</xdr:col>
      <xdr:colOff>0</xdr:colOff>
      <xdr:row>19</xdr:row>
      <xdr:rowOff>0</xdr:rowOff>
    </xdr:to>
    <xdr:graphicFrame>
      <xdr:nvGraphicFramePr>
        <xdr:cNvPr id="2" name="item_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7</xdr:row>
      <xdr:rowOff>0</xdr:rowOff>
    </xdr:from>
    <xdr:to>
      <xdr:col>17</xdr:col>
      <xdr:colOff>0</xdr:colOff>
      <xdr:row>17</xdr:row>
      <xdr:rowOff>0</xdr:rowOff>
    </xdr:to>
    <xdr:graphicFrame>
      <xdr:nvGraphicFramePr>
        <xdr:cNvPr id="3" name="item_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worksheets/_rels/sheet1.xml.rels><?xml version="1.0" encoding="UTF-8"?><Relationships xmlns="http://schemas.openxmlformats.org/package/2006/relationships"></Relationships>
</file>

<file path=xl/worksheets/_rels/sheet10.xml.rels><?xml version="1.0" encoding="UTF-8"?><Relationships xmlns="http://schemas.openxmlformats.org/package/2006/relationships"></Relationships>
</file>

<file path=xl/worksheets/_rels/sheet11.xml.rels><?xml version="1.0" encoding="UTF-8"?><Relationships xmlns="http://schemas.openxmlformats.org/package/2006/relationships"></Relationships>
</file>

<file path=xl/worksheets/_rels/sheet12.xml.rels><?xml version="1.0" encoding="UTF-8"?><Relationships xmlns="http://schemas.openxmlformats.org/package/2006/relationships"><Relationship Target="../drawings/drawing3.xml" Type="http://schemas.openxmlformats.org/officeDocument/2006/relationships/drawing" Id="rId34"/></Relationships>
</file>

<file path=xl/worksheets/_rels/sheet13.xml.rels><?xml version="1.0" encoding="UTF-8"?><Relationships xmlns="http://schemas.openxmlformats.org/package/2006/relationships"><Relationship Target="../drawings/drawing4.xml" Type="http://schemas.openxmlformats.org/officeDocument/2006/relationships/drawing" Id="rId35"/></Relationships>
</file>

<file path=xl/worksheets/_rels/sheet14.xml.rels><?xml version="1.0" encoding="UTF-8"?><Relationships xmlns="http://schemas.openxmlformats.org/package/2006/relationships"></Relationships>
</file>

<file path=xl/worksheets/_rels/sheet15.xml.rels><?xml version="1.0" encoding="UTF-8"?><Relationships xmlns="http://schemas.openxmlformats.org/package/2006/relationships"></Relationships>
</file>

<file path=xl/worksheets/_rels/sheet16.xml.rels><?xml version="1.0" encoding="UTF-8"?><Relationships xmlns="http://schemas.openxmlformats.org/package/2006/relationships"></Relationships>
</file>

<file path=xl/worksheets/_rels/sheet17.xml.rels><?xml version="1.0" encoding="UTF-8"?><Relationships xmlns="http://schemas.openxmlformats.org/package/2006/relationships"></Relationships>
</file>

<file path=xl/worksheets/_rels/sheet18.xml.rels><?xml version="1.0" encoding="UTF-8"?><Relationships xmlns="http://schemas.openxmlformats.org/package/2006/relationships"></Relationships>
</file>

<file path=xl/worksheets/_rels/sheet19.xml.rels><?xml version="1.0" encoding="UTF-8"?><Relationships xmlns="http://schemas.openxmlformats.org/package/2006/relationships"></Relationships>
</file>

<file path=xl/worksheets/_rels/sheet2.xml.rels><?xml version="1.0" encoding="UTF-8"?><Relationships xmlns="http://schemas.openxmlformats.org/package/2006/relationships"></Relationships>
</file>

<file path=xl/worksheets/_rels/sheet20.xml.rels><?xml version="1.0" encoding="UTF-8"?><Relationships xmlns="http://schemas.openxmlformats.org/package/2006/relationships"></Relationships>
</file>

<file path=xl/worksheets/_rels/sheet3.xml.rels><?xml version="1.0" encoding="UTF-8"?><Relationships xmlns="http://schemas.openxmlformats.org/package/2006/relationships"></Relationships>
</file>

<file path=xl/worksheets/_rels/sheet4.xml.rels><?xml version="1.0" encoding="UTF-8"?><Relationships xmlns="http://schemas.openxmlformats.org/package/2006/relationships"></Relationships>
</file>

<file path=xl/worksheets/_rels/sheet5.xml.rels><?xml version="1.0" encoding="UTF-8"?><Relationships xmlns="http://schemas.openxmlformats.org/package/2006/relationships"></Relationships>
</file>

<file path=xl/worksheets/_rels/sheet6.xml.rels><?xml version="1.0" encoding="UTF-8"?><Relationships xmlns="http://schemas.openxmlformats.org/package/2006/relationships"><Relationship Target="../drawings/drawing1.xml" Type="http://schemas.openxmlformats.org/officeDocument/2006/relationships/drawing" Id="rId32"/></Relationships>
</file>

<file path=xl/worksheets/_rels/sheet7.xml.rels><?xml version="1.0" encoding="UTF-8"?><Relationships xmlns="http://schemas.openxmlformats.org/package/2006/relationships"><Relationship Target="../drawings/drawing2.xml" Type="http://schemas.openxmlformats.org/officeDocument/2006/relationships/drawing" Id="rId33"/></Relationships>
</file>

<file path=xl/worksheets/_rels/sheet8.xml.rels><?xml version="1.0" encoding="UTF-8"?><Relationships xmlns="http://schemas.openxmlformats.org/package/2006/relationships"></Relationships>
</file>

<file path=xl/worksheets/_rels/sheet9.xml.rels><?xml version="1.0" encoding="UTF-8"?><Relationships xmlns="http://schemas.openxmlformats.org/package/2006/relationships"></Relationships>
</file>

<file path=xl/worksheets/sheet1.xml><?xml version="1.0" encoding="utf-8"?>
<worksheet xmlns="http://schemas.openxmlformats.org/spreadsheetml/2006/main" xmlns:r="http://schemas.openxmlformats.org/officeDocument/2006/relationships" xml:space="preserve">
  <sheetPr>
    <pageSetUpPr fitToPage="0"/>
  </sheetPr>
  <dimension ref="A1:C27"/>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2"/>
    <col min="2" max="2" bestFit="1" customWidth="1" width="14"/>
    <col min="3" max="3" bestFit="1" customWidth="1" width="28.0"/>
    <col min="4" max="4" bestFit="1" customWidth="1" width="51.2"/>
  </cols>
  <sheetData>
    <row r="1"/>
    <row r="2">
      <c r="A2" s="3" t="inlineStr">
        <is>
          <t> </t>
        </is>
      </c>
      <c r="B2" s="3" t="inlineStr">
        <is>
          <t>February 2017 PQW Report - Table of Contents</t>
        </is>
      </c>
    </row>
    <row r="3"/>
    <row r="4"/>
    <row r="5">
      <c r="A5" s="0" t="inlineStr">
        <is>
          <t/>
        </is>
      </c>
      <c r="B5" s="7" t="inlineStr">
        <is>
          <t>Tab</t>
        </is>
      </c>
      <c r="C5" s="8" t="inlineStr">
        <is>
          <t>Title</t>
        </is>
      </c>
      <c r="D5" s="7" t="inlineStr">
        <is>
          <t>Description</t>
        </is>
      </c>
    </row>
    <row r="6">
      <c r="A6" s="0" t="inlineStr">
        <is>
          <t/>
        </is>
      </c>
      <c r="B6" s="9" t="n">
        <v>1</v>
      </c>
      <c r="C6" s="23" t="inlineStr">
        <is>
          <t>Table of Contents</t>
        </is>
      </c>
      <c r="D6" s="9" t="inlineStr">
        <is>
          <t>Summarizes contents of analysis</t>
        </is>
      </c>
    </row>
    <row r="7">
      <c r="A7" s="0" t="inlineStr">
        <is>
          <t/>
        </is>
      </c>
      <c r="B7" s="9" t="n">
        <v>2</v>
      </c>
      <c r="C7" s="10" t="inlineStr">
        <is>
          <t>Active Mailers</t>
        </is>
      </c>
      <c r="D7" s="9" t="inlineStr">
        <is>
          <t>Summary of active and inactive PQW mailers month over month</t>
        </is>
      </c>
    </row>
    <row r="8">
      <c r="A8" s="0" t="inlineStr">
        <is>
          <t/>
        </is>
      </c>
      <c r="B8" s="9" t="n">
        <v>3</v>
      </c>
      <c r="C8" s="10" t="inlineStr">
        <is>
          <t>Products - ALL</t>
        </is>
      </c>
      <c r="D8" s="9" t="inlineStr">
        <is>
          <t>Summary of total volume and revenue data for products in PostalOne</t>
        </is>
      </c>
    </row>
    <row r="9">
      <c r="A9" s="0" t="inlineStr">
        <is>
          <t/>
        </is>
      </c>
      <c r="B9" s="9" t="n">
        <v>4</v>
      </c>
      <c r="C9" s="10" t="inlineStr">
        <is>
          <t>Customers - ALL</t>
        </is>
      </c>
      <c r="D9" s="9" t="inlineStr">
        <is>
          <t>Summary of total IPA/ISAL and ePacket data for mailers in PostalOne</t>
        </is>
      </c>
    </row>
    <row r="10">
      <c r="A10" s="0" t="inlineStr">
        <is>
          <t/>
        </is>
      </c>
      <c r="B10" s="9" t="n">
        <v>5</v>
      </c>
      <c r="C10" s="10" t="inlineStr">
        <is>
          <t>Postal One Rate Group Breakdown</t>
        </is>
      </c>
      <c r="D10" s="9" t="inlineStr">
        <is>
          <t>Summary of Postal One volume and revenue by rate group</t>
        </is>
      </c>
    </row>
    <row r="11">
      <c r="A11" s="0" t="inlineStr">
        <is>
          <t/>
        </is>
      </c>
      <c r="B11" s="9" t="n">
        <v>6</v>
      </c>
      <c r="C11" s="10" t="inlineStr">
        <is>
          <t>GEPS Volume &amp; Declines</t>
        </is>
      </c>
      <c r="D11" s="9" t="inlineStr">
        <is>
          <t>View top monthly GEPS declines and dynamic views of historical GEPS volume</t>
        </is>
      </c>
    </row>
    <row r="12">
      <c r="A12" s="0" t="inlineStr">
        <is>
          <t/>
        </is>
      </c>
      <c r="B12" s="9" t="n">
        <v>7</v>
      </c>
      <c r="C12" s="10" t="inlineStr">
        <is>
          <t>GEPS Charts</t>
        </is>
      </c>
      <c r="D12" s="9" t="inlineStr">
        <is>
          <t>Overview of GEPS weightstep and rategroup volumes by PQW and product, filters other views</t>
        </is>
      </c>
    </row>
    <row r="13">
      <c r="A13" s="0" t="inlineStr">
        <is>
          <t/>
        </is>
      </c>
      <c r="B13" s="9" t="n">
        <v>8</v>
      </c>
      <c r="C13" s="10" t="inlineStr">
        <is>
          <t>Monthly Volume by Weight Step</t>
        </is>
      </c>
      <c r="D13" s="9" t="inlineStr">
        <is>
          <t>Total Monthly GEPS Volume by Weight Step</t>
        </is>
      </c>
    </row>
    <row r="14">
      <c r="A14" s="0" t="inlineStr">
        <is>
          <t/>
        </is>
      </c>
      <c r="B14" s="9" t="n">
        <v>9</v>
      </c>
      <c r="C14" s="10" t="inlineStr">
        <is>
          <t>Monthly Volume by Rate Group</t>
        </is>
      </c>
      <c r="D14" s="9" t="inlineStr">
        <is>
          <t>Total Monthly GEPS Volume by Rate Group</t>
        </is>
      </c>
    </row>
    <row r="15">
      <c r="A15" s="0" t="inlineStr">
        <is>
          <t/>
        </is>
      </c>
      <c r="B15" s="9" t="n">
        <v>10</v>
      </c>
      <c r="C15" s="10" t="inlineStr">
        <is>
          <t>Monthly Volume by WS &amp; RG</t>
        </is>
      </c>
      <c r="D15" s="9" t="inlineStr">
        <is>
          <t>GEPS Volume breakout by Weight Step and rate group</t>
        </is>
      </c>
    </row>
    <row r="16">
      <c r="A16" s="0" t="inlineStr">
        <is>
          <t/>
        </is>
      </c>
      <c r="B16" s="9" t="n">
        <v>11</v>
      </c>
      <c r="C16" s="10" t="inlineStr">
        <is>
          <t>Monthly Volume Change WS &amp; RG</t>
        </is>
      </c>
      <c r="D16" s="9" t="inlineStr">
        <is>
          <t>Change in volume broken out by Weight Step and rate group</t>
        </is>
      </c>
    </row>
    <row r="17">
      <c r="A17" s="0" t="inlineStr">
        <is>
          <t/>
        </is>
      </c>
      <c r="B17" s="9" t="n">
        <v>12</v>
      </c>
      <c r="C17" s="10" t="inlineStr">
        <is>
          <t>Top Destinations by Monthly Vol</t>
        </is>
      </c>
      <c r="D17" s="9" t="inlineStr">
        <is>
          <t>Top destinations by monthly volume &amp; chart</t>
        </is>
      </c>
    </row>
    <row r="18">
      <c r="A18" s="0" t="inlineStr">
        <is>
          <t/>
        </is>
      </c>
      <c r="B18" s="9" t="n">
        <v>13</v>
      </c>
      <c r="C18" s="10" t="inlineStr">
        <is>
          <t>Top Customers by Monthly Vol</t>
        </is>
      </c>
      <c r="D18" s="9" t="inlineStr">
        <is>
          <t>Top PQW customers by monthly volume &amp; chart</t>
        </is>
      </c>
    </row>
    <row r="19">
      <c r="A19" s="0" t="inlineStr">
        <is>
          <t/>
        </is>
      </c>
      <c r="B19" s="9" t="n">
        <v>14</v>
      </c>
      <c r="C19" s="10" t="inlineStr">
        <is>
          <t>Rate Group Country Reference</t>
        </is>
      </c>
      <c r="D19" s="9" t="inlineStr">
        <is>
          <t>Rate groupings for countries by product</t>
        </is>
      </c>
    </row>
    <row r="20">
      <c r="A20" s="0" t="inlineStr">
        <is>
          <t/>
        </is>
      </c>
      <c r="B20" s="9" t="inlineStr">
        <is>
          <t>15+</t>
        </is>
      </c>
      <c r="C20" s="10" t="inlineStr">
        <is>
          <t>Data Tables</t>
        </is>
      </c>
      <c r="D20" s="9" t="inlineStr">
        <is>
          <t>Data inputs to the analysis</t>
        </is>
      </c>
    </row>
    <row r="21"/>
    <row r="22"/>
    <row r="23"/>
    <row r="24">
      <c r="A24" s="4" t="inlineStr">
        <is>
          <t> </t>
        </is>
      </c>
      <c r="B24" s="4" t="inlineStr">
        <is>
          <t>Tab Color Legend:</t>
        </is>
      </c>
    </row>
    <row r="25">
      <c r="A25" s="0" t="inlineStr">
        <is>
          <t> </t>
        </is>
      </c>
      <c r="B25" s="15" t="inlineStr">
        <is>
          <t/>
        </is>
      </c>
      <c r="C25" s="22" t="inlineStr">
        <is>
          <t>All Products Included</t>
        </is>
      </c>
    </row>
    <row r="26">
      <c r="A26" s="0" t="inlineStr">
        <is>
          <t> </t>
        </is>
      </c>
      <c r="B26" s="16" t="inlineStr">
        <is>
          <t/>
        </is>
      </c>
      <c r="C26" s="22" t="inlineStr">
        <is>
          <t>IPA/ISAL and CEP Only</t>
        </is>
      </c>
    </row>
    <row r="27">
      <c r="A27" s="0" t="inlineStr">
        <is>
          <t> </t>
        </is>
      </c>
      <c r="B27" s="17" t="inlineStr">
        <is>
          <t/>
        </is>
      </c>
      <c r="C27" s="22" t="inlineStr">
        <is>
          <t>GEPS/NMATS Products (PMI, PMEI, FCPIS) Only</t>
        </is>
      </c>
    </row>
  </sheetData>
  <sheetCalcPr fullCalcOnLoad="1"/>
  <hyperlinks>
    <hyperlink ref="C7" location="'Active Mailers'!A1"/>
    <hyperlink ref="C8" location="'Products - ALL'!A1"/>
    <hyperlink ref="C9" location="'Customers - ALL'!A1"/>
    <hyperlink ref="C10" location="'Postal One Rate Group Breakdown'!A1"/>
    <hyperlink ref="C11" location="'GEPS Volume &amp; Declines'!A1"/>
    <hyperlink ref="C12" location="'GEPS Charts'!A1"/>
    <hyperlink ref="C13" location="'Monthly Volume by Weight Step'!A1"/>
    <hyperlink ref="C14" location="'Monthly Volume by Rate Group'!A1"/>
    <hyperlink ref="C15" location="'Monthly Volume by WS &amp; RG'!A1"/>
    <hyperlink ref="C16" location="'Monthly Volume Change WS &amp; RG'!A1"/>
    <hyperlink ref="C17" location="'Top Destinations by Monthly Vol'!A1"/>
    <hyperlink ref="C18" location="'Top Customers by Monthly Vol'!A1"/>
    <hyperlink ref="C19" location="'Rate Group Country Reference'!A1"/>
    <hyperlink ref="C20" location="'PQW Report Data'!A1"/>
  </hyperlinks>
  <printOptions verticalCentered="0" horizontalCentered="0" headings="0" gridLines="0"/>
  <pageMargins right="0.75" left="0.75" bottom="1.0" top="1.0" footer="0.5" header="0.5"/>
  <pageSetup/>
  <headerFooter/>
</worksheet>
</file>

<file path=xl/worksheets/sheet10.xml><?xml version="1.0" encoding="utf-8"?>
<worksheet xmlns="http://schemas.openxmlformats.org/spreadsheetml/2006/main" xmlns:r="http://schemas.openxmlformats.org/officeDocument/2006/relationships" xml:space="preserve">
  <sheetPr>
    <tabColor rgb="FFB7F7B9"/>
    <pageSetUpPr fitToPage="0"/>
  </sheetPr>
  <dimension ref="A1:AA81"/>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2"/>
    <col min="2" max="2" bestFit="1" customWidth="1" width="10"/>
    <col min="3" max="3" bestFit="1" customWidth="1" width="11"/>
    <col min="4" max="4" bestFit="1" customWidth="1" width="11"/>
    <col min="5" max="5" bestFit="1" customWidth="1" width="11"/>
    <col min="6" max="6" bestFit="1" customWidth="1" width="11"/>
    <col min="7" max="7" bestFit="1" customWidth="1" width="11"/>
    <col min="8" max="8" bestFit="1" customWidth="1" width="11"/>
    <col min="9" max="9" bestFit="1" customWidth="1" width="11" hidden="1"/>
    <col min="10" max="10" bestFit="1" customWidth="1" width="11" hidden="1"/>
    <col min="11" max="11" bestFit="1" customWidth="1" width="11" hidden="1"/>
    <col min="12" max="12" bestFit="1" customWidth="1" width="11"/>
    <col min="13" max="13" bestFit="1" customWidth="1" width="11"/>
    <col min="14" max="14" bestFit="1" customWidth="1" width="11"/>
    <col min="15" max="15" bestFit="1" customWidth="1" width="11"/>
    <col min="16" max="16" bestFit="1" customWidth="1" width="11"/>
    <col min="17" max="17" bestFit="1" customWidth="1" width="11"/>
    <col min="18" max="18" bestFit="1" customWidth="1" width="11"/>
    <col min="19" max="19" bestFit="1" customWidth="1" width="11"/>
    <col min="20" max="20" bestFit="1" customWidth="1" width="11"/>
    <col min="21" max="21" bestFit="1" customWidth="1" width="11"/>
    <col min="22" max="22" bestFit="1" customWidth="1" width="11"/>
    <col min="23" max="23" bestFit="1" customWidth="1" width="11"/>
    <col min="24" max="24" bestFit="1" customWidth="1" width="11"/>
    <col min="25" max="25" bestFit="1" customWidth="1" width="11"/>
    <col min="26" max="26" bestFit="1" customWidth="1" width="11"/>
    <col min="27" max="27" bestFit="1" customWidth="1" width="11"/>
    <col min="28" max="28" bestFit="1" customWidth="1" width="11"/>
  </cols>
  <sheetData>
    <row r="1"/>
    <row r="2">
      <c r="A2" s="5" t="inlineStr">
        <is>
          <t/>
        </is>
      </c>
      <c r="B2" s="5" t="inlineStr">
        <is>
          <t>Monthly Volume by WS &amp; RG</t>
        </is>
      </c>
    </row>
    <row r="3">
      <c r="A3" s="6" t="inlineStr">
        <is>
          <t/>
        </is>
      </c>
      <c r="B3" s="6" t="inlineStr">
        <is>
          <t>Source: GEPS/NMATS, FY16-FY17 July-February</t>
        </is>
      </c>
    </row>
    <row r="4"/>
    <row r="5"/>
    <row r="6">
      <c r="A6" s="36" t="inlineStr">
        <is>
          <t/>
        </is>
      </c>
      <c r="B6" s="36" t="inlineStr">
        <is>
          <t/>
        </is>
      </c>
      <c r="C6" s="36" t="inlineStr">
        <is>
          <t>Selected Customer*</t>
        </is>
      </c>
      <c r="D6" s="36" t="str">
        <f>'GEPS Volume &amp; Declines'!$C$4</f>
      </c>
      <c r="E6" s="36" t="inlineStr">
        <is>
          <t>Selected Product*</t>
        </is>
      </c>
      <c r="F6" s="36" t="str">
        <f>'GEPS Volume &amp; Declines'!$E$4</f>
      </c>
      <c r="G6" s="36" t="inlineStr">
        <is>
          <t/>
        </is>
      </c>
      <c r="H6" s="36" t="inlineStr">
        <is>
          <t>*Alter these choices by using the dropdowns on the 'GEPS Volume &amp; Declines' tab</t>
        </is>
      </c>
    </row>
    <row r="7"/>
    <row r="8">
      <c r="A8" s="0" t="inlineStr">
        <is>
          <t/>
        </is>
      </c>
      <c r="B8" s="0" t="inlineStr">
        <is>
          <t/>
        </is>
      </c>
      <c r="C8" s="12" t="inlineStr">
        <is>
          <t>Rate Groups</t>
        </is>
      </c>
      <c r="D8" s="12" t="inlineStr">
        <is>
          <t/>
        </is>
      </c>
      <c r="E8" s="12" t="inlineStr">
        <is>
          <t/>
        </is>
      </c>
      <c r="F8" s="12" t="inlineStr">
        <is>
          <t/>
        </is>
      </c>
      <c r="G8" s="12" t="inlineStr">
        <is>
          <t/>
        </is>
      </c>
      <c r="H8" s="12" t="inlineStr">
        <is>
          <t/>
        </is>
      </c>
      <c r="I8" s="12" t="inlineStr">
        <is>
          <t/>
        </is>
      </c>
      <c r="J8" s="12" t="inlineStr">
        <is>
          <t/>
        </is>
      </c>
      <c r="K8" s="12" t="inlineStr">
        <is>
          <t/>
        </is>
      </c>
      <c r="L8" s="12" t="inlineStr">
        <is>
          <t/>
        </is>
      </c>
      <c r="M8" s="12" t="inlineStr">
        <is>
          <t/>
        </is>
      </c>
      <c r="N8" s="12" t="inlineStr">
        <is>
          <t/>
        </is>
      </c>
      <c r="O8" s="12" t="inlineStr">
        <is>
          <t/>
        </is>
      </c>
      <c r="P8" s="12" t="inlineStr">
        <is>
          <t/>
        </is>
      </c>
      <c r="Q8" s="12" t="inlineStr">
        <is>
          <t/>
        </is>
      </c>
      <c r="R8" s="12" t="inlineStr">
        <is>
          <t/>
        </is>
      </c>
      <c r="S8" s="12" t="inlineStr">
        <is>
          <t/>
        </is>
      </c>
      <c r="T8" s="12" t="inlineStr">
        <is>
          <t/>
        </is>
      </c>
      <c r="U8" s="12" t="inlineStr">
        <is>
          <t/>
        </is>
      </c>
      <c r="V8" s="12" t="inlineStr">
        <is>
          <t/>
        </is>
      </c>
      <c r="W8" s="12" t="inlineStr">
        <is>
          <t/>
        </is>
      </c>
      <c r="X8" s="12" t="inlineStr">
        <is>
          <t/>
        </is>
      </c>
      <c r="Y8" s="12" t="inlineStr">
        <is>
          <t/>
        </is>
      </c>
      <c r="Z8" s="12" t="inlineStr">
        <is>
          <t/>
        </is>
      </c>
      <c r="AA8" s="12" t="inlineStr">
        <is>
          <t/>
        </is>
      </c>
    </row>
    <row r="9">
      <c r="A9" s="0" t="inlineStr">
        <is>
          <t/>
        </is>
      </c>
      <c r="B9" s="13" t="inlineStr">
        <is>
          <t>Weight Step</t>
        </is>
      </c>
      <c r="C9" s="13" t="n">
        <v>1</v>
      </c>
      <c r="D9" s="13" t="n">
        <v>1.1</v>
      </c>
      <c r="E9" s="13" t="n">
        <v>1.2</v>
      </c>
      <c r="F9" s="13" t="n">
        <v>1.3</v>
      </c>
      <c r="G9" s="13" t="n">
        <v>1.4</v>
      </c>
      <c r="H9" s="13" t="n">
        <v>1.5</v>
      </c>
      <c r="I9" s="13" t="n">
        <v>1.6</v>
      </c>
      <c r="J9" s="13" t="n">
        <v>1.7</v>
      </c>
      <c r="K9" s="13" t="n">
        <v>1.8</v>
      </c>
      <c r="L9" s="13" t="n">
        <v>2</v>
      </c>
      <c r="M9" s="13" t="n">
        <v>3</v>
      </c>
      <c r="N9" s="13" t="n">
        <v>4</v>
      </c>
      <c r="O9" s="13" t="n">
        <v>5</v>
      </c>
      <c r="P9" s="13" t="n">
        <v>6</v>
      </c>
      <c r="Q9" s="13" t="n">
        <v>7</v>
      </c>
      <c r="R9" s="13" t="n">
        <v>8</v>
      </c>
      <c r="S9" s="13" t="n">
        <v>9</v>
      </c>
      <c r="T9" s="13" t="n">
        <v>10</v>
      </c>
      <c r="U9" s="13" t="n">
        <v>11</v>
      </c>
      <c r="V9" s="13" t="n">
        <v>12</v>
      </c>
      <c r="W9" s="13" t="n">
        <v>13</v>
      </c>
      <c r="X9" s="13" t="n">
        <v>14</v>
      </c>
      <c r="Y9" s="13" t="n">
        <v>15</v>
      </c>
      <c r="Z9" s="13" t="n">
        <v>16</v>
      </c>
      <c r="AA9" s="13" t="n">
        <v>17</v>
      </c>
      <c r="AB9" s="13" t="inlineStr">
        <is>
          <t>All</t>
        </is>
      </c>
    </row>
    <row r="10">
      <c r="A10" s="0" t="inlineStr">
        <is>
          <t/>
        </is>
      </c>
      <c r="B10" s="23" t="n">
        <v>0.5</v>
      </c>
      <c r="C10" s="25" t="str">
        <f>IF(AND($D$6="All",$F$6="All"),SUMPRODUCT(('PQW Report Data'!$C$4:$C$11233=C$9)*('PQW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Data'!$E$4:$E$11233=$B10)*(('PQW Report Data'!$F$4:$F$11233)+('PQW Report Data'!$G$4:$G$11233)+('PQW Report Data'!$H$4:$H$11233)+('PQW Report Data'!$I$4:$I$11233)+('PQW Report Data'!$J$4:$J$11233)+('PQW Report Data'!$K$4:$K$11233)+('PQW Report Data'!$L$4:$L$11233)+('PQW Report Data'!$M$4:$M$11233))))))</f>
      </c>
      <c r="D10" s="25" t="str">
        <f>IF(AND($D$6="All",$F$6="All"),SUMPRODUCT(('PQW Report Data'!$C$4:$C$11233=D$9)*('PQW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Data'!$E$4:$E$11233=$B10)*(('PQW Report Data'!$F$4:$F$11233)+('PQW Report Data'!$G$4:$G$11233)+('PQW Report Data'!$H$4:$H$11233)+('PQW Report Data'!$I$4:$I$11233)+('PQW Report Data'!$J$4:$J$11233)+('PQW Report Data'!$K$4:$K$11233)+('PQW Report Data'!$L$4:$L$11233)+('PQW Report Data'!$M$4:$M$11233))))))</f>
      </c>
      <c r="E10" s="25" t="str">
        <f>IF(AND($D$6="All",$F$6="All"),SUMPRODUCT(('PQW Report Data'!$C$4:$C$11233=E$9)*('PQW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Data'!$E$4:$E$11233=$B10)*(('PQW Report Data'!$F$4:$F$11233)+('PQW Report Data'!$G$4:$G$11233)+('PQW Report Data'!$H$4:$H$11233)+('PQW Report Data'!$I$4:$I$11233)+('PQW Report Data'!$J$4:$J$11233)+('PQW Report Data'!$K$4:$K$11233)+('PQW Report Data'!$L$4:$L$11233)+('PQW Report Data'!$M$4:$M$11233))))))</f>
      </c>
      <c r="F10" s="25" t="str">
        <f>IF(AND($D$6="All",$F$6="All"),SUMPRODUCT(('PQW Report Data'!$C$4:$C$11233=F$9)*('PQW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Data'!$E$4:$E$11233=$B10)*(('PQW Report Data'!$F$4:$F$11233)+('PQW Report Data'!$G$4:$G$11233)+('PQW Report Data'!$H$4:$H$11233)+('PQW Report Data'!$I$4:$I$11233)+('PQW Report Data'!$J$4:$J$11233)+('PQW Report Data'!$K$4:$K$11233)+('PQW Report Data'!$L$4:$L$11233)+('PQW Report Data'!$M$4:$M$11233))))))</f>
      </c>
      <c r="G10" s="25" t="str">
        <f>IF(AND($D$6="All",$F$6="All"),SUMPRODUCT(('PQW Report Data'!$C$4:$C$11233=G$9)*('PQW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Data'!$E$4:$E$11233=$B10)*(('PQW Report Data'!$F$4:$F$11233)+('PQW Report Data'!$G$4:$G$11233)+('PQW Report Data'!$H$4:$H$11233)+('PQW Report Data'!$I$4:$I$11233)+('PQW Report Data'!$J$4:$J$11233)+('PQW Report Data'!$K$4:$K$11233)+('PQW Report Data'!$L$4:$L$11233)+('PQW Report Data'!$M$4:$M$11233))))))</f>
      </c>
      <c r="H10" s="25" t="str">
        <f>IF(AND($D$6="All",$F$6="All"),SUMPRODUCT(('PQW Report Data'!$C$4:$C$11233=H$9)*('PQW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Data'!$E$4:$E$11233=$B10)*(('PQW Report Data'!$F$4:$F$11233)+('PQW Report Data'!$G$4:$G$11233)+('PQW Report Data'!$H$4:$H$11233)+('PQW Report Data'!$I$4:$I$11233)+('PQW Report Data'!$J$4:$J$11233)+('PQW Report Data'!$K$4:$K$11233)+('PQW Report Data'!$L$4:$L$11233)+('PQW Report Data'!$M$4:$M$11233))))))</f>
      </c>
      <c r="I10" s="25" t="str">
        <f>IF(AND($D$6="All",$F$6="All"),SUMPRODUCT(('PQW Report Data'!$C$4:$C$11233=I$9)*('PQW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Data'!$E$4:$E$11233=$B10)*(('PQW Report Data'!$F$4:$F$11233)+('PQW Report Data'!$G$4:$G$11233)+('PQW Report Data'!$H$4:$H$11233)+('PQW Report Data'!$I$4:$I$11233)+('PQW Report Data'!$J$4:$J$11233)+('PQW Report Data'!$K$4:$K$11233)+('PQW Report Data'!$L$4:$L$11233)+('PQW Report Data'!$M$4:$M$11233))))))</f>
      </c>
      <c r="J10" s="25" t="str">
        <f>IF(AND($D$6="All",$F$6="All"),SUMPRODUCT(('PQW Report Data'!$C$4:$C$11233=J$9)*('PQW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Data'!$E$4:$E$11233=$B10)*(('PQW Report Data'!$F$4:$F$11233)+('PQW Report Data'!$G$4:$G$11233)+('PQW Report Data'!$H$4:$H$11233)+('PQW Report Data'!$I$4:$I$11233)+('PQW Report Data'!$J$4:$J$11233)+('PQW Report Data'!$K$4:$K$11233)+('PQW Report Data'!$L$4:$L$11233)+('PQW Report Data'!$M$4:$M$11233))))))</f>
      </c>
      <c r="K10" s="25" t="str">
        <f>IF(AND($D$6="All",$F$6="All"),SUMPRODUCT(('PQW Report Data'!$C$4:$C$11233=K$9)*('PQW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Data'!$E$4:$E$11233=$B10)*(('PQW Report Data'!$F$4:$F$11233)+('PQW Report Data'!$G$4:$G$11233)+('PQW Report Data'!$H$4:$H$11233)+('PQW Report Data'!$I$4:$I$11233)+('PQW Report Data'!$J$4:$J$11233)+('PQW Report Data'!$K$4:$K$11233)+('PQW Report Data'!$L$4:$L$11233)+('PQW Report Data'!$M$4:$M$11233))))))</f>
      </c>
      <c r="L10" s="25" t="str">
        <f>IF(AND($D$6="All",$F$6="All"),SUMPRODUCT(('PQW Report Data'!$C$4:$C$11233=L$9)*('PQW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Data'!$E$4:$E$11233=$B10)*(('PQW Report Data'!$F$4:$F$11233)+('PQW Report Data'!$G$4:$G$11233)+('PQW Report Data'!$H$4:$H$11233)+('PQW Report Data'!$I$4:$I$11233)+('PQW Report Data'!$J$4:$J$11233)+('PQW Report Data'!$K$4:$K$11233)+('PQW Report Data'!$L$4:$L$11233)+('PQW Report Data'!$M$4:$M$11233))))))</f>
      </c>
      <c r="M10" s="25" t="str">
        <f>IF(AND($D$6="All",$F$6="All"),SUMPRODUCT(('PQW Report Data'!$C$4:$C$11233=M$9)*('PQW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Data'!$E$4:$E$11233=$B10)*(('PQW Report Data'!$F$4:$F$11233)+('PQW Report Data'!$G$4:$G$11233)+('PQW Report Data'!$H$4:$H$11233)+('PQW Report Data'!$I$4:$I$11233)+('PQW Report Data'!$J$4:$J$11233)+('PQW Report Data'!$K$4:$K$11233)+('PQW Report Data'!$L$4:$L$11233)+('PQW Report Data'!$M$4:$M$11233))))))</f>
      </c>
      <c r="N10" s="25" t="str">
        <f>IF(AND($D$6="All",$F$6="All"),SUMPRODUCT(('PQW Report Data'!$C$4:$C$11233=N$9)*('PQW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Data'!$E$4:$E$11233=$B10)*(('PQW Report Data'!$F$4:$F$11233)+('PQW Report Data'!$G$4:$G$11233)+('PQW Report Data'!$H$4:$H$11233)+('PQW Report Data'!$I$4:$I$11233)+('PQW Report Data'!$J$4:$J$11233)+('PQW Report Data'!$K$4:$K$11233)+('PQW Report Data'!$L$4:$L$11233)+('PQW Report Data'!$M$4:$M$11233))))))</f>
      </c>
      <c r="O10" s="25" t="str">
        <f>IF(AND($D$6="All",$F$6="All"),SUMPRODUCT(('PQW Report Data'!$C$4:$C$11233=O$9)*('PQW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Data'!$E$4:$E$11233=$B10)*(('PQW Report Data'!$F$4:$F$11233)+('PQW Report Data'!$G$4:$G$11233)+('PQW Report Data'!$H$4:$H$11233)+('PQW Report Data'!$I$4:$I$11233)+('PQW Report Data'!$J$4:$J$11233)+('PQW Report Data'!$K$4:$K$11233)+('PQW Report Data'!$L$4:$L$11233)+('PQW Report Data'!$M$4:$M$11233))))))</f>
      </c>
      <c r="P10" s="25" t="str">
        <f>IF(AND($D$6="All",$F$6="All"),SUMPRODUCT(('PQW Report Data'!$C$4:$C$11233=P$9)*('PQW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Data'!$E$4:$E$11233=$B10)*(('PQW Report Data'!$F$4:$F$11233)+('PQW Report Data'!$G$4:$G$11233)+('PQW Report Data'!$H$4:$H$11233)+('PQW Report Data'!$I$4:$I$11233)+('PQW Report Data'!$J$4:$J$11233)+('PQW Report Data'!$K$4:$K$11233)+('PQW Report Data'!$L$4:$L$11233)+('PQW Report Data'!$M$4:$M$11233))))))</f>
      </c>
      <c r="Q10" s="25" t="str">
        <f>IF(AND($D$6="All",$F$6="All"),SUMPRODUCT(('PQW Report Data'!$C$4:$C$11233=Q$9)*('PQW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Data'!$E$4:$E$11233=$B10)*(('PQW Report Data'!$F$4:$F$11233)+('PQW Report Data'!$G$4:$G$11233)+('PQW Report Data'!$H$4:$H$11233)+('PQW Report Data'!$I$4:$I$11233)+('PQW Report Data'!$J$4:$J$11233)+('PQW Report Data'!$K$4:$K$11233)+('PQW Report Data'!$L$4:$L$11233)+('PQW Report Data'!$M$4:$M$11233))))))</f>
      </c>
      <c r="R10" s="25" t="str">
        <f>IF(AND($D$6="All",$F$6="All"),SUMPRODUCT(('PQW Report Data'!$C$4:$C$11233=R$9)*('PQW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Data'!$E$4:$E$11233=$B10)*(('PQW Report Data'!$F$4:$F$11233)+('PQW Report Data'!$G$4:$G$11233)+('PQW Report Data'!$H$4:$H$11233)+('PQW Report Data'!$I$4:$I$11233)+('PQW Report Data'!$J$4:$J$11233)+('PQW Report Data'!$K$4:$K$11233)+('PQW Report Data'!$L$4:$L$11233)+('PQW Report Data'!$M$4:$M$11233))))))</f>
      </c>
      <c r="S10" s="25" t="str">
        <f>IF(AND($D$6="All",$F$6="All"),SUMPRODUCT(('PQW Report Data'!$C$4:$C$11233=S$9)*('PQW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Data'!$E$4:$E$11233=$B10)*(('PQW Report Data'!$F$4:$F$11233)+('PQW Report Data'!$G$4:$G$11233)+('PQW Report Data'!$H$4:$H$11233)+('PQW Report Data'!$I$4:$I$11233)+('PQW Report Data'!$J$4:$J$11233)+('PQW Report Data'!$K$4:$K$11233)+('PQW Report Data'!$L$4:$L$11233)+('PQW Report Data'!$M$4:$M$11233))))))</f>
      </c>
      <c r="T10" s="25" t="str">
        <f>IF(AND($D$6="All",$F$6="All"),SUMPRODUCT(('PQW Report Data'!$C$4:$C$11233=T$9)*('PQW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Data'!$E$4:$E$11233=$B10)*(('PQW Report Data'!$F$4:$F$11233)+('PQW Report Data'!$G$4:$G$11233)+('PQW Report Data'!$H$4:$H$11233)+('PQW Report Data'!$I$4:$I$11233)+('PQW Report Data'!$J$4:$J$11233)+('PQW Report Data'!$K$4:$K$11233)+('PQW Report Data'!$L$4:$L$11233)+('PQW Report Data'!$M$4:$M$11233))))))</f>
      </c>
      <c r="U10" s="25" t="str">
        <f>IF(AND($D$6="All",$F$6="All"),SUMPRODUCT(('PQW Report Data'!$C$4:$C$11233=U$9)*('PQW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Data'!$E$4:$E$11233=$B10)*(('PQW Report Data'!$F$4:$F$11233)+('PQW Report Data'!$G$4:$G$11233)+('PQW Report Data'!$H$4:$H$11233)+('PQW Report Data'!$I$4:$I$11233)+('PQW Report Data'!$J$4:$J$11233)+('PQW Report Data'!$K$4:$K$11233)+('PQW Report Data'!$L$4:$L$11233)+('PQW Report Data'!$M$4:$M$11233))))))</f>
      </c>
      <c r="V10" s="25" t="str">
        <f>IF(AND($D$6="All",$F$6="All"),SUMPRODUCT(('PQW Report Data'!$C$4:$C$11233=V$9)*('PQW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Data'!$E$4:$E$11233=$B10)*(('PQW Report Data'!$F$4:$F$11233)+('PQW Report Data'!$G$4:$G$11233)+('PQW Report Data'!$H$4:$H$11233)+('PQW Report Data'!$I$4:$I$11233)+('PQW Report Data'!$J$4:$J$11233)+('PQW Report Data'!$K$4:$K$11233)+('PQW Report Data'!$L$4:$L$11233)+('PQW Report Data'!$M$4:$M$11233))))))</f>
      </c>
      <c r="W10" s="25" t="str">
        <f>IF(AND($D$6="All",$F$6="All"),SUMPRODUCT(('PQW Report Data'!$C$4:$C$11233=W$9)*('PQW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Data'!$E$4:$E$11233=$B10)*(('PQW Report Data'!$F$4:$F$11233)+('PQW Report Data'!$G$4:$G$11233)+('PQW Report Data'!$H$4:$H$11233)+('PQW Report Data'!$I$4:$I$11233)+('PQW Report Data'!$J$4:$J$11233)+('PQW Report Data'!$K$4:$K$11233)+('PQW Report Data'!$L$4:$L$11233)+('PQW Report Data'!$M$4:$M$11233))))))</f>
      </c>
      <c r="X10" s="25" t="str">
        <f>IF(AND($D$6="All",$F$6="All"),SUMPRODUCT(('PQW Report Data'!$C$4:$C$11233=X$9)*('PQW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Data'!$E$4:$E$11233=$B10)*(('PQW Report Data'!$F$4:$F$11233)+('PQW Report Data'!$G$4:$G$11233)+('PQW Report Data'!$H$4:$H$11233)+('PQW Report Data'!$I$4:$I$11233)+('PQW Report Data'!$J$4:$J$11233)+('PQW Report Data'!$K$4:$K$11233)+('PQW Report Data'!$L$4:$L$11233)+('PQW Report Data'!$M$4:$M$11233))))))</f>
      </c>
      <c r="Y10" s="25" t="str">
        <f>IF(AND($D$6="All",$F$6="All"),SUMPRODUCT(('PQW Report Data'!$C$4:$C$11233=Y$9)*('PQW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Data'!$E$4:$E$11233=$B10)*(('PQW Report Data'!$F$4:$F$11233)+('PQW Report Data'!$G$4:$G$11233)+('PQW Report Data'!$H$4:$H$11233)+('PQW Report Data'!$I$4:$I$11233)+('PQW Report Data'!$J$4:$J$11233)+('PQW Report Data'!$K$4:$K$11233)+('PQW Report Data'!$L$4:$L$11233)+('PQW Report Data'!$M$4:$M$11233))))))</f>
      </c>
      <c r="Z10" s="25" t="str">
        <f>IF(AND($D$6="All",$F$6="All"),SUMPRODUCT(('PQW Report Data'!$C$4:$C$11233=Z$9)*('PQW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Data'!$E$4:$E$11233=$B10)*(('PQW Report Data'!$F$4:$F$11233)+('PQW Report Data'!$G$4:$G$11233)+('PQW Report Data'!$H$4:$H$11233)+('PQW Report Data'!$I$4:$I$11233)+('PQW Report Data'!$J$4:$J$11233)+('PQW Report Data'!$K$4:$K$11233)+('PQW Report Data'!$L$4:$L$11233)+('PQW Report Data'!$M$4:$M$11233))))))</f>
      </c>
      <c r="AA10" s="25" t="str">
        <f>IF(AND($D$6="All",$F$6="All"),SUMPRODUCT(('PQW Report Data'!$C$4:$C$11233=AA$9)*('PQW Report Data'!$E$4:$E$11233=$B10)*(('PQW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Data'!$E$4:$E$11233=$B10)*(('PQW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Data'!$E$4:$E$11233=$B10)*(('PQW Report Data'!$F$4:$F$11233)+('PQW Report Data'!$G$4:$G$11233)+('PQW Report Data'!$H$4:$H$11233)+('PQW Report Data'!$I$4:$I$11233)+('PQW Report Data'!$J$4:$J$11233)+('PQW Report Data'!$K$4:$K$11233)+('PQW Report Data'!$L$4:$L$11233)+('PQW Report Data'!$M$4:$M$11233))))))</f>
      </c>
      <c r="AB10" s="25" t="str">
        <f>SUM(C10:AA10)</f>
      </c>
    </row>
    <row r="11">
      <c r="A11" s="0" t="inlineStr">
        <is>
          <t/>
        </is>
      </c>
      <c r="B11" s="23" t="n">
        <v>1</v>
      </c>
      <c r="C11" s="25" t="str">
        <f>IF(AND($D$6="All",$F$6="All"),SUMPRODUCT(('PQW Report Data'!$C$4:$C$11233=C$9)*('PQW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Data'!$E$4:$E$11233=$B11)*(('PQW Report Data'!$F$4:$F$11233)+('PQW Report Data'!$G$4:$G$11233)+('PQW Report Data'!$H$4:$H$11233)+('PQW Report Data'!$I$4:$I$11233)+('PQW Report Data'!$J$4:$J$11233)+('PQW Report Data'!$K$4:$K$11233)+('PQW Report Data'!$L$4:$L$11233)+('PQW Report Data'!$M$4:$M$11233))))))</f>
      </c>
      <c r="D11" s="25" t="str">
        <f>IF(AND($D$6="All",$F$6="All"),SUMPRODUCT(('PQW Report Data'!$C$4:$C$11233=D$9)*('PQW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Data'!$E$4:$E$11233=$B11)*(('PQW Report Data'!$F$4:$F$11233)+('PQW Report Data'!$G$4:$G$11233)+('PQW Report Data'!$H$4:$H$11233)+('PQW Report Data'!$I$4:$I$11233)+('PQW Report Data'!$J$4:$J$11233)+('PQW Report Data'!$K$4:$K$11233)+('PQW Report Data'!$L$4:$L$11233)+('PQW Report Data'!$M$4:$M$11233))))))</f>
      </c>
      <c r="E11" s="25" t="str">
        <f>IF(AND($D$6="All",$F$6="All"),SUMPRODUCT(('PQW Report Data'!$C$4:$C$11233=E$9)*('PQW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Data'!$E$4:$E$11233=$B11)*(('PQW Report Data'!$F$4:$F$11233)+('PQW Report Data'!$G$4:$G$11233)+('PQW Report Data'!$H$4:$H$11233)+('PQW Report Data'!$I$4:$I$11233)+('PQW Report Data'!$J$4:$J$11233)+('PQW Report Data'!$K$4:$K$11233)+('PQW Report Data'!$L$4:$L$11233)+('PQW Report Data'!$M$4:$M$11233))))))</f>
      </c>
      <c r="F11" s="25" t="str">
        <f>IF(AND($D$6="All",$F$6="All"),SUMPRODUCT(('PQW Report Data'!$C$4:$C$11233=F$9)*('PQW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Data'!$E$4:$E$11233=$B11)*(('PQW Report Data'!$F$4:$F$11233)+('PQW Report Data'!$G$4:$G$11233)+('PQW Report Data'!$H$4:$H$11233)+('PQW Report Data'!$I$4:$I$11233)+('PQW Report Data'!$J$4:$J$11233)+('PQW Report Data'!$K$4:$K$11233)+('PQW Report Data'!$L$4:$L$11233)+('PQW Report Data'!$M$4:$M$11233))))))</f>
      </c>
      <c r="G11" s="25" t="str">
        <f>IF(AND($D$6="All",$F$6="All"),SUMPRODUCT(('PQW Report Data'!$C$4:$C$11233=G$9)*('PQW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Data'!$E$4:$E$11233=$B11)*(('PQW Report Data'!$F$4:$F$11233)+('PQW Report Data'!$G$4:$G$11233)+('PQW Report Data'!$H$4:$H$11233)+('PQW Report Data'!$I$4:$I$11233)+('PQW Report Data'!$J$4:$J$11233)+('PQW Report Data'!$K$4:$K$11233)+('PQW Report Data'!$L$4:$L$11233)+('PQW Report Data'!$M$4:$M$11233))))))</f>
      </c>
      <c r="H11" s="25" t="str">
        <f>IF(AND($D$6="All",$F$6="All"),SUMPRODUCT(('PQW Report Data'!$C$4:$C$11233=H$9)*('PQW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Data'!$E$4:$E$11233=$B11)*(('PQW Report Data'!$F$4:$F$11233)+('PQW Report Data'!$G$4:$G$11233)+('PQW Report Data'!$H$4:$H$11233)+('PQW Report Data'!$I$4:$I$11233)+('PQW Report Data'!$J$4:$J$11233)+('PQW Report Data'!$K$4:$K$11233)+('PQW Report Data'!$L$4:$L$11233)+('PQW Report Data'!$M$4:$M$11233))))))</f>
      </c>
      <c r="I11" s="25" t="str">
        <f>IF(AND($D$6="All",$F$6="All"),SUMPRODUCT(('PQW Report Data'!$C$4:$C$11233=I$9)*('PQW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Data'!$E$4:$E$11233=$B11)*(('PQW Report Data'!$F$4:$F$11233)+('PQW Report Data'!$G$4:$G$11233)+('PQW Report Data'!$H$4:$H$11233)+('PQW Report Data'!$I$4:$I$11233)+('PQW Report Data'!$J$4:$J$11233)+('PQW Report Data'!$K$4:$K$11233)+('PQW Report Data'!$L$4:$L$11233)+('PQW Report Data'!$M$4:$M$11233))))))</f>
      </c>
      <c r="J11" s="25" t="str">
        <f>IF(AND($D$6="All",$F$6="All"),SUMPRODUCT(('PQW Report Data'!$C$4:$C$11233=J$9)*('PQW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Data'!$E$4:$E$11233=$B11)*(('PQW Report Data'!$F$4:$F$11233)+('PQW Report Data'!$G$4:$G$11233)+('PQW Report Data'!$H$4:$H$11233)+('PQW Report Data'!$I$4:$I$11233)+('PQW Report Data'!$J$4:$J$11233)+('PQW Report Data'!$K$4:$K$11233)+('PQW Report Data'!$L$4:$L$11233)+('PQW Report Data'!$M$4:$M$11233))))))</f>
      </c>
      <c r="K11" s="25" t="str">
        <f>IF(AND($D$6="All",$F$6="All"),SUMPRODUCT(('PQW Report Data'!$C$4:$C$11233=K$9)*('PQW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Data'!$E$4:$E$11233=$B11)*(('PQW Report Data'!$F$4:$F$11233)+('PQW Report Data'!$G$4:$G$11233)+('PQW Report Data'!$H$4:$H$11233)+('PQW Report Data'!$I$4:$I$11233)+('PQW Report Data'!$J$4:$J$11233)+('PQW Report Data'!$K$4:$K$11233)+('PQW Report Data'!$L$4:$L$11233)+('PQW Report Data'!$M$4:$M$11233))))))</f>
      </c>
      <c r="L11" s="25" t="str">
        <f>IF(AND($D$6="All",$F$6="All"),SUMPRODUCT(('PQW Report Data'!$C$4:$C$11233=L$9)*('PQW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Data'!$E$4:$E$11233=$B11)*(('PQW Report Data'!$F$4:$F$11233)+('PQW Report Data'!$G$4:$G$11233)+('PQW Report Data'!$H$4:$H$11233)+('PQW Report Data'!$I$4:$I$11233)+('PQW Report Data'!$J$4:$J$11233)+('PQW Report Data'!$K$4:$K$11233)+('PQW Report Data'!$L$4:$L$11233)+('PQW Report Data'!$M$4:$M$11233))))))</f>
      </c>
      <c r="M11" s="25" t="str">
        <f>IF(AND($D$6="All",$F$6="All"),SUMPRODUCT(('PQW Report Data'!$C$4:$C$11233=M$9)*('PQW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Data'!$E$4:$E$11233=$B11)*(('PQW Report Data'!$F$4:$F$11233)+('PQW Report Data'!$G$4:$G$11233)+('PQW Report Data'!$H$4:$H$11233)+('PQW Report Data'!$I$4:$I$11233)+('PQW Report Data'!$J$4:$J$11233)+('PQW Report Data'!$K$4:$K$11233)+('PQW Report Data'!$L$4:$L$11233)+('PQW Report Data'!$M$4:$M$11233))))))</f>
      </c>
      <c r="N11" s="25" t="str">
        <f>IF(AND($D$6="All",$F$6="All"),SUMPRODUCT(('PQW Report Data'!$C$4:$C$11233=N$9)*('PQW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Data'!$E$4:$E$11233=$B11)*(('PQW Report Data'!$F$4:$F$11233)+('PQW Report Data'!$G$4:$G$11233)+('PQW Report Data'!$H$4:$H$11233)+('PQW Report Data'!$I$4:$I$11233)+('PQW Report Data'!$J$4:$J$11233)+('PQW Report Data'!$K$4:$K$11233)+('PQW Report Data'!$L$4:$L$11233)+('PQW Report Data'!$M$4:$M$11233))))))</f>
      </c>
      <c r="O11" s="25" t="str">
        <f>IF(AND($D$6="All",$F$6="All"),SUMPRODUCT(('PQW Report Data'!$C$4:$C$11233=O$9)*('PQW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Data'!$E$4:$E$11233=$B11)*(('PQW Report Data'!$F$4:$F$11233)+('PQW Report Data'!$G$4:$G$11233)+('PQW Report Data'!$H$4:$H$11233)+('PQW Report Data'!$I$4:$I$11233)+('PQW Report Data'!$J$4:$J$11233)+('PQW Report Data'!$K$4:$K$11233)+('PQW Report Data'!$L$4:$L$11233)+('PQW Report Data'!$M$4:$M$11233))))))</f>
      </c>
      <c r="P11" s="25" t="str">
        <f>IF(AND($D$6="All",$F$6="All"),SUMPRODUCT(('PQW Report Data'!$C$4:$C$11233=P$9)*('PQW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Data'!$E$4:$E$11233=$B11)*(('PQW Report Data'!$F$4:$F$11233)+('PQW Report Data'!$G$4:$G$11233)+('PQW Report Data'!$H$4:$H$11233)+('PQW Report Data'!$I$4:$I$11233)+('PQW Report Data'!$J$4:$J$11233)+('PQW Report Data'!$K$4:$K$11233)+('PQW Report Data'!$L$4:$L$11233)+('PQW Report Data'!$M$4:$M$11233))))))</f>
      </c>
      <c r="Q11" s="25" t="str">
        <f>IF(AND($D$6="All",$F$6="All"),SUMPRODUCT(('PQW Report Data'!$C$4:$C$11233=Q$9)*('PQW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Data'!$E$4:$E$11233=$B11)*(('PQW Report Data'!$F$4:$F$11233)+('PQW Report Data'!$G$4:$G$11233)+('PQW Report Data'!$H$4:$H$11233)+('PQW Report Data'!$I$4:$I$11233)+('PQW Report Data'!$J$4:$J$11233)+('PQW Report Data'!$K$4:$K$11233)+('PQW Report Data'!$L$4:$L$11233)+('PQW Report Data'!$M$4:$M$11233))))))</f>
      </c>
      <c r="R11" s="25" t="str">
        <f>IF(AND($D$6="All",$F$6="All"),SUMPRODUCT(('PQW Report Data'!$C$4:$C$11233=R$9)*('PQW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Data'!$E$4:$E$11233=$B11)*(('PQW Report Data'!$F$4:$F$11233)+('PQW Report Data'!$G$4:$G$11233)+('PQW Report Data'!$H$4:$H$11233)+('PQW Report Data'!$I$4:$I$11233)+('PQW Report Data'!$J$4:$J$11233)+('PQW Report Data'!$K$4:$K$11233)+('PQW Report Data'!$L$4:$L$11233)+('PQW Report Data'!$M$4:$M$11233))))))</f>
      </c>
      <c r="S11" s="25" t="str">
        <f>IF(AND($D$6="All",$F$6="All"),SUMPRODUCT(('PQW Report Data'!$C$4:$C$11233=S$9)*('PQW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Data'!$E$4:$E$11233=$B11)*(('PQW Report Data'!$F$4:$F$11233)+('PQW Report Data'!$G$4:$G$11233)+('PQW Report Data'!$H$4:$H$11233)+('PQW Report Data'!$I$4:$I$11233)+('PQW Report Data'!$J$4:$J$11233)+('PQW Report Data'!$K$4:$K$11233)+('PQW Report Data'!$L$4:$L$11233)+('PQW Report Data'!$M$4:$M$11233))))))</f>
      </c>
      <c r="T11" s="25" t="str">
        <f>IF(AND($D$6="All",$F$6="All"),SUMPRODUCT(('PQW Report Data'!$C$4:$C$11233=T$9)*('PQW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Data'!$E$4:$E$11233=$B11)*(('PQW Report Data'!$F$4:$F$11233)+('PQW Report Data'!$G$4:$G$11233)+('PQW Report Data'!$H$4:$H$11233)+('PQW Report Data'!$I$4:$I$11233)+('PQW Report Data'!$J$4:$J$11233)+('PQW Report Data'!$K$4:$K$11233)+('PQW Report Data'!$L$4:$L$11233)+('PQW Report Data'!$M$4:$M$11233))))))</f>
      </c>
      <c r="U11" s="25" t="str">
        <f>IF(AND($D$6="All",$F$6="All"),SUMPRODUCT(('PQW Report Data'!$C$4:$C$11233=U$9)*('PQW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Data'!$E$4:$E$11233=$B11)*(('PQW Report Data'!$F$4:$F$11233)+('PQW Report Data'!$G$4:$G$11233)+('PQW Report Data'!$H$4:$H$11233)+('PQW Report Data'!$I$4:$I$11233)+('PQW Report Data'!$J$4:$J$11233)+('PQW Report Data'!$K$4:$K$11233)+('PQW Report Data'!$L$4:$L$11233)+('PQW Report Data'!$M$4:$M$11233))))))</f>
      </c>
      <c r="V11" s="25" t="str">
        <f>IF(AND($D$6="All",$F$6="All"),SUMPRODUCT(('PQW Report Data'!$C$4:$C$11233=V$9)*('PQW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Data'!$E$4:$E$11233=$B11)*(('PQW Report Data'!$F$4:$F$11233)+('PQW Report Data'!$G$4:$G$11233)+('PQW Report Data'!$H$4:$H$11233)+('PQW Report Data'!$I$4:$I$11233)+('PQW Report Data'!$J$4:$J$11233)+('PQW Report Data'!$K$4:$K$11233)+('PQW Report Data'!$L$4:$L$11233)+('PQW Report Data'!$M$4:$M$11233))))))</f>
      </c>
      <c r="W11" s="25" t="str">
        <f>IF(AND($D$6="All",$F$6="All"),SUMPRODUCT(('PQW Report Data'!$C$4:$C$11233=W$9)*('PQW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Data'!$E$4:$E$11233=$B11)*(('PQW Report Data'!$F$4:$F$11233)+('PQW Report Data'!$G$4:$G$11233)+('PQW Report Data'!$H$4:$H$11233)+('PQW Report Data'!$I$4:$I$11233)+('PQW Report Data'!$J$4:$J$11233)+('PQW Report Data'!$K$4:$K$11233)+('PQW Report Data'!$L$4:$L$11233)+('PQW Report Data'!$M$4:$M$11233))))))</f>
      </c>
      <c r="X11" s="25" t="str">
        <f>IF(AND($D$6="All",$F$6="All"),SUMPRODUCT(('PQW Report Data'!$C$4:$C$11233=X$9)*('PQW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Data'!$E$4:$E$11233=$B11)*(('PQW Report Data'!$F$4:$F$11233)+('PQW Report Data'!$G$4:$G$11233)+('PQW Report Data'!$H$4:$H$11233)+('PQW Report Data'!$I$4:$I$11233)+('PQW Report Data'!$J$4:$J$11233)+('PQW Report Data'!$K$4:$K$11233)+('PQW Report Data'!$L$4:$L$11233)+('PQW Report Data'!$M$4:$M$11233))))))</f>
      </c>
      <c r="Y11" s="25" t="str">
        <f>IF(AND($D$6="All",$F$6="All"),SUMPRODUCT(('PQW Report Data'!$C$4:$C$11233=Y$9)*('PQW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Data'!$E$4:$E$11233=$B11)*(('PQW Report Data'!$F$4:$F$11233)+('PQW Report Data'!$G$4:$G$11233)+('PQW Report Data'!$H$4:$H$11233)+('PQW Report Data'!$I$4:$I$11233)+('PQW Report Data'!$J$4:$J$11233)+('PQW Report Data'!$K$4:$K$11233)+('PQW Report Data'!$L$4:$L$11233)+('PQW Report Data'!$M$4:$M$11233))))))</f>
      </c>
      <c r="Z11" s="25" t="str">
        <f>IF(AND($D$6="All",$F$6="All"),SUMPRODUCT(('PQW Report Data'!$C$4:$C$11233=Z$9)*('PQW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Data'!$E$4:$E$11233=$B11)*(('PQW Report Data'!$F$4:$F$11233)+('PQW Report Data'!$G$4:$G$11233)+('PQW Report Data'!$H$4:$H$11233)+('PQW Report Data'!$I$4:$I$11233)+('PQW Report Data'!$J$4:$J$11233)+('PQW Report Data'!$K$4:$K$11233)+('PQW Report Data'!$L$4:$L$11233)+('PQW Report Data'!$M$4:$M$11233))))))</f>
      </c>
      <c r="AA11" s="25" t="str">
        <f>IF(AND($D$6="All",$F$6="All"),SUMPRODUCT(('PQW Report Data'!$C$4:$C$11233=AA$9)*('PQW Report Data'!$E$4:$E$11233=$B11)*(('PQW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Data'!$E$4:$E$11233=$B11)*(('PQW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Data'!$E$4:$E$11233=$B11)*(('PQW Report Data'!$F$4:$F$11233)+('PQW Report Data'!$G$4:$G$11233)+('PQW Report Data'!$H$4:$H$11233)+('PQW Report Data'!$I$4:$I$11233)+('PQW Report Data'!$J$4:$J$11233)+('PQW Report Data'!$K$4:$K$11233)+('PQW Report Data'!$L$4:$L$11233)+('PQW Report Data'!$M$4:$M$11233))))))</f>
      </c>
      <c r="AB11" s="25" t="str">
        <f>SUM(C11:AA11)</f>
      </c>
    </row>
    <row r="12">
      <c r="A12" s="0" t="inlineStr">
        <is>
          <t/>
        </is>
      </c>
      <c r="B12" s="23" t="n">
        <v>2</v>
      </c>
      <c r="C12" s="25" t="str">
        <f>IF(AND($D$6="All",$F$6="All"),SUMPRODUCT(('PQW Report Data'!$C$4:$C$11233=C$9)*('PQW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Data'!$E$4:$E$11233=$B12)*(('PQW Report Data'!$F$4:$F$11233)+('PQW Report Data'!$G$4:$G$11233)+('PQW Report Data'!$H$4:$H$11233)+('PQW Report Data'!$I$4:$I$11233)+('PQW Report Data'!$J$4:$J$11233)+('PQW Report Data'!$K$4:$K$11233)+('PQW Report Data'!$L$4:$L$11233)+('PQW Report Data'!$M$4:$M$11233))))))</f>
      </c>
      <c r="D12" s="25" t="str">
        <f>IF(AND($D$6="All",$F$6="All"),SUMPRODUCT(('PQW Report Data'!$C$4:$C$11233=D$9)*('PQW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Data'!$E$4:$E$11233=$B12)*(('PQW Report Data'!$F$4:$F$11233)+('PQW Report Data'!$G$4:$G$11233)+('PQW Report Data'!$H$4:$H$11233)+('PQW Report Data'!$I$4:$I$11233)+('PQW Report Data'!$J$4:$J$11233)+('PQW Report Data'!$K$4:$K$11233)+('PQW Report Data'!$L$4:$L$11233)+('PQW Report Data'!$M$4:$M$11233))))))</f>
      </c>
      <c r="E12" s="25" t="str">
        <f>IF(AND($D$6="All",$F$6="All"),SUMPRODUCT(('PQW Report Data'!$C$4:$C$11233=E$9)*('PQW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Data'!$E$4:$E$11233=$B12)*(('PQW Report Data'!$F$4:$F$11233)+('PQW Report Data'!$G$4:$G$11233)+('PQW Report Data'!$H$4:$H$11233)+('PQW Report Data'!$I$4:$I$11233)+('PQW Report Data'!$J$4:$J$11233)+('PQW Report Data'!$K$4:$K$11233)+('PQW Report Data'!$L$4:$L$11233)+('PQW Report Data'!$M$4:$M$11233))))))</f>
      </c>
      <c r="F12" s="25" t="str">
        <f>IF(AND($D$6="All",$F$6="All"),SUMPRODUCT(('PQW Report Data'!$C$4:$C$11233=F$9)*('PQW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Data'!$E$4:$E$11233=$B12)*(('PQW Report Data'!$F$4:$F$11233)+('PQW Report Data'!$G$4:$G$11233)+('PQW Report Data'!$H$4:$H$11233)+('PQW Report Data'!$I$4:$I$11233)+('PQW Report Data'!$J$4:$J$11233)+('PQW Report Data'!$K$4:$K$11233)+('PQW Report Data'!$L$4:$L$11233)+('PQW Report Data'!$M$4:$M$11233))))))</f>
      </c>
      <c r="G12" s="25" t="str">
        <f>IF(AND($D$6="All",$F$6="All"),SUMPRODUCT(('PQW Report Data'!$C$4:$C$11233=G$9)*('PQW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Data'!$E$4:$E$11233=$B12)*(('PQW Report Data'!$F$4:$F$11233)+('PQW Report Data'!$G$4:$G$11233)+('PQW Report Data'!$H$4:$H$11233)+('PQW Report Data'!$I$4:$I$11233)+('PQW Report Data'!$J$4:$J$11233)+('PQW Report Data'!$K$4:$K$11233)+('PQW Report Data'!$L$4:$L$11233)+('PQW Report Data'!$M$4:$M$11233))))))</f>
      </c>
      <c r="H12" s="25" t="str">
        <f>IF(AND($D$6="All",$F$6="All"),SUMPRODUCT(('PQW Report Data'!$C$4:$C$11233=H$9)*('PQW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Data'!$E$4:$E$11233=$B12)*(('PQW Report Data'!$F$4:$F$11233)+('PQW Report Data'!$G$4:$G$11233)+('PQW Report Data'!$H$4:$H$11233)+('PQW Report Data'!$I$4:$I$11233)+('PQW Report Data'!$J$4:$J$11233)+('PQW Report Data'!$K$4:$K$11233)+('PQW Report Data'!$L$4:$L$11233)+('PQW Report Data'!$M$4:$M$11233))))))</f>
      </c>
      <c r="I12" s="25" t="str">
        <f>IF(AND($D$6="All",$F$6="All"),SUMPRODUCT(('PQW Report Data'!$C$4:$C$11233=I$9)*('PQW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Data'!$E$4:$E$11233=$B12)*(('PQW Report Data'!$F$4:$F$11233)+('PQW Report Data'!$G$4:$G$11233)+('PQW Report Data'!$H$4:$H$11233)+('PQW Report Data'!$I$4:$I$11233)+('PQW Report Data'!$J$4:$J$11233)+('PQW Report Data'!$K$4:$K$11233)+('PQW Report Data'!$L$4:$L$11233)+('PQW Report Data'!$M$4:$M$11233))))))</f>
      </c>
      <c r="J12" s="25" t="str">
        <f>IF(AND($D$6="All",$F$6="All"),SUMPRODUCT(('PQW Report Data'!$C$4:$C$11233=J$9)*('PQW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Data'!$E$4:$E$11233=$B12)*(('PQW Report Data'!$F$4:$F$11233)+('PQW Report Data'!$G$4:$G$11233)+('PQW Report Data'!$H$4:$H$11233)+('PQW Report Data'!$I$4:$I$11233)+('PQW Report Data'!$J$4:$J$11233)+('PQW Report Data'!$K$4:$K$11233)+('PQW Report Data'!$L$4:$L$11233)+('PQW Report Data'!$M$4:$M$11233))))))</f>
      </c>
      <c r="K12" s="25" t="str">
        <f>IF(AND($D$6="All",$F$6="All"),SUMPRODUCT(('PQW Report Data'!$C$4:$C$11233=K$9)*('PQW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Data'!$E$4:$E$11233=$B12)*(('PQW Report Data'!$F$4:$F$11233)+('PQW Report Data'!$G$4:$G$11233)+('PQW Report Data'!$H$4:$H$11233)+('PQW Report Data'!$I$4:$I$11233)+('PQW Report Data'!$J$4:$J$11233)+('PQW Report Data'!$K$4:$K$11233)+('PQW Report Data'!$L$4:$L$11233)+('PQW Report Data'!$M$4:$M$11233))))))</f>
      </c>
      <c r="L12" s="25" t="str">
        <f>IF(AND($D$6="All",$F$6="All"),SUMPRODUCT(('PQW Report Data'!$C$4:$C$11233=L$9)*('PQW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Data'!$E$4:$E$11233=$B12)*(('PQW Report Data'!$F$4:$F$11233)+('PQW Report Data'!$G$4:$G$11233)+('PQW Report Data'!$H$4:$H$11233)+('PQW Report Data'!$I$4:$I$11233)+('PQW Report Data'!$J$4:$J$11233)+('PQW Report Data'!$K$4:$K$11233)+('PQW Report Data'!$L$4:$L$11233)+('PQW Report Data'!$M$4:$M$11233))))))</f>
      </c>
      <c r="M12" s="25" t="str">
        <f>IF(AND($D$6="All",$F$6="All"),SUMPRODUCT(('PQW Report Data'!$C$4:$C$11233=M$9)*('PQW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Data'!$E$4:$E$11233=$B12)*(('PQW Report Data'!$F$4:$F$11233)+('PQW Report Data'!$G$4:$G$11233)+('PQW Report Data'!$H$4:$H$11233)+('PQW Report Data'!$I$4:$I$11233)+('PQW Report Data'!$J$4:$J$11233)+('PQW Report Data'!$K$4:$K$11233)+('PQW Report Data'!$L$4:$L$11233)+('PQW Report Data'!$M$4:$M$11233))))))</f>
      </c>
      <c r="N12" s="25" t="str">
        <f>IF(AND($D$6="All",$F$6="All"),SUMPRODUCT(('PQW Report Data'!$C$4:$C$11233=N$9)*('PQW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Data'!$E$4:$E$11233=$B12)*(('PQW Report Data'!$F$4:$F$11233)+('PQW Report Data'!$G$4:$G$11233)+('PQW Report Data'!$H$4:$H$11233)+('PQW Report Data'!$I$4:$I$11233)+('PQW Report Data'!$J$4:$J$11233)+('PQW Report Data'!$K$4:$K$11233)+('PQW Report Data'!$L$4:$L$11233)+('PQW Report Data'!$M$4:$M$11233))))))</f>
      </c>
      <c r="O12" s="25" t="str">
        <f>IF(AND($D$6="All",$F$6="All"),SUMPRODUCT(('PQW Report Data'!$C$4:$C$11233=O$9)*('PQW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Data'!$E$4:$E$11233=$B12)*(('PQW Report Data'!$F$4:$F$11233)+('PQW Report Data'!$G$4:$G$11233)+('PQW Report Data'!$H$4:$H$11233)+('PQW Report Data'!$I$4:$I$11233)+('PQW Report Data'!$J$4:$J$11233)+('PQW Report Data'!$K$4:$K$11233)+('PQW Report Data'!$L$4:$L$11233)+('PQW Report Data'!$M$4:$M$11233))))))</f>
      </c>
      <c r="P12" s="25" t="str">
        <f>IF(AND($D$6="All",$F$6="All"),SUMPRODUCT(('PQW Report Data'!$C$4:$C$11233=P$9)*('PQW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Data'!$E$4:$E$11233=$B12)*(('PQW Report Data'!$F$4:$F$11233)+('PQW Report Data'!$G$4:$G$11233)+('PQW Report Data'!$H$4:$H$11233)+('PQW Report Data'!$I$4:$I$11233)+('PQW Report Data'!$J$4:$J$11233)+('PQW Report Data'!$K$4:$K$11233)+('PQW Report Data'!$L$4:$L$11233)+('PQW Report Data'!$M$4:$M$11233))))))</f>
      </c>
      <c r="Q12" s="25" t="str">
        <f>IF(AND($D$6="All",$F$6="All"),SUMPRODUCT(('PQW Report Data'!$C$4:$C$11233=Q$9)*('PQW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Data'!$E$4:$E$11233=$B12)*(('PQW Report Data'!$F$4:$F$11233)+('PQW Report Data'!$G$4:$G$11233)+('PQW Report Data'!$H$4:$H$11233)+('PQW Report Data'!$I$4:$I$11233)+('PQW Report Data'!$J$4:$J$11233)+('PQW Report Data'!$K$4:$K$11233)+('PQW Report Data'!$L$4:$L$11233)+('PQW Report Data'!$M$4:$M$11233))))))</f>
      </c>
      <c r="R12" s="25" t="str">
        <f>IF(AND($D$6="All",$F$6="All"),SUMPRODUCT(('PQW Report Data'!$C$4:$C$11233=R$9)*('PQW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Data'!$E$4:$E$11233=$B12)*(('PQW Report Data'!$F$4:$F$11233)+('PQW Report Data'!$G$4:$G$11233)+('PQW Report Data'!$H$4:$H$11233)+('PQW Report Data'!$I$4:$I$11233)+('PQW Report Data'!$J$4:$J$11233)+('PQW Report Data'!$K$4:$K$11233)+('PQW Report Data'!$L$4:$L$11233)+('PQW Report Data'!$M$4:$M$11233))))))</f>
      </c>
      <c r="S12" s="25" t="str">
        <f>IF(AND($D$6="All",$F$6="All"),SUMPRODUCT(('PQW Report Data'!$C$4:$C$11233=S$9)*('PQW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Data'!$E$4:$E$11233=$B12)*(('PQW Report Data'!$F$4:$F$11233)+('PQW Report Data'!$G$4:$G$11233)+('PQW Report Data'!$H$4:$H$11233)+('PQW Report Data'!$I$4:$I$11233)+('PQW Report Data'!$J$4:$J$11233)+('PQW Report Data'!$K$4:$K$11233)+('PQW Report Data'!$L$4:$L$11233)+('PQW Report Data'!$M$4:$M$11233))))))</f>
      </c>
      <c r="T12" s="25" t="str">
        <f>IF(AND($D$6="All",$F$6="All"),SUMPRODUCT(('PQW Report Data'!$C$4:$C$11233=T$9)*('PQW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Data'!$E$4:$E$11233=$B12)*(('PQW Report Data'!$F$4:$F$11233)+('PQW Report Data'!$G$4:$G$11233)+('PQW Report Data'!$H$4:$H$11233)+('PQW Report Data'!$I$4:$I$11233)+('PQW Report Data'!$J$4:$J$11233)+('PQW Report Data'!$K$4:$K$11233)+('PQW Report Data'!$L$4:$L$11233)+('PQW Report Data'!$M$4:$M$11233))))))</f>
      </c>
      <c r="U12" s="25" t="str">
        <f>IF(AND($D$6="All",$F$6="All"),SUMPRODUCT(('PQW Report Data'!$C$4:$C$11233=U$9)*('PQW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Data'!$E$4:$E$11233=$B12)*(('PQW Report Data'!$F$4:$F$11233)+('PQW Report Data'!$G$4:$G$11233)+('PQW Report Data'!$H$4:$H$11233)+('PQW Report Data'!$I$4:$I$11233)+('PQW Report Data'!$J$4:$J$11233)+('PQW Report Data'!$K$4:$K$11233)+('PQW Report Data'!$L$4:$L$11233)+('PQW Report Data'!$M$4:$M$11233))))))</f>
      </c>
      <c r="V12" s="25" t="str">
        <f>IF(AND($D$6="All",$F$6="All"),SUMPRODUCT(('PQW Report Data'!$C$4:$C$11233=V$9)*('PQW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Data'!$E$4:$E$11233=$B12)*(('PQW Report Data'!$F$4:$F$11233)+('PQW Report Data'!$G$4:$G$11233)+('PQW Report Data'!$H$4:$H$11233)+('PQW Report Data'!$I$4:$I$11233)+('PQW Report Data'!$J$4:$J$11233)+('PQW Report Data'!$K$4:$K$11233)+('PQW Report Data'!$L$4:$L$11233)+('PQW Report Data'!$M$4:$M$11233))))))</f>
      </c>
      <c r="W12" s="25" t="str">
        <f>IF(AND($D$6="All",$F$6="All"),SUMPRODUCT(('PQW Report Data'!$C$4:$C$11233=W$9)*('PQW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Data'!$E$4:$E$11233=$B12)*(('PQW Report Data'!$F$4:$F$11233)+('PQW Report Data'!$G$4:$G$11233)+('PQW Report Data'!$H$4:$H$11233)+('PQW Report Data'!$I$4:$I$11233)+('PQW Report Data'!$J$4:$J$11233)+('PQW Report Data'!$K$4:$K$11233)+('PQW Report Data'!$L$4:$L$11233)+('PQW Report Data'!$M$4:$M$11233))))))</f>
      </c>
      <c r="X12" s="25" t="str">
        <f>IF(AND($D$6="All",$F$6="All"),SUMPRODUCT(('PQW Report Data'!$C$4:$C$11233=X$9)*('PQW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Data'!$E$4:$E$11233=$B12)*(('PQW Report Data'!$F$4:$F$11233)+('PQW Report Data'!$G$4:$G$11233)+('PQW Report Data'!$H$4:$H$11233)+('PQW Report Data'!$I$4:$I$11233)+('PQW Report Data'!$J$4:$J$11233)+('PQW Report Data'!$K$4:$K$11233)+('PQW Report Data'!$L$4:$L$11233)+('PQW Report Data'!$M$4:$M$11233))))))</f>
      </c>
      <c r="Y12" s="25" t="str">
        <f>IF(AND($D$6="All",$F$6="All"),SUMPRODUCT(('PQW Report Data'!$C$4:$C$11233=Y$9)*('PQW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Data'!$E$4:$E$11233=$B12)*(('PQW Report Data'!$F$4:$F$11233)+('PQW Report Data'!$G$4:$G$11233)+('PQW Report Data'!$H$4:$H$11233)+('PQW Report Data'!$I$4:$I$11233)+('PQW Report Data'!$J$4:$J$11233)+('PQW Report Data'!$K$4:$K$11233)+('PQW Report Data'!$L$4:$L$11233)+('PQW Report Data'!$M$4:$M$11233))))))</f>
      </c>
      <c r="Z12" s="25" t="str">
        <f>IF(AND($D$6="All",$F$6="All"),SUMPRODUCT(('PQW Report Data'!$C$4:$C$11233=Z$9)*('PQW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Data'!$E$4:$E$11233=$B12)*(('PQW Report Data'!$F$4:$F$11233)+('PQW Report Data'!$G$4:$G$11233)+('PQW Report Data'!$H$4:$H$11233)+('PQW Report Data'!$I$4:$I$11233)+('PQW Report Data'!$J$4:$J$11233)+('PQW Report Data'!$K$4:$K$11233)+('PQW Report Data'!$L$4:$L$11233)+('PQW Report Data'!$M$4:$M$11233))))))</f>
      </c>
      <c r="AA12" s="25" t="str">
        <f>IF(AND($D$6="All",$F$6="All"),SUMPRODUCT(('PQW Report Data'!$C$4:$C$11233=AA$9)*('PQW Report Data'!$E$4:$E$11233=$B12)*(('PQW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Data'!$E$4:$E$11233=$B12)*(('PQW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Data'!$E$4:$E$11233=$B12)*(('PQW Report Data'!$F$4:$F$11233)+('PQW Report Data'!$G$4:$G$11233)+('PQW Report Data'!$H$4:$H$11233)+('PQW Report Data'!$I$4:$I$11233)+('PQW Report Data'!$J$4:$J$11233)+('PQW Report Data'!$K$4:$K$11233)+('PQW Report Data'!$L$4:$L$11233)+('PQW Report Data'!$M$4:$M$11233))))))</f>
      </c>
      <c r="AB12" s="25" t="str">
        <f>SUM(C12:AA12)</f>
      </c>
    </row>
    <row r="13">
      <c r="A13" s="0" t="inlineStr">
        <is>
          <t/>
        </is>
      </c>
      <c r="B13" s="23" t="n">
        <v>3</v>
      </c>
      <c r="C13" s="25" t="str">
        <f>IF(AND($D$6="All",$F$6="All"),SUMPRODUCT(('PQW Report Data'!$C$4:$C$11233=C$9)*('PQW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Data'!$E$4:$E$11233=$B13)*(('PQW Report Data'!$F$4:$F$11233)+('PQW Report Data'!$G$4:$G$11233)+('PQW Report Data'!$H$4:$H$11233)+('PQW Report Data'!$I$4:$I$11233)+('PQW Report Data'!$J$4:$J$11233)+('PQW Report Data'!$K$4:$K$11233)+('PQW Report Data'!$L$4:$L$11233)+('PQW Report Data'!$M$4:$M$11233))))))</f>
      </c>
      <c r="D13" s="25" t="str">
        <f>IF(AND($D$6="All",$F$6="All"),SUMPRODUCT(('PQW Report Data'!$C$4:$C$11233=D$9)*('PQW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Data'!$E$4:$E$11233=$B13)*(('PQW Report Data'!$F$4:$F$11233)+('PQW Report Data'!$G$4:$G$11233)+('PQW Report Data'!$H$4:$H$11233)+('PQW Report Data'!$I$4:$I$11233)+('PQW Report Data'!$J$4:$J$11233)+('PQW Report Data'!$K$4:$K$11233)+('PQW Report Data'!$L$4:$L$11233)+('PQW Report Data'!$M$4:$M$11233))))))</f>
      </c>
      <c r="E13" s="25" t="str">
        <f>IF(AND($D$6="All",$F$6="All"),SUMPRODUCT(('PQW Report Data'!$C$4:$C$11233=E$9)*('PQW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Data'!$E$4:$E$11233=$B13)*(('PQW Report Data'!$F$4:$F$11233)+('PQW Report Data'!$G$4:$G$11233)+('PQW Report Data'!$H$4:$H$11233)+('PQW Report Data'!$I$4:$I$11233)+('PQW Report Data'!$J$4:$J$11233)+('PQW Report Data'!$K$4:$K$11233)+('PQW Report Data'!$L$4:$L$11233)+('PQW Report Data'!$M$4:$M$11233))))))</f>
      </c>
      <c r="F13" s="25" t="str">
        <f>IF(AND($D$6="All",$F$6="All"),SUMPRODUCT(('PQW Report Data'!$C$4:$C$11233=F$9)*('PQW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Data'!$E$4:$E$11233=$B13)*(('PQW Report Data'!$F$4:$F$11233)+('PQW Report Data'!$G$4:$G$11233)+('PQW Report Data'!$H$4:$H$11233)+('PQW Report Data'!$I$4:$I$11233)+('PQW Report Data'!$J$4:$J$11233)+('PQW Report Data'!$K$4:$K$11233)+('PQW Report Data'!$L$4:$L$11233)+('PQW Report Data'!$M$4:$M$11233))))))</f>
      </c>
      <c r="G13" s="25" t="str">
        <f>IF(AND($D$6="All",$F$6="All"),SUMPRODUCT(('PQW Report Data'!$C$4:$C$11233=G$9)*('PQW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Data'!$E$4:$E$11233=$B13)*(('PQW Report Data'!$F$4:$F$11233)+('PQW Report Data'!$G$4:$G$11233)+('PQW Report Data'!$H$4:$H$11233)+('PQW Report Data'!$I$4:$I$11233)+('PQW Report Data'!$J$4:$J$11233)+('PQW Report Data'!$K$4:$K$11233)+('PQW Report Data'!$L$4:$L$11233)+('PQW Report Data'!$M$4:$M$11233))))))</f>
      </c>
      <c r="H13" s="25" t="str">
        <f>IF(AND($D$6="All",$F$6="All"),SUMPRODUCT(('PQW Report Data'!$C$4:$C$11233=H$9)*('PQW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Data'!$E$4:$E$11233=$B13)*(('PQW Report Data'!$F$4:$F$11233)+('PQW Report Data'!$G$4:$G$11233)+('PQW Report Data'!$H$4:$H$11233)+('PQW Report Data'!$I$4:$I$11233)+('PQW Report Data'!$J$4:$J$11233)+('PQW Report Data'!$K$4:$K$11233)+('PQW Report Data'!$L$4:$L$11233)+('PQW Report Data'!$M$4:$M$11233))))))</f>
      </c>
      <c r="I13" s="25" t="str">
        <f>IF(AND($D$6="All",$F$6="All"),SUMPRODUCT(('PQW Report Data'!$C$4:$C$11233=I$9)*('PQW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Data'!$E$4:$E$11233=$B13)*(('PQW Report Data'!$F$4:$F$11233)+('PQW Report Data'!$G$4:$G$11233)+('PQW Report Data'!$H$4:$H$11233)+('PQW Report Data'!$I$4:$I$11233)+('PQW Report Data'!$J$4:$J$11233)+('PQW Report Data'!$K$4:$K$11233)+('PQW Report Data'!$L$4:$L$11233)+('PQW Report Data'!$M$4:$M$11233))))))</f>
      </c>
      <c r="J13" s="25" t="str">
        <f>IF(AND($D$6="All",$F$6="All"),SUMPRODUCT(('PQW Report Data'!$C$4:$C$11233=J$9)*('PQW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Data'!$E$4:$E$11233=$B13)*(('PQW Report Data'!$F$4:$F$11233)+('PQW Report Data'!$G$4:$G$11233)+('PQW Report Data'!$H$4:$H$11233)+('PQW Report Data'!$I$4:$I$11233)+('PQW Report Data'!$J$4:$J$11233)+('PQW Report Data'!$K$4:$K$11233)+('PQW Report Data'!$L$4:$L$11233)+('PQW Report Data'!$M$4:$M$11233))))))</f>
      </c>
      <c r="K13" s="25" t="str">
        <f>IF(AND($D$6="All",$F$6="All"),SUMPRODUCT(('PQW Report Data'!$C$4:$C$11233=K$9)*('PQW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Data'!$E$4:$E$11233=$B13)*(('PQW Report Data'!$F$4:$F$11233)+('PQW Report Data'!$G$4:$G$11233)+('PQW Report Data'!$H$4:$H$11233)+('PQW Report Data'!$I$4:$I$11233)+('PQW Report Data'!$J$4:$J$11233)+('PQW Report Data'!$K$4:$K$11233)+('PQW Report Data'!$L$4:$L$11233)+('PQW Report Data'!$M$4:$M$11233))))))</f>
      </c>
      <c r="L13" s="25" t="str">
        <f>IF(AND($D$6="All",$F$6="All"),SUMPRODUCT(('PQW Report Data'!$C$4:$C$11233=L$9)*('PQW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Data'!$E$4:$E$11233=$B13)*(('PQW Report Data'!$F$4:$F$11233)+('PQW Report Data'!$G$4:$G$11233)+('PQW Report Data'!$H$4:$H$11233)+('PQW Report Data'!$I$4:$I$11233)+('PQW Report Data'!$J$4:$J$11233)+('PQW Report Data'!$K$4:$K$11233)+('PQW Report Data'!$L$4:$L$11233)+('PQW Report Data'!$M$4:$M$11233))))))</f>
      </c>
      <c r="M13" s="25" t="str">
        <f>IF(AND($D$6="All",$F$6="All"),SUMPRODUCT(('PQW Report Data'!$C$4:$C$11233=M$9)*('PQW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Data'!$E$4:$E$11233=$B13)*(('PQW Report Data'!$F$4:$F$11233)+('PQW Report Data'!$G$4:$G$11233)+('PQW Report Data'!$H$4:$H$11233)+('PQW Report Data'!$I$4:$I$11233)+('PQW Report Data'!$J$4:$J$11233)+('PQW Report Data'!$K$4:$K$11233)+('PQW Report Data'!$L$4:$L$11233)+('PQW Report Data'!$M$4:$M$11233))))))</f>
      </c>
      <c r="N13" s="25" t="str">
        <f>IF(AND($D$6="All",$F$6="All"),SUMPRODUCT(('PQW Report Data'!$C$4:$C$11233=N$9)*('PQW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Data'!$E$4:$E$11233=$B13)*(('PQW Report Data'!$F$4:$F$11233)+('PQW Report Data'!$G$4:$G$11233)+('PQW Report Data'!$H$4:$H$11233)+('PQW Report Data'!$I$4:$I$11233)+('PQW Report Data'!$J$4:$J$11233)+('PQW Report Data'!$K$4:$K$11233)+('PQW Report Data'!$L$4:$L$11233)+('PQW Report Data'!$M$4:$M$11233))))))</f>
      </c>
      <c r="O13" s="25" t="str">
        <f>IF(AND($D$6="All",$F$6="All"),SUMPRODUCT(('PQW Report Data'!$C$4:$C$11233=O$9)*('PQW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Data'!$E$4:$E$11233=$B13)*(('PQW Report Data'!$F$4:$F$11233)+('PQW Report Data'!$G$4:$G$11233)+('PQW Report Data'!$H$4:$H$11233)+('PQW Report Data'!$I$4:$I$11233)+('PQW Report Data'!$J$4:$J$11233)+('PQW Report Data'!$K$4:$K$11233)+('PQW Report Data'!$L$4:$L$11233)+('PQW Report Data'!$M$4:$M$11233))))))</f>
      </c>
      <c r="P13" s="25" t="str">
        <f>IF(AND($D$6="All",$F$6="All"),SUMPRODUCT(('PQW Report Data'!$C$4:$C$11233=P$9)*('PQW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Data'!$E$4:$E$11233=$B13)*(('PQW Report Data'!$F$4:$F$11233)+('PQW Report Data'!$G$4:$G$11233)+('PQW Report Data'!$H$4:$H$11233)+('PQW Report Data'!$I$4:$I$11233)+('PQW Report Data'!$J$4:$J$11233)+('PQW Report Data'!$K$4:$K$11233)+('PQW Report Data'!$L$4:$L$11233)+('PQW Report Data'!$M$4:$M$11233))))))</f>
      </c>
      <c r="Q13" s="25" t="str">
        <f>IF(AND($D$6="All",$F$6="All"),SUMPRODUCT(('PQW Report Data'!$C$4:$C$11233=Q$9)*('PQW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Data'!$E$4:$E$11233=$B13)*(('PQW Report Data'!$F$4:$F$11233)+('PQW Report Data'!$G$4:$G$11233)+('PQW Report Data'!$H$4:$H$11233)+('PQW Report Data'!$I$4:$I$11233)+('PQW Report Data'!$J$4:$J$11233)+('PQW Report Data'!$K$4:$K$11233)+('PQW Report Data'!$L$4:$L$11233)+('PQW Report Data'!$M$4:$M$11233))))))</f>
      </c>
      <c r="R13" s="25" t="str">
        <f>IF(AND($D$6="All",$F$6="All"),SUMPRODUCT(('PQW Report Data'!$C$4:$C$11233=R$9)*('PQW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Data'!$E$4:$E$11233=$B13)*(('PQW Report Data'!$F$4:$F$11233)+('PQW Report Data'!$G$4:$G$11233)+('PQW Report Data'!$H$4:$H$11233)+('PQW Report Data'!$I$4:$I$11233)+('PQW Report Data'!$J$4:$J$11233)+('PQW Report Data'!$K$4:$K$11233)+('PQW Report Data'!$L$4:$L$11233)+('PQW Report Data'!$M$4:$M$11233))))))</f>
      </c>
      <c r="S13" s="25" t="str">
        <f>IF(AND($D$6="All",$F$6="All"),SUMPRODUCT(('PQW Report Data'!$C$4:$C$11233=S$9)*('PQW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Data'!$E$4:$E$11233=$B13)*(('PQW Report Data'!$F$4:$F$11233)+('PQW Report Data'!$G$4:$G$11233)+('PQW Report Data'!$H$4:$H$11233)+('PQW Report Data'!$I$4:$I$11233)+('PQW Report Data'!$J$4:$J$11233)+('PQW Report Data'!$K$4:$K$11233)+('PQW Report Data'!$L$4:$L$11233)+('PQW Report Data'!$M$4:$M$11233))))))</f>
      </c>
      <c r="T13" s="25" t="str">
        <f>IF(AND($D$6="All",$F$6="All"),SUMPRODUCT(('PQW Report Data'!$C$4:$C$11233=T$9)*('PQW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Data'!$E$4:$E$11233=$B13)*(('PQW Report Data'!$F$4:$F$11233)+('PQW Report Data'!$G$4:$G$11233)+('PQW Report Data'!$H$4:$H$11233)+('PQW Report Data'!$I$4:$I$11233)+('PQW Report Data'!$J$4:$J$11233)+('PQW Report Data'!$K$4:$K$11233)+('PQW Report Data'!$L$4:$L$11233)+('PQW Report Data'!$M$4:$M$11233))))))</f>
      </c>
      <c r="U13" s="25" t="str">
        <f>IF(AND($D$6="All",$F$6="All"),SUMPRODUCT(('PQW Report Data'!$C$4:$C$11233=U$9)*('PQW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Data'!$E$4:$E$11233=$B13)*(('PQW Report Data'!$F$4:$F$11233)+('PQW Report Data'!$G$4:$G$11233)+('PQW Report Data'!$H$4:$H$11233)+('PQW Report Data'!$I$4:$I$11233)+('PQW Report Data'!$J$4:$J$11233)+('PQW Report Data'!$K$4:$K$11233)+('PQW Report Data'!$L$4:$L$11233)+('PQW Report Data'!$M$4:$M$11233))))))</f>
      </c>
      <c r="V13" s="25" t="str">
        <f>IF(AND($D$6="All",$F$6="All"),SUMPRODUCT(('PQW Report Data'!$C$4:$C$11233=V$9)*('PQW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Data'!$E$4:$E$11233=$B13)*(('PQW Report Data'!$F$4:$F$11233)+('PQW Report Data'!$G$4:$G$11233)+('PQW Report Data'!$H$4:$H$11233)+('PQW Report Data'!$I$4:$I$11233)+('PQW Report Data'!$J$4:$J$11233)+('PQW Report Data'!$K$4:$K$11233)+('PQW Report Data'!$L$4:$L$11233)+('PQW Report Data'!$M$4:$M$11233))))))</f>
      </c>
      <c r="W13" s="25" t="str">
        <f>IF(AND($D$6="All",$F$6="All"),SUMPRODUCT(('PQW Report Data'!$C$4:$C$11233=W$9)*('PQW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Data'!$E$4:$E$11233=$B13)*(('PQW Report Data'!$F$4:$F$11233)+('PQW Report Data'!$G$4:$G$11233)+('PQW Report Data'!$H$4:$H$11233)+('PQW Report Data'!$I$4:$I$11233)+('PQW Report Data'!$J$4:$J$11233)+('PQW Report Data'!$K$4:$K$11233)+('PQW Report Data'!$L$4:$L$11233)+('PQW Report Data'!$M$4:$M$11233))))))</f>
      </c>
      <c r="X13" s="25" t="str">
        <f>IF(AND($D$6="All",$F$6="All"),SUMPRODUCT(('PQW Report Data'!$C$4:$C$11233=X$9)*('PQW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Data'!$E$4:$E$11233=$B13)*(('PQW Report Data'!$F$4:$F$11233)+('PQW Report Data'!$G$4:$G$11233)+('PQW Report Data'!$H$4:$H$11233)+('PQW Report Data'!$I$4:$I$11233)+('PQW Report Data'!$J$4:$J$11233)+('PQW Report Data'!$K$4:$K$11233)+('PQW Report Data'!$L$4:$L$11233)+('PQW Report Data'!$M$4:$M$11233))))))</f>
      </c>
      <c r="Y13" s="25" t="str">
        <f>IF(AND($D$6="All",$F$6="All"),SUMPRODUCT(('PQW Report Data'!$C$4:$C$11233=Y$9)*('PQW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Data'!$E$4:$E$11233=$B13)*(('PQW Report Data'!$F$4:$F$11233)+('PQW Report Data'!$G$4:$G$11233)+('PQW Report Data'!$H$4:$H$11233)+('PQW Report Data'!$I$4:$I$11233)+('PQW Report Data'!$J$4:$J$11233)+('PQW Report Data'!$K$4:$K$11233)+('PQW Report Data'!$L$4:$L$11233)+('PQW Report Data'!$M$4:$M$11233))))))</f>
      </c>
      <c r="Z13" s="25" t="str">
        <f>IF(AND($D$6="All",$F$6="All"),SUMPRODUCT(('PQW Report Data'!$C$4:$C$11233=Z$9)*('PQW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Data'!$E$4:$E$11233=$B13)*(('PQW Report Data'!$F$4:$F$11233)+('PQW Report Data'!$G$4:$G$11233)+('PQW Report Data'!$H$4:$H$11233)+('PQW Report Data'!$I$4:$I$11233)+('PQW Report Data'!$J$4:$J$11233)+('PQW Report Data'!$K$4:$K$11233)+('PQW Report Data'!$L$4:$L$11233)+('PQW Report Data'!$M$4:$M$11233))))))</f>
      </c>
      <c r="AA13" s="25" t="str">
        <f>IF(AND($D$6="All",$F$6="All"),SUMPRODUCT(('PQW Report Data'!$C$4:$C$11233=AA$9)*('PQW Report Data'!$E$4:$E$11233=$B13)*(('PQW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Data'!$E$4:$E$11233=$B13)*(('PQW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Data'!$E$4:$E$11233=$B13)*(('PQW Report Data'!$F$4:$F$11233)+('PQW Report Data'!$G$4:$G$11233)+('PQW Report Data'!$H$4:$H$11233)+('PQW Report Data'!$I$4:$I$11233)+('PQW Report Data'!$J$4:$J$11233)+('PQW Report Data'!$K$4:$K$11233)+('PQW Report Data'!$L$4:$L$11233)+('PQW Report Data'!$M$4:$M$11233))))))</f>
      </c>
      <c r="AB13" s="25" t="str">
        <f>SUM(C13:AA13)</f>
      </c>
    </row>
    <row r="14">
      <c r="A14" s="0" t="inlineStr">
        <is>
          <t/>
        </is>
      </c>
      <c r="B14" s="23" t="n">
        <v>4</v>
      </c>
      <c r="C14" s="25" t="str">
        <f>IF(AND($D$6="All",$F$6="All"),SUMPRODUCT(('PQW Report Data'!$C$4:$C$11233=C$9)*('PQW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Data'!$E$4:$E$11233=$B14)*(('PQW Report Data'!$F$4:$F$11233)+('PQW Report Data'!$G$4:$G$11233)+('PQW Report Data'!$H$4:$H$11233)+('PQW Report Data'!$I$4:$I$11233)+('PQW Report Data'!$J$4:$J$11233)+('PQW Report Data'!$K$4:$K$11233)+('PQW Report Data'!$L$4:$L$11233)+('PQW Report Data'!$M$4:$M$11233))))))</f>
      </c>
      <c r="D14" s="25" t="str">
        <f>IF(AND($D$6="All",$F$6="All"),SUMPRODUCT(('PQW Report Data'!$C$4:$C$11233=D$9)*('PQW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Data'!$E$4:$E$11233=$B14)*(('PQW Report Data'!$F$4:$F$11233)+('PQW Report Data'!$G$4:$G$11233)+('PQW Report Data'!$H$4:$H$11233)+('PQW Report Data'!$I$4:$I$11233)+('PQW Report Data'!$J$4:$J$11233)+('PQW Report Data'!$K$4:$K$11233)+('PQW Report Data'!$L$4:$L$11233)+('PQW Report Data'!$M$4:$M$11233))))))</f>
      </c>
      <c r="E14" s="25" t="str">
        <f>IF(AND($D$6="All",$F$6="All"),SUMPRODUCT(('PQW Report Data'!$C$4:$C$11233=E$9)*('PQW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Data'!$E$4:$E$11233=$B14)*(('PQW Report Data'!$F$4:$F$11233)+('PQW Report Data'!$G$4:$G$11233)+('PQW Report Data'!$H$4:$H$11233)+('PQW Report Data'!$I$4:$I$11233)+('PQW Report Data'!$J$4:$J$11233)+('PQW Report Data'!$K$4:$K$11233)+('PQW Report Data'!$L$4:$L$11233)+('PQW Report Data'!$M$4:$M$11233))))))</f>
      </c>
      <c r="F14" s="25" t="str">
        <f>IF(AND($D$6="All",$F$6="All"),SUMPRODUCT(('PQW Report Data'!$C$4:$C$11233=F$9)*('PQW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Data'!$E$4:$E$11233=$B14)*(('PQW Report Data'!$F$4:$F$11233)+('PQW Report Data'!$G$4:$G$11233)+('PQW Report Data'!$H$4:$H$11233)+('PQW Report Data'!$I$4:$I$11233)+('PQW Report Data'!$J$4:$J$11233)+('PQW Report Data'!$K$4:$K$11233)+('PQW Report Data'!$L$4:$L$11233)+('PQW Report Data'!$M$4:$M$11233))))))</f>
      </c>
      <c r="G14" s="25" t="str">
        <f>IF(AND($D$6="All",$F$6="All"),SUMPRODUCT(('PQW Report Data'!$C$4:$C$11233=G$9)*('PQW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Data'!$E$4:$E$11233=$B14)*(('PQW Report Data'!$F$4:$F$11233)+('PQW Report Data'!$G$4:$G$11233)+('PQW Report Data'!$H$4:$H$11233)+('PQW Report Data'!$I$4:$I$11233)+('PQW Report Data'!$J$4:$J$11233)+('PQW Report Data'!$K$4:$K$11233)+('PQW Report Data'!$L$4:$L$11233)+('PQW Report Data'!$M$4:$M$11233))))))</f>
      </c>
      <c r="H14" s="25" t="str">
        <f>IF(AND($D$6="All",$F$6="All"),SUMPRODUCT(('PQW Report Data'!$C$4:$C$11233=H$9)*('PQW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Data'!$E$4:$E$11233=$B14)*(('PQW Report Data'!$F$4:$F$11233)+('PQW Report Data'!$G$4:$G$11233)+('PQW Report Data'!$H$4:$H$11233)+('PQW Report Data'!$I$4:$I$11233)+('PQW Report Data'!$J$4:$J$11233)+('PQW Report Data'!$K$4:$K$11233)+('PQW Report Data'!$L$4:$L$11233)+('PQW Report Data'!$M$4:$M$11233))))))</f>
      </c>
      <c r="I14" s="25" t="str">
        <f>IF(AND($D$6="All",$F$6="All"),SUMPRODUCT(('PQW Report Data'!$C$4:$C$11233=I$9)*('PQW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Data'!$E$4:$E$11233=$B14)*(('PQW Report Data'!$F$4:$F$11233)+('PQW Report Data'!$G$4:$G$11233)+('PQW Report Data'!$H$4:$H$11233)+('PQW Report Data'!$I$4:$I$11233)+('PQW Report Data'!$J$4:$J$11233)+('PQW Report Data'!$K$4:$K$11233)+('PQW Report Data'!$L$4:$L$11233)+('PQW Report Data'!$M$4:$M$11233))))))</f>
      </c>
      <c r="J14" s="25" t="str">
        <f>IF(AND($D$6="All",$F$6="All"),SUMPRODUCT(('PQW Report Data'!$C$4:$C$11233=J$9)*('PQW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Data'!$E$4:$E$11233=$B14)*(('PQW Report Data'!$F$4:$F$11233)+('PQW Report Data'!$G$4:$G$11233)+('PQW Report Data'!$H$4:$H$11233)+('PQW Report Data'!$I$4:$I$11233)+('PQW Report Data'!$J$4:$J$11233)+('PQW Report Data'!$K$4:$K$11233)+('PQW Report Data'!$L$4:$L$11233)+('PQW Report Data'!$M$4:$M$11233))))))</f>
      </c>
      <c r="K14" s="25" t="str">
        <f>IF(AND($D$6="All",$F$6="All"),SUMPRODUCT(('PQW Report Data'!$C$4:$C$11233=K$9)*('PQW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Data'!$E$4:$E$11233=$B14)*(('PQW Report Data'!$F$4:$F$11233)+('PQW Report Data'!$G$4:$G$11233)+('PQW Report Data'!$H$4:$H$11233)+('PQW Report Data'!$I$4:$I$11233)+('PQW Report Data'!$J$4:$J$11233)+('PQW Report Data'!$K$4:$K$11233)+('PQW Report Data'!$L$4:$L$11233)+('PQW Report Data'!$M$4:$M$11233))))))</f>
      </c>
      <c r="L14" s="25" t="str">
        <f>IF(AND($D$6="All",$F$6="All"),SUMPRODUCT(('PQW Report Data'!$C$4:$C$11233=L$9)*('PQW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Data'!$E$4:$E$11233=$B14)*(('PQW Report Data'!$F$4:$F$11233)+('PQW Report Data'!$G$4:$G$11233)+('PQW Report Data'!$H$4:$H$11233)+('PQW Report Data'!$I$4:$I$11233)+('PQW Report Data'!$J$4:$J$11233)+('PQW Report Data'!$K$4:$K$11233)+('PQW Report Data'!$L$4:$L$11233)+('PQW Report Data'!$M$4:$M$11233))))))</f>
      </c>
      <c r="M14" s="25" t="str">
        <f>IF(AND($D$6="All",$F$6="All"),SUMPRODUCT(('PQW Report Data'!$C$4:$C$11233=M$9)*('PQW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Data'!$E$4:$E$11233=$B14)*(('PQW Report Data'!$F$4:$F$11233)+('PQW Report Data'!$G$4:$G$11233)+('PQW Report Data'!$H$4:$H$11233)+('PQW Report Data'!$I$4:$I$11233)+('PQW Report Data'!$J$4:$J$11233)+('PQW Report Data'!$K$4:$K$11233)+('PQW Report Data'!$L$4:$L$11233)+('PQW Report Data'!$M$4:$M$11233))))))</f>
      </c>
      <c r="N14" s="25" t="str">
        <f>IF(AND($D$6="All",$F$6="All"),SUMPRODUCT(('PQW Report Data'!$C$4:$C$11233=N$9)*('PQW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Data'!$E$4:$E$11233=$B14)*(('PQW Report Data'!$F$4:$F$11233)+('PQW Report Data'!$G$4:$G$11233)+('PQW Report Data'!$H$4:$H$11233)+('PQW Report Data'!$I$4:$I$11233)+('PQW Report Data'!$J$4:$J$11233)+('PQW Report Data'!$K$4:$K$11233)+('PQW Report Data'!$L$4:$L$11233)+('PQW Report Data'!$M$4:$M$11233))))))</f>
      </c>
      <c r="O14" s="25" t="str">
        <f>IF(AND($D$6="All",$F$6="All"),SUMPRODUCT(('PQW Report Data'!$C$4:$C$11233=O$9)*('PQW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Data'!$E$4:$E$11233=$B14)*(('PQW Report Data'!$F$4:$F$11233)+('PQW Report Data'!$G$4:$G$11233)+('PQW Report Data'!$H$4:$H$11233)+('PQW Report Data'!$I$4:$I$11233)+('PQW Report Data'!$J$4:$J$11233)+('PQW Report Data'!$K$4:$K$11233)+('PQW Report Data'!$L$4:$L$11233)+('PQW Report Data'!$M$4:$M$11233))))))</f>
      </c>
      <c r="P14" s="25" t="str">
        <f>IF(AND($D$6="All",$F$6="All"),SUMPRODUCT(('PQW Report Data'!$C$4:$C$11233=P$9)*('PQW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Data'!$E$4:$E$11233=$B14)*(('PQW Report Data'!$F$4:$F$11233)+('PQW Report Data'!$G$4:$G$11233)+('PQW Report Data'!$H$4:$H$11233)+('PQW Report Data'!$I$4:$I$11233)+('PQW Report Data'!$J$4:$J$11233)+('PQW Report Data'!$K$4:$K$11233)+('PQW Report Data'!$L$4:$L$11233)+('PQW Report Data'!$M$4:$M$11233))))))</f>
      </c>
      <c r="Q14" s="25" t="str">
        <f>IF(AND($D$6="All",$F$6="All"),SUMPRODUCT(('PQW Report Data'!$C$4:$C$11233=Q$9)*('PQW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Data'!$E$4:$E$11233=$B14)*(('PQW Report Data'!$F$4:$F$11233)+('PQW Report Data'!$G$4:$G$11233)+('PQW Report Data'!$H$4:$H$11233)+('PQW Report Data'!$I$4:$I$11233)+('PQW Report Data'!$J$4:$J$11233)+('PQW Report Data'!$K$4:$K$11233)+('PQW Report Data'!$L$4:$L$11233)+('PQW Report Data'!$M$4:$M$11233))))))</f>
      </c>
      <c r="R14" s="25" t="str">
        <f>IF(AND($D$6="All",$F$6="All"),SUMPRODUCT(('PQW Report Data'!$C$4:$C$11233=R$9)*('PQW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Data'!$E$4:$E$11233=$B14)*(('PQW Report Data'!$F$4:$F$11233)+('PQW Report Data'!$G$4:$G$11233)+('PQW Report Data'!$H$4:$H$11233)+('PQW Report Data'!$I$4:$I$11233)+('PQW Report Data'!$J$4:$J$11233)+('PQW Report Data'!$K$4:$K$11233)+('PQW Report Data'!$L$4:$L$11233)+('PQW Report Data'!$M$4:$M$11233))))))</f>
      </c>
      <c r="S14" s="25" t="str">
        <f>IF(AND($D$6="All",$F$6="All"),SUMPRODUCT(('PQW Report Data'!$C$4:$C$11233=S$9)*('PQW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Data'!$E$4:$E$11233=$B14)*(('PQW Report Data'!$F$4:$F$11233)+('PQW Report Data'!$G$4:$G$11233)+('PQW Report Data'!$H$4:$H$11233)+('PQW Report Data'!$I$4:$I$11233)+('PQW Report Data'!$J$4:$J$11233)+('PQW Report Data'!$K$4:$K$11233)+('PQW Report Data'!$L$4:$L$11233)+('PQW Report Data'!$M$4:$M$11233))))))</f>
      </c>
      <c r="T14" s="25" t="str">
        <f>IF(AND($D$6="All",$F$6="All"),SUMPRODUCT(('PQW Report Data'!$C$4:$C$11233=T$9)*('PQW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Data'!$E$4:$E$11233=$B14)*(('PQW Report Data'!$F$4:$F$11233)+('PQW Report Data'!$G$4:$G$11233)+('PQW Report Data'!$H$4:$H$11233)+('PQW Report Data'!$I$4:$I$11233)+('PQW Report Data'!$J$4:$J$11233)+('PQW Report Data'!$K$4:$K$11233)+('PQW Report Data'!$L$4:$L$11233)+('PQW Report Data'!$M$4:$M$11233))))))</f>
      </c>
      <c r="U14" s="25" t="str">
        <f>IF(AND($D$6="All",$F$6="All"),SUMPRODUCT(('PQW Report Data'!$C$4:$C$11233=U$9)*('PQW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Data'!$E$4:$E$11233=$B14)*(('PQW Report Data'!$F$4:$F$11233)+('PQW Report Data'!$G$4:$G$11233)+('PQW Report Data'!$H$4:$H$11233)+('PQW Report Data'!$I$4:$I$11233)+('PQW Report Data'!$J$4:$J$11233)+('PQW Report Data'!$K$4:$K$11233)+('PQW Report Data'!$L$4:$L$11233)+('PQW Report Data'!$M$4:$M$11233))))))</f>
      </c>
      <c r="V14" s="25" t="str">
        <f>IF(AND($D$6="All",$F$6="All"),SUMPRODUCT(('PQW Report Data'!$C$4:$C$11233=V$9)*('PQW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Data'!$E$4:$E$11233=$B14)*(('PQW Report Data'!$F$4:$F$11233)+('PQW Report Data'!$G$4:$G$11233)+('PQW Report Data'!$H$4:$H$11233)+('PQW Report Data'!$I$4:$I$11233)+('PQW Report Data'!$J$4:$J$11233)+('PQW Report Data'!$K$4:$K$11233)+('PQW Report Data'!$L$4:$L$11233)+('PQW Report Data'!$M$4:$M$11233))))))</f>
      </c>
      <c r="W14" s="25" t="str">
        <f>IF(AND($D$6="All",$F$6="All"),SUMPRODUCT(('PQW Report Data'!$C$4:$C$11233=W$9)*('PQW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Data'!$E$4:$E$11233=$B14)*(('PQW Report Data'!$F$4:$F$11233)+('PQW Report Data'!$G$4:$G$11233)+('PQW Report Data'!$H$4:$H$11233)+('PQW Report Data'!$I$4:$I$11233)+('PQW Report Data'!$J$4:$J$11233)+('PQW Report Data'!$K$4:$K$11233)+('PQW Report Data'!$L$4:$L$11233)+('PQW Report Data'!$M$4:$M$11233))))))</f>
      </c>
      <c r="X14" s="25" t="str">
        <f>IF(AND($D$6="All",$F$6="All"),SUMPRODUCT(('PQW Report Data'!$C$4:$C$11233=X$9)*('PQW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Data'!$E$4:$E$11233=$B14)*(('PQW Report Data'!$F$4:$F$11233)+('PQW Report Data'!$G$4:$G$11233)+('PQW Report Data'!$H$4:$H$11233)+('PQW Report Data'!$I$4:$I$11233)+('PQW Report Data'!$J$4:$J$11233)+('PQW Report Data'!$K$4:$K$11233)+('PQW Report Data'!$L$4:$L$11233)+('PQW Report Data'!$M$4:$M$11233))))))</f>
      </c>
      <c r="Y14" s="25" t="str">
        <f>IF(AND($D$6="All",$F$6="All"),SUMPRODUCT(('PQW Report Data'!$C$4:$C$11233=Y$9)*('PQW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Data'!$E$4:$E$11233=$B14)*(('PQW Report Data'!$F$4:$F$11233)+('PQW Report Data'!$G$4:$G$11233)+('PQW Report Data'!$H$4:$H$11233)+('PQW Report Data'!$I$4:$I$11233)+('PQW Report Data'!$J$4:$J$11233)+('PQW Report Data'!$K$4:$K$11233)+('PQW Report Data'!$L$4:$L$11233)+('PQW Report Data'!$M$4:$M$11233))))))</f>
      </c>
      <c r="Z14" s="25" t="str">
        <f>IF(AND($D$6="All",$F$6="All"),SUMPRODUCT(('PQW Report Data'!$C$4:$C$11233=Z$9)*('PQW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Data'!$E$4:$E$11233=$B14)*(('PQW Report Data'!$F$4:$F$11233)+('PQW Report Data'!$G$4:$G$11233)+('PQW Report Data'!$H$4:$H$11233)+('PQW Report Data'!$I$4:$I$11233)+('PQW Report Data'!$J$4:$J$11233)+('PQW Report Data'!$K$4:$K$11233)+('PQW Report Data'!$L$4:$L$11233)+('PQW Report Data'!$M$4:$M$11233))))))</f>
      </c>
      <c r="AA14" s="25" t="str">
        <f>IF(AND($D$6="All",$F$6="All"),SUMPRODUCT(('PQW Report Data'!$C$4:$C$11233=AA$9)*('PQW Report Data'!$E$4:$E$11233=$B14)*(('PQW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Data'!$E$4:$E$11233=$B14)*(('PQW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Data'!$E$4:$E$11233=$B14)*(('PQW Report Data'!$F$4:$F$11233)+('PQW Report Data'!$G$4:$G$11233)+('PQW Report Data'!$H$4:$H$11233)+('PQW Report Data'!$I$4:$I$11233)+('PQW Report Data'!$J$4:$J$11233)+('PQW Report Data'!$K$4:$K$11233)+('PQW Report Data'!$L$4:$L$11233)+('PQW Report Data'!$M$4:$M$11233))))))</f>
      </c>
      <c r="AB14" s="25" t="str">
        <f>SUM(C14:AA14)</f>
      </c>
    </row>
    <row r="15">
      <c r="A15" s="0" t="inlineStr">
        <is>
          <t/>
        </is>
      </c>
      <c r="B15" s="23" t="n">
        <v>5</v>
      </c>
      <c r="C15" s="25" t="str">
        <f>IF(AND($D$6="All",$F$6="All"),SUMPRODUCT(('PQW Report Data'!$C$4:$C$11233=C$9)*('PQW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Data'!$E$4:$E$11233=$B15)*(('PQW Report Data'!$F$4:$F$11233)+('PQW Report Data'!$G$4:$G$11233)+('PQW Report Data'!$H$4:$H$11233)+('PQW Report Data'!$I$4:$I$11233)+('PQW Report Data'!$J$4:$J$11233)+('PQW Report Data'!$K$4:$K$11233)+('PQW Report Data'!$L$4:$L$11233)+('PQW Report Data'!$M$4:$M$11233))))))</f>
      </c>
      <c r="D15" s="25" t="str">
        <f>IF(AND($D$6="All",$F$6="All"),SUMPRODUCT(('PQW Report Data'!$C$4:$C$11233=D$9)*('PQW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Data'!$E$4:$E$11233=$B15)*(('PQW Report Data'!$F$4:$F$11233)+('PQW Report Data'!$G$4:$G$11233)+('PQW Report Data'!$H$4:$H$11233)+('PQW Report Data'!$I$4:$I$11233)+('PQW Report Data'!$J$4:$J$11233)+('PQW Report Data'!$K$4:$K$11233)+('PQW Report Data'!$L$4:$L$11233)+('PQW Report Data'!$M$4:$M$11233))))))</f>
      </c>
      <c r="E15" s="25" t="str">
        <f>IF(AND($D$6="All",$F$6="All"),SUMPRODUCT(('PQW Report Data'!$C$4:$C$11233=E$9)*('PQW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Data'!$E$4:$E$11233=$B15)*(('PQW Report Data'!$F$4:$F$11233)+('PQW Report Data'!$G$4:$G$11233)+('PQW Report Data'!$H$4:$H$11233)+('PQW Report Data'!$I$4:$I$11233)+('PQW Report Data'!$J$4:$J$11233)+('PQW Report Data'!$K$4:$K$11233)+('PQW Report Data'!$L$4:$L$11233)+('PQW Report Data'!$M$4:$M$11233))))))</f>
      </c>
      <c r="F15" s="25" t="str">
        <f>IF(AND($D$6="All",$F$6="All"),SUMPRODUCT(('PQW Report Data'!$C$4:$C$11233=F$9)*('PQW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Data'!$E$4:$E$11233=$B15)*(('PQW Report Data'!$F$4:$F$11233)+('PQW Report Data'!$G$4:$G$11233)+('PQW Report Data'!$H$4:$H$11233)+('PQW Report Data'!$I$4:$I$11233)+('PQW Report Data'!$J$4:$J$11233)+('PQW Report Data'!$K$4:$K$11233)+('PQW Report Data'!$L$4:$L$11233)+('PQW Report Data'!$M$4:$M$11233))))))</f>
      </c>
      <c r="G15" s="25" t="str">
        <f>IF(AND($D$6="All",$F$6="All"),SUMPRODUCT(('PQW Report Data'!$C$4:$C$11233=G$9)*('PQW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Data'!$E$4:$E$11233=$B15)*(('PQW Report Data'!$F$4:$F$11233)+('PQW Report Data'!$G$4:$G$11233)+('PQW Report Data'!$H$4:$H$11233)+('PQW Report Data'!$I$4:$I$11233)+('PQW Report Data'!$J$4:$J$11233)+('PQW Report Data'!$K$4:$K$11233)+('PQW Report Data'!$L$4:$L$11233)+('PQW Report Data'!$M$4:$M$11233))))))</f>
      </c>
      <c r="H15" s="25" t="str">
        <f>IF(AND($D$6="All",$F$6="All"),SUMPRODUCT(('PQW Report Data'!$C$4:$C$11233=H$9)*('PQW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Data'!$E$4:$E$11233=$B15)*(('PQW Report Data'!$F$4:$F$11233)+('PQW Report Data'!$G$4:$G$11233)+('PQW Report Data'!$H$4:$H$11233)+('PQW Report Data'!$I$4:$I$11233)+('PQW Report Data'!$J$4:$J$11233)+('PQW Report Data'!$K$4:$K$11233)+('PQW Report Data'!$L$4:$L$11233)+('PQW Report Data'!$M$4:$M$11233))))))</f>
      </c>
      <c r="I15" s="25" t="str">
        <f>IF(AND($D$6="All",$F$6="All"),SUMPRODUCT(('PQW Report Data'!$C$4:$C$11233=I$9)*('PQW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Data'!$E$4:$E$11233=$B15)*(('PQW Report Data'!$F$4:$F$11233)+('PQW Report Data'!$G$4:$G$11233)+('PQW Report Data'!$H$4:$H$11233)+('PQW Report Data'!$I$4:$I$11233)+('PQW Report Data'!$J$4:$J$11233)+('PQW Report Data'!$K$4:$K$11233)+('PQW Report Data'!$L$4:$L$11233)+('PQW Report Data'!$M$4:$M$11233))))))</f>
      </c>
      <c r="J15" s="25" t="str">
        <f>IF(AND($D$6="All",$F$6="All"),SUMPRODUCT(('PQW Report Data'!$C$4:$C$11233=J$9)*('PQW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Data'!$E$4:$E$11233=$B15)*(('PQW Report Data'!$F$4:$F$11233)+('PQW Report Data'!$G$4:$G$11233)+('PQW Report Data'!$H$4:$H$11233)+('PQW Report Data'!$I$4:$I$11233)+('PQW Report Data'!$J$4:$J$11233)+('PQW Report Data'!$K$4:$K$11233)+('PQW Report Data'!$L$4:$L$11233)+('PQW Report Data'!$M$4:$M$11233))))))</f>
      </c>
      <c r="K15" s="25" t="str">
        <f>IF(AND($D$6="All",$F$6="All"),SUMPRODUCT(('PQW Report Data'!$C$4:$C$11233=K$9)*('PQW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Data'!$E$4:$E$11233=$B15)*(('PQW Report Data'!$F$4:$F$11233)+('PQW Report Data'!$G$4:$G$11233)+('PQW Report Data'!$H$4:$H$11233)+('PQW Report Data'!$I$4:$I$11233)+('PQW Report Data'!$J$4:$J$11233)+('PQW Report Data'!$K$4:$K$11233)+('PQW Report Data'!$L$4:$L$11233)+('PQW Report Data'!$M$4:$M$11233))))))</f>
      </c>
      <c r="L15" s="25" t="str">
        <f>IF(AND($D$6="All",$F$6="All"),SUMPRODUCT(('PQW Report Data'!$C$4:$C$11233=L$9)*('PQW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Data'!$E$4:$E$11233=$B15)*(('PQW Report Data'!$F$4:$F$11233)+('PQW Report Data'!$G$4:$G$11233)+('PQW Report Data'!$H$4:$H$11233)+('PQW Report Data'!$I$4:$I$11233)+('PQW Report Data'!$J$4:$J$11233)+('PQW Report Data'!$K$4:$K$11233)+('PQW Report Data'!$L$4:$L$11233)+('PQW Report Data'!$M$4:$M$11233))))))</f>
      </c>
      <c r="M15" s="25" t="str">
        <f>IF(AND($D$6="All",$F$6="All"),SUMPRODUCT(('PQW Report Data'!$C$4:$C$11233=M$9)*('PQW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Data'!$E$4:$E$11233=$B15)*(('PQW Report Data'!$F$4:$F$11233)+('PQW Report Data'!$G$4:$G$11233)+('PQW Report Data'!$H$4:$H$11233)+('PQW Report Data'!$I$4:$I$11233)+('PQW Report Data'!$J$4:$J$11233)+('PQW Report Data'!$K$4:$K$11233)+('PQW Report Data'!$L$4:$L$11233)+('PQW Report Data'!$M$4:$M$11233))))))</f>
      </c>
      <c r="N15" s="25" t="str">
        <f>IF(AND($D$6="All",$F$6="All"),SUMPRODUCT(('PQW Report Data'!$C$4:$C$11233=N$9)*('PQW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Data'!$E$4:$E$11233=$B15)*(('PQW Report Data'!$F$4:$F$11233)+('PQW Report Data'!$G$4:$G$11233)+('PQW Report Data'!$H$4:$H$11233)+('PQW Report Data'!$I$4:$I$11233)+('PQW Report Data'!$J$4:$J$11233)+('PQW Report Data'!$K$4:$K$11233)+('PQW Report Data'!$L$4:$L$11233)+('PQW Report Data'!$M$4:$M$11233))))))</f>
      </c>
      <c r="O15" s="25" t="str">
        <f>IF(AND($D$6="All",$F$6="All"),SUMPRODUCT(('PQW Report Data'!$C$4:$C$11233=O$9)*('PQW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Data'!$E$4:$E$11233=$B15)*(('PQW Report Data'!$F$4:$F$11233)+('PQW Report Data'!$G$4:$G$11233)+('PQW Report Data'!$H$4:$H$11233)+('PQW Report Data'!$I$4:$I$11233)+('PQW Report Data'!$J$4:$J$11233)+('PQW Report Data'!$K$4:$K$11233)+('PQW Report Data'!$L$4:$L$11233)+('PQW Report Data'!$M$4:$M$11233))))))</f>
      </c>
      <c r="P15" s="25" t="str">
        <f>IF(AND($D$6="All",$F$6="All"),SUMPRODUCT(('PQW Report Data'!$C$4:$C$11233=P$9)*('PQW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Data'!$E$4:$E$11233=$B15)*(('PQW Report Data'!$F$4:$F$11233)+('PQW Report Data'!$G$4:$G$11233)+('PQW Report Data'!$H$4:$H$11233)+('PQW Report Data'!$I$4:$I$11233)+('PQW Report Data'!$J$4:$J$11233)+('PQW Report Data'!$K$4:$K$11233)+('PQW Report Data'!$L$4:$L$11233)+('PQW Report Data'!$M$4:$M$11233))))))</f>
      </c>
      <c r="Q15" s="25" t="str">
        <f>IF(AND($D$6="All",$F$6="All"),SUMPRODUCT(('PQW Report Data'!$C$4:$C$11233=Q$9)*('PQW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Data'!$E$4:$E$11233=$B15)*(('PQW Report Data'!$F$4:$F$11233)+('PQW Report Data'!$G$4:$G$11233)+('PQW Report Data'!$H$4:$H$11233)+('PQW Report Data'!$I$4:$I$11233)+('PQW Report Data'!$J$4:$J$11233)+('PQW Report Data'!$K$4:$K$11233)+('PQW Report Data'!$L$4:$L$11233)+('PQW Report Data'!$M$4:$M$11233))))))</f>
      </c>
      <c r="R15" s="25" t="str">
        <f>IF(AND($D$6="All",$F$6="All"),SUMPRODUCT(('PQW Report Data'!$C$4:$C$11233=R$9)*('PQW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Data'!$E$4:$E$11233=$B15)*(('PQW Report Data'!$F$4:$F$11233)+('PQW Report Data'!$G$4:$G$11233)+('PQW Report Data'!$H$4:$H$11233)+('PQW Report Data'!$I$4:$I$11233)+('PQW Report Data'!$J$4:$J$11233)+('PQW Report Data'!$K$4:$K$11233)+('PQW Report Data'!$L$4:$L$11233)+('PQW Report Data'!$M$4:$M$11233))))))</f>
      </c>
      <c r="S15" s="25" t="str">
        <f>IF(AND($D$6="All",$F$6="All"),SUMPRODUCT(('PQW Report Data'!$C$4:$C$11233=S$9)*('PQW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Data'!$E$4:$E$11233=$B15)*(('PQW Report Data'!$F$4:$F$11233)+('PQW Report Data'!$G$4:$G$11233)+('PQW Report Data'!$H$4:$H$11233)+('PQW Report Data'!$I$4:$I$11233)+('PQW Report Data'!$J$4:$J$11233)+('PQW Report Data'!$K$4:$K$11233)+('PQW Report Data'!$L$4:$L$11233)+('PQW Report Data'!$M$4:$M$11233))))))</f>
      </c>
      <c r="T15" s="25" t="str">
        <f>IF(AND($D$6="All",$F$6="All"),SUMPRODUCT(('PQW Report Data'!$C$4:$C$11233=T$9)*('PQW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Data'!$E$4:$E$11233=$B15)*(('PQW Report Data'!$F$4:$F$11233)+('PQW Report Data'!$G$4:$G$11233)+('PQW Report Data'!$H$4:$H$11233)+('PQW Report Data'!$I$4:$I$11233)+('PQW Report Data'!$J$4:$J$11233)+('PQW Report Data'!$K$4:$K$11233)+('PQW Report Data'!$L$4:$L$11233)+('PQW Report Data'!$M$4:$M$11233))))))</f>
      </c>
      <c r="U15" s="25" t="str">
        <f>IF(AND($D$6="All",$F$6="All"),SUMPRODUCT(('PQW Report Data'!$C$4:$C$11233=U$9)*('PQW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Data'!$E$4:$E$11233=$B15)*(('PQW Report Data'!$F$4:$F$11233)+('PQW Report Data'!$G$4:$G$11233)+('PQW Report Data'!$H$4:$H$11233)+('PQW Report Data'!$I$4:$I$11233)+('PQW Report Data'!$J$4:$J$11233)+('PQW Report Data'!$K$4:$K$11233)+('PQW Report Data'!$L$4:$L$11233)+('PQW Report Data'!$M$4:$M$11233))))))</f>
      </c>
      <c r="V15" s="25" t="str">
        <f>IF(AND($D$6="All",$F$6="All"),SUMPRODUCT(('PQW Report Data'!$C$4:$C$11233=V$9)*('PQW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Data'!$E$4:$E$11233=$B15)*(('PQW Report Data'!$F$4:$F$11233)+('PQW Report Data'!$G$4:$G$11233)+('PQW Report Data'!$H$4:$H$11233)+('PQW Report Data'!$I$4:$I$11233)+('PQW Report Data'!$J$4:$J$11233)+('PQW Report Data'!$K$4:$K$11233)+('PQW Report Data'!$L$4:$L$11233)+('PQW Report Data'!$M$4:$M$11233))))))</f>
      </c>
      <c r="W15" s="25" t="str">
        <f>IF(AND($D$6="All",$F$6="All"),SUMPRODUCT(('PQW Report Data'!$C$4:$C$11233=W$9)*('PQW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Data'!$E$4:$E$11233=$B15)*(('PQW Report Data'!$F$4:$F$11233)+('PQW Report Data'!$G$4:$G$11233)+('PQW Report Data'!$H$4:$H$11233)+('PQW Report Data'!$I$4:$I$11233)+('PQW Report Data'!$J$4:$J$11233)+('PQW Report Data'!$K$4:$K$11233)+('PQW Report Data'!$L$4:$L$11233)+('PQW Report Data'!$M$4:$M$11233))))))</f>
      </c>
      <c r="X15" s="25" t="str">
        <f>IF(AND($D$6="All",$F$6="All"),SUMPRODUCT(('PQW Report Data'!$C$4:$C$11233=X$9)*('PQW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Data'!$E$4:$E$11233=$B15)*(('PQW Report Data'!$F$4:$F$11233)+('PQW Report Data'!$G$4:$G$11233)+('PQW Report Data'!$H$4:$H$11233)+('PQW Report Data'!$I$4:$I$11233)+('PQW Report Data'!$J$4:$J$11233)+('PQW Report Data'!$K$4:$K$11233)+('PQW Report Data'!$L$4:$L$11233)+('PQW Report Data'!$M$4:$M$11233))))))</f>
      </c>
      <c r="Y15" s="25" t="str">
        <f>IF(AND($D$6="All",$F$6="All"),SUMPRODUCT(('PQW Report Data'!$C$4:$C$11233=Y$9)*('PQW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Data'!$E$4:$E$11233=$B15)*(('PQW Report Data'!$F$4:$F$11233)+('PQW Report Data'!$G$4:$G$11233)+('PQW Report Data'!$H$4:$H$11233)+('PQW Report Data'!$I$4:$I$11233)+('PQW Report Data'!$J$4:$J$11233)+('PQW Report Data'!$K$4:$K$11233)+('PQW Report Data'!$L$4:$L$11233)+('PQW Report Data'!$M$4:$M$11233))))))</f>
      </c>
      <c r="Z15" s="25" t="str">
        <f>IF(AND($D$6="All",$F$6="All"),SUMPRODUCT(('PQW Report Data'!$C$4:$C$11233=Z$9)*('PQW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Data'!$E$4:$E$11233=$B15)*(('PQW Report Data'!$F$4:$F$11233)+('PQW Report Data'!$G$4:$G$11233)+('PQW Report Data'!$H$4:$H$11233)+('PQW Report Data'!$I$4:$I$11233)+('PQW Report Data'!$J$4:$J$11233)+('PQW Report Data'!$K$4:$K$11233)+('PQW Report Data'!$L$4:$L$11233)+('PQW Report Data'!$M$4:$M$11233))))))</f>
      </c>
      <c r="AA15" s="25" t="str">
        <f>IF(AND($D$6="All",$F$6="All"),SUMPRODUCT(('PQW Report Data'!$C$4:$C$11233=AA$9)*('PQW Report Data'!$E$4:$E$11233=$B15)*(('PQW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Data'!$E$4:$E$11233=$B15)*(('PQW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Data'!$E$4:$E$11233=$B15)*(('PQW Report Data'!$F$4:$F$11233)+('PQW Report Data'!$G$4:$G$11233)+('PQW Report Data'!$H$4:$H$11233)+('PQW Report Data'!$I$4:$I$11233)+('PQW Report Data'!$J$4:$J$11233)+('PQW Report Data'!$K$4:$K$11233)+('PQW Report Data'!$L$4:$L$11233)+('PQW Report Data'!$M$4:$M$11233))))))</f>
      </c>
      <c r="AB15" s="25" t="str">
        <f>SUM(C15:AA15)</f>
      </c>
    </row>
    <row r="16">
      <c r="A16" s="0" t="inlineStr">
        <is>
          <t/>
        </is>
      </c>
      <c r="B16" s="23" t="n">
        <v>6</v>
      </c>
      <c r="C16" s="25" t="str">
        <f>IF(AND($D$6="All",$F$6="All"),SUMPRODUCT(('PQW Report Data'!$C$4:$C$11233=C$9)*('PQW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Data'!$E$4:$E$11233=$B16)*(('PQW Report Data'!$F$4:$F$11233)+('PQW Report Data'!$G$4:$G$11233)+('PQW Report Data'!$H$4:$H$11233)+('PQW Report Data'!$I$4:$I$11233)+('PQW Report Data'!$J$4:$J$11233)+('PQW Report Data'!$K$4:$K$11233)+('PQW Report Data'!$L$4:$L$11233)+('PQW Report Data'!$M$4:$M$11233))))))</f>
      </c>
      <c r="D16" s="25" t="str">
        <f>IF(AND($D$6="All",$F$6="All"),SUMPRODUCT(('PQW Report Data'!$C$4:$C$11233=D$9)*('PQW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Data'!$E$4:$E$11233=$B16)*(('PQW Report Data'!$F$4:$F$11233)+('PQW Report Data'!$G$4:$G$11233)+('PQW Report Data'!$H$4:$H$11233)+('PQW Report Data'!$I$4:$I$11233)+('PQW Report Data'!$J$4:$J$11233)+('PQW Report Data'!$K$4:$K$11233)+('PQW Report Data'!$L$4:$L$11233)+('PQW Report Data'!$M$4:$M$11233))))))</f>
      </c>
      <c r="E16" s="25" t="str">
        <f>IF(AND($D$6="All",$F$6="All"),SUMPRODUCT(('PQW Report Data'!$C$4:$C$11233=E$9)*('PQW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Data'!$E$4:$E$11233=$B16)*(('PQW Report Data'!$F$4:$F$11233)+('PQW Report Data'!$G$4:$G$11233)+('PQW Report Data'!$H$4:$H$11233)+('PQW Report Data'!$I$4:$I$11233)+('PQW Report Data'!$J$4:$J$11233)+('PQW Report Data'!$K$4:$K$11233)+('PQW Report Data'!$L$4:$L$11233)+('PQW Report Data'!$M$4:$M$11233))))))</f>
      </c>
      <c r="F16" s="25" t="str">
        <f>IF(AND($D$6="All",$F$6="All"),SUMPRODUCT(('PQW Report Data'!$C$4:$C$11233=F$9)*('PQW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Data'!$E$4:$E$11233=$B16)*(('PQW Report Data'!$F$4:$F$11233)+('PQW Report Data'!$G$4:$G$11233)+('PQW Report Data'!$H$4:$H$11233)+('PQW Report Data'!$I$4:$I$11233)+('PQW Report Data'!$J$4:$J$11233)+('PQW Report Data'!$K$4:$K$11233)+('PQW Report Data'!$L$4:$L$11233)+('PQW Report Data'!$M$4:$M$11233))))))</f>
      </c>
      <c r="G16" s="25" t="str">
        <f>IF(AND($D$6="All",$F$6="All"),SUMPRODUCT(('PQW Report Data'!$C$4:$C$11233=G$9)*('PQW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Data'!$E$4:$E$11233=$B16)*(('PQW Report Data'!$F$4:$F$11233)+('PQW Report Data'!$G$4:$G$11233)+('PQW Report Data'!$H$4:$H$11233)+('PQW Report Data'!$I$4:$I$11233)+('PQW Report Data'!$J$4:$J$11233)+('PQW Report Data'!$K$4:$K$11233)+('PQW Report Data'!$L$4:$L$11233)+('PQW Report Data'!$M$4:$M$11233))))))</f>
      </c>
      <c r="H16" s="25" t="str">
        <f>IF(AND($D$6="All",$F$6="All"),SUMPRODUCT(('PQW Report Data'!$C$4:$C$11233=H$9)*('PQW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Data'!$E$4:$E$11233=$B16)*(('PQW Report Data'!$F$4:$F$11233)+('PQW Report Data'!$G$4:$G$11233)+('PQW Report Data'!$H$4:$H$11233)+('PQW Report Data'!$I$4:$I$11233)+('PQW Report Data'!$J$4:$J$11233)+('PQW Report Data'!$K$4:$K$11233)+('PQW Report Data'!$L$4:$L$11233)+('PQW Report Data'!$M$4:$M$11233))))))</f>
      </c>
      <c r="I16" s="25" t="str">
        <f>IF(AND($D$6="All",$F$6="All"),SUMPRODUCT(('PQW Report Data'!$C$4:$C$11233=I$9)*('PQW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Data'!$E$4:$E$11233=$B16)*(('PQW Report Data'!$F$4:$F$11233)+('PQW Report Data'!$G$4:$G$11233)+('PQW Report Data'!$H$4:$H$11233)+('PQW Report Data'!$I$4:$I$11233)+('PQW Report Data'!$J$4:$J$11233)+('PQW Report Data'!$K$4:$K$11233)+('PQW Report Data'!$L$4:$L$11233)+('PQW Report Data'!$M$4:$M$11233))))))</f>
      </c>
      <c r="J16" s="25" t="str">
        <f>IF(AND($D$6="All",$F$6="All"),SUMPRODUCT(('PQW Report Data'!$C$4:$C$11233=J$9)*('PQW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Data'!$E$4:$E$11233=$B16)*(('PQW Report Data'!$F$4:$F$11233)+('PQW Report Data'!$G$4:$G$11233)+('PQW Report Data'!$H$4:$H$11233)+('PQW Report Data'!$I$4:$I$11233)+('PQW Report Data'!$J$4:$J$11233)+('PQW Report Data'!$K$4:$K$11233)+('PQW Report Data'!$L$4:$L$11233)+('PQW Report Data'!$M$4:$M$11233))))))</f>
      </c>
      <c r="K16" s="25" t="str">
        <f>IF(AND($D$6="All",$F$6="All"),SUMPRODUCT(('PQW Report Data'!$C$4:$C$11233=K$9)*('PQW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Data'!$E$4:$E$11233=$B16)*(('PQW Report Data'!$F$4:$F$11233)+('PQW Report Data'!$G$4:$G$11233)+('PQW Report Data'!$H$4:$H$11233)+('PQW Report Data'!$I$4:$I$11233)+('PQW Report Data'!$J$4:$J$11233)+('PQW Report Data'!$K$4:$K$11233)+('PQW Report Data'!$L$4:$L$11233)+('PQW Report Data'!$M$4:$M$11233))))))</f>
      </c>
      <c r="L16" s="25" t="str">
        <f>IF(AND($D$6="All",$F$6="All"),SUMPRODUCT(('PQW Report Data'!$C$4:$C$11233=L$9)*('PQW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Data'!$E$4:$E$11233=$B16)*(('PQW Report Data'!$F$4:$F$11233)+('PQW Report Data'!$G$4:$G$11233)+('PQW Report Data'!$H$4:$H$11233)+('PQW Report Data'!$I$4:$I$11233)+('PQW Report Data'!$J$4:$J$11233)+('PQW Report Data'!$K$4:$K$11233)+('PQW Report Data'!$L$4:$L$11233)+('PQW Report Data'!$M$4:$M$11233))))))</f>
      </c>
      <c r="M16" s="25" t="str">
        <f>IF(AND($D$6="All",$F$6="All"),SUMPRODUCT(('PQW Report Data'!$C$4:$C$11233=M$9)*('PQW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Data'!$E$4:$E$11233=$B16)*(('PQW Report Data'!$F$4:$F$11233)+('PQW Report Data'!$G$4:$G$11233)+('PQW Report Data'!$H$4:$H$11233)+('PQW Report Data'!$I$4:$I$11233)+('PQW Report Data'!$J$4:$J$11233)+('PQW Report Data'!$K$4:$K$11233)+('PQW Report Data'!$L$4:$L$11233)+('PQW Report Data'!$M$4:$M$11233))))))</f>
      </c>
      <c r="N16" s="25" t="str">
        <f>IF(AND($D$6="All",$F$6="All"),SUMPRODUCT(('PQW Report Data'!$C$4:$C$11233=N$9)*('PQW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Data'!$E$4:$E$11233=$B16)*(('PQW Report Data'!$F$4:$F$11233)+('PQW Report Data'!$G$4:$G$11233)+('PQW Report Data'!$H$4:$H$11233)+('PQW Report Data'!$I$4:$I$11233)+('PQW Report Data'!$J$4:$J$11233)+('PQW Report Data'!$K$4:$K$11233)+('PQW Report Data'!$L$4:$L$11233)+('PQW Report Data'!$M$4:$M$11233))))))</f>
      </c>
      <c r="O16" s="25" t="str">
        <f>IF(AND($D$6="All",$F$6="All"),SUMPRODUCT(('PQW Report Data'!$C$4:$C$11233=O$9)*('PQW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Data'!$E$4:$E$11233=$B16)*(('PQW Report Data'!$F$4:$F$11233)+('PQW Report Data'!$G$4:$G$11233)+('PQW Report Data'!$H$4:$H$11233)+('PQW Report Data'!$I$4:$I$11233)+('PQW Report Data'!$J$4:$J$11233)+('PQW Report Data'!$K$4:$K$11233)+('PQW Report Data'!$L$4:$L$11233)+('PQW Report Data'!$M$4:$M$11233))))))</f>
      </c>
      <c r="P16" s="25" t="str">
        <f>IF(AND($D$6="All",$F$6="All"),SUMPRODUCT(('PQW Report Data'!$C$4:$C$11233=P$9)*('PQW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Data'!$E$4:$E$11233=$B16)*(('PQW Report Data'!$F$4:$F$11233)+('PQW Report Data'!$G$4:$G$11233)+('PQW Report Data'!$H$4:$H$11233)+('PQW Report Data'!$I$4:$I$11233)+('PQW Report Data'!$J$4:$J$11233)+('PQW Report Data'!$K$4:$K$11233)+('PQW Report Data'!$L$4:$L$11233)+('PQW Report Data'!$M$4:$M$11233))))))</f>
      </c>
      <c r="Q16" s="25" t="str">
        <f>IF(AND($D$6="All",$F$6="All"),SUMPRODUCT(('PQW Report Data'!$C$4:$C$11233=Q$9)*('PQW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Data'!$E$4:$E$11233=$B16)*(('PQW Report Data'!$F$4:$F$11233)+('PQW Report Data'!$G$4:$G$11233)+('PQW Report Data'!$H$4:$H$11233)+('PQW Report Data'!$I$4:$I$11233)+('PQW Report Data'!$J$4:$J$11233)+('PQW Report Data'!$K$4:$K$11233)+('PQW Report Data'!$L$4:$L$11233)+('PQW Report Data'!$M$4:$M$11233))))))</f>
      </c>
      <c r="R16" s="25" t="str">
        <f>IF(AND($D$6="All",$F$6="All"),SUMPRODUCT(('PQW Report Data'!$C$4:$C$11233=R$9)*('PQW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Data'!$E$4:$E$11233=$B16)*(('PQW Report Data'!$F$4:$F$11233)+('PQW Report Data'!$G$4:$G$11233)+('PQW Report Data'!$H$4:$H$11233)+('PQW Report Data'!$I$4:$I$11233)+('PQW Report Data'!$J$4:$J$11233)+('PQW Report Data'!$K$4:$K$11233)+('PQW Report Data'!$L$4:$L$11233)+('PQW Report Data'!$M$4:$M$11233))))))</f>
      </c>
      <c r="S16" s="25" t="str">
        <f>IF(AND($D$6="All",$F$6="All"),SUMPRODUCT(('PQW Report Data'!$C$4:$C$11233=S$9)*('PQW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Data'!$E$4:$E$11233=$B16)*(('PQW Report Data'!$F$4:$F$11233)+('PQW Report Data'!$G$4:$G$11233)+('PQW Report Data'!$H$4:$H$11233)+('PQW Report Data'!$I$4:$I$11233)+('PQW Report Data'!$J$4:$J$11233)+('PQW Report Data'!$K$4:$K$11233)+('PQW Report Data'!$L$4:$L$11233)+('PQW Report Data'!$M$4:$M$11233))))))</f>
      </c>
      <c r="T16" s="25" t="str">
        <f>IF(AND($D$6="All",$F$6="All"),SUMPRODUCT(('PQW Report Data'!$C$4:$C$11233=T$9)*('PQW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Data'!$E$4:$E$11233=$B16)*(('PQW Report Data'!$F$4:$F$11233)+('PQW Report Data'!$G$4:$G$11233)+('PQW Report Data'!$H$4:$H$11233)+('PQW Report Data'!$I$4:$I$11233)+('PQW Report Data'!$J$4:$J$11233)+('PQW Report Data'!$K$4:$K$11233)+('PQW Report Data'!$L$4:$L$11233)+('PQW Report Data'!$M$4:$M$11233))))))</f>
      </c>
      <c r="U16" s="25" t="str">
        <f>IF(AND($D$6="All",$F$6="All"),SUMPRODUCT(('PQW Report Data'!$C$4:$C$11233=U$9)*('PQW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Data'!$E$4:$E$11233=$B16)*(('PQW Report Data'!$F$4:$F$11233)+('PQW Report Data'!$G$4:$G$11233)+('PQW Report Data'!$H$4:$H$11233)+('PQW Report Data'!$I$4:$I$11233)+('PQW Report Data'!$J$4:$J$11233)+('PQW Report Data'!$K$4:$K$11233)+('PQW Report Data'!$L$4:$L$11233)+('PQW Report Data'!$M$4:$M$11233))))))</f>
      </c>
      <c r="V16" s="25" t="str">
        <f>IF(AND($D$6="All",$F$6="All"),SUMPRODUCT(('PQW Report Data'!$C$4:$C$11233=V$9)*('PQW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Data'!$E$4:$E$11233=$B16)*(('PQW Report Data'!$F$4:$F$11233)+('PQW Report Data'!$G$4:$G$11233)+('PQW Report Data'!$H$4:$H$11233)+('PQW Report Data'!$I$4:$I$11233)+('PQW Report Data'!$J$4:$J$11233)+('PQW Report Data'!$K$4:$K$11233)+('PQW Report Data'!$L$4:$L$11233)+('PQW Report Data'!$M$4:$M$11233))))))</f>
      </c>
      <c r="W16" s="25" t="str">
        <f>IF(AND($D$6="All",$F$6="All"),SUMPRODUCT(('PQW Report Data'!$C$4:$C$11233=W$9)*('PQW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Data'!$E$4:$E$11233=$B16)*(('PQW Report Data'!$F$4:$F$11233)+('PQW Report Data'!$G$4:$G$11233)+('PQW Report Data'!$H$4:$H$11233)+('PQW Report Data'!$I$4:$I$11233)+('PQW Report Data'!$J$4:$J$11233)+('PQW Report Data'!$K$4:$K$11233)+('PQW Report Data'!$L$4:$L$11233)+('PQW Report Data'!$M$4:$M$11233))))))</f>
      </c>
      <c r="X16" s="25" t="str">
        <f>IF(AND($D$6="All",$F$6="All"),SUMPRODUCT(('PQW Report Data'!$C$4:$C$11233=X$9)*('PQW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Data'!$E$4:$E$11233=$B16)*(('PQW Report Data'!$F$4:$F$11233)+('PQW Report Data'!$G$4:$G$11233)+('PQW Report Data'!$H$4:$H$11233)+('PQW Report Data'!$I$4:$I$11233)+('PQW Report Data'!$J$4:$J$11233)+('PQW Report Data'!$K$4:$K$11233)+('PQW Report Data'!$L$4:$L$11233)+('PQW Report Data'!$M$4:$M$11233))))))</f>
      </c>
      <c r="Y16" s="25" t="str">
        <f>IF(AND($D$6="All",$F$6="All"),SUMPRODUCT(('PQW Report Data'!$C$4:$C$11233=Y$9)*('PQW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Data'!$E$4:$E$11233=$B16)*(('PQW Report Data'!$F$4:$F$11233)+('PQW Report Data'!$G$4:$G$11233)+('PQW Report Data'!$H$4:$H$11233)+('PQW Report Data'!$I$4:$I$11233)+('PQW Report Data'!$J$4:$J$11233)+('PQW Report Data'!$K$4:$K$11233)+('PQW Report Data'!$L$4:$L$11233)+('PQW Report Data'!$M$4:$M$11233))))))</f>
      </c>
      <c r="Z16" s="25" t="str">
        <f>IF(AND($D$6="All",$F$6="All"),SUMPRODUCT(('PQW Report Data'!$C$4:$C$11233=Z$9)*('PQW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Data'!$E$4:$E$11233=$B16)*(('PQW Report Data'!$F$4:$F$11233)+('PQW Report Data'!$G$4:$G$11233)+('PQW Report Data'!$H$4:$H$11233)+('PQW Report Data'!$I$4:$I$11233)+('PQW Report Data'!$J$4:$J$11233)+('PQW Report Data'!$K$4:$K$11233)+('PQW Report Data'!$L$4:$L$11233)+('PQW Report Data'!$M$4:$M$11233))))))</f>
      </c>
      <c r="AA16" s="25" t="str">
        <f>IF(AND($D$6="All",$F$6="All"),SUMPRODUCT(('PQW Report Data'!$C$4:$C$11233=AA$9)*('PQW Report Data'!$E$4:$E$11233=$B16)*(('PQW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Data'!$E$4:$E$11233=$B16)*(('PQW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Data'!$E$4:$E$11233=$B16)*(('PQW Report Data'!$F$4:$F$11233)+('PQW Report Data'!$G$4:$G$11233)+('PQW Report Data'!$H$4:$H$11233)+('PQW Report Data'!$I$4:$I$11233)+('PQW Report Data'!$J$4:$J$11233)+('PQW Report Data'!$K$4:$K$11233)+('PQW Report Data'!$L$4:$L$11233)+('PQW Report Data'!$M$4:$M$11233))))))</f>
      </c>
      <c r="AB16" s="25" t="str">
        <f>SUM(C16:AA16)</f>
      </c>
    </row>
    <row r="17">
      <c r="A17" s="0" t="inlineStr">
        <is>
          <t/>
        </is>
      </c>
      <c r="B17" s="23" t="n">
        <v>7</v>
      </c>
      <c r="C17" s="25" t="str">
        <f>IF(AND($D$6="All",$F$6="All"),SUMPRODUCT(('PQW Report Data'!$C$4:$C$11233=C$9)*('PQW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Data'!$E$4:$E$11233=$B17)*(('PQW Report Data'!$F$4:$F$11233)+('PQW Report Data'!$G$4:$G$11233)+('PQW Report Data'!$H$4:$H$11233)+('PQW Report Data'!$I$4:$I$11233)+('PQW Report Data'!$J$4:$J$11233)+('PQW Report Data'!$K$4:$K$11233)+('PQW Report Data'!$L$4:$L$11233)+('PQW Report Data'!$M$4:$M$11233))))))</f>
      </c>
      <c r="D17" s="25" t="str">
        <f>IF(AND($D$6="All",$F$6="All"),SUMPRODUCT(('PQW Report Data'!$C$4:$C$11233=D$9)*('PQW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Data'!$E$4:$E$11233=$B17)*(('PQW Report Data'!$F$4:$F$11233)+('PQW Report Data'!$G$4:$G$11233)+('PQW Report Data'!$H$4:$H$11233)+('PQW Report Data'!$I$4:$I$11233)+('PQW Report Data'!$J$4:$J$11233)+('PQW Report Data'!$K$4:$K$11233)+('PQW Report Data'!$L$4:$L$11233)+('PQW Report Data'!$M$4:$M$11233))))))</f>
      </c>
      <c r="E17" s="25" t="str">
        <f>IF(AND($D$6="All",$F$6="All"),SUMPRODUCT(('PQW Report Data'!$C$4:$C$11233=E$9)*('PQW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Data'!$E$4:$E$11233=$B17)*(('PQW Report Data'!$F$4:$F$11233)+('PQW Report Data'!$G$4:$G$11233)+('PQW Report Data'!$H$4:$H$11233)+('PQW Report Data'!$I$4:$I$11233)+('PQW Report Data'!$J$4:$J$11233)+('PQW Report Data'!$K$4:$K$11233)+('PQW Report Data'!$L$4:$L$11233)+('PQW Report Data'!$M$4:$M$11233))))))</f>
      </c>
      <c r="F17" s="25" t="str">
        <f>IF(AND($D$6="All",$F$6="All"),SUMPRODUCT(('PQW Report Data'!$C$4:$C$11233=F$9)*('PQW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Data'!$E$4:$E$11233=$B17)*(('PQW Report Data'!$F$4:$F$11233)+('PQW Report Data'!$G$4:$G$11233)+('PQW Report Data'!$H$4:$H$11233)+('PQW Report Data'!$I$4:$I$11233)+('PQW Report Data'!$J$4:$J$11233)+('PQW Report Data'!$K$4:$K$11233)+('PQW Report Data'!$L$4:$L$11233)+('PQW Report Data'!$M$4:$M$11233))))))</f>
      </c>
      <c r="G17" s="25" t="str">
        <f>IF(AND($D$6="All",$F$6="All"),SUMPRODUCT(('PQW Report Data'!$C$4:$C$11233=G$9)*('PQW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Data'!$E$4:$E$11233=$B17)*(('PQW Report Data'!$F$4:$F$11233)+('PQW Report Data'!$G$4:$G$11233)+('PQW Report Data'!$H$4:$H$11233)+('PQW Report Data'!$I$4:$I$11233)+('PQW Report Data'!$J$4:$J$11233)+('PQW Report Data'!$K$4:$K$11233)+('PQW Report Data'!$L$4:$L$11233)+('PQW Report Data'!$M$4:$M$11233))))))</f>
      </c>
      <c r="H17" s="25" t="str">
        <f>IF(AND($D$6="All",$F$6="All"),SUMPRODUCT(('PQW Report Data'!$C$4:$C$11233=H$9)*('PQW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Data'!$E$4:$E$11233=$B17)*(('PQW Report Data'!$F$4:$F$11233)+('PQW Report Data'!$G$4:$G$11233)+('PQW Report Data'!$H$4:$H$11233)+('PQW Report Data'!$I$4:$I$11233)+('PQW Report Data'!$J$4:$J$11233)+('PQW Report Data'!$K$4:$K$11233)+('PQW Report Data'!$L$4:$L$11233)+('PQW Report Data'!$M$4:$M$11233))))))</f>
      </c>
      <c r="I17" s="25" t="str">
        <f>IF(AND($D$6="All",$F$6="All"),SUMPRODUCT(('PQW Report Data'!$C$4:$C$11233=I$9)*('PQW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Data'!$E$4:$E$11233=$B17)*(('PQW Report Data'!$F$4:$F$11233)+('PQW Report Data'!$G$4:$G$11233)+('PQW Report Data'!$H$4:$H$11233)+('PQW Report Data'!$I$4:$I$11233)+('PQW Report Data'!$J$4:$J$11233)+('PQW Report Data'!$K$4:$K$11233)+('PQW Report Data'!$L$4:$L$11233)+('PQW Report Data'!$M$4:$M$11233))))))</f>
      </c>
      <c r="J17" s="25" t="str">
        <f>IF(AND($D$6="All",$F$6="All"),SUMPRODUCT(('PQW Report Data'!$C$4:$C$11233=J$9)*('PQW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Data'!$E$4:$E$11233=$B17)*(('PQW Report Data'!$F$4:$F$11233)+('PQW Report Data'!$G$4:$G$11233)+('PQW Report Data'!$H$4:$H$11233)+('PQW Report Data'!$I$4:$I$11233)+('PQW Report Data'!$J$4:$J$11233)+('PQW Report Data'!$K$4:$K$11233)+('PQW Report Data'!$L$4:$L$11233)+('PQW Report Data'!$M$4:$M$11233))))))</f>
      </c>
      <c r="K17" s="25" t="str">
        <f>IF(AND($D$6="All",$F$6="All"),SUMPRODUCT(('PQW Report Data'!$C$4:$C$11233=K$9)*('PQW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Data'!$E$4:$E$11233=$B17)*(('PQW Report Data'!$F$4:$F$11233)+('PQW Report Data'!$G$4:$G$11233)+('PQW Report Data'!$H$4:$H$11233)+('PQW Report Data'!$I$4:$I$11233)+('PQW Report Data'!$J$4:$J$11233)+('PQW Report Data'!$K$4:$K$11233)+('PQW Report Data'!$L$4:$L$11233)+('PQW Report Data'!$M$4:$M$11233))))))</f>
      </c>
      <c r="L17" s="25" t="str">
        <f>IF(AND($D$6="All",$F$6="All"),SUMPRODUCT(('PQW Report Data'!$C$4:$C$11233=L$9)*('PQW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Data'!$E$4:$E$11233=$B17)*(('PQW Report Data'!$F$4:$F$11233)+('PQW Report Data'!$G$4:$G$11233)+('PQW Report Data'!$H$4:$H$11233)+('PQW Report Data'!$I$4:$I$11233)+('PQW Report Data'!$J$4:$J$11233)+('PQW Report Data'!$K$4:$K$11233)+('PQW Report Data'!$L$4:$L$11233)+('PQW Report Data'!$M$4:$M$11233))))))</f>
      </c>
      <c r="M17" s="25" t="str">
        <f>IF(AND($D$6="All",$F$6="All"),SUMPRODUCT(('PQW Report Data'!$C$4:$C$11233=M$9)*('PQW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Data'!$E$4:$E$11233=$B17)*(('PQW Report Data'!$F$4:$F$11233)+('PQW Report Data'!$G$4:$G$11233)+('PQW Report Data'!$H$4:$H$11233)+('PQW Report Data'!$I$4:$I$11233)+('PQW Report Data'!$J$4:$J$11233)+('PQW Report Data'!$K$4:$K$11233)+('PQW Report Data'!$L$4:$L$11233)+('PQW Report Data'!$M$4:$M$11233))))))</f>
      </c>
      <c r="N17" s="25" t="str">
        <f>IF(AND($D$6="All",$F$6="All"),SUMPRODUCT(('PQW Report Data'!$C$4:$C$11233=N$9)*('PQW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Data'!$E$4:$E$11233=$B17)*(('PQW Report Data'!$F$4:$F$11233)+('PQW Report Data'!$G$4:$G$11233)+('PQW Report Data'!$H$4:$H$11233)+('PQW Report Data'!$I$4:$I$11233)+('PQW Report Data'!$J$4:$J$11233)+('PQW Report Data'!$K$4:$K$11233)+('PQW Report Data'!$L$4:$L$11233)+('PQW Report Data'!$M$4:$M$11233))))))</f>
      </c>
      <c r="O17" s="25" t="str">
        <f>IF(AND($D$6="All",$F$6="All"),SUMPRODUCT(('PQW Report Data'!$C$4:$C$11233=O$9)*('PQW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Data'!$E$4:$E$11233=$B17)*(('PQW Report Data'!$F$4:$F$11233)+('PQW Report Data'!$G$4:$G$11233)+('PQW Report Data'!$H$4:$H$11233)+('PQW Report Data'!$I$4:$I$11233)+('PQW Report Data'!$J$4:$J$11233)+('PQW Report Data'!$K$4:$K$11233)+('PQW Report Data'!$L$4:$L$11233)+('PQW Report Data'!$M$4:$M$11233))))))</f>
      </c>
      <c r="P17" s="25" t="str">
        <f>IF(AND($D$6="All",$F$6="All"),SUMPRODUCT(('PQW Report Data'!$C$4:$C$11233=P$9)*('PQW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Data'!$E$4:$E$11233=$B17)*(('PQW Report Data'!$F$4:$F$11233)+('PQW Report Data'!$G$4:$G$11233)+('PQW Report Data'!$H$4:$H$11233)+('PQW Report Data'!$I$4:$I$11233)+('PQW Report Data'!$J$4:$J$11233)+('PQW Report Data'!$K$4:$K$11233)+('PQW Report Data'!$L$4:$L$11233)+('PQW Report Data'!$M$4:$M$11233))))))</f>
      </c>
      <c r="Q17" s="25" t="str">
        <f>IF(AND($D$6="All",$F$6="All"),SUMPRODUCT(('PQW Report Data'!$C$4:$C$11233=Q$9)*('PQW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Data'!$E$4:$E$11233=$B17)*(('PQW Report Data'!$F$4:$F$11233)+('PQW Report Data'!$G$4:$G$11233)+('PQW Report Data'!$H$4:$H$11233)+('PQW Report Data'!$I$4:$I$11233)+('PQW Report Data'!$J$4:$J$11233)+('PQW Report Data'!$K$4:$K$11233)+('PQW Report Data'!$L$4:$L$11233)+('PQW Report Data'!$M$4:$M$11233))))))</f>
      </c>
      <c r="R17" s="25" t="str">
        <f>IF(AND($D$6="All",$F$6="All"),SUMPRODUCT(('PQW Report Data'!$C$4:$C$11233=R$9)*('PQW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Data'!$E$4:$E$11233=$B17)*(('PQW Report Data'!$F$4:$F$11233)+('PQW Report Data'!$G$4:$G$11233)+('PQW Report Data'!$H$4:$H$11233)+('PQW Report Data'!$I$4:$I$11233)+('PQW Report Data'!$J$4:$J$11233)+('PQW Report Data'!$K$4:$K$11233)+('PQW Report Data'!$L$4:$L$11233)+('PQW Report Data'!$M$4:$M$11233))))))</f>
      </c>
      <c r="S17" s="25" t="str">
        <f>IF(AND($D$6="All",$F$6="All"),SUMPRODUCT(('PQW Report Data'!$C$4:$C$11233=S$9)*('PQW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Data'!$E$4:$E$11233=$B17)*(('PQW Report Data'!$F$4:$F$11233)+('PQW Report Data'!$G$4:$G$11233)+('PQW Report Data'!$H$4:$H$11233)+('PQW Report Data'!$I$4:$I$11233)+('PQW Report Data'!$J$4:$J$11233)+('PQW Report Data'!$K$4:$K$11233)+('PQW Report Data'!$L$4:$L$11233)+('PQW Report Data'!$M$4:$M$11233))))))</f>
      </c>
      <c r="T17" s="25" t="str">
        <f>IF(AND($D$6="All",$F$6="All"),SUMPRODUCT(('PQW Report Data'!$C$4:$C$11233=T$9)*('PQW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Data'!$E$4:$E$11233=$B17)*(('PQW Report Data'!$F$4:$F$11233)+('PQW Report Data'!$G$4:$G$11233)+('PQW Report Data'!$H$4:$H$11233)+('PQW Report Data'!$I$4:$I$11233)+('PQW Report Data'!$J$4:$J$11233)+('PQW Report Data'!$K$4:$K$11233)+('PQW Report Data'!$L$4:$L$11233)+('PQW Report Data'!$M$4:$M$11233))))))</f>
      </c>
      <c r="U17" s="25" t="str">
        <f>IF(AND($D$6="All",$F$6="All"),SUMPRODUCT(('PQW Report Data'!$C$4:$C$11233=U$9)*('PQW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Data'!$E$4:$E$11233=$B17)*(('PQW Report Data'!$F$4:$F$11233)+('PQW Report Data'!$G$4:$G$11233)+('PQW Report Data'!$H$4:$H$11233)+('PQW Report Data'!$I$4:$I$11233)+('PQW Report Data'!$J$4:$J$11233)+('PQW Report Data'!$K$4:$K$11233)+('PQW Report Data'!$L$4:$L$11233)+('PQW Report Data'!$M$4:$M$11233))))))</f>
      </c>
      <c r="V17" s="25" t="str">
        <f>IF(AND($D$6="All",$F$6="All"),SUMPRODUCT(('PQW Report Data'!$C$4:$C$11233=V$9)*('PQW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Data'!$E$4:$E$11233=$B17)*(('PQW Report Data'!$F$4:$F$11233)+('PQW Report Data'!$G$4:$G$11233)+('PQW Report Data'!$H$4:$H$11233)+('PQW Report Data'!$I$4:$I$11233)+('PQW Report Data'!$J$4:$J$11233)+('PQW Report Data'!$K$4:$K$11233)+('PQW Report Data'!$L$4:$L$11233)+('PQW Report Data'!$M$4:$M$11233))))))</f>
      </c>
      <c r="W17" s="25" t="str">
        <f>IF(AND($D$6="All",$F$6="All"),SUMPRODUCT(('PQW Report Data'!$C$4:$C$11233=W$9)*('PQW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Data'!$E$4:$E$11233=$B17)*(('PQW Report Data'!$F$4:$F$11233)+('PQW Report Data'!$G$4:$G$11233)+('PQW Report Data'!$H$4:$H$11233)+('PQW Report Data'!$I$4:$I$11233)+('PQW Report Data'!$J$4:$J$11233)+('PQW Report Data'!$K$4:$K$11233)+('PQW Report Data'!$L$4:$L$11233)+('PQW Report Data'!$M$4:$M$11233))))))</f>
      </c>
      <c r="X17" s="25" t="str">
        <f>IF(AND($D$6="All",$F$6="All"),SUMPRODUCT(('PQW Report Data'!$C$4:$C$11233=X$9)*('PQW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Data'!$E$4:$E$11233=$B17)*(('PQW Report Data'!$F$4:$F$11233)+('PQW Report Data'!$G$4:$G$11233)+('PQW Report Data'!$H$4:$H$11233)+('PQW Report Data'!$I$4:$I$11233)+('PQW Report Data'!$J$4:$J$11233)+('PQW Report Data'!$K$4:$K$11233)+('PQW Report Data'!$L$4:$L$11233)+('PQW Report Data'!$M$4:$M$11233))))))</f>
      </c>
      <c r="Y17" s="25" t="str">
        <f>IF(AND($D$6="All",$F$6="All"),SUMPRODUCT(('PQW Report Data'!$C$4:$C$11233=Y$9)*('PQW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Data'!$E$4:$E$11233=$B17)*(('PQW Report Data'!$F$4:$F$11233)+('PQW Report Data'!$G$4:$G$11233)+('PQW Report Data'!$H$4:$H$11233)+('PQW Report Data'!$I$4:$I$11233)+('PQW Report Data'!$J$4:$J$11233)+('PQW Report Data'!$K$4:$K$11233)+('PQW Report Data'!$L$4:$L$11233)+('PQW Report Data'!$M$4:$M$11233))))))</f>
      </c>
      <c r="Z17" s="25" t="str">
        <f>IF(AND($D$6="All",$F$6="All"),SUMPRODUCT(('PQW Report Data'!$C$4:$C$11233=Z$9)*('PQW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Data'!$E$4:$E$11233=$B17)*(('PQW Report Data'!$F$4:$F$11233)+('PQW Report Data'!$G$4:$G$11233)+('PQW Report Data'!$H$4:$H$11233)+('PQW Report Data'!$I$4:$I$11233)+('PQW Report Data'!$J$4:$J$11233)+('PQW Report Data'!$K$4:$K$11233)+('PQW Report Data'!$L$4:$L$11233)+('PQW Report Data'!$M$4:$M$11233))))))</f>
      </c>
      <c r="AA17" s="25" t="str">
        <f>IF(AND($D$6="All",$F$6="All"),SUMPRODUCT(('PQW Report Data'!$C$4:$C$11233=AA$9)*('PQW Report Data'!$E$4:$E$11233=$B17)*(('PQW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Data'!$E$4:$E$11233=$B17)*(('PQW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Data'!$E$4:$E$11233=$B17)*(('PQW Report Data'!$F$4:$F$11233)+('PQW Report Data'!$G$4:$G$11233)+('PQW Report Data'!$H$4:$H$11233)+('PQW Report Data'!$I$4:$I$11233)+('PQW Report Data'!$J$4:$J$11233)+('PQW Report Data'!$K$4:$K$11233)+('PQW Report Data'!$L$4:$L$11233)+('PQW Report Data'!$M$4:$M$11233))))))</f>
      </c>
      <c r="AB17" s="25" t="str">
        <f>SUM(C17:AA17)</f>
      </c>
    </row>
    <row r="18">
      <c r="A18" s="0" t="inlineStr">
        <is>
          <t/>
        </is>
      </c>
      <c r="B18" s="23" t="n">
        <v>8</v>
      </c>
      <c r="C18" s="25" t="str">
        <f>IF(AND($D$6="All",$F$6="All"),SUMPRODUCT(('PQW Report Data'!$C$4:$C$11233=C$9)*('PQW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Data'!$E$4:$E$11233=$B18)*(('PQW Report Data'!$F$4:$F$11233)+('PQW Report Data'!$G$4:$G$11233)+('PQW Report Data'!$H$4:$H$11233)+('PQW Report Data'!$I$4:$I$11233)+('PQW Report Data'!$J$4:$J$11233)+('PQW Report Data'!$K$4:$K$11233)+('PQW Report Data'!$L$4:$L$11233)+('PQW Report Data'!$M$4:$M$11233))))))</f>
      </c>
      <c r="D18" s="25" t="str">
        <f>IF(AND($D$6="All",$F$6="All"),SUMPRODUCT(('PQW Report Data'!$C$4:$C$11233=D$9)*('PQW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Data'!$E$4:$E$11233=$B18)*(('PQW Report Data'!$F$4:$F$11233)+('PQW Report Data'!$G$4:$G$11233)+('PQW Report Data'!$H$4:$H$11233)+('PQW Report Data'!$I$4:$I$11233)+('PQW Report Data'!$J$4:$J$11233)+('PQW Report Data'!$K$4:$K$11233)+('PQW Report Data'!$L$4:$L$11233)+('PQW Report Data'!$M$4:$M$11233))))))</f>
      </c>
      <c r="E18" s="25" t="str">
        <f>IF(AND($D$6="All",$F$6="All"),SUMPRODUCT(('PQW Report Data'!$C$4:$C$11233=E$9)*('PQW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Data'!$E$4:$E$11233=$B18)*(('PQW Report Data'!$F$4:$F$11233)+('PQW Report Data'!$G$4:$G$11233)+('PQW Report Data'!$H$4:$H$11233)+('PQW Report Data'!$I$4:$I$11233)+('PQW Report Data'!$J$4:$J$11233)+('PQW Report Data'!$K$4:$K$11233)+('PQW Report Data'!$L$4:$L$11233)+('PQW Report Data'!$M$4:$M$11233))))))</f>
      </c>
      <c r="F18" s="25" t="str">
        <f>IF(AND($D$6="All",$F$6="All"),SUMPRODUCT(('PQW Report Data'!$C$4:$C$11233=F$9)*('PQW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Data'!$E$4:$E$11233=$B18)*(('PQW Report Data'!$F$4:$F$11233)+('PQW Report Data'!$G$4:$G$11233)+('PQW Report Data'!$H$4:$H$11233)+('PQW Report Data'!$I$4:$I$11233)+('PQW Report Data'!$J$4:$J$11233)+('PQW Report Data'!$K$4:$K$11233)+('PQW Report Data'!$L$4:$L$11233)+('PQW Report Data'!$M$4:$M$11233))))))</f>
      </c>
      <c r="G18" s="25" t="str">
        <f>IF(AND($D$6="All",$F$6="All"),SUMPRODUCT(('PQW Report Data'!$C$4:$C$11233=G$9)*('PQW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Data'!$E$4:$E$11233=$B18)*(('PQW Report Data'!$F$4:$F$11233)+('PQW Report Data'!$G$4:$G$11233)+('PQW Report Data'!$H$4:$H$11233)+('PQW Report Data'!$I$4:$I$11233)+('PQW Report Data'!$J$4:$J$11233)+('PQW Report Data'!$K$4:$K$11233)+('PQW Report Data'!$L$4:$L$11233)+('PQW Report Data'!$M$4:$M$11233))))))</f>
      </c>
      <c r="H18" s="25" t="str">
        <f>IF(AND($D$6="All",$F$6="All"),SUMPRODUCT(('PQW Report Data'!$C$4:$C$11233=H$9)*('PQW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Data'!$E$4:$E$11233=$B18)*(('PQW Report Data'!$F$4:$F$11233)+('PQW Report Data'!$G$4:$G$11233)+('PQW Report Data'!$H$4:$H$11233)+('PQW Report Data'!$I$4:$I$11233)+('PQW Report Data'!$J$4:$J$11233)+('PQW Report Data'!$K$4:$K$11233)+('PQW Report Data'!$L$4:$L$11233)+('PQW Report Data'!$M$4:$M$11233))))))</f>
      </c>
      <c r="I18" s="25" t="str">
        <f>IF(AND($D$6="All",$F$6="All"),SUMPRODUCT(('PQW Report Data'!$C$4:$C$11233=I$9)*('PQW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Data'!$E$4:$E$11233=$B18)*(('PQW Report Data'!$F$4:$F$11233)+('PQW Report Data'!$G$4:$G$11233)+('PQW Report Data'!$H$4:$H$11233)+('PQW Report Data'!$I$4:$I$11233)+('PQW Report Data'!$J$4:$J$11233)+('PQW Report Data'!$K$4:$K$11233)+('PQW Report Data'!$L$4:$L$11233)+('PQW Report Data'!$M$4:$M$11233))))))</f>
      </c>
      <c r="J18" s="25" t="str">
        <f>IF(AND($D$6="All",$F$6="All"),SUMPRODUCT(('PQW Report Data'!$C$4:$C$11233=J$9)*('PQW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Data'!$E$4:$E$11233=$B18)*(('PQW Report Data'!$F$4:$F$11233)+('PQW Report Data'!$G$4:$G$11233)+('PQW Report Data'!$H$4:$H$11233)+('PQW Report Data'!$I$4:$I$11233)+('PQW Report Data'!$J$4:$J$11233)+('PQW Report Data'!$K$4:$K$11233)+('PQW Report Data'!$L$4:$L$11233)+('PQW Report Data'!$M$4:$M$11233))))))</f>
      </c>
      <c r="K18" s="25" t="str">
        <f>IF(AND($D$6="All",$F$6="All"),SUMPRODUCT(('PQW Report Data'!$C$4:$C$11233=K$9)*('PQW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Data'!$E$4:$E$11233=$B18)*(('PQW Report Data'!$F$4:$F$11233)+('PQW Report Data'!$G$4:$G$11233)+('PQW Report Data'!$H$4:$H$11233)+('PQW Report Data'!$I$4:$I$11233)+('PQW Report Data'!$J$4:$J$11233)+('PQW Report Data'!$K$4:$K$11233)+('PQW Report Data'!$L$4:$L$11233)+('PQW Report Data'!$M$4:$M$11233))))))</f>
      </c>
      <c r="L18" s="25" t="str">
        <f>IF(AND($D$6="All",$F$6="All"),SUMPRODUCT(('PQW Report Data'!$C$4:$C$11233=L$9)*('PQW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Data'!$E$4:$E$11233=$B18)*(('PQW Report Data'!$F$4:$F$11233)+('PQW Report Data'!$G$4:$G$11233)+('PQW Report Data'!$H$4:$H$11233)+('PQW Report Data'!$I$4:$I$11233)+('PQW Report Data'!$J$4:$J$11233)+('PQW Report Data'!$K$4:$K$11233)+('PQW Report Data'!$L$4:$L$11233)+('PQW Report Data'!$M$4:$M$11233))))))</f>
      </c>
      <c r="M18" s="25" t="str">
        <f>IF(AND($D$6="All",$F$6="All"),SUMPRODUCT(('PQW Report Data'!$C$4:$C$11233=M$9)*('PQW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Data'!$E$4:$E$11233=$B18)*(('PQW Report Data'!$F$4:$F$11233)+('PQW Report Data'!$G$4:$G$11233)+('PQW Report Data'!$H$4:$H$11233)+('PQW Report Data'!$I$4:$I$11233)+('PQW Report Data'!$J$4:$J$11233)+('PQW Report Data'!$K$4:$K$11233)+('PQW Report Data'!$L$4:$L$11233)+('PQW Report Data'!$M$4:$M$11233))))))</f>
      </c>
      <c r="N18" s="25" t="str">
        <f>IF(AND($D$6="All",$F$6="All"),SUMPRODUCT(('PQW Report Data'!$C$4:$C$11233=N$9)*('PQW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Data'!$E$4:$E$11233=$B18)*(('PQW Report Data'!$F$4:$F$11233)+('PQW Report Data'!$G$4:$G$11233)+('PQW Report Data'!$H$4:$H$11233)+('PQW Report Data'!$I$4:$I$11233)+('PQW Report Data'!$J$4:$J$11233)+('PQW Report Data'!$K$4:$K$11233)+('PQW Report Data'!$L$4:$L$11233)+('PQW Report Data'!$M$4:$M$11233))))))</f>
      </c>
      <c r="O18" s="25" t="str">
        <f>IF(AND($D$6="All",$F$6="All"),SUMPRODUCT(('PQW Report Data'!$C$4:$C$11233=O$9)*('PQW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Data'!$E$4:$E$11233=$B18)*(('PQW Report Data'!$F$4:$F$11233)+('PQW Report Data'!$G$4:$G$11233)+('PQW Report Data'!$H$4:$H$11233)+('PQW Report Data'!$I$4:$I$11233)+('PQW Report Data'!$J$4:$J$11233)+('PQW Report Data'!$K$4:$K$11233)+('PQW Report Data'!$L$4:$L$11233)+('PQW Report Data'!$M$4:$M$11233))))))</f>
      </c>
      <c r="P18" s="25" t="str">
        <f>IF(AND($D$6="All",$F$6="All"),SUMPRODUCT(('PQW Report Data'!$C$4:$C$11233=P$9)*('PQW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Data'!$E$4:$E$11233=$B18)*(('PQW Report Data'!$F$4:$F$11233)+('PQW Report Data'!$G$4:$G$11233)+('PQW Report Data'!$H$4:$H$11233)+('PQW Report Data'!$I$4:$I$11233)+('PQW Report Data'!$J$4:$J$11233)+('PQW Report Data'!$K$4:$K$11233)+('PQW Report Data'!$L$4:$L$11233)+('PQW Report Data'!$M$4:$M$11233))))))</f>
      </c>
      <c r="Q18" s="25" t="str">
        <f>IF(AND($D$6="All",$F$6="All"),SUMPRODUCT(('PQW Report Data'!$C$4:$C$11233=Q$9)*('PQW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Data'!$E$4:$E$11233=$B18)*(('PQW Report Data'!$F$4:$F$11233)+('PQW Report Data'!$G$4:$G$11233)+('PQW Report Data'!$H$4:$H$11233)+('PQW Report Data'!$I$4:$I$11233)+('PQW Report Data'!$J$4:$J$11233)+('PQW Report Data'!$K$4:$K$11233)+('PQW Report Data'!$L$4:$L$11233)+('PQW Report Data'!$M$4:$M$11233))))))</f>
      </c>
      <c r="R18" s="25" t="str">
        <f>IF(AND($D$6="All",$F$6="All"),SUMPRODUCT(('PQW Report Data'!$C$4:$C$11233=R$9)*('PQW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Data'!$E$4:$E$11233=$B18)*(('PQW Report Data'!$F$4:$F$11233)+('PQW Report Data'!$G$4:$G$11233)+('PQW Report Data'!$H$4:$H$11233)+('PQW Report Data'!$I$4:$I$11233)+('PQW Report Data'!$J$4:$J$11233)+('PQW Report Data'!$K$4:$K$11233)+('PQW Report Data'!$L$4:$L$11233)+('PQW Report Data'!$M$4:$M$11233))))))</f>
      </c>
      <c r="S18" s="25" t="str">
        <f>IF(AND($D$6="All",$F$6="All"),SUMPRODUCT(('PQW Report Data'!$C$4:$C$11233=S$9)*('PQW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Data'!$E$4:$E$11233=$B18)*(('PQW Report Data'!$F$4:$F$11233)+('PQW Report Data'!$G$4:$G$11233)+('PQW Report Data'!$H$4:$H$11233)+('PQW Report Data'!$I$4:$I$11233)+('PQW Report Data'!$J$4:$J$11233)+('PQW Report Data'!$K$4:$K$11233)+('PQW Report Data'!$L$4:$L$11233)+('PQW Report Data'!$M$4:$M$11233))))))</f>
      </c>
      <c r="T18" s="25" t="str">
        <f>IF(AND($D$6="All",$F$6="All"),SUMPRODUCT(('PQW Report Data'!$C$4:$C$11233=T$9)*('PQW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Data'!$E$4:$E$11233=$B18)*(('PQW Report Data'!$F$4:$F$11233)+('PQW Report Data'!$G$4:$G$11233)+('PQW Report Data'!$H$4:$H$11233)+('PQW Report Data'!$I$4:$I$11233)+('PQW Report Data'!$J$4:$J$11233)+('PQW Report Data'!$K$4:$K$11233)+('PQW Report Data'!$L$4:$L$11233)+('PQW Report Data'!$M$4:$M$11233))))))</f>
      </c>
      <c r="U18" s="25" t="str">
        <f>IF(AND($D$6="All",$F$6="All"),SUMPRODUCT(('PQW Report Data'!$C$4:$C$11233=U$9)*('PQW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Data'!$E$4:$E$11233=$B18)*(('PQW Report Data'!$F$4:$F$11233)+('PQW Report Data'!$G$4:$G$11233)+('PQW Report Data'!$H$4:$H$11233)+('PQW Report Data'!$I$4:$I$11233)+('PQW Report Data'!$J$4:$J$11233)+('PQW Report Data'!$K$4:$K$11233)+('PQW Report Data'!$L$4:$L$11233)+('PQW Report Data'!$M$4:$M$11233))))))</f>
      </c>
      <c r="V18" s="25" t="str">
        <f>IF(AND($D$6="All",$F$6="All"),SUMPRODUCT(('PQW Report Data'!$C$4:$C$11233=V$9)*('PQW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Data'!$E$4:$E$11233=$B18)*(('PQW Report Data'!$F$4:$F$11233)+('PQW Report Data'!$G$4:$G$11233)+('PQW Report Data'!$H$4:$H$11233)+('PQW Report Data'!$I$4:$I$11233)+('PQW Report Data'!$J$4:$J$11233)+('PQW Report Data'!$K$4:$K$11233)+('PQW Report Data'!$L$4:$L$11233)+('PQW Report Data'!$M$4:$M$11233))))))</f>
      </c>
      <c r="W18" s="25" t="str">
        <f>IF(AND($D$6="All",$F$6="All"),SUMPRODUCT(('PQW Report Data'!$C$4:$C$11233=W$9)*('PQW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Data'!$E$4:$E$11233=$B18)*(('PQW Report Data'!$F$4:$F$11233)+('PQW Report Data'!$G$4:$G$11233)+('PQW Report Data'!$H$4:$H$11233)+('PQW Report Data'!$I$4:$I$11233)+('PQW Report Data'!$J$4:$J$11233)+('PQW Report Data'!$K$4:$K$11233)+('PQW Report Data'!$L$4:$L$11233)+('PQW Report Data'!$M$4:$M$11233))))))</f>
      </c>
      <c r="X18" s="25" t="str">
        <f>IF(AND($D$6="All",$F$6="All"),SUMPRODUCT(('PQW Report Data'!$C$4:$C$11233=X$9)*('PQW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Data'!$E$4:$E$11233=$B18)*(('PQW Report Data'!$F$4:$F$11233)+('PQW Report Data'!$G$4:$G$11233)+('PQW Report Data'!$H$4:$H$11233)+('PQW Report Data'!$I$4:$I$11233)+('PQW Report Data'!$J$4:$J$11233)+('PQW Report Data'!$K$4:$K$11233)+('PQW Report Data'!$L$4:$L$11233)+('PQW Report Data'!$M$4:$M$11233))))))</f>
      </c>
      <c r="Y18" s="25" t="str">
        <f>IF(AND($D$6="All",$F$6="All"),SUMPRODUCT(('PQW Report Data'!$C$4:$C$11233=Y$9)*('PQW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Data'!$E$4:$E$11233=$B18)*(('PQW Report Data'!$F$4:$F$11233)+('PQW Report Data'!$G$4:$G$11233)+('PQW Report Data'!$H$4:$H$11233)+('PQW Report Data'!$I$4:$I$11233)+('PQW Report Data'!$J$4:$J$11233)+('PQW Report Data'!$K$4:$K$11233)+('PQW Report Data'!$L$4:$L$11233)+('PQW Report Data'!$M$4:$M$11233))))))</f>
      </c>
      <c r="Z18" s="25" t="str">
        <f>IF(AND($D$6="All",$F$6="All"),SUMPRODUCT(('PQW Report Data'!$C$4:$C$11233=Z$9)*('PQW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Data'!$E$4:$E$11233=$B18)*(('PQW Report Data'!$F$4:$F$11233)+('PQW Report Data'!$G$4:$G$11233)+('PQW Report Data'!$H$4:$H$11233)+('PQW Report Data'!$I$4:$I$11233)+('PQW Report Data'!$J$4:$J$11233)+('PQW Report Data'!$K$4:$K$11233)+('PQW Report Data'!$L$4:$L$11233)+('PQW Report Data'!$M$4:$M$11233))))))</f>
      </c>
      <c r="AA18" s="25" t="str">
        <f>IF(AND($D$6="All",$F$6="All"),SUMPRODUCT(('PQW Report Data'!$C$4:$C$11233=AA$9)*('PQW Report Data'!$E$4:$E$11233=$B18)*(('PQW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Data'!$E$4:$E$11233=$B18)*(('PQW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Data'!$E$4:$E$11233=$B18)*(('PQW Report Data'!$F$4:$F$11233)+('PQW Report Data'!$G$4:$G$11233)+('PQW Report Data'!$H$4:$H$11233)+('PQW Report Data'!$I$4:$I$11233)+('PQW Report Data'!$J$4:$J$11233)+('PQW Report Data'!$K$4:$K$11233)+('PQW Report Data'!$L$4:$L$11233)+('PQW Report Data'!$M$4:$M$11233))))))</f>
      </c>
      <c r="AB18" s="25" t="str">
        <f>SUM(C18:AA18)</f>
      </c>
    </row>
    <row r="19">
      <c r="A19" s="0" t="inlineStr">
        <is>
          <t/>
        </is>
      </c>
      <c r="B19" s="23" t="n">
        <v>9</v>
      </c>
      <c r="C19" s="25" t="str">
        <f>IF(AND($D$6="All",$F$6="All"),SUMPRODUCT(('PQW Report Data'!$C$4:$C$11233=C$9)*('PQW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Data'!$E$4:$E$11233=$B19)*(('PQW Report Data'!$F$4:$F$11233)+('PQW Report Data'!$G$4:$G$11233)+('PQW Report Data'!$H$4:$H$11233)+('PQW Report Data'!$I$4:$I$11233)+('PQW Report Data'!$J$4:$J$11233)+('PQW Report Data'!$K$4:$K$11233)+('PQW Report Data'!$L$4:$L$11233)+('PQW Report Data'!$M$4:$M$11233))))))</f>
      </c>
      <c r="D19" s="25" t="str">
        <f>IF(AND($D$6="All",$F$6="All"),SUMPRODUCT(('PQW Report Data'!$C$4:$C$11233=D$9)*('PQW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Data'!$E$4:$E$11233=$B19)*(('PQW Report Data'!$F$4:$F$11233)+('PQW Report Data'!$G$4:$G$11233)+('PQW Report Data'!$H$4:$H$11233)+('PQW Report Data'!$I$4:$I$11233)+('PQW Report Data'!$J$4:$J$11233)+('PQW Report Data'!$K$4:$K$11233)+('PQW Report Data'!$L$4:$L$11233)+('PQW Report Data'!$M$4:$M$11233))))))</f>
      </c>
      <c r="E19" s="25" t="str">
        <f>IF(AND($D$6="All",$F$6="All"),SUMPRODUCT(('PQW Report Data'!$C$4:$C$11233=E$9)*('PQW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Data'!$E$4:$E$11233=$B19)*(('PQW Report Data'!$F$4:$F$11233)+('PQW Report Data'!$G$4:$G$11233)+('PQW Report Data'!$H$4:$H$11233)+('PQW Report Data'!$I$4:$I$11233)+('PQW Report Data'!$J$4:$J$11233)+('PQW Report Data'!$K$4:$K$11233)+('PQW Report Data'!$L$4:$L$11233)+('PQW Report Data'!$M$4:$M$11233))))))</f>
      </c>
      <c r="F19" s="25" t="str">
        <f>IF(AND($D$6="All",$F$6="All"),SUMPRODUCT(('PQW Report Data'!$C$4:$C$11233=F$9)*('PQW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Data'!$E$4:$E$11233=$B19)*(('PQW Report Data'!$F$4:$F$11233)+('PQW Report Data'!$G$4:$G$11233)+('PQW Report Data'!$H$4:$H$11233)+('PQW Report Data'!$I$4:$I$11233)+('PQW Report Data'!$J$4:$J$11233)+('PQW Report Data'!$K$4:$K$11233)+('PQW Report Data'!$L$4:$L$11233)+('PQW Report Data'!$M$4:$M$11233))))))</f>
      </c>
      <c r="G19" s="25" t="str">
        <f>IF(AND($D$6="All",$F$6="All"),SUMPRODUCT(('PQW Report Data'!$C$4:$C$11233=G$9)*('PQW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Data'!$E$4:$E$11233=$B19)*(('PQW Report Data'!$F$4:$F$11233)+('PQW Report Data'!$G$4:$G$11233)+('PQW Report Data'!$H$4:$H$11233)+('PQW Report Data'!$I$4:$I$11233)+('PQW Report Data'!$J$4:$J$11233)+('PQW Report Data'!$K$4:$K$11233)+('PQW Report Data'!$L$4:$L$11233)+('PQW Report Data'!$M$4:$M$11233))))))</f>
      </c>
      <c r="H19" s="25" t="str">
        <f>IF(AND($D$6="All",$F$6="All"),SUMPRODUCT(('PQW Report Data'!$C$4:$C$11233=H$9)*('PQW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Data'!$E$4:$E$11233=$B19)*(('PQW Report Data'!$F$4:$F$11233)+('PQW Report Data'!$G$4:$G$11233)+('PQW Report Data'!$H$4:$H$11233)+('PQW Report Data'!$I$4:$I$11233)+('PQW Report Data'!$J$4:$J$11233)+('PQW Report Data'!$K$4:$K$11233)+('PQW Report Data'!$L$4:$L$11233)+('PQW Report Data'!$M$4:$M$11233))))))</f>
      </c>
      <c r="I19" s="25" t="str">
        <f>IF(AND($D$6="All",$F$6="All"),SUMPRODUCT(('PQW Report Data'!$C$4:$C$11233=I$9)*('PQW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Data'!$E$4:$E$11233=$B19)*(('PQW Report Data'!$F$4:$F$11233)+('PQW Report Data'!$G$4:$G$11233)+('PQW Report Data'!$H$4:$H$11233)+('PQW Report Data'!$I$4:$I$11233)+('PQW Report Data'!$J$4:$J$11233)+('PQW Report Data'!$K$4:$K$11233)+('PQW Report Data'!$L$4:$L$11233)+('PQW Report Data'!$M$4:$M$11233))))))</f>
      </c>
      <c r="J19" s="25" t="str">
        <f>IF(AND($D$6="All",$F$6="All"),SUMPRODUCT(('PQW Report Data'!$C$4:$C$11233=J$9)*('PQW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Data'!$E$4:$E$11233=$B19)*(('PQW Report Data'!$F$4:$F$11233)+('PQW Report Data'!$G$4:$G$11233)+('PQW Report Data'!$H$4:$H$11233)+('PQW Report Data'!$I$4:$I$11233)+('PQW Report Data'!$J$4:$J$11233)+('PQW Report Data'!$K$4:$K$11233)+('PQW Report Data'!$L$4:$L$11233)+('PQW Report Data'!$M$4:$M$11233))))))</f>
      </c>
      <c r="K19" s="25" t="str">
        <f>IF(AND($D$6="All",$F$6="All"),SUMPRODUCT(('PQW Report Data'!$C$4:$C$11233=K$9)*('PQW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Data'!$E$4:$E$11233=$B19)*(('PQW Report Data'!$F$4:$F$11233)+('PQW Report Data'!$G$4:$G$11233)+('PQW Report Data'!$H$4:$H$11233)+('PQW Report Data'!$I$4:$I$11233)+('PQW Report Data'!$J$4:$J$11233)+('PQW Report Data'!$K$4:$K$11233)+('PQW Report Data'!$L$4:$L$11233)+('PQW Report Data'!$M$4:$M$11233))))))</f>
      </c>
      <c r="L19" s="25" t="str">
        <f>IF(AND($D$6="All",$F$6="All"),SUMPRODUCT(('PQW Report Data'!$C$4:$C$11233=L$9)*('PQW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Data'!$E$4:$E$11233=$B19)*(('PQW Report Data'!$F$4:$F$11233)+('PQW Report Data'!$G$4:$G$11233)+('PQW Report Data'!$H$4:$H$11233)+('PQW Report Data'!$I$4:$I$11233)+('PQW Report Data'!$J$4:$J$11233)+('PQW Report Data'!$K$4:$K$11233)+('PQW Report Data'!$L$4:$L$11233)+('PQW Report Data'!$M$4:$M$11233))))))</f>
      </c>
      <c r="M19" s="25" t="str">
        <f>IF(AND($D$6="All",$F$6="All"),SUMPRODUCT(('PQW Report Data'!$C$4:$C$11233=M$9)*('PQW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Data'!$E$4:$E$11233=$B19)*(('PQW Report Data'!$F$4:$F$11233)+('PQW Report Data'!$G$4:$G$11233)+('PQW Report Data'!$H$4:$H$11233)+('PQW Report Data'!$I$4:$I$11233)+('PQW Report Data'!$J$4:$J$11233)+('PQW Report Data'!$K$4:$K$11233)+('PQW Report Data'!$L$4:$L$11233)+('PQW Report Data'!$M$4:$M$11233))))))</f>
      </c>
      <c r="N19" s="25" t="str">
        <f>IF(AND($D$6="All",$F$6="All"),SUMPRODUCT(('PQW Report Data'!$C$4:$C$11233=N$9)*('PQW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Data'!$E$4:$E$11233=$B19)*(('PQW Report Data'!$F$4:$F$11233)+('PQW Report Data'!$G$4:$G$11233)+('PQW Report Data'!$H$4:$H$11233)+('PQW Report Data'!$I$4:$I$11233)+('PQW Report Data'!$J$4:$J$11233)+('PQW Report Data'!$K$4:$K$11233)+('PQW Report Data'!$L$4:$L$11233)+('PQW Report Data'!$M$4:$M$11233))))))</f>
      </c>
      <c r="O19" s="25" t="str">
        <f>IF(AND($D$6="All",$F$6="All"),SUMPRODUCT(('PQW Report Data'!$C$4:$C$11233=O$9)*('PQW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Data'!$E$4:$E$11233=$B19)*(('PQW Report Data'!$F$4:$F$11233)+('PQW Report Data'!$G$4:$G$11233)+('PQW Report Data'!$H$4:$H$11233)+('PQW Report Data'!$I$4:$I$11233)+('PQW Report Data'!$J$4:$J$11233)+('PQW Report Data'!$K$4:$K$11233)+('PQW Report Data'!$L$4:$L$11233)+('PQW Report Data'!$M$4:$M$11233))))))</f>
      </c>
      <c r="P19" s="25" t="str">
        <f>IF(AND($D$6="All",$F$6="All"),SUMPRODUCT(('PQW Report Data'!$C$4:$C$11233=P$9)*('PQW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Data'!$E$4:$E$11233=$B19)*(('PQW Report Data'!$F$4:$F$11233)+('PQW Report Data'!$G$4:$G$11233)+('PQW Report Data'!$H$4:$H$11233)+('PQW Report Data'!$I$4:$I$11233)+('PQW Report Data'!$J$4:$J$11233)+('PQW Report Data'!$K$4:$K$11233)+('PQW Report Data'!$L$4:$L$11233)+('PQW Report Data'!$M$4:$M$11233))))))</f>
      </c>
      <c r="Q19" s="25" t="str">
        <f>IF(AND($D$6="All",$F$6="All"),SUMPRODUCT(('PQW Report Data'!$C$4:$C$11233=Q$9)*('PQW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Data'!$E$4:$E$11233=$B19)*(('PQW Report Data'!$F$4:$F$11233)+('PQW Report Data'!$G$4:$G$11233)+('PQW Report Data'!$H$4:$H$11233)+('PQW Report Data'!$I$4:$I$11233)+('PQW Report Data'!$J$4:$J$11233)+('PQW Report Data'!$K$4:$K$11233)+('PQW Report Data'!$L$4:$L$11233)+('PQW Report Data'!$M$4:$M$11233))))))</f>
      </c>
      <c r="R19" s="25" t="str">
        <f>IF(AND($D$6="All",$F$6="All"),SUMPRODUCT(('PQW Report Data'!$C$4:$C$11233=R$9)*('PQW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Data'!$E$4:$E$11233=$B19)*(('PQW Report Data'!$F$4:$F$11233)+('PQW Report Data'!$G$4:$G$11233)+('PQW Report Data'!$H$4:$H$11233)+('PQW Report Data'!$I$4:$I$11233)+('PQW Report Data'!$J$4:$J$11233)+('PQW Report Data'!$K$4:$K$11233)+('PQW Report Data'!$L$4:$L$11233)+('PQW Report Data'!$M$4:$M$11233))))))</f>
      </c>
      <c r="S19" s="25" t="str">
        <f>IF(AND($D$6="All",$F$6="All"),SUMPRODUCT(('PQW Report Data'!$C$4:$C$11233=S$9)*('PQW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Data'!$E$4:$E$11233=$B19)*(('PQW Report Data'!$F$4:$F$11233)+('PQW Report Data'!$G$4:$G$11233)+('PQW Report Data'!$H$4:$H$11233)+('PQW Report Data'!$I$4:$I$11233)+('PQW Report Data'!$J$4:$J$11233)+('PQW Report Data'!$K$4:$K$11233)+('PQW Report Data'!$L$4:$L$11233)+('PQW Report Data'!$M$4:$M$11233))))))</f>
      </c>
      <c r="T19" s="25" t="str">
        <f>IF(AND($D$6="All",$F$6="All"),SUMPRODUCT(('PQW Report Data'!$C$4:$C$11233=T$9)*('PQW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Data'!$E$4:$E$11233=$B19)*(('PQW Report Data'!$F$4:$F$11233)+('PQW Report Data'!$G$4:$G$11233)+('PQW Report Data'!$H$4:$H$11233)+('PQW Report Data'!$I$4:$I$11233)+('PQW Report Data'!$J$4:$J$11233)+('PQW Report Data'!$K$4:$K$11233)+('PQW Report Data'!$L$4:$L$11233)+('PQW Report Data'!$M$4:$M$11233))))))</f>
      </c>
      <c r="U19" s="25" t="str">
        <f>IF(AND($D$6="All",$F$6="All"),SUMPRODUCT(('PQW Report Data'!$C$4:$C$11233=U$9)*('PQW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Data'!$E$4:$E$11233=$B19)*(('PQW Report Data'!$F$4:$F$11233)+('PQW Report Data'!$G$4:$G$11233)+('PQW Report Data'!$H$4:$H$11233)+('PQW Report Data'!$I$4:$I$11233)+('PQW Report Data'!$J$4:$J$11233)+('PQW Report Data'!$K$4:$K$11233)+('PQW Report Data'!$L$4:$L$11233)+('PQW Report Data'!$M$4:$M$11233))))))</f>
      </c>
      <c r="V19" s="25" t="str">
        <f>IF(AND($D$6="All",$F$6="All"),SUMPRODUCT(('PQW Report Data'!$C$4:$C$11233=V$9)*('PQW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Data'!$E$4:$E$11233=$B19)*(('PQW Report Data'!$F$4:$F$11233)+('PQW Report Data'!$G$4:$G$11233)+('PQW Report Data'!$H$4:$H$11233)+('PQW Report Data'!$I$4:$I$11233)+('PQW Report Data'!$J$4:$J$11233)+('PQW Report Data'!$K$4:$K$11233)+('PQW Report Data'!$L$4:$L$11233)+('PQW Report Data'!$M$4:$M$11233))))))</f>
      </c>
      <c r="W19" s="25" t="str">
        <f>IF(AND($D$6="All",$F$6="All"),SUMPRODUCT(('PQW Report Data'!$C$4:$C$11233=W$9)*('PQW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Data'!$E$4:$E$11233=$B19)*(('PQW Report Data'!$F$4:$F$11233)+('PQW Report Data'!$G$4:$G$11233)+('PQW Report Data'!$H$4:$H$11233)+('PQW Report Data'!$I$4:$I$11233)+('PQW Report Data'!$J$4:$J$11233)+('PQW Report Data'!$K$4:$K$11233)+('PQW Report Data'!$L$4:$L$11233)+('PQW Report Data'!$M$4:$M$11233))))))</f>
      </c>
      <c r="X19" s="25" t="str">
        <f>IF(AND($D$6="All",$F$6="All"),SUMPRODUCT(('PQW Report Data'!$C$4:$C$11233=X$9)*('PQW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Data'!$E$4:$E$11233=$B19)*(('PQW Report Data'!$F$4:$F$11233)+('PQW Report Data'!$G$4:$G$11233)+('PQW Report Data'!$H$4:$H$11233)+('PQW Report Data'!$I$4:$I$11233)+('PQW Report Data'!$J$4:$J$11233)+('PQW Report Data'!$K$4:$K$11233)+('PQW Report Data'!$L$4:$L$11233)+('PQW Report Data'!$M$4:$M$11233))))))</f>
      </c>
      <c r="Y19" s="25" t="str">
        <f>IF(AND($D$6="All",$F$6="All"),SUMPRODUCT(('PQW Report Data'!$C$4:$C$11233=Y$9)*('PQW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Data'!$E$4:$E$11233=$B19)*(('PQW Report Data'!$F$4:$F$11233)+('PQW Report Data'!$G$4:$G$11233)+('PQW Report Data'!$H$4:$H$11233)+('PQW Report Data'!$I$4:$I$11233)+('PQW Report Data'!$J$4:$J$11233)+('PQW Report Data'!$K$4:$K$11233)+('PQW Report Data'!$L$4:$L$11233)+('PQW Report Data'!$M$4:$M$11233))))))</f>
      </c>
      <c r="Z19" s="25" t="str">
        <f>IF(AND($D$6="All",$F$6="All"),SUMPRODUCT(('PQW Report Data'!$C$4:$C$11233=Z$9)*('PQW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Data'!$E$4:$E$11233=$B19)*(('PQW Report Data'!$F$4:$F$11233)+('PQW Report Data'!$G$4:$G$11233)+('PQW Report Data'!$H$4:$H$11233)+('PQW Report Data'!$I$4:$I$11233)+('PQW Report Data'!$J$4:$J$11233)+('PQW Report Data'!$K$4:$K$11233)+('PQW Report Data'!$L$4:$L$11233)+('PQW Report Data'!$M$4:$M$11233))))))</f>
      </c>
      <c r="AA19" s="25" t="str">
        <f>IF(AND($D$6="All",$F$6="All"),SUMPRODUCT(('PQW Report Data'!$C$4:$C$11233=AA$9)*('PQW Report Data'!$E$4:$E$11233=$B19)*(('PQW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Data'!$E$4:$E$11233=$B19)*(('PQW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Data'!$E$4:$E$11233=$B19)*(('PQW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Data'!$E$4:$E$11233=$B19)*(('PQW Report Data'!$F$4:$F$11233)+('PQW Report Data'!$G$4:$G$11233)+('PQW Report Data'!$H$4:$H$11233)+('PQW Report Data'!$I$4:$I$11233)+('PQW Report Data'!$J$4:$J$11233)+('PQW Report Data'!$K$4:$K$11233)+('PQW Report Data'!$L$4:$L$11233)+('PQW Report Data'!$M$4:$M$11233))))))</f>
      </c>
      <c r="AB19" s="25" t="str">
        <f>SUM(C19:AA19)</f>
      </c>
    </row>
    <row r="20">
      <c r="A20" s="0" t="inlineStr">
        <is>
          <t/>
        </is>
      </c>
      <c r="B20" s="23" t="n">
        <v>10</v>
      </c>
      <c r="C20" s="25" t="str">
        <f>IF(AND($D$6="All",$F$6="All"),SUMPRODUCT(('PQW Report Data'!$C$4:$C$11233=C$9)*('PQW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Data'!$E$4:$E$11233=$B20)*(('PQW Report Data'!$F$4:$F$11233)+('PQW Report Data'!$G$4:$G$11233)+('PQW Report Data'!$H$4:$H$11233)+('PQW Report Data'!$I$4:$I$11233)+('PQW Report Data'!$J$4:$J$11233)+('PQW Report Data'!$K$4:$K$11233)+('PQW Report Data'!$L$4:$L$11233)+('PQW Report Data'!$M$4:$M$11233))))))</f>
      </c>
      <c r="D20" s="25" t="str">
        <f>IF(AND($D$6="All",$F$6="All"),SUMPRODUCT(('PQW Report Data'!$C$4:$C$11233=D$9)*('PQW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Data'!$E$4:$E$11233=$B20)*(('PQW Report Data'!$F$4:$F$11233)+('PQW Report Data'!$G$4:$G$11233)+('PQW Report Data'!$H$4:$H$11233)+('PQW Report Data'!$I$4:$I$11233)+('PQW Report Data'!$J$4:$J$11233)+('PQW Report Data'!$K$4:$K$11233)+('PQW Report Data'!$L$4:$L$11233)+('PQW Report Data'!$M$4:$M$11233))))))</f>
      </c>
      <c r="E20" s="25" t="str">
        <f>IF(AND($D$6="All",$F$6="All"),SUMPRODUCT(('PQW Report Data'!$C$4:$C$11233=E$9)*('PQW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Data'!$E$4:$E$11233=$B20)*(('PQW Report Data'!$F$4:$F$11233)+('PQW Report Data'!$G$4:$G$11233)+('PQW Report Data'!$H$4:$H$11233)+('PQW Report Data'!$I$4:$I$11233)+('PQW Report Data'!$J$4:$J$11233)+('PQW Report Data'!$K$4:$K$11233)+('PQW Report Data'!$L$4:$L$11233)+('PQW Report Data'!$M$4:$M$11233))))))</f>
      </c>
      <c r="F20" s="25" t="str">
        <f>IF(AND($D$6="All",$F$6="All"),SUMPRODUCT(('PQW Report Data'!$C$4:$C$11233=F$9)*('PQW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Data'!$E$4:$E$11233=$B20)*(('PQW Report Data'!$F$4:$F$11233)+('PQW Report Data'!$G$4:$G$11233)+('PQW Report Data'!$H$4:$H$11233)+('PQW Report Data'!$I$4:$I$11233)+('PQW Report Data'!$J$4:$J$11233)+('PQW Report Data'!$K$4:$K$11233)+('PQW Report Data'!$L$4:$L$11233)+('PQW Report Data'!$M$4:$M$11233))))))</f>
      </c>
      <c r="G20" s="25" t="str">
        <f>IF(AND($D$6="All",$F$6="All"),SUMPRODUCT(('PQW Report Data'!$C$4:$C$11233=G$9)*('PQW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Data'!$E$4:$E$11233=$B20)*(('PQW Report Data'!$F$4:$F$11233)+('PQW Report Data'!$G$4:$G$11233)+('PQW Report Data'!$H$4:$H$11233)+('PQW Report Data'!$I$4:$I$11233)+('PQW Report Data'!$J$4:$J$11233)+('PQW Report Data'!$K$4:$K$11233)+('PQW Report Data'!$L$4:$L$11233)+('PQW Report Data'!$M$4:$M$11233))))))</f>
      </c>
      <c r="H20" s="25" t="str">
        <f>IF(AND($D$6="All",$F$6="All"),SUMPRODUCT(('PQW Report Data'!$C$4:$C$11233=H$9)*('PQW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Data'!$E$4:$E$11233=$B20)*(('PQW Report Data'!$F$4:$F$11233)+('PQW Report Data'!$G$4:$G$11233)+('PQW Report Data'!$H$4:$H$11233)+('PQW Report Data'!$I$4:$I$11233)+('PQW Report Data'!$J$4:$J$11233)+('PQW Report Data'!$K$4:$K$11233)+('PQW Report Data'!$L$4:$L$11233)+('PQW Report Data'!$M$4:$M$11233))))))</f>
      </c>
      <c r="I20" s="25" t="str">
        <f>IF(AND($D$6="All",$F$6="All"),SUMPRODUCT(('PQW Report Data'!$C$4:$C$11233=I$9)*('PQW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Data'!$E$4:$E$11233=$B20)*(('PQW Report Data'!$F$4:$F$11233)+('PQW Report Data'!$G$4:$G$11233)+('PQW Report Data'!$H$4:$H$11233)+('PQW Report Data'!$I$4:$I$11233)+('PQW Report Data'!$J$4:$J$11233)+('PQW Report Data'!$K$4:$K$11233)+('PQW Report Data'!$L$4:$L$11233)+('PQW Report Data'!$M$4:$M$11233))))))</f>
      </c>
      <c r="J20" s="25" t="str">
        <f>IF(AND($D$6="All",$F$6="All"),SUMPRODUCT(('PQW Report Data'!$C$4:$C$11233=J$9)*('PQW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Data'!$E$4:$E$11233=$B20)*(('PQW Report Data'!$F$4:$F$11233)+('PQW Report Data'!$G$4:$G$11233)+('PQW Report Data'!$H$4:$H$11233)+('PQW Report Data'!$I$4:$I$11233)+('PQW Report Data'!$J$4:$J$11233)+('PQW Report Data'!$K$4:$K$11233)+('PQW Report Data'!$L$4:$L$11233)+('PQW Report Data'!$M$4:$M$11233))))))</f>
      </c>
      <c r="K20" s="25" t="str">
        <f>IF(AND($D$6="All",$F$6="All"),SUMPRODUCT(('PQW Report Data'!$C$4:$C$11233=K$9)*('PQW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Data'!$E$4:$E$11233=$B20)*(('PQW Report Data'!$F$4:$F$11233)+('PQW Report Data'!$G$4:$G$11233)+('PQW Report Data'!$H$4:$H$11233)+('PQW Report Data'!$I$4:$I$11233)+('PQW Report Data'!$J$4:$J$11233)+('PQW Report Data'!$K$4:$K$11233)+('PQW Report Data'!$L$4:$L$11233)+('PQW Report Data'!$M$4:$M$11233))))))</f>
      </c>
      <c r="L20" s="25" t="str">
        <f>IF(AND($D$6="All",$F$6="All"),SUMPRODUCT(('PQW Report Data'!$C$4:$C$11233=L$9)*('PQW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Data'!$E$4:$E$11233=$B20)*(('PQW Report Data'!$F$4:$F$11233)+('PQW Report Data'!$G$4:$G$11233)+('PQW Report Data'!$H$4:$H$11233)+('PQW Report Data'!$I$4:$I$11233)+('PQW Report Data'!$J$4:$J$11233)+('PQW Report Data'!$K$4:$K$11233)+('PQW Report Data'!$L$4:$L$11233)+('PQW Report Data'!$M$4:$M$11233))))))</f>
      </c>
      <c r="M20" s="25" t="str">
        <f>IF(AND($D$6="All",$F$6="All"),SUMPRODUCT(('PQW Report Data'!$C$4:$C$11233=M$9)*('PQW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Data'!$E$4:$E$11233=$B20)*(('PQW Report Data'!$F$4:$F$11233)+('PQW Report Data'!$G$4:$G$11233)+('PQW Report Data'!$H$4:$H$11233)+('PQW Report Data'!$I$4:$I$11233)+('PQW Report Data'!$J$4:$J$11233)+('PQW Report Data'!$K$4:$K$11233)+('PQW Report Data'!$L$4:$L$11233)+('PQW Report Data'!$M$4:$M$11233))))))</f>
      </c>
      <c r="N20" s="25" t="str">
        <f>IF(AND($D$6="All",$F$6="All"),SUMPRODUCT(('PQW Report Data'!$C$4:$C$11233=N$9)*('PQW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Data'!$E$4:$E$11233=$B20)*(('PQW Report Data'!$F$4:$F$11233)+('PQW Report Data'!$G$4:$G$11233)+('PQW Report Data'!$H$4:$H$11233)+('PQW Report Data'!$I$4:$I$11233)+('PQW Report Data'!$J$4:$J$11233)+('PQW Report Data'!$K$4:$K$11233)+('PQW Report Data'!$L$4:$L$11233)+('PQW Report Data'!$M$4:$M$11233))))))</f>
      </c>
      <c r="O20" s="25" t="str">
        <f>IF(AND($D$6="All",$F$6="All"),SUMPRODUCT(('PQW Report Data'!$C$4:$C$11233=O$9)*('PQW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Data'!$E$4:$E$11233=$B20)*(('PQW Report Data'!$F$4:$F$11233)+('PQW Report Data'!$G$4:$G$11233)+('PQW Report Data'!$H$4:$H$11233)+('PQW Report Data'!$I$4:$I$11233)+('PQW Report Data'!$J$4:$J$11233)+('PQW Report Data'!$K$4:$K$11233)+('PQW Report Data'!$L$4:$L$11233)+('PQW Report Data'!$M$4:$M$11233))))))</f>
      </c>
      <c r="P20" s="25" t="str">
        <f>IF(AND($D$6="All",$F$6="All"),SUMPRODUCT(('PQW Report Data'!$C$4:$C$11233=P$9)*('PQW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Data'!$E$4:$E$11233=$B20)*(('PQW Report Data'!$F$4:$F$11233)+('PQW Report Data'!$G$4:$G$11233)+('PQW Report Data'!$H$4:$H$11233)+('PQW Report Data'!$I$4:$I$11233)+('PQW Report Data'!$J$4:$J$11233)+('PQW Report Data'!$K$4:$K$11233)+('PQW Report Data'!$L$4:$L$11233)+('PQW Report Data'!$M$4:$M$11233))))))</f>
      </c>
      <c r="Q20" s="25" t="str">
        <f>IF(AND($D$6="All",$F$6="All"),SUMPRODUCT(('PQW Report Data'!$C$4:$C$11233=Q$9)*('PQW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Data'!$E$4:$E$11233=$B20)*(('PQW Report Data'!$F$4:$F$11233)+('PQW Report Data'!$G$4:$G$11233)+('PQW Report Data'!$H$4:$H$11233)+('PQW Report Data'!$I$4:$I$11233)+('PQW Report Data'!$J$4:$J$11233)+('PQW Report Data'!$K$4:$K$11233)+('PQW Report Data'!$L$4:$L$11233)+('PQW Report Data'!$M$4:$M$11233))))))</f>
      </c>
      <c r="R20" s="25" t="str">
        <f>IF(AND($D$6="All",$F$6="All"),SUMPRODUCT(('PQW Report Data'!$C$4:$C$11233=R$9)*('PQW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Data'!$E$4:$E$11233=$B20)*(('PQW Report Data'!$F$4:$F$11233)+('PQW Report Data'!$G$4:$G$11233)+('PQW Report Data'!$H$4:$H$11233)+('PQW Report Data'!$I$4:$I$11233)+('PQW Report Data'!$J$4:$J$11233)+('PQW Report Data'!$K$4:$K$11233)+('PQW Report Data'!$L$4:$L$11233)+('PQW Report Data'!$M$4:$M$11233))))))</f>
      </c>
      <c r="S20" s="25" t="str">
        <f>IF(AND($D$6="All",$F$6="All"),SUMPRODUCT(('PQW Report Data'!$C$4:$C$11233=S$9)*('PQW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Data'!$E$4:$E$11233=$B20)*(('PQW Report Data'!$F$4:$F$11233)+('PQW Report Data'!$G$4:$G$11233)+('PQW Report Data'!$H$4:$H$11233)+('PQW Report Data'!$I$4:$I$11233)+('PQW Report Data'!$J$4:$J$11233)+('PQW Report Data'!$K$4:$K$11233)+('PQW Report Data'!$L$4:$L$11233)+('PQW Report Data'!$M$4:$M$11233))))))</f>
      </c>
      <c r="T20" s="25" t="str">
        <f>IF(AND($D$6="All",$F$6="All"),SUMPRODUCT(('PQW Report Data'!$C$4:$C$11233=T$9)*('PQW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Data'!$E$4:$E$11233=$B20)*(('PQW Report Data'!$F$4:$F$11233)+('PQW Report Data'!$G$4:$G$11233)+('PQW Report Data'!$H$4:$H$11233)+('PQW Report Data'!$I$4:$I$11233)+('PQW Report Data'!$J$4:$J$11233)+('PQW Report Data'!$K$4:$K$11233)+('PQW Report Data'!$L$4:$L$11233)+('PQW Report Data'!$M$4:$M$11233))))))</f>
      </c>
      <c r="U20" s="25" t="str">
        <f>IF(AND($D$6="All",$F$6="All"),SUMPRODUCT(('PQW Report Data'!$C$4:$C$11233=U$9)*('PQW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Data'!$E$4:$E$11233=$B20)*(('PQW Report Data'!$F$4:$F$11233)+('PQW Report Data'!$G$4:$G$11233)+('PQW Report Data'!$H$4:$H$11233)+('PQW Report Data'!$I$4:$I$11233)+('PQW Report Data'!$J$4:$J$11233)+('PQW Report Data'!$K$4:$K$11233)+('PQW Report Data'!$L$4:$L$11233)+('PQW Report Data'!$M$4:$M$11233))))))</f>
      </c>
      <c r="V20" s="25" t="str">
        <f>IF(AND($D$6="All",$F$6="All"),SUMPRODUCT(('PQW Report Data'!$C$4:$C$11233=V$9)*('PQW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Data'!$E$4:$E$11233=$B20)*(('PQW Report Data'!$F$4:$F$11233)+('PQW Report Data'!$G$4:$G$11233)+('PQW Report Data'!$H$4:$H$11233)+('PQW Report Data'!$I$4:$I$11233)+('PQW Report Data'!$J$4:$J$11233)+('PQW Report Data'!$K$4:$K$11233)+('PQW Report Data'!$L$4:$L$11233)+('PQW Report Data'!$M$4:$M$11233))))))</f>
      </c>
      <c r="W20" s="25" t="str">
        <f>IF(AND($D$6="All",$F$6="All"),SUMPRODUCT(('PQW Report Data'!$C$4:$C$11233=W$9)*('PQW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Data'!$E$4:$E$11233=$B20)*(('PQW Report Data'!$F$4:$F$11233)+('PQW Report Data'!$G$4:$G$11233)+('PQW Report Data'!$H$4:$H$11233)+('PQW Report Data'!$I$4:$I$11233)+('PQW Report Data'!$J$4:$J$11233)+('PQW Report Data'!$K$4:$K$11233)+('PQW Report Data'!$L$4:$L$11233)+('PQW Report Data'!$M$4:$M$11233))))))</f>
      </c>
      <c r="X20" s="25" t="str">
        <f>IF(AND($D$6="All",$F$6="All"),SUMPRODUCT(('PQW Report Data'!$C$4:$C$11233=X$9)*('PQW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Data'!$E$4:$E$11233=$B20)*(('PQW Report Data'!$F$4:$F$11233)+('PQW Report Data'!$G$4:$G$11233)+('PQW Report Data'!$H$4:$H$11233)+('PQW Report Data'!$I$4:$I$11233)+('PQW Report Data'!$J$4:$J$11233)+('PQW Report Data'!$K$4:$K$11233)+('PQW Report Data'!$L$4:$L$11233)+('PQW Report Data'!$M$4:$M$11233))))))</f>
      </c>
      <c r="Y20" s="25" t="str">
        <f>IF(AND($D$6="All",$F$6="All"),SUMPRODUCT(('PQW Report Data'!$C$4:$C$11233=Y$9)*('PQW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Data'!$E$4:$E$11233=$B20)*(('PQW Report Data'!$F$4:$F$11233)+('PQW Report Data'!$G$4:$G$11233)+('PQW Report Data'!$H$4:$H$11233)+('PQW Report Data'!$I$4:$I$11233)+('PQW Report Data'!$J$4:$J$11233)+('PQW Report Data'!$K$4:$K$11233)+('PQW Report Data'!$L$4:$L$11233)+('PQW Report Data'!$M$4:$M$11233))))))</f>
      </c>
      <c r="Z20" s="25" t="str">
        <f>IF(AND($D$6="All",$F$6="All"),SUMPRODUCT(('PQW Report Data'!$C$4:$C$11233=Z$9)*('PQW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Data'!$E$4:$E$11233=$B20)*(('PQW Report Data'!$F$4:$F$11233)+('PQW Report Data'!$G$4:$G$11233)+('PQW Report Data'!$H$4:$H$11233)+('PQW Report Data'!$I$4:$I$11233)+('PQW Report Data'!$J$4:$J$11233)+('PQW Report Data'!$K$4:$K$11233)+('PQW Report Data'!$L$4:$L$11233)+('PQW Report Data'!$M$4:$M$11233))))))</f>
      </c>
      <c r="AA20" s="25" t="str">
        <f>IF(AND($D$6="All",$F$6="All"),SUMPRODUCT(('PQW Report Data'!$C$4:$C$11233=AA$9)*('PQW Report Data'!$E$4:$E$11233=$B20)*(('PQW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Data'!$E$4:$E$11233=$B20)*(('PQW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Data'!$E$4:$E$11233=$B20)*(('PQW Report Data'!$F$4:$F$11233)+('PQW Report Data'!$G$4:$G$11233)+('PQW Report Data'!$H$4:$H$11233)+('PQW Report Data'!$I$4:$I$11233)+('PQW Report Data'!$J$4:$J$11233)+('PQW Report Data'!$K$4:$K$11233)+('PQW Report Data'!$L$4:$L$11233)+('PQW Report Data'!$M$4:$M$11233))))))</f>
      </c>
      <c r="AB20" s="25" t="str">
        <f>SUM(C20:AA20)</f>
      </c>
    </row>
    <row r="21">
      <c r="A21" s="0" t="inlineStr">
        <is>
          <t/>
        </is>
      </c>
      <c r="B21" s="23" t="n">
        <v>11</v>
      </c>
      <c r="C21" s="25" t="str">
        <f>IF(AND($D$6="All",$F$6="All"),SUMPRODUCT(('PQW Report Data'!$C$4:$C$11233=C$9)*('PQW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Data'!$E$4:$E$11233=$B21)*(('PQW Report Data'!$F$4:$F$11233)+('PQW Report Data'!$G$4:$G$11233)+('PQW Report Data'!$H$4:$H$11233)+('PQW Report Data'!$I$4:$I$11233)+('PQW Report Data'!$J$4:$J$11233)+('PQW Report Data'!$K$4:$K$11233)+('PQW Report Data'!$L$4:$L$11233)+('PQW Report Data'!$M$4:$M$11233))))))</f>
      </c>
      <c r="D21" s="25" t="str">
        <f>IF(AND($D$6="All",$F$6="All"),SUMPRODUCT(('PQW Report Data'!$C$4:$C$11233=D$9)*('PQW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Data'!$E$4:$E$11233=$B21)*(('PQW Report Data'!$F$4:$F$11233)+('PQW Report Data'!$G$4:$G$11233)+('PQW Report Data'!$H$4:$H$11233)+('PQW Report Data'!$I$4:$I$11233)+('PQW Report Data'!$J$4:$J$11233)+('PQW Report Data'!$K$4:$K$11233)+('PQW Report Data'!$L$4:$L$11233)+('PQW Report Data'!$M$4:$M$11233))))))</f>
      </c>
      <c r="E21" s="25" t="str">
        <f>IF(AND($D$6="All",$F$6="All"),SUMPRODUCT(('PQW Report Data'!$C$4:$C$11233=E$9)*('PQW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Data'!$E$4:$E$11233=$B21)*(('PQW Report Data'!$F$4:$F$11233)+('PQW Report Data'!$G$4:$G$11233)+('PQW Report Data'!$H$4:$H$11233)+('PQW Report Data'!$I$4:$I$11233)+('PQW Report Data'!$J$4:$J$11233)+('PQW Report Data'!$K$4:$K$11233)+('PQW Report Data'!$L$4:$L$11233)+('PQW Report Data'!$M$4:$M$11233))))))</f>
      </c>
      <c r="F21" s="25" t="str">
        <f>IF(AND($D$6="All",$F$6="All"),SUMPRODUCT(('PQW Report Data'!$C$4:$C$11233=F$9)*('PQW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Data'!$E$4:$E$11233=$B21)*(('PQW Report Data'!$F$4:$F$11233)+('PQW Report Data'!$G$4:$G$11233)+('PQW Report Data'!$H$4:$H$11233)+('PQW Report Data'!$I$4:$I$11233)+('PQW Report Data'!$J$4:$J$11233)+('PQW Report Data'!$K$4:$K$11233)+('PQW Report Data'!$L$4:$L$11233)+('PQW Report Data'!$M$4:$M$11233))))))</f>
      </c>
      <c r="G21" s="25" t="str">
        <f>IF(AND($D$6="All",$F$6="All"),SUMPRODUCT(('PQW Report Data'!$C$4:$C$11233=G$9)*('PQW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Data'!$E$4:$E$11233=$B21)*(('PQW Report Data'!$F$4:$F$11233)+('PQW Report Data'!$G$4:$G$11233)+('PQW Report Data'!$H$4:$H$11233)+('PQW Report Data'!$I$4:$I$11233)+('PQW Report Data'!$J$4:$J$11233)+('PQW Report Data'!$K$4:$K$11233)+('PQW Report Data'!$L$4:$L$11233)+('PQW Report Data'!$M$4:$M$11233))))))</f>
      </c>
      <c r="H21" s="25" t="str">
        <f>IF(AND($D$6="All",$F$6="All"),SUMPRODUCT(('PQW Report Data'!$C$4:$C$11233=H$9)*('PQW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Data'!$E$4:$E$11233=$B21)*(('PQW Report Data'!$F$4:$F$11233)+('PQW Report Data'!$G$4:$G$11233)+('PQW Report Data'!$H$4:$H$11233)+('PQW Report Data'!$I$4:$I$11233)+('PQW Report Data'!$J$4:$J$11233)+('PQW Report Data'!$K$4:$K$11233)+('PQW Report Data'!$L$4:$L$11233)+('PQW Report Data'!$M$4:$M$11233))))))</f>
      </c>
      <c r="I21" s="25" t="str">
        <f>IF(AND($D$6="All",$F$6="All"),SUMPRODUCT(('PQW Report Data'!$C$4:$C$11233=I$9)*('PQW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Data'!$E$4:$E$11233=$B21)*(('PQW Report Data'!$F$4:$F$11233)+('PQW Report Data'!$G$4:$G$11233)+('PQW Report Data'!$H$4:$H$11233)+('PQW Report Data'!$I$4:$I$11233)+('PQW Report Data'!$J$4:$J$11233)+('PQW Report Data'!$K$4:$K$11233)+('PQW Report Data'!$L$4:$L$11233)+('PQW Report Data'!$M$4:$M$11233))))))</f>
      </c>
      <c r="J21" s="25" t="str">
        <f>IF(AND($D$6="All",$F$6="All"),SUMPRODUCT(('PQW Report Data'!$C$4:$C$11233=J$9)*('PQW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Data'!$E$4:$E$11233=$B21)*(('PQW Report Data'!$F$4:$F$11233)+('PQW Report Data'!$G$4:$G$11233)+('PQW Report Data'!$H$4:$H$11233)+('PQW Report Data'!$I$4:$I$11233)+('PQW Report Data'!$J$4:$J$11233)+('PQW Report Data'!$K$4:$K$11233)+('PQW Report Data'!$L$4:$L$11233)+('PQW Report Data'!$M$4:$M$11233))))))</f>
      </c>
      <c r="K21" s="25" t="str">
        <f>IF(AND($D$6="All",$F$6="All"),SUMPRODUCT(('PQW Report Data'!$C$4:$C$11233=K$9)*('PQW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Data'!$E$4:$E$11233=$B21)*(('PQW Report Data'!$F$4:$F$11233)+('PQW Report Data'!$G$4:$G$11233)+('PQW Report Data'!$H$4:$H$11233)+('PQW Report Data'!$I$4:$I$11233)+('PQW Report Data'!$J$4:$J$11233)+('PQW Report Data'!$K$4:$K$11233)+('PQW Report Data'!$L$4:$L$11233)+('PQW Report Data'!$M$4:$M$11233))))))</f>
      </c>
      <c r="L21" s="25" t="str">
        <f>IF(AND($D$6="All",$F$6="All"),SUMPRODUCT(('PQW Report Data'!$C$4:$C$11233=L$9)*('PQW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Data'!$E$4:$E$11233=$B21)*(('PQW Report Data'!$F$4:$F$11233)+('PQW Report Data'!$G$4:$G$11233)+('PQW Report Data'!$H$4:$H$11233)+('PQW Report Data'!$I$4:$I$11233)+('PQW Report Data'!$J$4:$J$11233)+('PQW Report Data'!$K$4:$K$11233)+('PQW Report Data'!$L$4:$L$11233)+('PQW Report Data'!$M$4:$M$11233))))))</f>
      </c>
      <c r="M21" s="25" t="str">
        <f>IF(AND($D$6="All",$F$6="All"),SUMPRODUCT(('PQW Report Data'!$C$4:$C$11233=M$9)*('PQW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Data'!$E$4:$E$11233=$B21)*(('PQW Report Data'!$F$4:$F$11233)+('PQW Report Data'!$G$4:$G$11233)+('PQW Report Data'!$H$4:$H$11233)+('PQW Report Data'!$I$4:$I$11233)+('PQW Report Data'!$J$4:$J$11233)+('PQW Report Data'!$K$4:$K$11233)+('PQW Report Data'!$L$4:$L$11233)+('PQW Report Data'!$M$4:$M$11233))))))</f>
      </c>
      <c r="N21" s="25" t="str">
        <f>IF(AND($D$6="All",$F$6="All"),SUMPRODUCT(('PQW Report Data'!$C$4:$C$11233=N$9)*('PQW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Data'!$E$4:$E$11233=$B21)*(('PQW Report Data'!$F$4:$F$11233)+('PQW Report Data'!$G$4:$G$11233)+('PQW Report Data'!$H$4:$H$11233)+('PQW Report Data'!$I$4:$I$11233)+('PQW Report Data'!$J$4:$J$11233)+('PQW Report Data'!$K$4:$K$11233)+('PQW Report Data'!$L$4:$L$11233)+('PQW Report Data'!$M$4:$M$11233))))))</f>
      </c>
      <c r="O21" s="25" t="str">
        <f>IF(AND($D$6="All",$F$6="All"),SUMPRODUCT(('PQW Report Data'!$C$4:$C$11233=O$9)*('PQW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Data'!$E$4:$E$11233=$B21)*(('PQW Report Data'!$F$4:$F$11233)+('PQW Report Data'!$G$4:$G$11233)+('PQW Report Data'!$H$4:$H$11233)+('PQW Report Data'!$I$4:$I$11233)+('PQW Report Data'!$J$4:$J$11233)+('PQW Report Data'!$K$4:$K$11233)+('PQW Report Data'!$L$4:$L$11233)+('PQW Report Data'!$M$4:$M$11233))))))</f>
      </c>
      <c r="P21" s="25" t="str">
        <f>IF(AND($D$6="All",$F$6="All"),SUMPRODUCT(('PQW Report Data'!$C$4:$C$11233=P$9)*('PQW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Data'!$E$4:$E$11233=$B21)*(('PQW Report Data'!$F$4:$F$11233)+('PQW Report Data'!$G$4:$G$11233)+('PQW Report Data'!$H$4:$H$11233)+('PQW Report Data'!$I$4:$I$11233)+('PQW Report Data'!$J$4:$J$11233)+('PQW Report Data'!$K$4:$K$11233)+('PQW Report Data'!$L$4:$L$11233)+('PQW Report Data'!$M$4:$M$11233))))))</f>
      </c>
      <c r="Q21" s="25" t="str">
        <f>IF(AND($D$6="All",$F$6="All"),SUMPRODUCT(('PQW Report Data'!$C$4:$C$11233=Q$9)*('PQW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Data'!$E$4:$E$11233=$B21)*(('PQW Report Data'!$F$4:$F$11233)+('PQW Report Data'!$G$4:$G$11233)+('PQW Report Data'!$H$4:$H$11233)+('PQW Report Data'!$I$4:$I$11233)+('PQW Report Data'!$J$4:$J$11233)+('PQW Report Data'!$K$4:$K$11233)+('PQW Report Data'!$L$4:$L$11233)+('PQW Report Data'!$M$4:$M$11233))))))</f>
      </c>
      <c r="R21" s="25" t="str">
        <f>IF(AND($D$6="All",$F$6="All"),SUMPRODUCT(('PQW Report Data'!$C$4:$C$11233=R$9)*('PQW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Data'!$E$4:$E$11233=$B21)*(('PQW Report Data'!$F$4:$F$11233)+('PQW Report Data'!$G$4:$G$11233)+('PQW Report Data'!$H$4:$H$11233)+('PQW Report Data'!$I$4:$I$11233)+('PQW Report Data'!$J$4:$J$11233)+('PQW Report Data'!$K$4:$K$11233)+('PQW Report Data'!$L$4:$L$11233)+('PQW Report Data'!$M$4:$M$11233))))))</f>
      </c>
      <c r="S21" s="25" t="str">
        <f>IF(AND($D$6="All",$F$6="All"),SUMPRODUCT(('PQW Report Data'!$C$4:$C$11233=S$9)*('PQW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Data'!$E$4:$E$11233=$B21)*(('PQW Report Data'!$F$4:$F$11233)+('PQW Report Data'!$G$4:$G$11233)+('PQW Report Data'!$H$4:$H$11233)+('PQW Report Data'!$I$4:$I$11233)+('PQW Report Data'!$J$4:$J$11233)+('PQW Report Data'!$K$4:$K$11233)+('PQW Report Data'!$L$4:$L$11233)+('PQW Report Data'!$M$4:$M$11233))))))</f>
      </c>
      <c r="T21" s="25" t="str">
        <f>IF(AND($D$6="All",$F$6="All"),SUMPRODUCT(('PQW Report Data'!$C$4:$C$11233=T$9)*('PQW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Data'!$E$4:$E$11233=$B21)*(('PQW Report Data'!$F$4:$F$11233)+('PQW Report Data'!$G$4:$G$11233)+('PQW Report Data'!$H$4:$H$11233)+('PQW Report Data'!$I$4:$I$11233)+('PQW Report Data'!$J$4:$J$11233)+('PQW Report Data'!$K$4:$K$11233)+('PQW Report Data'!$L$4:$L$11233)+('PQW Report Data'!$M$4:$M$11233))))))</f>
      </c>
      <c r="U21" s="25" t="str">
        <f>IF(AND($D$6="All",$F$6="All"),SUMPRODUCT(('PQW Report Data'!$C$4:$C$11233=U$9)*('PQW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Data'!$E$4:$E$11233=$B21)*(('PQW Report Data'!$F$4:$F$11233)+('PQW Report Data'!$G$4:$G$11233)+('PQW Report Data'!$H$4:$H$11233)+('PQW Report Data'!$I$4:$I$11233)+('PQW Report Data'!$J$4:$J$11233)+('PQW Report Data'!$K$4:$K$11233)+('PQW Report Data'!$L$4:$L$11233)+('PQW Report Data'!$M$4:$M$11233))))))</f>
      </c>
      <c r="V21" s="25" t="str">
        <f>IF(AND($D$6="All",$F$6="All"),SUMPRODUCT(('PQW Report Data'!$C$4:$C$11233=V$9)*('PQW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Data'!$E$4:$E$11233=$B21)*(('PQW Report Data'!$F$4:$F$11233)+('PQW Report Data'!$G$4:$G$11233)+('PQW Report Data'!$H$4:$H$11233)+('PQW Report Data'!$I$4:$I$11233)+('PQW Report Data'!$J$4:$J$11233)+('PQW Report Data'!$K$4:$K$11233)+('PQW Report Data'!$L$4:$L$11233)+('PQW Report Data'!$M$4:$M$11233))))))</f>
      </c>
      <c r="W21" s="25" t="str">
        <f>IF(AND($D$6="All",$F$6="All"),SUMPRODUCT(('PQW Report Data'!$C$4:$C$11233=W$9)*('PQW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Data'!$E$4:$E$11233=$B21)*(('PQW Report Data'!$F$4:$F$11233)+('PQW Report Data'!$G$4:$G$11233)+('PQW Report Data'!$H$4:$H$11233)+('PQW Report Data'!$I$4:$I$11233)+('PQW Report Data'!$J$4:$J$11233)+('PQW Report Data'!$K$4:$K$11233)+('PQW Report Data'!$L$4:$L$11233)+('PQW Report Data'!$M$4:$M$11233))))))</f>
      </c>
      <c r="X21" s="25" t="str">
        <f>IF(AND($D$6="All",$F$6="All"),SUMPRODUCT(('PQW Report Data'!$C$4:$C$11233=X$9)*('PQW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Data'!$E$4:$E$11233=$B21)*(('PQW Report Data'!$F$4:$F$11233)+('PQW Report Data'!$G$4:$G$11233)+('PQW Report Data'!$H$4:$H$11233)+('PQW Report Data'!$I$4:$I$11233)+('PQW Report Data'!$J$4:$J$11233)+('PQW Report Data'!$K$4:$K$11233)+('PQW Report Data'!$L$4:$L$11233)+('PQW Report Data'!$M$4:$M$11233))))))</f>
      </c>
      <c r="Y21" s="25" t="str">
        <f>IF(AND($D$6="All",$F$6="All"),SUMPRODUCT(('PQW Report Data'!$C$4:$C$11233=Y$9)*('PQW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Data'!$E$4:$E$11233=$B21)*(('PQW Report Data'!$F$4:$F$11233)+('PQW Report Data'!$G$4:$G$11233)+('PQW Report Data'!$H$4:$H$11233)+('PQW Report Data'!$I$4:$I$11233)+('PQW Report Data'!$J$4:$J$11233)+('PQW Report Data'!$K$4:$K$11233)+('PQW Report Data'!$L$4:$L$11233)+('PQW Report Data'!$M$4:$M$11233))))))</f>
      </c>
      <c r="Z21" s="25" t="str">
        <f>IF(AND($D$6="All",$F$6="All"),SUMPRODUCT(('PQW Report Data'!$C$4:$C$11233=Z$9)*('PQW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Data'!$E$4:$E$11233=$B21)*(('PQW Report Data'!$F$4:$F$11233)+('PQW Report Data'!$G$4:$G$11233)+('PQW Report Data'!$H$4:$H$11233)+('PQW Report Data'!$I$4:$I$11233)+('PQW Report Data'!$J$4:$J$11233)+('PQW Report Data'!$K$4:$K$11233)+('PQW Report Data'!$L$4:$L$11233)+('PQW Report Data'!$M$4:$M$11233))))))</f>
      </c>
      <c r="AA21" s="25" t="str">
        <f>IF(AND($D$6="All",$F$6="All"),SUMPRODUCT(('PQW Report Data'!$C$4:$C$11233=AA$9)*('PQW Report Data'!$E$4:$E$11233=$B21)*(('PQW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Data'!$E$4:$E$11233=$B21)*(('PQW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Data'!$E$4:$E$11233=$B21)*(('PQW Report Data'!$F$4:$F$11233)+('PQW Report Data'!$G$4:$G$11233)+('PQW Report Data'!$H$4:$H$11233)+('PQW Report Data'!$I$4:$I$11233)+('PQW Report Data'!$J$4:$J$11233)+('PQW Report Data'!$K$4:$K$11233)+('PQW Report Data'!$L$4:$L$11233)+('PQW Report Data'!$M$4:$M$11233))))))</f>
      </c>
      <c r="AB21" s="25" t="str">
        <f>SUM(C21:AA21)</f>
      </c>
    </row>
    <row r="22">
      <c r="A22" s="0" t="inlineStr">
        <is>
          <t/>
        </is>
      </c>
      <c r="B22" s="23" t="n">
        <v>12</v>
      </c>
      <c r="C22" s="25" t="str">
        <f>IF(AND($D$6="All",$F$6="All"),SUMPRODUCT(('PQW Report Data'!$C$4:$C$11233=C$9)*('PQW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Data'!$E$4:$E$11233=$B22)*(('PQW Report Data'!$F$4:$F$11233)+('PQW Report Data'!$G$4:$G$11233)+('PQW Report Data'!$H$4:$H$11233)+('PQW Report Data'!$I$4:$I$11233)+('PQW Report Data'!$J$4:$J$11233)+('PQW Report Data'!$K$4:$K$11233)+('PQW Report Data'!$L$4:$L$11233)+('PQW Report Data'!$M$4:$M$11233))))))</f>
      </c>
      <c r="D22" s="25" t="str">
        <f>IF(AND($D$6="All",$F$6="All"),SUMPRODUCT(('PQW Report Data'!$C$4:$C$11233=D$9)*('PQW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Data'!$E$4:$E$11233=$B22)*(('PQW Report Data'!$F$4:$F$11233)+('PQW Report Data'!$G$4:$G$11233)+('PQW Report Data'!$H$4:$H$11233)+('PQW Report Data'!$I$4:$I$11233)+('PQW Report Data'!$J$4:$J$11233)+('PQW Report Data'!$K$4:$K$11233)+('PQW Report Data'!$L$4:$L$11233)+('PQW Report Data'!$M$4:$M$11233))))))</f>
      </c>
      <c r="E22" s="25" t="str">
        <f>IF(AND($D$6="All",$F$6="All"),SUMPRODUCT(('PQW Report Data'!$C$4:$C$11233=E$9)*('PQW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Data'!$E$4:$E$11233=$B22)*(('PQW Report Data'!$F$4:$F$11233)+('PQW Report Data'!$G$4:$G$11233)+('PQW Report Data'!$H$4:$H$11233)+('PQW Report Data'!$I$4:$I$11233)+('PQW Report Data'!$J$4:$J$11233)+('PQW Report Data'!$K$4:$K$11233)+('PQW Report Data'!$L$4:$L$11233)+('PQW Report Data'!$M$4:$M$11233))))))</f>
      </c>
      <c r="F22" s="25" t="str">
        <f>IF(AND($D$6="All",$F$6="All"),SUMPRODUCT(('PQW Report Data'!$C$4:$C$11233=F$9)*('PQW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Data'!$E$4:$E$11233=$B22)*(('PQW Report Data'!$F$4:$F$11233)+('PQW Report Data'!$G$4:$G$11233)+('PQW Report Data'!$H$4:$H$11233)+('PQW Report Data'!$I$4:$I$11233)+('PQW Report Data'!$J$4:$J$11233)+('PQW Report Data'!$K$4:$K$11233)+('PQW Report Data'!$L$4:$L$11233)+('PQW Report Data'!$M$4:$M$11233))))))</f>
      </c>
      <c r="G22" s="25" t="str">
        <f>IF(AND($D$6="All",$F$6="All"),SUMPRODUCT(('PQW Report Data'!$C$4:$C$11233=G$9)*('PQW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Data'!$E$4:$E$11233=$B22)*(('PQW Report Data'!$F$4:$F$11233)+('PQW Report Data'!$G$4:$G$11233)+('PQW Report Data'!$H$4:$H$11233)+('PQW Report Data'!$I$4:$I$11233)+('PQW Report Data'!$J$4:$J$11233)+('PQW Report Data'!$K$4:$K$11233)+('PQW Report Data'!$L$4:$L$11233)+('PQW Report Data'!$M$4:$M$11233))))))</f>
      </c>
      <c r="H22" s="25" t="str">
        <f>IF(AND($D$6="All",$F$6="All"),SUMPRODUCT(('PQW Report Data'!$C$4:$C$11233=H$9)*('PQW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Data'!$E$4:$E$11233=$B22)*(('PQW Report Data'!$F$4:$F$11233)+('PQW Report Data'!$G$4:$G$11233)+('PQW Report Data'!$H$4:$H$11233)+('PQW Report Data'!$I$4:$I$11233)+('PQW Report Data'!$J$4:$J$11233)+('PQW Report Data'!$K$4:$K$11233)+('PQW Report Data'!$L$4:$L$11233)+('PQW Report Data'!$M$4:$M$11233))))))</f>
      </c>
      <c r="I22" s="25" t="str">
        <f>IF(AND($D$6="All",$F$6="All"),SUMPRODUCT(('PQW Report Data'!$C$4:$C$11233=I$9)*('PQW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Data'!$E$4:$E$11233=$B22)*(('PQW Report Data'!$F$4:$F$11233)+('PQW Report Data'!$G$4:$G$11233)+('PQW Report Data'!$H$4:$H$11233)+('PQW Report Data'!$I$4:$I$11233)+('PQW Report Data'!$J$4:$J$11233)+('PQW Report Data'!$K$4:$K$11233)+('PQW Report Data'!$L$4:$L$11233)+('PQW Report Data'!$M$4:$M$11233))))))</f>
      </c>
      <c r="J22" s="25" t="str">
        <f>IF(AND($D$6="All",$F$6="All"),SUMPRODUCT(('PQW Report Data'!$C$4:$C$11233=J$9)*('PQW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Data'!$E$4:$E$11233=$B22)*(('PQW Report Data'!$F$4:$F$11233)+('PQW Report Data'!$G$4:$G$11233)+('PQW Report Data'!$H$4:$H$11233)+('PQW Report Data'!$I$4:$I$11233)+('PQW Report Data'!$J$4:$J$11233)+('PQW Report Data'!$K$4:$K$11233)+('PQW Report Data'!$L$4:$L$11233)+('PQW Report Data'!$M$4:$M$11233))))))</f>
      </c>
      <c r="K22" s="25" t="str">
        <f>IF(AND($D$6="All",$F$6="All"),SUMPRODUCT(('PQW Report Data'!$C$4:$C$11233=K$9)*('PQW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Data'!$E$4:$E$11233=$B22)*(('PQW Report Data'!$F$4:$F$11233)+('PQW Report Data'!$G$4:$G$11233)+('PQW Report Data'!$H$4:$H$11233)+('PQW Report Data'!$I$4:$I$11233)+('PQW Report Data'!$J$4:$J$11233)+('PQW Report Data'!$K$4:$K$11233)+('PQW Report Data'!$L$4:$L$11233)+('PQW Report Data'!$M$4:$M$11233))))))</f>
      </c>
      <c r="L22" s="25" t="str">
        <f>IF(AND($D$6="All",$F$6="All"),SUMPRODUCT(('PQW Report Data'!$C$4:$C$11233=L$9)*('PQW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Data'!$E$4:$E$11233=$B22)*(('PQW Report Data'!$F$4:$F$11233)+('PQW Report Data'!$G$4:$G$11233)+('PQW Report Data'!$H$4:$H$11233)+('PQW Report Data'!$I$4:$I$11233)+('PQW Report Data'!$J$4:$J$11233)+('PQW Report Data'!$K$4:$K$11233)+('PQW Report Data'!$L$4:$L$11233)+('PQW Report Data'!$M$4:$M$11233))))))</f>
      </c>
      <c r="M22" s="25" t="str">
        <f>IF(AND($D$6="All",$F$6="All"),SUMPRODUCT(('PQW Report Data'!$C$4:$C$11233=M$9)*('PQW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Data'!$E$4:$E$11233=$B22)*(('PQW Report Data'!$F$4:$F$11233)+('PQW Report Data'!$G$4:$G$11233)+('PQW Report Data'!$H$4:$H$11233)+('PQW Report Data'!$I$4:$I$11233)+('PQW Report Data'!$J$4:$J$11233)+('PQW Report Data'!$K$4:$K$11233)+('PQW Report Data'!$L$4:$L$11233)+('PQW Report Data'!$M$4:$M$11233))))))</f>
      </c>
      <c r="N22" s="25" t="str">
        <f>IF(AND($D$6="All",$F$6="All"),SUMPRODUCT(('PQW Report Data'!$C$4:$C$11233=N$9)*('PQW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Data'!$E$4:$E$11233=$B22)*(('PQW Report Data'!$F$4:$F$11233)+('PQW Report Data'!$G$4:$G$11233)+('PQW Report Data'!$H$4:$H$11233)+('PQW Report Data'!$I$4:$I$11233)+('PQW Report Data'!$J$4:$J$11233)+('PQW Report Data'!$K$4:$K$11233)+('PQW Report Data'!$L$4:$L$11233)+('PQW Report Data'!$M$4:$M$11233))))))</f>
      </c>
      <c r="O22" s="25" t="str">
        <f>IF(AND($D$6="All",$F$6="All"),SUMPRODUCT(('PQW Report Data'!$C$4:$C$11233=O$9)*('PQW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Data'!$E$4:$E$11233=$B22)*(('PQW Report Data'!$F$4:$F$11233)+('PQW Report Data'!$G$4:$G$11233)+('PQW Report Data'!$H$4:$H$11233)+('PQW Report Data'!$I$4:$I$11233)+('PQW Report Data'!$J$4:$J$11233)+('PQW Report Data'!$K$4:$K$11233)+('PQW Report Data'!$L$4:$L$11233)+('PQW Report Data'!$M$4:$M$11233))))))</f>
      </c>
      <c r="P22" s="25" t="str">
        <f>IF(AND($D$6="All",$F$6="All"),SUMPRODUCT(('PQW Report Data'!$C$4:$C$11233=P$9)*('PQW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Data'!$E$4:$E$11233=$B22)*(('PQW Report Data'!$F$4:$F$11233)+('PQW Report Data'!$G$4:$G$11233)+('PQW Report Data'!$H$4:$H$11233)+('PQW Report Data'!$I$4:$I$11233)+('PQW Report Data'!$J$4:$J$11233)+('PQW Report Data'!$K$4:$K$11233)+('PQW Report Data'!$L$4:$L$11233)+('PQW Report Data'!$M$4:$M$11233))))))</f>
      </c>
      <c r="Q22" s="25" t="str">
        <f>IF(AND($D$6="All",$F$6="All"),SUMPRODUCT(('PQW Report Data'!$C$4:$C$11233=Q$9)*('PQW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Data'!$E$4:$E$11233=$B22)*(('PQW Report Data'!$F$4:$F$11233)+('PQW Report Data'!$G$4:$G$11233)+('PQW Report Data'!$H$4:$H$11233)+('PQW Report Data'!$I$4:$I$11233)+('PQW Report Data'!$J$4:$J$11233)+('PQW Report Data'!$K$4:$K$11233)+('PQW Report Data'!$L$4:$L$11233)+('PQW Report Data'!$M$4:$M$11233))))))</f>
      </c>
      <c r="R22" s="25" t="str">
        <f>IF(AND($D$6="All",$F$6="All"),SUMPRODUCT(('PQW Report Data'!$C$4:$C$11233=R$9)*('PQW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Data'!$E$4:$E$11233=$B22)*(('PQW Report Data'!$F$4:$F$11233)+('PQW Report Data'!$G$4:$G$11233)+('PQW Report Data'!$H$4:$H$11233)+('PQW Report Data'!$I$4:$I$11233)+('PQW Report Data'!$J$4:$J$11233)+('PQW Report Data'!$K$4:$K$11233)+('PQW Report Data'!$L$4:$L$11233)+('PQW Report Data'!$M$4:$M$11233))))))</f>
      </c>
      <c r="S22" s="25" t="str">
        <f>IF(AND($D$6="All",$F$6="All"),SUMPRODUCT(('PQW Report Data'!$C$4:$C$11233=S$9)*('PQW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Data'!$E$4:$E$11233=$B22)*(('PQW Report Data'!$F$4:$F$11233)+('PQW Report Data'!$G$4:$G$11233)+('PQW Report Data'!$H$4:$H$11233)+('PQW Report Data'!$I$4:$I$11233)+('PQW Report Data'!$J$4:$J$11233)+('PQW Report Data'!$K$4:$K$11233)+('PQW Report Data'!$L$4:$L$11233)+('PQW Report Data'!$M$4:$M$11233))))))</f>
      </c>
      <c r="T22" s="25" t="str">
        <f>IF(AND($D$6="All",$F$6="All"),SUMPRODUCT(('PQW Report Data'!$C$4:$C$11233=T$9)*('PQW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Data'!$E$4:$E$11233=$B22)*(('PQW Report Data'!$F$4:$F$11233)+('PQW Report Data'!$G$4:$G$11233)+('PQW Report Data'!$H$4:$H$11233)+('PQW Report Data'!$I$4:$I$11233)+('PQW Report Data'!$J$4:$J$11233)+('PQW Report Data'!$K$4:$K$11233)+('PQW Report Data'!$L$4:$L$11233)+('PQW Report Data'!$M$4:$M$11233))))))</f>
      </c>
      <c r="U22" s="25" t="str">
        <f>IF(AND($D$6="All",$F$6="All"),SUMPRODUCT(('PQW Report Data'!$C$4:$C$11233=U$9)*('PQW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Data'!$E$4:$E$11233=$B22)*(('PQW Report Data'!$F$4:$F$11233)+('PQW Report Data'!$G$4:$G$11233)+('PQW Report Data'!$H$4:$H$11233)+('PQW Report Data'!$I$4:$I$11233)+('PQW Report Data'!$J$4:$J$11233)+('PQW Report Data'!$K$4:$K$11233)+('PQW Report Data'!$L$4:$L$11233)+('PQW Report Data'!$M$4:$M$11233))))))</f>
      </c>
      <c r="V22" s="25" t="str">
        <f>IF(AND($D$6="All",$F$6="All"),SUMPRODUCT(('PQW Report Data'!$C$4:$C$11233=V$9)*('PQW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Data'!$E$4:$E$11233=$B22)*(('PQW Report Data'!$F$4:$F$11233)+('PQW Report Data'!$G$4:$G$11233)+('PQW Report Data'!$H$4:$H$11233)+('PQW Report Data'!$I$4:$I$11233)+('PQW Report Data'!$J$4:$J$11233)+('PQW Report Data'!$K$4:$K$11233)+('PQW Report Data'!$L$4:$L$11233)+('PQW Report Data'!$M$4:$M$11233))))))</f>
      </c>
      <c r="W22" s="25" t="str">
        <f>IF(AND($D$6="All",$F$6="All"),SUMPRODUCT(('PQW Report Data'!$C$4:$C$11233=W$9)*('PQW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Data'!$E$4:$E$11233=$B22)*(('PQW Report Data'!$F$4:$F$11233)+('PQW Report Data'!$G$4:$G$11233)+('PQW Report Data'!$H$4:$H$11233)+('PQW Report Data'!$I$4:$I$11233)+('PQW Report Data'!$J$4:$J$11233)+('PQW Report Data'!$K$4:$K$11233)+('PQW Report Data'!$L$4:$L$11233)+('PQW Report Data'!$M$4:$M$11233))))))</f>
      </c>
      <c r="X22" s="25" t="str">
        <f>IF(AND($D$6="All",$F$6="All"),SUMPRODUCT(('PQW Report Data'!$C$4:$C$11233=X$9)*('PQW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Data'!$E$4:$E$11233=$B22)*(('PQW Report Data'!$F$4:$F$11233)+('PQW Report Data'!$G$4:$G$11233)+('PQW Report Data'!$H$4:$H$11233)+('PQW Report Data'!$I$4:$I$11233)+('PQW Report Data'!$J$4:$J$11233)+('PQW Report Data'!$K$4:$K$11233)+('PQW Report Data'!$L$4:$L$11233)+('PQW Report Data'!$M$4:$M$11233))))))</f>
      </c>
      <c r="Y22" s="25" t="str">
        <f>IF(AND($D$6="All",$F$6="All"),SUMPRODUCT(('PQW Report Data'!$C$4:$C$11233=Y$9)*('PQW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Data'!$E$4:$E$11233=$B22)*(('PQW Report Data'!$F$4:$F$11233)+('PQW Report Data'!$G$4:$G$11233)+('PQW Report Data'!$H$4:$H$11233)+('PQW Report Data'!$I$4:$I$11233)+('PQW Report Data'!$J$4:$J$11233)+('PQW Report Data'!$K$4:$K$11233)+('PQW Report Data'!$L$4:$L$11233)+('PQW Report Data'!$M$4:$M$11233))))))</f>
      </c>
      <c r="Z22" s="25" t="str">
        <f>IF(AND($D$6="All",$F$6="All"),SUMPRODUCT(('PQW Report Data'!$C$4:$C$11233=Z$9)*('PQW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Data'!$E$4:$E$11233=$B22)*(('PQW Report Data'!$F$4:$F$11233)+('PQW Report Data'!$G$4:$G$11233)+('PQW Report Data'!$H$4:$H$11233)+('PQW Report Data'!$I$4:$I$11233)+('PQW Report Data'!$J$4:$J$11233)+('PQW Report Data'!$K$4:$K$11233)+('PQW Report Data'!$L$4:$L$11233)+('PQW Report Data'!$M$4:$M$11233))))))</f>
      </c>
      <c r="AA22" s="25" t="str">
        <f>IF(AND($D$6="All",$F$6="All"),SUMPRODUCT(('PQW Report Data'!$C$4:$C$11233=AA$9)*('PQW Report Data'!$E$4:$E$11233=$B22)*(('PQW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Data'!$E$4:$E$11233=$B22)*(('PQW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Data'!$E$4:$E$11233=$B22)*(('PQW Report Data'!$F$4:$F$11233)+('PQW Report Data'!$G$4:$G$11233)+('PQW Report Data'!$H$4:$H$11233)+('PQW Report Data'!$I$4:$I$11233)+('PQW Report Data'!$J$4:$J$11233)+('PQW Report Data'!$K$4:$K$11233)+('PQW Report Data'!$L$4:$L$11233)+('PQW Report Data'!$M$4:$M$11233))))))</f>
      </c>
      <c r="AB22" s="25" t="str">
        <f>SUM(C22:AA22)</f>
      </c>
    </row>
    <row r="23">
      <c r="A23" s="0" t="inlineStr">
        <is>
          <t/>
        </is>
      </c>
      <c r="B23" s="23" t="n">
        <v>13</v>
      </c>
      <c r="C23" s="25" t="str">
        <f>IF(AND($D$6="All",$F$6="All"),SUMPRODUCT(('PQW Report Data'!$C$4:$C$11233=C$9)*('PQW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Data'!$E$4:$E$11233=$B23)*(('PQW Report Data'!$F$4:$F$11233)+('PQW Report Data'!$G$4:$G$11233)+('PQW Report Data'!$H$4:$H$11233)+('PQW Report Data'!$I$4:$I$11233)+('PQW Report Data'!$J$4:$J$11233)+('PQW Report Data'!$K$4:$K$11233)+('PQW Report Data'!$L$4:$L$11233)+('PQW Report Data'!$M$4:$M$11233))))))</f>
      </c>
      <c r="D23" s="25" t="str">
        <f>IF(AND($D$6="All",$F$6="All"),SUMPRODUCT(('PQW Report Data'!$C$4:$C$11233=D$9)*('PQW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Data'!$E$4:$E$11233=$B23)*(('PQW Report Data'!$F$4:$F$11233)+('PQW Report Data'!$G$4:$G$11233)+('PQW Report Data'!$H$4:$H$11233)+('PQW Report Data'!$I$4:$I$11233)+('PQW Report Data'!$J$4:$J$11233)+('PQW Report Data'!$K$4:$K$11233)+('PQW Report Data'!$L$4:$L$11233)+('PQW Report Data'!$M$4:$M$11233))))))</f>
      </c>
      <c r="E23" s="25" t="str">
        <f>IF(AND($D$6="All",$F$6="All"),SUMPRODUCT(('PQW Report Data'!$C$4:$C$11233=E$9)*('PQW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Data'!$E$4:$E$11233=$B23)*(('PQW Report Data'!$F$4:$F$11233)+('PQW Report Data'!$G$4:$G$11233)+('PQW Report Data'!$H$4:$H$11233)+('PQW Report Data'!$I$4:$I$11233)+('PQW Report Data'!$J$4:$J$11233)+('PQW Report Data'!$K$4:$K$11233)+('PQW Report Data'!$L$4:$L$11233)+('PQW Report Data'!$M$4:$M$11233))))))</f>
      </c>
      <c r="F23" s="25" t="str">
        <f>IF(AND($D$6="All",$F$6="All"),SUMPRODUCT(('PQW Report Data'!$C$4:$C$11233=F$9)*('PQW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Data'!$E$4:$E$11233=$B23)*(('PQW Report Data'!$F$4:$F$11233)+('PQW Report Data'!$G$4:$G$11233)+('PQW Report Data'!$H$4:$H$11233)+('PQW Report Data'!$I$4:$I$11233)+('PQW Report Data'!$J$4:$J$11233)+('PQW Report Data'!$K$4:$K$11233)+('PQW Report Data'!$L$4:$L$11233)+('PQW Report Data'!$M$4:$M$11233))))))</f>
      </c>
      <c r="G23" s="25" t="str">
        <f>IF(AND($D$6="All",$F$6="All"),SUMPRODUCT(('PQW Report Data'!$C$4:$C$11233=G$9)*('PQW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Data'!$E$4:$E$11233=$B23)*(('PQW Report Data'!$F$4:$F$11233)+('PQW Report Data'!$G$4:$G$11233)+('PQW Report Data'!$H$4:$H$11233)+('PQW Report Data'!$I$4:$I$11233)+('PQW Report Data'!$J$4:$J$11233)+('PQW Report Data'!$K$4:$K$11233)+('PQW Report Data'!$L$4:$L$11233)+('PQW Report Data'!$M$4:$M$11233))))))</f>
      </c>
      <c r="H23" s="25" t="str">
        <f>IF(AND($D$6="All",$F$6="All"),SUMPRODUCT(('PQW Report Data'!$C$4:$C$11233=H$9)*('PQW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Data'!$E$4:$E$11233=$B23)*(('PQW Report Data'!$F$4:$F$11233)+('PQW Report Data'!$G$4:$G$11233)+('PQW Report Data'!$H$4:$H$11233)+('PQW Report Data'!$I$4:$I$11233)+('PQW Report Data'!$J$4:$J$11233)+('PQW Report Data'!$K$4:$K$11233)+('PQW Report Data'!$L$4:$L$11233)+('PQW Report Data'!$M$4:$M$11233))))))</f>
      </c>
      <c r="I23" s="25" t="str">
        <f>IF(AND($D$6="All",$F$6="All"),SUMPRODUCT(('PQW Report Data'!$C$4:$C$11233=I$9)*('PQW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Data'!$E$4:$E$11233=$B23)*(('PQW Report Data'!$F$4:$F$11233)+('PQW Report Data'!$G$4:$G$11233)+('PQW Report Data'!$H$4:$H$11233)+('PQW Report Data'!$I$4:$I$11233)+('PQW Report Data'!$J$4:$J$11233)+('PQW Report Data'!$K$4:$K$11233)+('PQW Report Data'!$L$4:$L$11233)+('PQW Report Data'!$M$4:$M$11233))))))</f>
      </c>
      <c r="J23" s="25" t="str">
        <f>IF(AND($D$6="All",$F$6="All"),SUMPRODUCT(('PQW Report Data'!$C$4:$C$11233=J$9)*('PQW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Data'!$E$4:$E$11233=$B23)*(('PQW Report Data'!$F$4:$F$11233)+('PQW Report Data'!$G$4:$G$11233)+('PQW Report Data'!$H$4:$H$11233)+('PQW Report Data'!$I$4:$I$11233)+('PQW Report Data'!$J$4:$J$11233)+('PQW Report Data'!$K$4:$K$11233)+('PQW Report Data'!$L$4:$L$11233)+('PQW Report Data'!$M$4:$M$11233))))))</f>
      </c>
      <c r="K23" s="25" t="str">
        <f>IF(AND($D$6="All",$F$6="All"),SUMPRODUCT(('PQW Report Data'!$C$4:$C$11233=K$9)*('PQW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Data'!$E$4:$E$11233=$B23)*(('PQW Report Data'!$F$4:$F$11233)+('PQW Report Data'!$G$4:$G$11233)+('PQW Report Data'!$H$4:$H$11233)+('PQW Report Data'!$I$4:$I$11233)+('PQW Report Data'!$J$4:$J$11233)+('PQW Report Data'!$K$4:$K$11233)+('PQW Report Data'!$L$4:$L$11233)+('PQW Report Data'!$M$4:$M$11233))))))</f>
      </c>
      <c r="L23" s="25" t="str">
        <f>IF(AND($D$6="All",$F$6="All"),SUMPRODUCT(('PQW Report Data'!$C$4:$C$11233=L$9)*('PQW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Data'!$E$4:$E$11233=$B23)*(('PQW Report Data'!$F$4:$F$11233)+('PQW Report Data'!$G$4:$G$11233)+('PQW Report Data'!$H$4:$H$11233)+('PQW Report Data'!$I$4:$I$11233)+('PQW Report Data'!$J$4:$J$11233)+('PQW Report Data'!$K$4:$K$11233)+('PQW Report Data'!$L$4:$L$11233)+('PQW Report Data'!$M$4:$M$11233))))))</f>
      </c>
      <c r="M23" s="25" t="str">
        <f>IF(AND($D$6="All",$F$6="All"),SUMPRODUCT(('PQW Report Data'!$C$4:$C$11233=M$9)*('PQW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Data'!$E$4:$E$11233=$B23)*(('PQW Report Data'!$F$4:$F$11233)+('PQW Report Data'!$G$4:$G$11233)+('PQW Report Data'!$H$4:$H$11233)+('PQW Report Data'!$I$4:$I$11233)+('PQW Report Data'!$J$4:$J$11233)+('PQW Report Data'!$K$4:$K$11233)+('PQW Report Data'!$L$4:$L$11233)+('PQW Report Data'!$M$4:$M$11233))))))</f>
      </c>
      <c r="N23" s="25" t="str">
        <f>IF(AND($D$6="All",$F$6="All"),SUMPRODUCT(('PQW Report Data'!$C$4:$C$11233=N$9)*('PQW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Data'!$E$4:$E$11233=$B23)*(('PQW Report Data'!$F$4:$F$11233)+('PQW Report Data'!$G$4:$G$11233)+('PQW Report Data'!$H$4:$H$11233)+('PQW Report Data'!$I$4:$I$11233)+('PQW Report Data'!$J$4:$J$11233)+('PQW Report Data'!$K$4:$K$11233)+('PQW Report Data'!$L$4:$L$11233)+('PQW Report Data'!$M$4:$M$11233))))))</f>
      </c>
      <c r="O23" s="25" t="str">
        <f>IF(AND($D$6="All",$F$6="All"),SUMPRODUCT(('PQW Report Data'!$C$4:$C$11233=O$9)*('PQW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Data'!$E$4:$E$11233=$B23)*(('PQW Report Data'!$F$4:$F$11233)+('PQW Report Data'!$G$4:$G$11233)+('PQW Report Data'!$H$4:$H$11233)+('PQW Report Data'!$I$4:$I$11233)+('PQW Report Data'!$J$4:$J$11233)+('PQW Report Data'!$K$4:$K$11233)+('PQW Report Data'!$L$4:$L$11233)+('PQW Report Data'!$M$4:$M$11233))))))</f>
      </c>
      <c r="P23" s="25" t="str">
        <f>IF(AND($D$6="All",$F$6="All"),SUMPRODUCT(('PQW Report Data'!$C$4:$C$11233=P$9)*('PQW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Data'!$E$4:$E$11233=$B23)*(('PQW Report Data'!$F$4:$F$11233)+('PQW Report Data'!$G$4:$G$11233)+('PQW Report Data'!$H$4:$H$11233)+('PQW Report Data'!$I$4:$I$11233)+('PQW Report Data'!$J$4:$J$11233)+('PQW Report Data'!$K$4:$K$11233)+('PQW Report Data'!$L$4:$L$11233)+('PQW Report Data'!$M$4:$M$11233))))))</f>
      </c>
      <c r="Q23" s="25" t="str">
        <f>IF(AND($D$6="All",$F$6="All"),SUMPRODUCT(('PQW Report Data'!$C$4:$C$11233=Q$9)*('PQW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Data'!$E$4:$E$11233=$B23)*(('PQW Report Data'!$F$4:$F$11233)+('PQW Report Data'!$G$4:$G$11233)+('PQW Report Data'!$H$4:$H$11233)+('PQW Report Data'!$I$4:$I$11233)+('PQW Report Data'!$J$4:$J$11233)+('PQW Report Data'!$K$4:$K$11233)+('PQW Report Data'!$L$4:$L$11233)+('PQW Report Data'!$M$4:$M$11233))))))</f>
      </c>
      <c r="R23" s="25" t="str">
        <f>IF(AND($D$6="All",$F$6="All"),SUMPRODUCT(('PQW Report Data'!$C$4:$C$11233=R$9)*('PQW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Data'!$E$4:$E$11233=$B23)*(('PQW Report Data'!$F$4:$F$11233)+('PQW Report Data'!$G$4:$G$11233)+('PQW Report Data'!$H$4:$H$11233)+('PQW Report Data'!$I$4:$I$11233)+('PQW Report Data'!$J$4:$J$11233)+('PQW Report Data'!$K$4:$K$11233)+('PQW Report Data'!$L$4:$L$11233)+('PQW Report Data'!$M$4:$M$11233))))))</f>
      </c>
      <c r="S23" s="25" t="str">
        <f>IF(AND($D$6="All",$F$6="All"),SUMPRODUCT(('PQW Report Data'!$C$4:$C$11233=S$9)*('PQW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Data'!$E$4:$E$11233=$B23)*(('PQW Report Data'!$F$4:$F$11233)+('PQW Report Data'!$G$4:$G$11233)+('PQW Report Data'!$H$4:$H$11233)+('PQW Report Data'!$I$4:$I$11233)+('PQW Report Data'!$J$4:$J$11233)+('PQW Report Data'!$K$4:$K$11233)+('PQW Report Data'!$L$4:$L$11233)+('PQW Report Data'!$M$4:$M$11233))))))</f>
      </c>
      <c r="T23" s="25" t="str">
        <f>IF(AND($D$6="All",$F$6="All"),SUMPRODUCT(('PQW Report Data'!$C$4:$C$11233=T$9)*('PQW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Data'!$E$4:$E$11233=$B23)*(('PQW Report Data'!$F$4:$F$11233)+('PQW Report Data'!$G$4:$G$11233)+('PQW Report Data'!$H$4:$H$11233)+('PQW Report Data'!$I$4:$I$11233)+('PQW Report Data'!$J$4:$J$11233)+('PQW Report Data'!$K$4:$K$11233)+('PQW Report Data'!$L$4:$L$11233)+('PQW Report Data'!$M$4:$M$11233))))))</f>
      </c>
      <c r="U23" s="25" t="str">
        <f>IF(AND($D$6="All",$F$6="All"),SUMPRODUCT(('PQW Report Data'!$C$4:$C$11233=U$9)*('PQW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Data'!$E$4:$E$11233=$B23)*(('PQW Report Data'!$F$4:$F$11233)+('PQW Report Data'!$G$4:$G$11233)+('PQW Report Data'!$H$4:$H$11233)+('PQW Report Data'!$I$4:$I$11233)+('PQW Report Data'!$J$4:$J$11233)+('PQW Report Data'!$K$4:$K$11233)+('PQW Report Data'!$L$4:$L$11233)+('PQW Report Data'!$M$4:$M$11233))))))</f>
      </c>
      <c r="V23" s="25" t="str">
        <f>IF(AND($D$6="All",$F$6="All"),SUMPRODUCT(('PQW Report Data'!$C$4:$C$11233=V$9)*('PQW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Data'!$E$4:$E$11233=$B23)*(('PQW Report Data'!$F$4:$F$11233)+('PQW Report Data'!$G$4:$G$11233)+('PQW Report Data'!$H$4:$H$11233)+('PQW Report Data'!$I$4:$I$11233)+('PQW Report Data'!$J$4:$J$11233)+('PQW Report Data'!$K$4:$K$11233)+('PQW Report Data'!$L$4:$L$11233)+('PQW Report Data'!$M$4:$M$11233))))))</f>
      </c>
      <c r="W23" s="25" t="str">
        <f>IF(AND($D$6="All",$F$6="All"),SUMPRODUCT(('PQW Report Data'!$C$4:$C$11233=W$9)*('PQW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Data'!$E$4:$E$11233=$B23)*(('PQW Report Data'!$F$4:$F$11233)+('PQW Report Data'!$G$4:$G$11233)+('PQW Report Data'!$H$4:$H$11233)+('PQW Report Data'!$I$4:$I$11233)+('PQW Report Data'!$J$4:$J$11233)+('PQW Report Data'!$K$4:$K$11233)+('PQW Report Data'!$L$4:$L$11233)+('PQW Report Data'!$M$4:$M$11233))))))</f>
      </c>
      <c r="X23" s="25" t="str">
        <f>IF(AND($D$6="All",$F$6="All"),SUMPRODUCT(('PQW Report Data'!$C$4:$C$11233=X$9)*('PQW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Data'!$E$4:$E$11233=$B23)*(('PQW Report Data'!$F$4:$F$11233)+('PQW Report Data'!$G$4:$G$11233)+('PQW Report Data'!$H$4:$H$11233)+('PQW Report Data'!$I$4:$I$11233)+('PQW Report Data'!$J$4:$J$11233)+('PQW Report Data'!$K$4:$K$11233)+('PQW Report Data'!$L$4:$L$11233)+('PQW Report Data'!$M$4:$M$11233))))))</f>
      </c>
      <c r="Y23" s="25" t="str">
        <f>IF(AND($D$6="All",$F$6="All"),SUMPRODUCT(('PQW Report Data'!$C$4:$C$11233=Y$9)*('PQW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Data'!$E$4:$E$11233=$B23)*(('PQW Report Data'!$F$4:$F$11233)+('PQW Report Data'!$G$4:$G$11233)+('PQW Report Data'!$H$4:$H$11233)+('PQW Report Data'!$I$4:$I$11233)+('PQW Report Data'!$J$4:$J$11233)+('PQW Report Data'!$K$4:$K$11233)+('PQW Report Data'!$L$4:$L$11233)+('PQW Report Data'!$M$4:$M$11233))))))</f>
      </c>
      <c r="Z23" s="25" t="str">
        <f>IF(AND($D$6="All",$F$6="All"),SUMPRODUCT(('PQW Report Data'!$C$4:$C$11233=Z$9)*('PQW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Data'!$E$4:$E$11233=$B23)*(('PQW Report Data'!$F$4:$F$11233)+('PQW Report Data'!$G$4:$G$11233)+('PQW Report Data'!$H$4:$H$11233)+('PQW Report Data'!$I$4:$I$11233)+('PQW Report Data'!$J$4:$J$11233)+('PQW Report Data'!$K$4:$K$11233)+('PQW Report Data'!$L$4:$L$11233)+('PQW Report Data'!$M$4:$M$11233))))))</f>
      </c>
      <c r="AA23" s="25" t="str">
        <f>IF(AND($D$6="All",$F$6="All"),SUMPRODUCT(('PQW Report Data'!$C$4:$C$11233=AA$9)*('PQW Report Data'!$E$4:$E$11233=$B23)*(('PQW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Data'!$E$4:$E$11233=$B23)*(('PQW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Data'!$E$4:$E$11233=$B23)*(('PQW Report Data'!$F$4:$F$11233)+('PQW Report Data'!$G$4:$G$11233)+('PQW Report Data'!$H$4:$H$11233)+('PQW Report Data'!$I$4:$I$11233)+('PQW Report Data'!$J$4:$J$11233)+('PQW Report Data'!$K$4:$K$11233)+('PQW Report Data'!$L$4:$L$11233)+('PQW Report Data'!$M$4:$M$11233))))))</f>
      </c>
      <c r="AB23" s="25" t="str">
        <f>SUM(C23:AA23)</f>
      </c>
    </row>
    <row r="24">
      <c r="A24" s="0" t="inlineStr">
        <is>
          <t/>
        </is>
      </c>
      <c r="B24" s="23" t="n">
        <v>14</v>
      </c>
      <c r="C24" s="25" t="str">
        <f>IF(AND($D$6="All",$F$6="All"),SUMPRODUCT(('PQW Report Data'!$C$4:$C$11233=C$9)*('PQW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Data'!$E$4:$E$11233=$B24)*(('PQW Report Data'!$F$4:$F$11233)+('PQW Report Data'!$G$4:$G$11233)+('PQW Report Data'!$H$4:$H$11233)+('PQW Report Data'!$I$4:$I$11233)+('PQW Report Data'!$J$4:$J$11233)+('PQW Report Data'!$K$4:$K$11233)+('PQW Report Data'!$L$4:$L$11233)+('PQW Report Data'!$M$4:$M$11233))))))</f>
      </c>
      <c r="D24" s="25" t="str">
        <f>IF(AND($D$6="All",$F$6="All"),SUMPRODUCT(('PQW Report Data'!$C$4:$C$11233=D$9)*('PQW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Data'!$E$4:$E$11233=$B24)*(('PQW Report Data'!$F$4:$F$11233)+('PQW Report Data'!$G$4:$G$11233)+('PQW Report Data'!$H$4:$H$11233)+('PQW Report Data'!$I$4:$I$11233)+('PQW Report Data'!$J$4:$J$11233)+('PQW Report Data'!$K$4:$K$11233)+('PQW Report Data'!$L$4:$L$11233)+('PQW Report Data'!$M$4:$M$11233))))))</f>
      </c>
      <c r="E24" s="25" t="str">
        <f>IF(AND($D$6="All",$F$6="All"),SUMPRODUCT(('PQW Report Data'!$C$4:$C$11233=E$9)*('PQW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Data'!$E$4:$E$11233=$B24)*(('PQW Report Data'!$F$4:$F$11233)+('PQW Report Data'!$G$4:$G$11233)+('PQW Report Data'!$H$4:$H$11233)+('PQW Report Data'!$I$4:$I$11233)+('PQW Report Data'!$J$4:$J$11233)+('PQW Report Data'!$K$4:$K$11233)+('PQW Report Data'!$L$4:$L$11233)+('PQW Report Data'!$M$4:$M$11233))))))</f>
      </c>
      <c r="F24" s="25" t="str">
        <f>IF(AND($D$6="All",$F$6="All"),SUMPRODUCT(('PQW Report Data'!$C$4:$C$11233=F$9)*('PQW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Data'!$E$4:$E$11233=$B24)*(('PQW Report Data'!$F$4:$F$11233)+('PQW Report Data'!$G$4:$G$11233)+('PQW Report Data'!$H$4:$H$11233)+('PQW Report Data'!$I$4:$I$11233)+('PQW Report Data'!$J$4:$J$11233)+('PQW Report Data'!$K$4:$K$11233)+('PQW Report Data'!$L$4:$L$11233)+('PQW Report Data'!$M$4:$M$11233))))))</f>
      </c>
      <c r="G24" s="25" t="str">
        <f>IF(AND($D$6="All",$F$6="All"),SUMPRODUCT(('PQW Report Data'!$C$4:$C$11233=G$9)*('PQW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Data'!$E$4:$E$11233=$B24)*(('PQW Report Data'!$F$4:$F$11233)+('PQW Report Data'!$G$4:$G$11233)+('PQW Report Data'!$H$4:$H$11233)+('PQW Report Data'!$I$4:$I$11233)+('PQW Report Data'!$J$4:$J$11233)+('PQW Report Data'!$K$4:$K$11233)+('PQW Report Data'!$L$4:$L$11233)+('PQW Report Data'!$M$4:$M$11233))))))</f>
      </c>
      <c r="H24" s="25" t="str">
        <f>IF(AND($D$6="All",$F$6="All"),SUMPRODUCT(('PQW Report Data'!$C$4:$C$11233=H$9)*('PQW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Data'!$E$4:$E$11233=$B24)*(('PQW Report Data'!$F$4:$F$11233)+('PQW Report Data'!$G$4:$G$11233)+('PQW Report Data'!$H$4:$H$11233)+('PQW Report Data'!$I$4:$I$11233)+('PQW Report Data'!$J$4:$J$11233)+('PQW Report Data'!$K$4:$K$11233)+('PQW Report Data'!$L$4:$L$11233)+('PQW Report Data'!$M$4:$M$11233))))))</f>
      </c>
      <c r="I24" s="25" t="str">
        <f>IF(AND($D$6="All",$F$6="All"),SUMPRODUCT(('PQW Report Data'!$C$4:$C$11233=I$9)*('PQW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Data'!$E$4:$E$11233=$B24)*(('PQW Report Data'!$F$4:$F$11233)+('PQW Report Data'!$G$4:$G$11233)+('PQW Report Data'!$H$4:$H$11233)+('PQW Report Data'!$I$4:$I$11233)+('PQW Report Data'!$J$4:$J$11233)+('PQW Report Data'!$K$4:$K$11233)+('PQW Report Data'!$L$4:$L$11233)+('PQW Report Data'!$M$4:$M$11233))))))</f>
      </c>
      <c r="J24" s="25" t="str">
        <f>IF(AND($D$6="All",$F$6="All"),SUMPRODUCT(('PQW Report Data'!$C$4:$C$11233=J$9)*('PQW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Data'!$E$4:$E$11233=$B24)*(('PQW Report Data'!$F$4:$F$11233)+('PQW Report Data'!$G$4:$G$11233)+('PQW Report Data'!$H$4:$H$11233)+('PQW Report Data'!$I$4:$I$11233)+('PQW Report Data'!$J$4:$J$11233)+('PQW Report Data'!$K$4:$K$11233)+('PQW Report Data'!$L$4:$L$11233)+('PQW Report Data'!$M$4:$M$11233))))))</f>
      </c>
      <c r="K24" s="25" t="str">
        <f>IF(AND($D$6="All",$F$6="All"),SUMPRODUCT(('PQW Report Data'!$C$4:$C$11233=K$9)*('PQW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Data'!$E$4:$E$11233=$B24)*(('PQW Report Data'!$F$4:$F$11233)+('PQW Report Data'!$G$4:$G$11233)+('PQW Report Data'!$H$4:$H$11233)+('PQW Report Data'!$I$4:$I$11233)+('PQW Report Data'!$J$4:$J$11233)+('PQW Report Data'!$K$4:$K$11233)+('PQW Report Data'!$L$4:$L$11233)+('PQW Report Data'!$M$4:$M$11233))))))</f>
      </c>
      <c r="L24" s="25" t="str">
        <f>IF(AND($D$6="All",$F$6="All"),SUMPRODUCT(('PQW Report Data'!$C$4:$C$11233=L$9)*('PQW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Data'!$E$4:$E$11233=$B24)*(('PQW Report Data'!$F$4:$F$11233)+('PQW Report Data'!$G$4:$G$11233)+('PQW Report Data'!$H$4:$H$11233)+('PQW Report Data'!$I$4:$I$11233)+('PQW Report Data'!$J$4:$J$11233)+('PQW Report Data'!$K$4:$K$11233)+('PQW Report Data'!$L$4:$L$11233)+('PQW Report Data'!$M$4:$M$11233))))))</f>
      </c>
      <c r="M24" s="25" t="str">
        <f>IF(AND($D$6="All",$F$6="All"),SUMPRODUCT(('PQW Report Data'!$C$4:$C$11233=M$9)*('PQW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Data'!$E$4:$E$11233=$B24)*(('PQW Report Data'!$F$4:$F$11233)+('PQW Report Data'!$G$4:$G$11233)+('PQW Report Data'!$H$4:$H$11233)+('PQW Report Data'!$I$4:$I$11233)+('PQW Report Data'!$J$4:$J$11233)+('PQW Report Data'!$K$4:$K$11233)+('PQW Report Data'!$L$4:$L$11233)+('PQW Report Data'!$M$4:$M$11233))))))</f>
      </c>
      <c r="N24" s="25" t="str">
        <f>IF(AND($D$6="All",$F$6="All"),SUMPRODUCT(('PQW Report Data'!$C$4:$C$11233=N$9)*('PQW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Data'!$E$4:$E$11233=$B24)*(('PQW Report Data'!$F$4:$F$11233)+('PQW Report Data'!$G$4:$G$11233)+('PQW Report Data'!$H$4:$H$11233)+('PQW Report Data'!$I$4:$I$11233)+('PQW Report Data'!$J$4:$J$11233)+('PQW Report Data'!$K$4:$K$11233)+('PQW Report Data'!$L$4:$L$11233)+('PQW Report Data'!$M$4:$M$11233))))))</f>
      </c>
      <c r="O24" s="25" t="str">
        <f>IF(AND($D$6="All",$F$6="All"),SUMPRODUCT(('PQW Report Data'!$C$4:$C$11233=O$9)*('PQW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Data'!$E$4:$E$11233=$B24)*(('PQW Report Data'!$F$4:$F$11233)+('PQW Report Data'!$G$4:$G$11233)+('PQW Report Data'!$H$4:$H$11233)+('PQW Report Data'!$I$4:$I$11233)+('PQW Report Data'!$J$4:$J$11233)+('PQW Report Data'!$K$4:$K$11233)+('PQW Report Data'!$L$4:$L$11233)+('PQW Report Data'!$M$4:$M$11233))))))</f>
      </c>
      <c r="P24" s="25" t="str">
        <f>IF(AND($D$6="All",$F$6="All"),SUMPRODUCT(('PQW Report Data'!$C$4:$C$11233=P$9)*('PQW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Data'!$E$4:$E$11233=$B24)*(('PQW Report Data'!$F$4:$F$11233)+('PQW Report Data'!$G$4:$G$11233)+('PQW Report Data'!$H$4:$H$11233)+('PQW Report Data'!$I$4:$I$11233)+('PQW Report Data'!$J$4:$J$11233)+('PQW Report Data'!$K$4:$K$11233)+('PQW Report Data'!$L$4:$L$11233)+('PQW Report Data'!$M$4:$M$11233))))))</f>
      </c>
      <c r="Q24" s="25" t="str">
        <f>IF(AND($D$6="All",$F$6="All"),SUMPRODUCT(('PQW Report Data'!$C$4:$C$11233=Q$9)*('PQW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Data'!$E$4:$E$11233=$B24)*(('PQW Report Data'!$F$4:$F$11233)+('PQW Report Data'!$G$4:$G$11233)+('PQW Report Data'!$H$4:$H$11233)+('PQW Report Data'!$I$4:$I$11233)+('PQW Report Data'!$J$4:$J$11233)+('PQW Report Data'!$K$4:$K$11233)+('PQW Report Data'!$L$4:$L$11233)+('PQW Report Data'!$M$4:$M$11233))))))</f>
      </c>
      <c r="R24" s="25" t="str">
        <f>IF(AND($D$6="All",$F$6="All"),SUMPRODUCT(('PQW Report Data'!$C$4:$C$11233=R$9)*('PQW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Data'!$E$4:$E$11233=$B24)*(('PQW Report Data'!$F$4:$F$11233)+('PQW Report Data'!$G$4:$G$11233)+('PQW Report Data'!$H$4:$H$11233)+('PQW Report Data'!$I$4:$I$11233)+('PQW Report Data'!$J$4:$J$11233)+('PQW Report Data'!$K$4:$K$11233)+('PQW Report Data'!$L$4:$L$11233)+('PQW Report Data'!$M$4:$M$11233))))))</f>
      </c>
      <c r="S24" s="25" t="str">
        <f>IF(AND($D$6="All",$F$6="All"),SUMPRODUCT(('PQW Report Data'!$C$4:$C$11233=S$9)*('PQW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Data'!$E$4:$E$11233=$B24)*(('PQW Report Data'!$F$4:$F$11233)+('PQW Report Data'!$G$4:$G$11233)+('PQW Report Data'!$H$4:$H$11233)+('PQW Report Data'!$I$4:$I$11233)+('PQW Report Data'!$J$4:$J$11233)+('PQW Report Data'!$K$4:$K$11233)+('PQW Report Data'!$L$4:$L$11233)+('PQW Report Data'!$M$4:$M$11233))))))</f>
      </c>
      <c r="T24" s="25" t="str">
        <f>IF(AND($D$6="All",$F$6="All"),SUMPRODUCT(('PQW Report Data'!$C$4:$C$11233=T$9)*('PQW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Data'!$E$4:$E$11233=$B24)*(('PQW Report Data'!$F$4:$F$11233)+('PQW Report Data'!$G$4:$G$11233)+('PQW Report Data'!$H$4:$H$11233)+('PQW Report Data'!$I$4:$I$11233)+('PQW Report Data'!$J$4:$J$11233)+('PQW Report Data'!$K$4:$K$11233)+('PQW Report Data'!$L$4:$L$11233)+('PQW Report Data'!$M$4:$M$11233))))))</f>
      </c>
      <c r="U24" s="25" t="str">
        <f>IF(AND($D$6="All",$F$6="All"),SUMPRODUCT(('PQW Report Data'!$C$4:$C$11233=U$9)*('PQW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Data'!$E$4:$E$11233=$B24)*(('PQW Report Data'!$F$4:$F$11233)+('PQW Report Data'!$G$4:$G$11233)+('PQW Report Data'!$H$4:$H$11233)+('PQW Report Data'!$I$4:$I$11233)+('PQW Report Data'!$J$4:$J$11233)+('PQW Report Data'!$K$4:$K$11233)+('PQW Report Data'!$L$4:$L$11233)+('PQW Report Data'!$M$4:$M$11233))))))</f>
      </c>
      <c r="V24" s="25" t="str">
        <f>IF(AND($D$6="All",$F$6="All"),SUMPRODUCT(('PQW Report Data'!$C$4:$C$11233=V$9)*('PQW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Data'!$E$4:$E$11233=$B24)*(('PQW Report Data'!$F$4:$F$11233)+('PQW Report Data'!$G$4:$G$11233)+('PQW Report Data'!$H$4:$H$11233)+('PQW Report Data'!$I$4:$I$11233)+('PQW Report Data'!$J$4:$J$11233)+('PQW Report Data'!$K$4:$K$11233)+('PQW Report Data'!$L$4:$L$11233)+('PQW Report Data'!$M$4:$M$11233))))))</f>
      </c>
      <c r="W24" s="25" t="str">
        <f>IF(AND($D$6="All",$F$6="All"),SUMPRODUCT(('PQW Report Data'!$C$4:$C$11233=W$9)*('PQW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Data'!$E$4:$E$11233=$B24)*(('PQW Report Data'!$F$4:$F$11233)+('PQW Report Data'!$G$4:$G$11233)+('PQW Report Data'!$H$4:$H$11233)+('PQW Report Data'!$I$4:$I$11233)+('PQW Report Data'!$J$4:$J$11233)+('PQW Report Data'!$K$4:$K$11233)+('PQW Report Data'!$L$4:$L$11233)+('PQW Report Data'!$M$4:$M$11233))))))</f>
      </c>
      <c r="X24" s="25" t="str">
        <f>IF(AND($D$6="All",$F$6="All"),SUMPRODUCT(('PQW Report Data'!$C$4:$C$11233=X$9)*('PQW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Data'!$E$4:$E$11233=$B24)*(('PQW Report Data'!$F$4:$F$11233)+('PQW Report Data'!$G$4:$G$11233)+('PQW Report Data'!$H$4:$H$11233)+('PQW Report Data'!$I$4:$I$11233)+('PQW Report Data'!$J$4:$J$11233)+('PQW Report Data'!$K$4:$K$11233)+('PQW Report Data'!$L$4:$L$11233)+('PQW Report Data'!$M$4:$M$11233))))))</f>
      </c>
      <c r="Y24" s="25" t="str">
        <f>IF(AND($D$6="All",$F$6="All"),SUMPRODUCT(('PQW Report Data'!$C$4:$C$11233=Y$9)*('PQW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Data'!$E$4:$E$11233=$B24)*(('PQW Report Data'!$F$4:$F$11233)+('PQW Report Data'!$G$4:$G$11233)+('PQW Report Data'!$H$4:$H$11233)+('PQW Report Data'!$I$4:$I$11233)+('PQW Report Data'!$J$4:$J$11233)+('PQW Report Data'!$K$4:$K$11233)+('PQW Report Data'!$L$4:$L$11233)+('PQW Report Data'!$M$4:$M$11233))))))</f>
      </c>
      <c r="Z24" s="25" t="str">
        <f>IF(AND($D$6="All",$F$6="All"),SUMPRODUCT(('PQW Report Data'!$C$4:$C$11233=Z$9)*('PQW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Data'!$E$4:$E$11233=$B24)*(('PQW Report Data'!$F$4:$F$11233)+('PQW Report Data'!$G$4:$G$11233)+('PQW Report Data'!$H$4:$H$11233)+('PQW Report Data'!$I$4:$I$11233)+('PQW Report Data'!$J$4:$J$11233)+('PQW Report Data'!$K$4:$K$11233)+('PQW Report Data'!$L$4:$L$11233)+('PQW Report Data'!$M$4:$M$11233))))))</f>
      </c>
      <c r="AA24" s="25" t="str">
        <f>IF(AND($D$6="All",$F$6="All"),SUMPRODUCT(('PQW Report Data'!$C$4:$C$11233=AA$9)*('PQW Report Data'!$E$4:$E$11233=$B24)*(('PQW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Data'!$E$4:$E$11233=$B24)*(('PQW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Data'!$E$4:$E$11233=$B24)*(('PQW Report Data'!$F$4:$F$11233)+('PQW Report Data'!$G$4:$G$11233)+('PQW Report Data'!$H$4:$H$11233)+('PQW Report Data'!$I$4:$I$11233)+('PQW Report Data'!$J$4:$J$11233)+('PQW Report Data'!$K$4:$K$11233)+('PQW Report Data'!$L$4:$L$11233)+('PQW Report Data'!$M$4:$M$11233))))))</f>
      </c>
      <c r="AB24" s="25" t="str">
        <f>SUM(C24:AA24)</f>
      </c>
    </row>
    <row r="25">
      <c r="A25" s="0" t="inlineStr">
        <is>
          <t/>
        </is>
      </c>
      <c r="B25" s="23" t="n">
        <v>15</v>
      </c>
      <c r="C25" s="25" t="str">
        <f>IF(AND($D$6="All",$F$6="All"),SUMPRODUCT(('PQW Report Data'!$C$4:$C$11233=C$9)*('PQW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Data'!$E$4:$E$11233=$B25)*(('PQW Report Data'!$F$4:$F$11233)+('PQW Report Data'!$G$4:$G$11233)+('PQW Report Data'!$H$4:$H$11233)+('PQW Report Data'!$I$4:$I$11233)+('PQW Report Data'!$J$4:$J$11233)+('PQW Report Data'!$K$4:$K$11233)+('PQW Report Data'!$L$4:$L$11233)+('PQW Report Data'!$M$4:$M$11233))))))</f>
      </c>
      <c r="D25" s="25" t="str">
        <f>IF(AND($D$6="All",$F$6="All"),SUMPRODUCT(('PQW Report Data'!$C$4:$C$11233=D$9)*('PQW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Data'!$E$4:$E$11233=$B25)*(('PQW Report Data'!$F$4:$F$11233)+('PQW Report Data'!$G$4:$G$11233)+('PQW Report Data'!$H$4:$H$11233)+('PQW Report Data'!$I$4:$I$11233)+('PQW Report Data'!$J$4:$J$11233)+('PQW Report Data'!$K$4:$K$11233)+('PQW Report Data'!$L$4:$L$11233)+('PQW Report Data'!$M$4:$M$11233))))))</f>
      </c>
      <c r="E25" s="25" t="str">
        <f>IF(AND($D$6="All",$F$6="All"),SUMPRODUCT(('PQW Report Data'!$C$4:$C$11233=E$9)*('PQW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Data'!$E$4:$E$11233=$B25)*(('PQW Report Data'!$F$4:$F$11233)+('PQW Report Data'!$G$4:$G$11233)+('PQW Report Data'!$H$4:$H$11233)+('PQW Report Data'!$I$4:$I$11233)+('PQW Report Data'!$J$4:$J$11233)+('PQW Report Data'!$K$4:$K$11233)+('PQW Report Data'!$L$4:$L$11233)+('PQW Report Data'!$M$4:$M$11233))))))</f>
      </c>
      <c r="F25" s="25" t="str">
        <f>IF(AND($D$6="All",$F$6="All"),SUMPRODUCT(('PQW Report Data'!$C$4:$C$11233=F$9)*('PQW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Data'!$E$4:$E$11233=$B25)*(('PQW Report Data'!$F$4:$F$11233)+('PQW Report Data'!$G$4:$G$11233)+('PQW Report Data'!$H$4:$H$11233)+('PQW Report Data'!$I$4:$I$11233)+('PQW Report Data'!$J$4:$J$11233)+('PQW Report Data'!$K$4:$K$11233)+('PQW Report Data'!$L$4:$L$11233)+('PQW Report Data'!$M$4:$M$11233))))))</f>
      </c>
      <c r="G25" s="25" t="str">
        <f>IF(AND($D$6="All",$F$6="All"),SUMPRODUCT(('PQW Report Data'!$C$4:$C$11233=G$9)*('PQW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Data'!$E$4:$E$11233=$B25)*(('PQW Report Data'!$F$4:$F$11233)+('PQW Report Data'!$G$4:$G$11233)+('PQW Report Data'!$H$4:$H$11233)+('PQW Report Data'!$I$4:$I$11233)+('PQW Report Data'!$J$4:$J$11233)+('PQW Report Data'!$K$4:$K$11233)+('PQW Report Data'!$L$4:$L$11233)+('PQW Report Data'!$M$4:$M$11233))))))</f>
      </c>
      <c r="H25" s="25" t="str">
        <f>IF(AND($D$6="All",$F$6="All"),SUMPRODUCT(('PQW Report Data'!$C$4:$C$11233=H$9)*('PQW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Data'!$E$4:$E$11233=$B25)*(('PQW Report Data'!$F$4:$F$11233)+('PQW Report Data'!$G$4:$G$11233)+('PQW Report Data'!$H$4:$H$11233)+('PQW Report Data'!$I$4:$I$11233)+('PQW Report Data'!$J$4:$J$11233)+('PQW Report Data'!$K$4:$K$11233)+('PQW Report Data'!$L$4:$L$11233)+('PQW Report Data'!$M$4:$M$11233))))))</f>
      </c>
      <c r="I25" s="25" t="str">
        <f>IF(AND($D$6="All",$F$6="All"),SUMPRODUCT(('PQW Report Data'!$C$4:$C$11233=I$9)*('PQW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Data'!$E$4:$E$11233=$B25)*(('PQW Report Data'!$F$4:$F$11233)+('PQW Report Data'!$G$4:$G$11233)+('PQW Report Data'!$H$4:$H$11233)+('PQW Report Data'!$I$4:$I$11233)+('PQW Report Data'!$J$4:$J$11233)+('PQW Report Data'!$K$4:$K$11233)+('PQW Report Data'!$L$4:$L$11233)+('PQW Report Data'!$M$4:$M$11233))))))</f>
      </c>
      <c r="J25" s="25" t="str">
        <f>IF(AND($D$6="All",$F$6="All"),SUMPRODUCT(('PQW Report Data'!$C$4:$C$11233=J$9)*('PQW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Data'!$E$4:$E$11233=$B25)*(('PQW Report Data'!$F$4:$F$11233)+('PQW Report Data'!$G$4:$G$11233)+('PQW Report Data'!$H$4:$H$11233)+('PQW Report Data'!$I$4:$I$11233)+('PQW Report Data'!$J$4:$J$11233)+('PQW Report Data'!$K$4:$K$11233)+('PQW Report Data'!$L$4:$L$11233)+('PQW Report Data'!$M$4:$M$11233))))))</f>
      </c>
      <c r="K25" s="25" t="str">
        <f>IF(AND($D$6="All",$F$6="All"),SUMPRODUCT(('PQW Report Data'!$C$4:$C$11233=K$9)*('PQW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Data'!$E$4:$E$11233=$B25)*(('PQW Report Data'!$F$4:$F$11233)+('PQW Report Data'!$G$4:$G$11233)+('PQW Report Data'!$H$4:$H$11233)+('PQW Report Data'!$I$4:$I$11233)+('PQW Report Data'!$J$4:$J$11233)+('PQW Report Data'!$K$4:$K$11233)+('PQW Report Data'!$L$4:$L$11233)+('PQW Report Data'!$M$4:$M$11233))))))</f>
      </c>
      <c r="L25" s="25" t="str">
        <f>IF(AND($D$6="All",$F$6="All"),SUMPRODUCT(('PQW Report Data'!$C$4:$C$11233=L$9)*('PQW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Data'!$E$4:$E$11233=$B25)*(('PQW Report Data'!$F$4:$F$11233)+('PQW Report Data'!$G$4:$G$11233)+('PQW Report Data'!$H$4:$H$11233)+('PQW Report Data'!$I$4:$I$11233)+('PQW Report Data'!$J$4:$J$11233)+('PQW Report Data'!$K$4:$K$11233)+('PQW Report Data'!$L$4:$L$11233)+('PQW Report Data'!$M$4:$M$11233))))))</f>
      </c>
      <c r="M25" s="25" t="str">
        <f>IF(AND($D$6="All",$F$6="All"),SUMPRODUCT(('PQW Report Data'!$C$4:$C$11233=M$9)*('PQW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Data'!$E$4:$E$11233=$B25)*(('PQW Report Data'!$F$4:$F$11233)+('PQW Report Data'!$G$4:$G$11233)+('PQW Report Data'!$H$4:$H$11233)+('PQW Report Data'!$I$4:$I$11233)+('PQW Report Data'!$J$4:$J$11233)+('PQW Report Data'!$K$4:$K$11233)+('PQW Report Data'!$L$4:$L$11233)+('PQW Report Data'!$M$4:$M$11233))))))</f>
      </c>
      <c r="N25" s="25" t="str">
        <f>IF(AND($D$6="All",$F$6="All"),SUMPRODUCT(('PQW Report Data'!$C$4:$C$11233=N$9)*('PQW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Data'!$E$4:$E$11233=$B25)*(('PQW Report Data'!$F$4:$F$11233)+('PQW Report Data'!$G$4:$G$11233)+('PQW Report Data'!$H$4:$H$11233)+('PQW Report Data'!$I$4:$I$11233)+('PQW Report Data'!$J$4:$J$11233)+('PQW Report Data'!$K$4:$K$11233)+('PQW Report Data'!$L$4:$L$11233)+('PQW Report Data'!$M$4:$M$11233))))))</f>
      </c>
      <c r="O25" s="25" t="str">
        <f>IF(AND($D$6="All",$F$6="All"),SUMPRODUCT(('PQW Report Data'!$C$4:$C$11233=O$9)*('PQW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Data'!$E$4:$E$11233=$B25)*(('PQW Report Data'!$F$4:$F$11233)+('PQW Report Data'!$G$4:$G$11233)+('PQW Report Data'!$H$4:$H$11233)+('PQW Report Data'!$I$4:$I$11233)+('PQW Report Data'!$J$4:$J$11233)+('PQW Report Data'!$K$4:$K$11233)+('PQW Report Data'!$L$4:$L$11233)+('PQW Report Data'!$M$4:$M$11233))))))</f>
      </c>
      <c r="P25" s="25" t="str">
        <f>IF(AND($D$6="All",$F$6="All"),SUMPRODUCT(('PQW Report Data'!$C$4:$C$11233=P$9)*('PQW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Data'!$E$4:$E$11233=$B25)*(('PQW Report Data'!$F$4:$F$11233)+('PQW Report Data'!$G$4:$G$11233)+('PQW Report Data'!$H$4:$H$11233)+('PQW Report Data'!$I$4:$I$11233)+('PQW Report Data'!$J$4:$J$11233)+('PQW Report Data'!$K$4:$K$11233)+('PQW Report Data'!$L$4:$L$11233)+('PQW Report Data'!$M$4:$M$11233))))))</f>
      </c>
      <c r="Q25" s="25" t="str">
        <f>IF(AND($D$6="All",$F$6="All"),SUMPRODUCT(('PQW Report Data'!$C$4:$C$11233=Q$9)*('PQW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Data'!$E$4:$E$11233=$B25)*(('PQW Report Data'!$F$4:$F$11233)+('PQW Report Data'!$G$4:$G$11233)+('PQW Report Data'!$H$4:$H$11233)+('PQW Report Data'!$I$4:$I$11233)+('PQW Report Data'!$J$4:$J$11233)+('PQW Report Data'!$K$4:$K$11233)+('PQW Report Data'!$L$4:$L$11233)+('PQW Report Data'!$M$4:$M$11233))))))</f>
      </c>
      <c r="R25" s="25" t="str">
        <f>IF(AND($D$6="All",$F$6="All"),SUMPRODUCT(('PQW Report Data'!$C$4:$C$11233=R$9)*('PQW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Data'!$E$4:$E$11233=$B25)*(('PQW Report Data'!$F$4:$F$11233)+('PQW Report Data'!$G$4:$G$11233)+('PQW Report Data'!$H$4:$H$11233)+('PQW Report Data'!$I$4:$I$11233)+('PQW Report Data'!$J$4:$J$11233)+('PQW Report Data'!$K$4:$K$11233)+('PQW Report Data'!$L$4:$L$11233)+('PQW Report Data'!$M$4:$M$11233))))))</f>
      </c>
      <c r="S25" s="25" t="str">
        <f>IF(AND($D$6="All",$F$6="All"),SUMPRODUCT(('PQW Report Data'!$C$4:$C$11233=S$9)*('PQW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Data'!$E$4:$E$11233=$B25)*(('PQW Report Data'!$F$4:$F$11233)+('PQW Report Data'!$G$4:$G$11233)+('PQW Report Data'!$H$4:$H$11233)+('PQW Report Data'!$I$4:$I$11233)+('PQW Report Data'!$J$4:$J$11233)+('PQW Report Data'!$K$4:$K$11233)+('PQW Report Data'!$L$4:$L$11233)+('PQW Report Data'!$M$4:$M$11233))))))</f>
      </c>
      <c r="T25" s="25" t="str">
        <f>IF(AND($D$6="All",$F$6="All"),SUMPRODUCT(('PQW Report Data'!$C$4:$C$11233=T$9)*('PQW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Data'!$E$4:$E$11233=$B25)*(('PQW Report Data'!$F$4:$F$11233)+('PQW Report Data'!$G$4:$G$11233)+('PQW Report Data'!$H$4:$H$11233)+('PQW Report Data'!$I$4:$I$11233)+('PQW Report Data'!$J$4:$J$11233)+('PQW Report Data'!$K$4:$K$11233)+('PQW Report Data'!$L$4:$L$11233)+('PQW Report Data'!$M$4:$M$11233))))))</f>
      </c>
      <c r="U25" s="25" t="str">
        <f>IF(AND($D$6="All",$F$6="All"),SUMPRODUCT(('PQW Report Data'!$C$4:$C$11233=U$9)*('PQW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Data'!$E$4:$E$11233=$B25)*(('PQW Report Data'!$F$4:$F$11233)+('PQW Report Data'!$G$4:$G$11233)+('PQW Report Data'!$H$4:$H$11233)+('PQW Report Data'!$I$4:$I$11233)+('PQW Report Data'!$J$4:$J$11233)+('PQW Report Data'!$K$4:$K$11233)+('PQW Report Data'!$L$4:$L$11233)+('PQW Report Data'!$M$4:$M$11233))))))</f>
      </c>
      <c r="V25" s="25" t="str">
        <f>IF(AND($D$6="All",$F$6="All"),SUMPRODUCT(('PQW Report Data'!$C$4:$C$11233=V$9)*('PQW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Data'!$E$4:$E$11233=$B25)*(('PQW Report Data'!$F$4:$F$11233)+('PQW Report Data'!$G$4:$G$11233)+('PQW Report Data'!$H$4:$H$11233)+('PQW Report Data'!$I$4:$I$11233)+('PQW Report Data'!$J$4:$J$11233)+('PQW Report Data'!$K$4:$K$11233)+('PQW Report Data'!$L$4:$L$11233)+('PQW Report Data'!$M$4:$M$11233))))))</f>
      </c>
      <c r="W25" s="25" t="str">
        <f>IF(AND($D$6="All",$F$6="All"),SUMPRODUCT(('PQW Report Data'!$C$4:$C$11233=W$9)*('PQW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Data'!$E$4:$E$11233=$B25)*(('PQW Report Data'!$F$4:$F$11233)+('PQW Report Data'!$G$4:$G$11233)+('PQW Report Data'!$H$4:$H$11233)+('PQW Report Data'!$I$4:$I$11233)+('PQW Report Data'!$J$4:$J$11233)+('PQW Report Data'!$K$4:$K$11233)+('PQW Report Data'!$L$4:$L$11233)+('PQW Report Data'!$M$4:$M$11233))))))</f>
      </c>
      <c r="X25" s="25" t="str">
        <f>IF(AND($D$6="All",$F$6="All"),SUMPRODUCT(('PQW Report Data'!$C$4:$C$11233=X$9)*('PQW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Data'!$E$4:$E$11233=$B25)*(('PQW Report Data'!$F$4:$F$11233)+('PQW Report Data'!$G$4:$G$11233)+('PQW Report Data'!$H$4:$H$11233)+('PQW Report Data'!$I$4:$I$11233)+('PQW Report Data'!$J$4:$J$11233)+('PQW Report Data'!$K$4:$K$11233)+('PQW Report Data'!$L$4:$L$11233)+('PQW Report Data'!$M$4:$M$11233))))))</f>
      </c>
      <c r="Y25" s="25" t="str">
        <f>IF(AND($D$6="All",$F$6="All"),SUMPRODUCT(('PQW Report Data'!$C$4:$C$11233=Y$9)*('PQW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Data'!$E$4:$E$11233=$B25)*(('PQW Report Data'!$F$4:$F$11233)+('PQW Report Data'!$G$4:$G$11233)+('PQW Report Data'!$H$4:$H$11233)+('PQW Report Data'!$I$4:$I$11233)+('PQW Report Data'!$J$4:$J$11233)+('PQW Report Data'!$K$4:$K$11233)+('PQW Report Data'!$L$4:$L$11233)+('PQW Report Data'!$M$4:$M$11233))))))</f>
      </c>
      <c r="Z25" s="25" t="str">
        <f>IF(AND($D$6="All",$F$6="All"),SUMPRODUCT(('PQW Report Data'!$C$4:$C$11233=Z$9)*('PQW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Data'!$E$4:$E$11233=$B25)*(('PQW Report Data'!$F$4:$F$11233)+('PQW Report Data'!$G$4:$G$11233)+('PQW Report Data'!$H$4:$H$11233)+('PQW Report Data'!$I$4:$I$11233)+('PQW Report Data'!$J$4:$J$11233)+('PQW Report Data'!$K$4:$K$11233)+('PQW Report Data'!$L$4:$L$11233)+('PQW Report Data'!$M$4:$M$11233))))))</f>
      </c>
      <c r="AA25" s="25" t="str">
        <f>IF(AND($D$6="All",$F$6="All"),SUMPRODUCT(('PQW Report Data'!$C$4:$C$11233=AA$9)*('PQW Report Data'!$E$4:$E$11233=$B25)*(('PQW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Data'!$E$4:$E$11233=$B25)*(('PQW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Data'!$E$4:$E$11233=$B25)*(('PQW Report Data'!$F$4:$F$11233)+('PQW Report Data'!$G$4:$G$11233)+('PQW Report Data'!$H$4:$H$11233)+('PQW Report Data'!$I$4:$I$11233)+('PQW Report Data'!$J$4:$J$11233)+('PQW Report Data'!$K$4:$K$11233)+('PQW Report Data'!$L$4:$L$11233)+('PQW Report Data'!$M$4:$M$11233))))))</f>
      </c>
      <c r="AB25" s="25" t="str">
        <f>SUM(C25:AA25)</f>
      </c>
    </row>
    <row r="26">
      <c r="A26" s="0" t="inlineStr">
        <is>
          <t/>
        </is>
      </c>
      <c r="B26" s="23" t="n">
        <v>16</v>
      </c>
      <c r="C26" s="25" t="str">
        <f>IF(AND($D$6="All",$F$6="All"),SUMPRODUCT(('PQW Report Data'!$C$4:$C$11233=C$9)*('PQW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Data'!$E$4:$E$11233=$B26)*(('PQW Report Data'!$F$4:$F$11233)+('PQW Report Data'!$G$4:$G$11233)+('PQW Report Data'!$H$4:$H$11233)+('PQW Report Data'!$I$4:$I$11233)+('PQW Report Data'!$J$4:$J$11233)+('PQW Report Data'!$K$4:$K$11233)+('PQW Report Data'!$L$4:$L$11233)+('PQW Report Data'!$M$4:$M$11233))))))</f>
      </c>
      <c r="D26" s="25" t="str">
        <f>IF(AND($D$6="All",$F$6="All"),SUMPRODUCT(('PQW Report Data'!$C$4:$C$11233=D$9)*('PQW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Data'!$E$4:$E$11233=$B26)*(('PQW Report Data'!$F$4:$F$11233)+('PQW Report Data'!$G$4:$G$11233)+('PQW Report Data'!$H$4:$H$11233)+('PQW Report Data'!$I$4:$I$11233)+('PQW Report Data'!$J$4:$J$11233)+('PQW Report Data'!$K$4:$K$11233)+('PQW Report Data'!$L$4:$L$11233)+('PQW Report Data'!$M$4:$M$11233))))))</f>
      </c>
      <c r="E26" s="25" t="str">
        <f>IF(AND($D$6="All",$F$6="All"),SUMPRODUCT(('PQW Report Data'!$C$4:$C$11233=E$9)*('PQW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Data'!$E$4:$E$11233=$B26)*(('PQW Report Data'!$F$4:$F$11233)+('PQW Report Data'!$G$4:$G$11233)+('PQW Report Data'!$H$4:$H$11233)+('PQW Report Data'!$I$4:$I$11233)+('PQW Report Data'!$J$4:$J$11233)+('PQW Report Data'!$K$4:$K$11233)+('PQW Report Data'!$L$4:$L$11233)+('PQW Report Data'!$M$4:$M$11233))))))</f>
      </c>
      <c r="F26" s="25" t="str">
        <f>IF(AND($D$6="All",$F$6="All"),SUMPRODUCT(('PQW Report Data'!$C$4:$C$11233=F$9)*('PQW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Data'!$E$4:$E$11233=$B26)*(('PQW Report Data'!$F$4:$F$11233)+('PQW Report Data'!$G$4:$G$11233)+('PQW Report Data'!$H$4:$H$11233)+('PQW Report Data'!$I$4:$I$11233)+('PQW Report Data'!$J$4:$J$11233)+('PQW Report Data'!$K$4:$K$11233)+('PQW Report Data'!$L$4:$L$11233)+('PQW Report Data'!$M$4:$M$11233))))))</f>
      </c>
      <c r="G26" s="25" t="str">
        <f>IF(AND($D$6="All",$F$6="All"),SUMPRODUCT(('PQW Report Data'!$C$4:$C$11233=G$9)*('PQW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Data'!$E$4:$E$11233=$B26)*(('PQW Report Data'!$F$4:$F$11233)+('PQW Report Data'!$G$4:$G$11233)+('PQW Report Data'!$H$4:$H$11233)+('PQW Report Data'!$I$4:$I$11233)+('PQW Report Data'!$J$4:$J$11233)+('PQW Report Data'!$K$4:$K$11233)+('PQW Report Data'!$L$4:$L$11233)+('PQW Report Data'!$M$4:$M$11233))))))</f>
      </c>
      <c r="H26" s="25" t="str">
        <f>IF(AND($D$6="All",$F$6="All"),SUMPRODUCT(('PQW Report Data'!$C$4:$C$11233=H$9)*('PQW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Data'!$E$4:$E$11233=$B26)*(('PQW Report Data'!$F$4:$F$11233)+('PQW Report Data'!$G$4:$G$11233)+('PQW Report Data'!$H$4:$H$11233)+('PQW Report Data'!$I$4:$I$11233)+('PQW Report Data'!$J$4:$J$11233)+('PQW Report Data'!$K$4:$K$11233)+('PQW Report Data'!$L$4:$L$11233)+('PQW Report Data'!$M$4:$M$11233))))))</f>
      </c>
      <c r="I26" s="25" t="str">
        <f>IF(AND($D$6="All",$F$6="All"),SUMPRODUCT(('PQW Report Data'!$C$4:$C$11233=I$9)*('PQW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Data'!$E$4:$E$11233=$B26)*(('PQW Report Data'!$F$4:$F$11233)+('PQW Report Data'!$G$4:$G$11233)+('PQW Report Data'!$H$4:$H$11233)+('PQW Report Data'!$I$4:$I$11233)+('PQW Report Data'!$J$4:$J$11233)+('PQW Report Data'!$K$4:$K$11233)+('PQW Report Data'!$L$4:$L$11233)+('PQW Report Data'!$M$4:$M$11233))))))</f>
      </c>
      <c r="J26" s="25" t="str">
        <f>IF(AND($D$6="All",$F$6="All"),SUMPRODUCT(('PQW Report Data'!$C$4:$C$11233=J$9)*('PQW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Data'!$E$4:$E$11233=$B26)*(('PQW Report Data'!$F$4:$F$11233)+('PQW Report Data'!$G$4:$G$11233)+('PQW Report Data'!$H$4:$H$11233)+('PQW Report Data'!$I$4:$I$11233)+('PQW Report Data'!$J$4:$J$11233)+('PQW Report Data'!$K$4:$K$11233)+('PQW Report Data'!$L$4:$L$11233)+('PQW Report Data'!$M$4:$M$11233))))))</f>
      </c>
      <c r="K26" s="25" t="str">
        <f>IF(AND($D$6="All",$F$6="All"),SUMPRODUCT(('PQW Report Data'!$C$4:$C$11233=K$9)*('PQW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Data'!$E$4:$E$11233=$B26)*(('PQW Report Data'!$F$4:$F$11233)+('PQW Report Data'!$G$4:$G$11233)+('PQW Report Data'!$H$4:$H$11233)+('PQW Report Data'!$I$4:$I$11233)+('PQW Report Data'!$J$4:$J$11233)+('PQW Report Data'!$K$4:$K$11233)+('PQW Report Data'!$L$4:$L$11233)+('PQW Report Data'!$M$4:$M$11233))))))</f>
      </c>
      <c r="L26" s="25" t="str">
        <f>IF(AND($D$6="All",$F$6="All"),SUMPRODUCT(('PQW Report Data'!$C$4:$C$11233=L$9)*('PQW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Data'!$E$4:$E$11233=$B26)*(('PQW Report Data'!$F$4:$F$11233)+('PQW Report Data'!$G$4:$G$11233)+('PQW Report Data'!$H$4:$H$11233)+('PQW Report Data'!$I$4:$I$11233)+('PQW Report Data'!$J$4:$J$11233)+('PQW Report Data'!$K$4:$K$11233)+('PQW Report Data'!$L$4:$L$11233)+('PQW Report Data'!$M$4:$M$11233))))))</f>
      </c>
      <c r="M26" s="25" t="str">
        <f>IF(AND($D$6="All",$F$6="All"),SUMPRODUCT(('PQW Report Data'!$C$4:$C$11233=M$9)*('PQW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Data'!$E$4:$E$11233=$B26)*(('PQW Report Data'!$F$4:$F$11233)+('PQW Report Data'!$G$4:$G$11233)+('PQW Report Data'!$H$4:$H$11233)+('PQW Report Data'!$I$4:$I$11233)+('PQW Report Data'!$J$4:$J$11233)+('PQW Report Data'!$K$4:$K$11233)+('PQW Report Data'!$L$4:$L$11233)+('PQW Report Data'!$M$4:$M$11233))))))</f>
      </c>
      <c r="N26" s="25" t="str">
        <f>IF(AND($D$6="All",$F$6="All"),SUMPRODUCT(('PQW Report Data'!$C$4:$C$11233=N$9)*('PQW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Data'!$E$4:$E$11233=$B26)*(('PQW Report Data'!$F$4:$F$11233)+('PQW Report Data'!$G$4:$G$11233)+('PQW Report Data'!$H$4:$H$11233)+('PQW Report Data'!$I$4:$I$11233)+('PQW Report Data'!$J$4:$J$11233)+('PQW Report Data'!$K$4:$K$11233)+('PQW Report Data'!$L$4:$L$11233)+('PQW Report Data'!$M$4:$M$11233))))))</f>
      </c>
      <c r="O26" s="25" t="str">
        <f>IF(AND($D$6="All",$F$6="All"),SUMPRODUCT(('PQW Report Data'!$C$4:$C$11233=O$9)*('PQW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Data'!$E$4:$E$11233=$B26)*(('PQW Report Data'!$F$4:$F$11233)+('PQW Report Data'!$G$4:$G$11233)+('PQW Report Data'!$H$4:$H$11233)+('PQW Report Data'!$I$4:$I$11233)+('PQW Report Data'!$J$4:$J$11233)+('PQW Report Data'!$K$4:$K$11233)+('PQW Report Data'!$L$4:$L$11233)+('PQW Report Data'!$M$4:$M$11233))))))</f>
      </c>
      <c r="P26" s="25" t="str">
        <f>IF(AND($D$6="All",$F$6="All"),SUMPRODUCT(('PQW Report Data'!$C$4:$C$11233=P$9)*('PQW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Data'!$E$4:$E$11233=$B26)*(('PQW Report Data'!$F$4:$F$11233)+('PQW Report Data'!$G$4:$G$11233)+('PQW Report Data'!$H$4:$H$11233)+('PQW Report Data'!$I$4:$I$11233)+('PQW Report Data'!$J$4:$J$11233)+('PQW Report Data'!$K$4:$K$11233)+('PQW Report Data'!$L$4:$L$11233)+('PQW Report Data'!$M$4:$M$11233))))))</f>
      </c>
      <c r="Q26" s="25" t="str">
        <f>IF(AND($D$6="All",$F$6="All"),SUMPRODUCT(('PQW Report Data'!$C$4:$C$11233=Q$9)*('PQW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Data'!$E$4:$E$11233=$B26)*(('PQW Report Data'!$F$4:$F$11233)+('PQW Report Data'!$G$4:$G$11233)+('PQW Report Data'!$H$4:$H$11233)+('PQW Report Data'!$I$4:$I$11233)+('PQW Report Data'!$J$4:$J$11233)+('PQW Report Data'!$K$4:$K$11233)+('PQW Report Data'!$L$4:$L$11233)+('PQW Report Data'!$M$4:$M$11233))))))</f>
      </c>
      <c r="R26" s="25" t="str">
        <f>IF(AND($D$6="All",$F$6="All"),SUMPRODUCT(('PQW Report Data'!$C$4:$C$11233=R$9)*('PQW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Data'!$E$4:$E$11233=$B26)*(('PQW Report Data'!$F$4:$F$11233)+('PQW Report Data'!$G$4:$G$11233)+('PQW Report Data'!$H$4:$H$11233)+('PQW Report Data'!$I$4:$I$11233)+('PQW Report Data'!$J$4:$J$11233)+('PQW Report Data'!$K$4:$K$11233)+('PQW Report Data'!$L$4:$L$11233)+('PQW Report Data'!$M$4:$M$11233))))))</f>
      </c>
      <c r="S26" s="25" t="str">
        <f>IF(AND($D$6="All",$F$6="All"),SUMPRODUCT(('PQW Report Data'!$C$4:$C$11233=S$9)*('PQW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Data'!$E$4:$E$11233=$B26)*(('PQW Report Data'!$F$4:$F$11233)+('PQW Report Data'!$G$4:$G$11233)+('PQW Report Data'!$H$4:$H$11233)+('PQW Report Data'!$I$4:$I$11233)+('PQW Report Data'!$J$4:$J$11233)+('PQW Report Data'!$K$4:$K$11233)+('PQW Report Data'!$L$4:$L$11233)+('PQW Report Data'!$M$4:$M$11233))))))</f>
      </c>
      <c r="T26" s="25" t="str">
        <f>IF(AND($D$6="All",$F$6="All"),SUMPRODUCT(('PQW Report Data'!$C$4:$C$11233=T$9)*('PQW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Data'!$E$4:$E$11233=$B26)*(('PQW Report Data'!$F$4:$F$11233)+('PQW Report Data'!$G$4:$G$11233)+('PQW Report Data'!$H$4:$H$11233)+('PQW Report Data'!$I$4:$I$11233)+('PQW Report Data'!$J$4:$J$11233)+('PQW Report Data'!$K$4:$K$11233)+('PQW Report Data'!$L$4:$L$11233)+('PQW Report Data'!$M$4:$M$11233))))))</f>
      </c>
      <c r="U26" s="25" t="str">
        <f>IF(AND($D$6="All",$F$6="All"),SUMPRODUCT(('PQW Report Data'!$C$4:$C$11233=U$9)*('PQW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Data'!$E$4:$E$11233=$B26)*(('PQW Report Data'!$F$4:$F$11233)+('PQW Report Data'!$G$4:$G$11233)+('PQW Report Data'!$H$4:$H$11233)+('PQW Report Data'!$I$4:$I$11233)+('PQW Report Data'!$J$4:$J$11233)+('PQW Report Data'!$K$4:$K$11233)+('PQW Report Data'!$L$4:$L$11233)+('PQW Report Data'!$M$4:$M$11233))))))</f>
      </c>
      <c r="V26" s="25" t="str">
        <f>IF(AND($D$6="All",$F$6="All"),SUMPRODUCT(('PQW Report Data'!$C$4:$C$11233=V$9)*('PQW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Data'!$E$4:$E$11233=$B26)*(('PQW Report Data'!$F$4:$F$11233)+('PQW Report Data'!$G$4:$G$11233)+('PQW Report Data'!$H$4:$H$11233)+('PQW Report Data'!$I$4:$I$11233)+('PQW Report Data'!$J$4:$J$11233)+('PQW Report Data'!$K$4:$K$11233)+('PQW Report Data'!$L$4:$L$11233)+('PQW Report Data'!$M$4:$M$11233))))))</f>
      </c>
      <c r="W26" s="25" t="str">
        <f>IF(AND($D$6="All",$F$6="All"),SUMPRODUCT(('PQW Report Data'!$C$4:$C$11233=W$9)*('PQW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Data'!$E$4:$E$11233=$B26)*(('PQW Report Data'!$F$4:$F$11233)+('PQW Report Data'!$G$4:$G$11233)+('PQW Report Data'!$H$4:$H$11233)+('PQW Report Data'!$I$4:$I$11233)+('PQW Report Data'!$J$4:$J$11233)+('PQW Report Data'!$K$4:$K$11233)+('PQW Report Data'!$L$4:$L$11233)+('PQW Report Data'!$M$4:$M$11233))))))</f>
      </c>
      <c r="X26" s="25" t="str">
        <f>IF(AND($D$6="All",$F$6="All"),SUMPRODUCT(('PQW Report Data'!$C$4:$C$11233=X$9)*('PQW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Data'!$E$4:$E$11233=$B26)*(('PQW Report Data'!$F$4:$F$11233)+('PQW Report Data'!$G$4:$G$11233)+('PQW Report Data'!$H$4:$H$11233)+('PQW Report Data'!$I$4:$I$11233)+('PQW Report Data'!$J$4:$J$11233)+('PQW Report Data'!$K$4:$K$11233)+('PQW Report Data'!$L$4:$L$11233)+('PQW Report Data'!$M$4:$M$11233))))))</f>
      </c>
      <c r="Y26" s="25" t="str">
        <f>IF(AND($D$6="All",$F$6="All"),SUMPRODUCT(('PQW Report Data'!$C$4:$C$11233=Y$9)*('PQW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Data'!$E$4:$E$11233=$B26)*(('PQW Report Data'!$F$4:$F$11233)+('PQW Report Data'!$G$4:$G$11233)+('PQW Report Data'!$H$4:$H$11233)+('PQW Report Data'!$I$4:$I$11233)+('PQW Report Data'!$J$4:$J$11233)+('PQW Report Data'!$K$4:$K$11233)+('PQW Report Data'!$L$4:$L$11233)+('PQW Report Data'!$M$4:$M$11233))))))</f>
      </c>
      <c r="Z26" s="25" t="str">
        <f>IF(AND($D$6="All",$F$6="All"),SUMPRODUCT(('PQW Report Data'!$C$4:$C$11233=Z$9)*('PQW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Data'!$E$4:$E$11233=$B26)*(('PQW Report Data'!$F$4:$F$11233)+('PQW Report Data'!$G$4:$G$11233)+('PQW Report Data'!$H$4:$H$11233)+('PQW Report Data'!$I$4:$I$11233)+('PQW Report Data'!$J$4:$J$11233)+('PQW Report Data'!$K$4:$K$11233)+('PQW Report Data'!$L$4:$L$11233)+('PQW Report Data'!$M$4:$M$11233))))))</f>
      </c>
      <c r="AA26" s="25" t="str">
        <f>IF(AND($D$6="All",$F$6="All"),SUMPRODUCT(('PQW Report Data'!$C$4:$C$11233=AA$9)*('PQW Report Data'!$E$4:$E$11233=$B26)*(('PQW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Data'!$E$4:$E$11233=$B26)*(('PQW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Data'!$E$4:$E$11233=$B26)*(('PQW Report Data'!$F$4:$F$11233)+('PQW Report Data'!$G$4:$G$11233)+('PQW Report Data'!$H$4:$H$11233)+('PQW Report Data'!$I$4:$I$11233)+('PQW Report Data'!$J$4:$J$11233)+('PQW Report Data'!$K$4:$K$11233)+('PQW Report Data'!$L$4:$L$11233)+('PQW Report Data'!$M$4:$M$11233))))))</f>
      </c>
      <c r="AB26" s="25" t="str">
        <f>SUM(C26:AA26)</f>
      </c>
    </row>
    <row r="27">
      <c r="A27" s="0" t="inlineStr">
        <is>
          <t/>
        </is>
      </c>
      <c r="B27" s="23" t="n">
        <v>17</v>
      </c>
      <c r="C27" s="25" t="str">
        <f>IF(AND($D$6="All",$F$6="All"),SUMPRODUCT(('PQW Report Data'!$C$4:$C$11233=C$9)*('PQW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Data'!$E$4:$E$11233=$B27)*(('PQW Report Data'!$F$4:$F$11233)+('PQW Report Data'!$G$4:$G$11233)+('PQW Report Data'!$H$4:$H$11233)+('PQW Report Data'!$I$4:$I$11233)+('PQW Report Data'!$J$4:$J$11233)+('PQW Report Data'!$K$4:$K$11233)+('PQW Report Data'!$L$4:$L$11233)+('PQW Report Data'!$M$4:$M$11233))))))</f>
      </c>
      <c r="D27" s="25" t="str">
        <f>IF(AND($D$6="All",$F$6="All"),SUMPRODUCT(('PQW Report Data'!$C$4:$C$11233=D$9)*('PQW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Data'!$E$4:$E$11233=$B27)*(('PQW Report Data'!$F$4:$F$11233)+('PQW Report Data'!$G$4:$G$11233)+('PQW Report Data'!$H$4:$H$11233)+('PQW Report Data'!$I$4:$I$11233)+('PQW Report Data'!$J$4:$J$11233)+('PQW Report Data'!$K$4:$K$11233)+('PQW Report Data'!$L$4:$L$11233)+('PQW Report Data'!$M$4:$M$11233))))))</f>
      </c>
      <c r="E27" s="25" t="str">
        <f>IF(AND($D$6="All",$F$6="All"),SUMPRODUCT(('PQW Report Data'!$C$4:$C$11233=E$9)*('PQW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Data'!$E$4:$E$11233=$B27)*(('PQW Report Data'!$F$4:$F$11233)+('PQW Report Data'!$G$4:$G$11233)+('PQW Report Data'!$H$4:$H$11233)+('PQW Report Data'!$I$4:$I$11233)+('PQW Report Data'!$J$4:$J$11233)+('PQW Report Data'!$K$4:$K$11233)+('PQW Report Data'!$L$4:$L$11233)+('PQW Report Data'!$M$4:$M$11233))))))</f>
      </c>
      <c r="F27" s="25" t="str">
        <f>IF(AND($D$6="All",$F$6="All"),SUMPRODUCT(('PQW Report Data'!$C$4:$C$11233=F$9)*('PQW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Data'!$E$4:$E$11233=$B27)*(('PQW Report Data'!$F$4:$F$11233)+('PQW Report Data'!$G$4:$G$11233)+('PQW Report Data'!$H$4:$H$11233)+('PQW Report Data'!$I$4:$I$11233)+('PQW Report Data'!$J$4:$J$11233)+('PQW Report Data'!$K$4:$K$11233)+('PQW Report Data'!$L$4:$L$11233)+('PQW Report Data'!$M$4:$M$11233))))))</f>
      </c>
      <c r="G27" s="25" t="str">
        <f>IF(AND($D$6="All",$F$6="All"),SUMPRODUCT(('PQW Report Data'!$C$4:$C$11233=G$9)*('PQW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Data'!$E$4:$E$11233=$B27)*(('PQW Report Data'!$F$4:$F$11233)+('PQW Report Data'!$G$4:$G$11233)+('PQW Report Data'!$H$4:$H$11233)+('PQW Report Data'!$I$4:$I$11233)+('PQW Report Data'!$J$4:$J$11233)+('PQW Report Data'!$K$4:$K$11233)+('PQW Report Data'!$L$4:$L$11233)+('PQW Report Data'!$M$4:$M$11233))))))</f>
      </c>
      <c r="H27" s="25" t="str">
        <f>IF(AND($D$6="All",$F$6="All"),SUMPRODUCT(('PQW Report Data'!$C$4:$C$11233=H$9)*('PQW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Data'!$E$4:$E$11233=$B27)*(('PQW Report Data'!$F$4:$F$11233)+('PQW Report Data'!$G$4:$G$11233)+('PQW Report Data'!$H$4:$H$11233)+('PQW Report Data'!$I$4:$I$11233)+('PQW Report Data'!$J$4:$J$11233)+('PQW Report Data'!$K$4:$K$11233)+('PQW Report Data'!$L$4:$L$11233)+('PQW Report Data'!$M$4:$M$11233))))))</f>
      </c>
      <c r="I27" s="25" t="str">
        <f>IF(AND($D$6="All",$F$6="All"),SUMPRODUCT(('PQW Report Data'!$C$4:$C$11233=I$9)*('PQW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Data'!$E$4:$E$11233=$B27)*(('PQW Report Data'!$F$4:$F$11233)+('PQW Report Data'!$G$4:$G$11233)+('PQW Report Data'!$H$4:$H$11233)+('PQW Report Data'!$I$4:$I$11233)+('PQW Report Data'!$J$4:$J$11233)+('PQW Report Data'!$K$4:$K$11233)+('PQW Report Data'!$L$4:$L$11233)+('PQW Report Data'!$M$4:$M$11233))))))</f>
      </c>
      <c r="J27" s="25" t="str">
        <f>IF(AND($D$6="All",$F$6="All"),SUMPRODUCT(('PQW Report Data'!$C$4:$C$11233=J$9)*('PQW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Data'!$E$4:$E$11233=$B27)*(('PQW Report Data'!$F$4:$F$11233)+('PQW Report Data'!$G$4:$G$11233)+('PQW Report Data'!$H$4:$H$11233)+('PQW Report Data'!$I$4:$I$11233)+('PQW Report Data'!$J$4:$J$11233)+('PQW Report Data'!$K$4:$K$11233)+('PQW Report Data'!$L$4:$L$11233)+('PQW Report Data'!$M$4:$M$11233))))))</f>
      </c>
      <c r="K27" s="25" t="str">
        <f>IF(AND($D$6="All",$F$6="All"),SUMPRODUCT(('PQW Report Data'!$C$4:$C$11233=K$9)*('PQW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Data'!$E$4:$E$11233=$B27)*(('PQW Report Data'!$F$4:$F$11233)+('PQW Report Data'!$G$4:$G$11233)+('PQW Report Data'!$H$4:$H$11233)+('PQW Report Data'!$I$4:$I$11233)+('PQW Report Data'!$J$4:$J$11233)+('PQW Report Data'!$K$4:$K$11233)+('PQW Report Data'!$L$4:$L$11233)+('PQW Report Data'!$M$4:$M$11233))))))</f>
      </c>
      <c r="L27" s="25" t="str">
        <f>IF(AND($D$6="All",$F$6="All"),SUMPRODUCT(('PQW Report Data'!$C$4:$C$11233=L$9)*('PQW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Data'!$E$4:$E$11233=$B27)*(('PQW Report Data'!$F$4:$F$11233)+('PQW Report Data'!$G$4:$G$11233)+('PQW Report Data'!$H$4:$H$11233)+('PQW Report Data'!$I$4:$I$11233)+('PQW Report Data'!$J$4:$J$11233)+('PQW Report Data'!$K$4:$K$11233)+('PQW Report Data'!$L$4:$L$11233)+('PQW Report Data'!$M$4:$M$11233))))))</f>
      </c>
      <c r="M27" s="25" t="str">
        <f>IF(AND($D$6="All",$F$6="All"),SUMPRODUCT(('PQW Report Data'!$C$4:$C$11233=M$9)*('PQW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Data'!$E$4:$E$11233=$B27)*(('PQW Report Data'!$F$4:$F$11233)+('PQW Report Data'!$G$4:$G$11233)+('PQW Report Data'!$H$4:$H$11233)+('PQW Report Data'!$I$4:$I$11233)+('PQW Report Data'!$J$4:$J$11233)+('PQW Report Data'!$K$4:$K$11233)+('PQW Report Data'!$L$4:$L$11233)+('PQW Report Data'!$M$4:$M$11233))))))</f>
      </c>
      <c r="N27" s="25" t="str">
        <f>IF(AND($D$6="All",$F$6="All"),SUMPRODUCT(('PQW Report Data'!$C$4:$C$11233=N$9)*('PQW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Data'!$E$4:$E$11233=$B27)*(('PQW Report Data'!$F$4:$F$11233)+('PQW Report Data'!$G$4:$G$11233)+('PQW Report Data'!$H$4:$H$11233)+('PQW Report Data'!$I$4:$I$11233)+('PQW Report Data'!$J$4:$J$11233)+('PQW Report Data'!$K$4:$K$11233)+('PQW Report Data'!$L$4:$L$11233)+('PQW Report Data'!$M$4:$M$11233))))))</f>
      </c>
      <c r="O27" s="25" t="str">
        <f>IF(AND($D$6="All",$F$6="All"),SUMPRODUCT(('PQW Report Data'!$C$4:$C$11233=O$9)*('PQW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Data'!$E$4:$E$11233=$B27)*(('PQW Report Data'!$F$4:$F$11233)+('PQW Report Data'!$G$4:$G$11233)+('PQW Report Data'!$H$4:$H$11233)+('PQW Report Data'!$I$4:$I$11233)+('PQW Report Data'!$J$4:$J$11233)+('PQW Report Data'!$K$4:$K$11233)+('PQW Report Data'!$L$4:$L$11233)+('PQW Report Data'!$M$4:$M$11233))))))</f>
      </c>
      <c r="P27" s="25" t="str">
        <f>IF(AND($D$6="All",$F$6="All"),SUMPRODUCT(('PQW Report Data'!$C$4:$C$11233=P$9)*('PQW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Data'!$E$4:$E$11233=$B27)*(('PQW Report Data'!$F$4:$F$11233)+('PQW Report Data'!$G$4:$G$11233)+('PQW Report Data'!$H$4:$H$11233)+('PQW Report Data'!$I$4:$I$11233)+('PQW Report Data'!$J$4:$J$11233)+('PQW Report Data'!$K$4:$K$11233)+('PQW Report Data'!$L$4:$L$11233)+('PQW Report Data'!$M$4:$M$11233))))))</f>
      </c>
      <c r="Q27" s="25" t="str">
        <f>IF(AND($D$6="All",$F$6="All"),SUMPRODUCT(('PQW Report Data'!$C$4:$C$11233=Q$9)*('PQW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Data'!$E$4:$E$11233=$B27)*(('PQW Report Data'!$F$4:$F$11233)+('PQW Report Data'!$G$4:$G$11233)+('PQW Report Data'!$H$4:$H$11233)+('PQW Report Data'!$I$4:$I$11233)+('PQW Report Data'!$J$4:$J$11233)+('PQW Report Data'!$K$4:$K$11233)+('PQW Report Data'!$L$4:$L$11233)+('PQW Report Data'!$M$4:$M$11233))))))</f>
      </c>
      <c r="R27" s="25" t="str">
        <f>IF(AND($D$6="All",$F$6="All"),SUMPRODUCT(('PQW Report Data'!$C$4:$C$11233=R$9)*('PQW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Data'!$E$4:$E$11233=$B27)*(('PQW Report Data'!$F$4:$F$11233)+('PQW Report Data'!$G$4:$G$11233)+('PQW Report Data'!$H$4:$H$11233)+('PQW Report Data'!$I$4:$I$11233)+('PQW Report Data'!$J$4:$J$11233)+('PQW Report Data'!$K$4:$K$11233)+('PQW Report Data'!$L$4:$L$11233)+('PQW Report Data'!$M$4:$M$11233))))))</f>
      </c>
      <c r="S27" s="25" t="str">
        <f>IF(AND($D$6="All",$F$6="All"),SUMPRODUCT(('PQW Report Data'!$C$4:$C$11233=S$9)*('PQW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Data'!$E$4:$E$11233=$B27)*(('PQW Report Data'!$F$4:$F$11233)+('PQW Report Data'!$G$4:$G$11233)+('PQW Report Data'!$H$4:$H$11233)+('PQW Report Data'!$I$4:$I$11233)+('PQW Report Data'!$J$4:$J$11233)+('PQW Report Data'!$K$4:$K$11233)+('PQW Report Data'!$L$4:$L$11233)+('PQW Report Data'!$M$4:$M$11233))))))</f>
      </c>
      <c r="T27" s="25" t="str">
        <f>IF(AND($D$6="All",$F$6="All"),SUMPRODUCT(('PQW Report Data'!$C$4:$C$11233=T$9)*('PQW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Data'!$E$4:$E$11233=$B27)*(('PQW Report Data'!$F$4:$F$11233)+('PQW Report Data'!$G$4:$G$11233)+('PQW Report Data'!$H$4:$H$11233)+('PQW Report Data'!$I$4:$I$11233)+('PQW Report Data'!$J$4:$J$11233)+('PQW Report Data'!$K$4:$K$11233)+('PQW Report Data'!$L$4:$L$11233)+('PQW Report Data'!$M$4:$M$11233))))))</f>
      </c>
      <c r="U27" s="25" t="str">
        <f>IF(AND($D$6="All",$F$6="All"),SUMPRODUCT(('PQW Report Data'!$C$4:$C$11233=U$9)*('PQW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Data'!$E$4:$E$11233=$B27)*(('PQW Report Data'!$F$4:$F$11233)+('PQW Report Data'!$G$4:$G$11233)+('PQW Report Data'!$H$4:$H$11233)+('PQW Report Data'!$I$4:$I$11233)+('PQW Report Data'!$J$4:$J$11233)+('PQW Report Data'!$K$4:$K$11233)+('PQW Report Data'!$L$4:$L$11233)+('PQW Report Data'!$M$4:$M$11233))))))</f>
      </c>
      <c r="V27" s="25" t="str">
        <f>IF(AND($D$6="All",$F$6="All"),SUMPRODUCT(('PQW Report Data'!$C$4:$C$11233=V$9)*('PQW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Data'!$E$4:$E$11233=$B27)*(('PQW Report Data'!$F$4:$F$11233)+('PQW Report Data'!$G$4:$G$11233)+('PQW Report Data'!$H$4:$H$11233)+('PQW Report Data'!$I$4:$I$11233)+('PQW Report Data'!$J$4:$J$11233)+('PQW Report Data'!$K$4:$K$11233)+('PQW Report Data'!$L$4:$L$11233)+('PQW Report Data'!$M$4:$M$11233))))))</f>
      </c>
      <c r="W27" s="25" t="str">
        <f>IF(AND($D$6="All",$F$6="All"),SUMPRODUCT(('PQW Report Data'!$C$4:$C$11233=W$9)*('PQW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Data'!$E$4:$E$11233=$B27)*(('PQW Report Data'!$F$4:$F$11233)+('PQW Report Data'!$G$4:$G$11233)+('PQW Report Data'!$H$4:$H$11233)+('PQW Report Data'!$I$4:$I$11233)+('PQW Report Data'!$J$4:$J$11233)+('PQW Report Data'!$K$4:$K$11233)+('PQW Report Data'!$L$4:$L$11233)+('PQW Report Data'!$M$4:$M$11233))))))</f>
      </c>
      <c r="X27" s="25" t="str">
        <f>IF(AND($D$6="All",$F$6="All"),SUMPRODUCT(('PQW Report Data'!$C$4:$C$11233=X$9)*('PQW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Data'!$E$4:$E$11233=$B27)*(('PQW Report Data'!$F$4:$F$11233)+('PQW Report Data'!$G$4:$G$11233)+('PQW Report Data'!$H$4:$H$11233)+('PQW Report Data'!$I$4:$I$11233)+('PQW Report Data'!$J$4:$J$11233)+('PQW Report Data'!$K$4:$K$11233)+('PQW Report Data'!$L$4:$L$11233)+('PQW Report Data'!$M$4:$M$11233))))))</f>
      </c>
      <c r="Y27" s="25" t="str">
        <f>IF(AND($D$6="All",$F$6="All"),SUMPRODUCT(('PQW Report Data'!$C$4:$C$11233=Y$9)*('PQW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Data'!$E$4:$E$11233=$B27)*(('PQW Report Data'!$F$4:$F$11233)+('PQW Report Data'!$G$4:$G$11233)+('PQW Report Data'!$H$4:$H$11233)+('PQW Report Data'!$I$4:$I$11233)+('PQW Report Data'!$J$4:$J$11233)+('PQW Report Data'!$K$4:$K$11233)+('PQW Report Data'!$L$4:$L$11233)+('PQW Report Data'!$M$4:$M$11233))))))</f>
      </c>
      <c r="Z27" s="25" t="str">
        <f>IF(AND($D$6="All",$F$6="All"),SUMPRODUCT(('PQW Report Data'!$C$4:$C$11233=Z$9)*('PQW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Data'!$E$4:$E$11233=$B27)*(('PQW Report Data'!$F$4:$F$11233)+('PQW Report Data'!$G$4:$G$11233)+('PQW Report Data'!$H$4:$H$11233)+('PQW Report Data'!$I$4:$I$11233)+('PQW Report Data'!$J$4:$J$11233)+('PQW Report Data'!$K$4:$K$11233)+('PQW Report Data'!$L$4:$L$11233)+('PQW Report Data'!$M$4:$M$11233))))))</f>
      </c>
      <c r="AA27" s="25" t="str">
        <f>IF(AND($D$6="All",$F$6="All"),SUMPRODUCT(('PQW Report Data'!$C$4:$C$11233=AA$9)*('PQW Report Data'!$E$4:$E$11233=$B27)*(('PQW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Data'!$E$4:$E$11233=$B27)*(('PQW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Data'!$E$4:$E$11233=$B27)*(('PQW Report Data'!$F$4:$F$11233)+('PQW Report Data'!$G$4:$G$11233)+('PQW Report Data'!$H$4:$H$11233)+('PQW Report Data'!$I$4:$I$11233)+('PQW Report Data'!$J$4:$J$11233)+('PQW Report Data'!$K$4:$K$11233)+('PQW Report Data'!$L$4:$L$11233)+('PQW Report Data'!$M$4:$M$11233))))))</f>
      </c>
      <c r="AB27" s="25" t="str">
        <f>SUM(C27:AA27)</f>
      </c>
    </row>
    <row r="28">
      <c r="A28" s="0" t="inlineStr">
        <is>
          <t/>
        </is>
      </c>
      <c r="B28" s="23" t="n">
        <v>18</v>
      </c>
      <c r="C28" s="25" t="str">
        <f>IF(AND($D$6="All",$F$6="All"),SUMPRODUCT(('PQW Report Data'!$C$4:$C$11233=C$9)*('PQW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Data'!$E$4:$E$11233=$B28)*(('PQW Report Data'!$F$4:$F$11233)+('PQW Report Data'!$G$4:$G$11233)+('PQW Report Data'!$H$4:$H$11233)+('PQW Report Data'!$I$4:$I$11233)+('PQW Report Data'!$J$4:$J$11233)+('PQW Report Data'!$K$4:$K$11233)+('PQW Report Data'!$L$4:$L$11233)+('PQW Report Data'!$M$4:$M$11233))))))</f>
      </c>
      <c r="D28" s="25" t="str">
        <f>IF(AND($D$6="All",$F$6="All"),SUMPRODUCT(('PQW Report Data'!$C$4:$C$11233=D$9)*('PQW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Data'!$E$4:$E$11233=$B28)*(('PQW Report Data'!$F$4:$F$11233)+('PQW Report Data'!$G$4:$G$11233)+('PQW Report Data'!$H$4:$H$11233)+('PQW Report Data'!$I$4:$I$11233)+('PQW Report Data'!$J$4:$J$11233)+('PQW Report Data'!$K$4:$K$11233)+('PQW Report Data'!$L$4:$L$11233)+('PQW Report Data'!$M$4:$M$11233))))))</f>
      </c>
      <c r="E28" s="25" t="str">
        <f>IF(AND($D$6="All",$F$6="All"),SUMPRODUCT(('PQW Report Data'!$C$4:$C$11233=E$9)*('PQW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Data'!$E$4:$E$11233=$B28)*(('PQW Report Data'!$F$4:$F$11233)+('PQW Report Data'!$G$4:$G$11233)+('PQW Report Data'!$H$4:$H$11233)+('PQW Report Data'!$I$4:$I$11233)+('PQW Report Data'!$J$4:$J$11233)+('PQW Report Data'!$K$4:$K$11233)+('PQW Report Data'!$L$4:$L$11233)+('PQW Report Data'!$M$4:$M$11233))))))</f>
      </c>
      <c r="F28" s="25" t="str">
        <f>IF(AND($D$6="All",$F$6="All"),SUMPRODUCT(('PQW Report Data'!$C$4:$C$11233=F$9)*('PQW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Data'!$E$4:$E$11233=$B28)*(('PQW Report Data'!$F$4:$F$11233)+('PQW Report Data'!$G$4:$G$11233)+('PQW Report Data'!$H$4:$H$11233)+('PQW Report Data'!$I$4:$I$11233)+('PQW Report Data'!$J$4:$J$11233)+('PQW Report Data'!$K$4:$K$11233)+('PQW Report Data'!$L$4:$L$11233)+('PQW Report Data'!$M$4:$M$11233))))))</f>
      </c>
      <c r="G28" s="25" t="str">
        <f>IF(AND($D$6="All",$F$6="All"),SUMPRODUCT(('PQW Report Data'!$C$4:$C$11233=G$9)*('PQW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Data'!$E$4:$E$11233=$B28)*(('PQW Report Data'!$F$4:$F$11233)+('PQW Report Data'!$G$4:$G$11233)+('PQW Report Data'!$H$4:$H$11233)+('PQW Report Data'!$I$4:$I$11233)+('PQW Report Data'!$J$4:$J$11233)+('PQW Report Data'!$K$4:$K$11233)+('PQW Report Data'!$L$4:$L$11233)+('PQW Report Data'!$M$4:$M$11233))))))</f>
      </c>
      <c r="H28" s="25" t="str">
        <f>IF(AND($D$6="All",$F$6="All"),SUMPRODUCT(('PQW Report Data'!$C$4:$C$11233=H$9)*('PQW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Data'!$E$4:$E$11233=$B28)*(('PQW Report Data'!$F$4:$F$11233)+('PQW Report Data'!$G$4:$G$11233)+('PQW Report Data'!$H$4:$H$11233)+('PQW Report Data'!$I$4:$I$11233)+('PQW Report Data'!$J$4:$J$11233)+('PQW Report Data'!$K$4:$K$11233)+('PQW Report Data'!$L$4:$L$11233)+('PQW Report Data'!$M$4:$M$11233))))))</f>
      </c>
      <c r="I28" s="25" t="str">
        <f>IF(AND($D$6="All",$F$6="All"),SUMPRODUCT(('PQW Report Data'!$C$4:$C$11233=I$9)*('PQW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Data'!$E$4:$E$11233=$B28)*(('PQW Report Data'!$F$4:$F$11233)+('PQW Report Data'!$G$4:$G$11233)+('PQW Report Data'!$H$4:$H$11233)+('PQW Report Data'!$I$4:$I$11233)+('PQW Report Data'!$J$4:$J$11233)+('PQW Report Data'!$K$4:$K$11233)+('PQW Report Data'!$L$4:$L$11233)+('PQW Report Data'!$M$4:$M$11233))))))</f>
      </c>
      <c r="J28" s="25" t="str">
        <f>IF(AND($D$6="All",$F$6="All"),SUMPRODUCT(('PQW Report Data'!$C$4:$C$11233=J$9)*('PQW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Data'!$E$4:$E$11233=$B28)*(('PQW Report Data'!$F$4:$F$11233)+('PQW Report Data'!$G$4:$G$11233)+('PQW Report Data'!$H$4:$H$11233)+('PQW Report Data'!$I$4:$I$11233)+('PQW Report Data'!$J$4:$J$11233)+('PQW Report Data'!$K$4:$K$11233)+('PQW Report Data'!$L$4:$L$11233)+('PQW Report Data'!$M$4:$M$11233))))))</f>
      </c>
      <c r="K28" s="25" t="str">
        <f>IF(AND($D$6="All",$F$6="All"),SUMPRODUCT(('PQW Report Data'!$C$4:$C$11233=K$9)*('PQW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Data'!$E$4:$E$11233=$B28)*(('PQW Report Data'!$F$4:$F$11233)+('PQW Report Data'!$G$4:$G$11233)+('PQW Report Data'!$H$4:$H$11233)+('PQW Report Data'!$I$4:$I$11233)+('PQW Report Data'!$J$4:$J$11233)+('PQW Report Data'!$K$4:$K$11233)+('PQW Report Data'!$L$4:$L$11233)+('PQW Report Data'!$M$4:$M$11233))))))</f>
      </c>
      <c r="L28" s="25" t="str">
        <f>IF(AND($D$6="All",$F$6="All"),SUMPRODUCT(('PQW Report Data'!$C$4:$C$11233=L$9)*('PQW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Data'!$E$4:$E$11233=$B28)*(('PQW Report Data'!$F$4:$F$11233)+('PQW Report Data'!$G$4:$G$11233)+('PQW Report Data'!$H$4:$H$11233)+('PQW Report Data'!$I$4:$I$11233)+('PQW Report Data'!$J$4:$J$11233)+('PQW Report Data'!$K$4:$K$11233)+('PQW Report Data'!$L$4:$L$11233)+('PQW Report Data'!$M$4:$M$11233))))))</f>
      </c>
      <c r="M28" s="25" t="str">
        <f>IF(AND($D$6="All",$F$6="All"),SUMPRODUCT(('PQW Report Data'!$C$4:$C$11233=M$9)*('PQW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Data'!$E$4:$E$11233=$B28)*(('PQW Report Data'!$F$4:$F$11233)+('PQW Report Data'!$G$4:$G$11233)+('PQW Report Data'!$H$4:$H$11233)+('PQW Report Data'!$I$4:$I$11233)+('PQW Report Data'!$J$4:$J$11233)+('PQW Report Data'!$K$4:$K$11233)+('PQW Report Data'!$L$4:$L$11233)+('PQW Report Data'!$M$4:$M$11233))))))</f>
      </c>
      <c r="N28" s="25" t="str">
        <f>IF(AND($D$6="All",$F$6="All"),SUMPRODUCT(('PQW Report Data'!$C$4:$C$11233=N$9)*('PQW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Data'!$E$4:$E$11233=$B28)*(('PQW Report Data'!$F$4:$F$11233)+('PQW Report Data'!$G$4:$G$11233)+('PQW Report Data'!$H$4:$H$11233)+('PQW Report Data'!$I$4:$I$11233)+('PQW Report Data'!$J$4:$J$11233)+('PQW Report Data'!$K$4:$K$11233)+('PQW Report Data'!$L$4:$L$11233)+('PQW Report Data'!$M$4:$M$11233))))))</f>
      </c>
      <c r="O28" s="25" t="str">
        <f>IF(AND($D$6="All",$F$6="All"),SUMPRODUCT(('PQW Report Data'!$C$4:$C$11233=O$9)*('PQW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Data'!$E$4:$E$11233=$B28)*(('PQW Report Data'!$F$4:$F$11233)+('PQW Report Data'!$G$4:$G$11233)+('PQW Report Data'!$H$4:$H$11233)+('PQW Report Data'!$I$4:$I$11233)+('PQW Report Data'!$J$4:$J$11233)+('PQW Report Data'!$K$4:$K$11233)+('PQW Report Data'!$L$4:$L$11233)+('PQW Report Data'!$M$4:$M$11233))))))</f>
      </c>
      <c r="P28" s="25" t="str">
        <f>IF(AND($D$6="All",$F$6="All"),SUMPRODUCT(('PQW Report Data'!$C$4:$C$11233=P$9)*('PQW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Data'!$E$4:$E$11233=$B28)*(('PQW Report Data'!$F$4:$F$11233)+('PQW Report Data'!$G$4:$G$11233)+('PQW Report Data'!$H$4:$H$11233)+('PQW Report Data'!$I$4:$I$11233)+('PQW Report Data'!$J$4:$J$11233)+('PQW Report Data'!$K$4:$K$11233)+('PQW Report Data'!$L$4:$L$11233)+('PQW Report Data'!$M$4:$M$11233))))))</f>
      </c>
      <c r="Q28" s="25" t="str">
        <f>IF(AND($D$6="All",$F$6="All"),SUMPRODUCT(('PQW Report Data'!$C$4:$C$11233=Q$9)*('PQW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Data'!$E$4:$E$11233=$B28)*(('PQW Report Data'!$F$4:$F$11233)+('PQW Report Data'!$G$4:$G$11233)+('PQW Report Data'!$H$4:$H$11233)+('PQW Report Data'!$I$4:$I$11233)+('PQW Report Data'!$J$4:$J$11233)+('PQW Report Data'!$K$4:$K$11233)+('PQW Report Data'!$L$4:$L$11233)+('PQW Report Data'!$M$4:$M$11233))))))</f>
      </c>
      <c r="R28" s="25" t="str">
        <f>IF(AND($D$6="All",$F$6="All"),SUMPRODUCT(('PQW Report Data'!$C$4:$C$11233=R$9)*('PQW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Data'!$E$4:$E$11233=$B28)*(('PQW Report Data'!$F$4:$F$11233)+('PQW Report Data'!$G$4:$G$11233)+('PQW Report Data'!$H$4:$H$11233)+('PQW Report Data'!$I$4:$I$11233)+('PQW Report Data'!$J$4:$J$11233)+('PQW Report Data'!$K$4:$K$11233)+('PQW Report Data'!$L$4:$L$11233)+('PQW Report Data'!$M$4:$M$11233))))))</f>
      </c>
      <c r="S28" s="25" t="str">
        <f>IF(AND($D$6="All",$F$6="All"),SUMPRODUCT(('PQW Report Data'!$C$4:$C$11233=S$9)*('PQW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Data'!$E$4:$E$11233=$B28)*(('PQW Report Data'!$F$4:$F$11233)+('PQW Report Data'!$G$4:$G$11233)+('PQW Report Data'!$H$4:$H$11233)+('PQW Report Data'!$I$4:$I$11233)+('PQW Report Data'!$J$4:$J$11233)+('PQW Report Data'!$K$4:$K$11233)+('PQW Report Data'!$L$4:$L$11233)+('PQW Report Data'!$M$4:$M$11233))))))</f>
      </c>
      <c r="T28" s="25" t="str">
        <f>IF(AND($D$6="All",$F$6="All"),SUMPRODUCT(('PQW Report Data'!$C$4:$C$11233=T$9)*('PQW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Data'!$E$4:$E$11233=$B28)*(('PQW Report Data'!$F$4:$F$11233)+('PQW Report Data'!$G$4:$G$11233)+('PQW Report Data'!$H$4:$H$11233)+('PQW Report Data'!$I$4:$I$11233)+('PQW Report Data'!$J$4:$J$11233)+('PQW Report Data'!$K$4:$K$11233)+('PQW Report Data'!$L$4:$L$11233)+('PQW Report Data'!$M$4:$M$11233))))))</f>
      </c>
      <c r="U28" s="25" t="str">
        <f>IF(AND($D$6="All",$F$6="All"),SUMPRODUCT(('PQW Report Data'!$C$4:$C$11233=U$9)*('PQW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Data'!$E$4:$E$11233=$B28)*(('PQW Report Data'!$F$4:$F$11233)+('PQW Report Data'!$G$4:$G$11233)+('PQW Report Data'!$H$4:$H$11233)+('PQW Report Data'!$I$4:$I$11233)+('PQW Report Data'!$J$4:$J$11233)+('PQW Report Data'!$K$4:$K$11233)+('PQW Report Data'!$L$4:$L$11233)+('PQW Report Data'!$M$4:$M$11233))))))</f>
      </c>
      <c r="V28" s="25" t="str">
        <f>IF(AND($D$6="All",$F$6="All"),SUMPRODUCT(('PQW Report Data'!$C$4:$C$11233=V$9)*('PQW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Data'!$E$4:$E$11233=$B28)*(('PQW Report Data'!$F$4:$F$11233)+('PQW Report Data'!$G$4:$G$11233)+('PQW Report Data'!$H$4:$H$11233)+('PQW Report Data'!$I$4:$I$11233)+('PQW Report Data'!$J$4:$J$11233)+('PQW Report Data'!$K$4:$K$11233)+('PQW Report Data'!$L$4:$L$11233)+('PQW Report Data'!$M$4:$M$11233))))))</f>
      </c>
      <c r="W28" s="25" t="str">
        <f>IF(AND($D$6="All",$F$6="All"),SUMPRODUCT(('PQW Report Data'!$C$4:$C$11233=W$9)*('PQW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Data'!$E$4:$E$11233=$B28)*(('PQW Report Data'!$F$4:$F$11233)+('PQW Report Data'!$G$4:$G$11233)+('PQW Report Data'!$H$4:$H$11233)+('PQW Report Data'!$I$4:$I$11233)+('PQW Report Data'!$J$4:$J$11233)+('PQW Report Data'!$K$4:$K$11233)+('PQW Report Data'!$L$4:$L$11233)+('PQW Report Data'!$M$4:$M$11233))))))</f>
      </c>
      <c r="X28" s="25" t="str">
        <f>IF(AND($D$6="All",$F$6="All"),SUMPRODUCT(('PQW Report Data'!$C$4:$C$11233=X$9)*('PQW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Data'!$E$4:$E$11233=$B28)*(('PQW Report Data'!$F$4:$F$11233)+('PQW Report Data'!$G$4:$G$11233)+('PQW Report Data'!$H$4:$H$11233)+('PQW Report Data'!$I$4:$I$11233)+('PQW Report Data'!$J$4:$J$11233)+('PQW Report Data'!$K$4:$K$11233)+('PQW Report Data'!$L$4:$L$11233)+('PQW Report Data'!$M$4:$M$11233))))))</f>
      </c>
      <c r="Y28" s="25" t="str">
        <f>IF(AND($D$6="All",$F$6="All"),SUMPRODUCT(('PQW Report Data'!$C$4:$C$11233=Y$9)*('PQW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Data'!$E$4:$E$11233=$B28)*(('PQW Report Data'!$F$4:$F$11233)+('PQW Report Data'!$G$4:$G$11233)+('PQW Report Data'!$H$4:$H$11233)+('PQW Report Data'!$I$4:$I$11233)+('PQW Report Data'!$J$4:$J$11233)+('PQW Report Data'!$K$4:$K$11233)+('PQW Report Data'!$L$4:$L$11233)+('PQW Report Data'!$M$4:$M$11233))))))</f>
      </c>
      <c r="Z28" s="25" t="str">
        <f>IF(AND($D$6="All",$F$6="All"),SUMPRODUCT(('PQW Report Data'!$C$4:$C$11233=Z$9)*('PQW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Data'!$E$4:$E$11233=$B28)*(('PQW Report Data'!$F$4:$F$11233)+('PQW Report Data'!$G$4:$G$11233)+('PQW Report Data'!$H$4:$H$11233)+('PQW Report Data'!$I$4:$I$11233)+('PQW Report Data'!$J$4:$J$11233)+('PQW Report Data'!$K$4:$K$11233)+('PQW Report Data'!$L$4:$L$11233)+('PQW Report Data'!$M$4:$M$11233))))))</f>
      </c>
      <c r="AA28" s="25" t="str">
        <f>IF(AND($D$6="All",$F$6="All"),SUMPRODUCT(('PQW Report Data'!$C$4:$C$11233=AA$9)*('PQW Report Data'!$E$4:$E$11233=$B28)*(('PQW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Data'!$E$4:$E$11233=$B28)*(('PQW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Data'!$E$4:$E$11233=$B28)*(('PQW Report Data'!$F$4:$F$11233)+('PQW Report Data'!$G$4:$G$11233)+('PQW Report Data'!$H$4:$H$11233)+('PQW Report Data'!$I$4:$I$11233)+('PQW Report Data'!$J$4:$J$11233)+('PQW Report Data'!$K$4:$K$11233)+('PQW Report Data'!$L$4:$L$11233)+('PQW Report Data'!$M$4:$M$11233))))))</f>
      </c>
      <c r="AB28" s="25" t="str">
        <f>SUM(C28:AA28)</f>
      </c>
    </row>
    <row r="29">
      <c r="A29" s="0" t="inlineStr">
        <is>
          <t/>
        </is>
      </c>
      <c r="B29" s="23" t="n">
        <v>19</v>
      </c>
      <c r="C29" s="25" t="str">
        <f>IF(AND($D$6="All",$F$6="All"),SUMPRODUCT(('PQW Report Data'!$C$4:$C$11233=C$9)*('PQW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Data'!$E$4:$E$11233=$B29)*(('PQW Report Data'!$F$4:$F$11233)+('PQW Report Data'!$G$4:$G$11233)+('PQW Report Data'!$H$4:$H$11233)+('PQW Report Data'!$I$4:$I$11233)+('PQW Report Data'!$J$4:$J$11233)+('PQW Report Data'!$K$4:$K$11233)+('PQW Report Data'!$L$4:$L$11233)+('PQW Report Data'!$M$4:$M$11233))))))</f>
      </c>
      <c r="D29" s="25" t="str">
        <f>IF(AND($D$6="All",$F$6="All"),SUMPRODUCT(('PQW Report Data'!$C$4:$C$11233=D$9)*('PQW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Data'!$E$4:$E$11233=$B29)*(('PQW Report Data'!$F$4:$F$11233)+('PQW Report Data'!$G$4:$G$11233)+('PQW Report Data'!$H$4:$H$11233)+('PQW Report Data'!$I$4:$I$11233)+('PQW Report Data'!$J$4:$J$11233)+('PQW Report Data'!$K$4:$K$11233)+('PQW Report Data'!$L$4:$L$11233)+('PQW Report Data'!$M$4:$M$11233))))))</f>
      </c>
      <c r="E29" s="25" t="str">
        <f>IF(AND($D$6="All",$F$6="All"),SUMPRODUCT(('PQW Report Data'!$C$4:$C$11233=E$9)*('PQW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Data'!$E$4:$E$11233=$B29)*(('PQW Report Data'!$F$4:$F$11233)+('PQW Report Data'!$G$4:$G$11233)+('PQW Report Data'!$H$4:$H$11233)+('PQW Report Data'!$I$4:$I$11233)+('PQW Report Data'!$J$4:$J$11233)+('PQW Report Data'!$K$4:$K$11233)+('PQW Report Data'!$L$4:$L$11233)+('PQW Report Data'!$M$4:$M$11233))))))</f>
      </c>
      <c r="F29" s="25" t="str">
        <f>IF(AND($D$6="All",$F$6="All"),SUMPRODUCT(('PQW Report Data'!$C$4:$C$11233=F$9)*('PQW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Data'!$E$4:$E$11233=$B29)*(('PQW Report Data'!$F$4:$F$11233)+('PQW Report Data'!$G$4:$G$11233)+('PQW Report Data'!$H$4:$H$11233)+('PQW Report Data'!$I$4:$I$11233)+('PQW Report Data'!$J$4:$J$11233)+('PQW Report Data'!$K$4:$K$11233)+('PQW Report Data'!$L$4:$L$11233)+('PQW Report Data'!$M$4:$M$11233))))))</f>
      </c>
      <c r="G29" s="25" t="str">
        <f>IF(AND($D$6="All",$F$6="All"),SUMPRODUCT(('PQW Report Data'!$C$4:$C$11233=G$9)*('PQW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Data'!$E$4:$E$11233=$B29)*(('PQW Report Data'!$F$4:$F$11233)+('PQW Report Data'!$G$4:$G$11233)+('PQW Report Data'!$H$4:$H$11233)+('PQW Report Data'!$I$4:$I$11233)+('PQW Report Data'!$J$4:$J$11233)+('PQW Report Data'!$K$4:$K$11233)+('PQW Report Data'!$L$4:$L$11233)+('PQW Report Data'!$M$4:$M$11233))))))</f>
      </c>
      <c r="H29" s="25" t="str">
        <f>IF(AND($D$6="All",$F$6="All"),SUMPRODUCT(('PQW Report Data'!$C$4:$C$11233=H$9)*('PQW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Data'!$E$4:$E$11233=$B29)*(('PQW Report Data'!$F$4:$F$11233)+('PQW Report Data'!$G$4:$G$11233)+('PQW Report Data'!$H$4:$H$11233)+('PQW Report Data'!$I$4:$I$11233)+('PQW Report Data'!$J$4:$J$11233)+('PQW Report Data'!$K$4:$K$11233)+('PQW Report Data'!$L$4:$L$11233)+('PQW Report Data'!$M$4:$M$11233))))))</f>
      </c>
      <c r="I29" s="25" t="str">
        <f>IF(AND($D$6="All",$F$6="All"),SUMPRODUCT(('PQW Report Data'!$C$4:$C$11233=I$9)*('PQW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Data'!$E$4:$E$11233=$B29)*(('PQW Report Data'!$F$4:$F$11233)+('PQW Report Data'!$G$4:$G$11233)+('PQW Report Data'!$H$4:$H$11233)+('PQW Report Data'!$I$4:$I$11233)+('PQW Report Data'!$J$4:$J$11233)+('PQW Report Data'!$K$4:$K$11233)+('PQW Report Data'!$L$4:$L$11233)+('PQW Report Data'!$M$4:$M$11233))))))</f>
      </c>
      <c r="J29" s="25" t="str">
        <f>IF(AND($D$6="All",$F$6="All"),SUMPRODUCT(('PQW Report Data'!$C$4:$C$11233=J$9)*('PQW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Data'!$E$4:$E$11233=$B29)*(('PQW Report Data'!$F$4:$F$11233)+('PQW Report Data'!$G$4:$G$11233)+('PQW Report Data'!$H$4:$H$11233)+('PQW Report Data'!$I$4:$I$11233)+('PQW Report Data'!$J$4:$J$11233)+('PQW Report Data'!$K$4:$K$11233)+('PQW Report Data'!$L$4:$L$11233)+('PQW Report Data'!$M$4:$M$11233))))))</f>
      </c>
      <c r="K29" s="25" t="str">
        <f>IF(AND($D$6="All",$F$6="All"),SUMPRODUCT(('PQW Report Data'!$C$4:$C$11233=K$9)*('PQW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Data'!$E$4:$E$11233=$B29)*(('PQW Report Data'!$F$4:$F$11233)+('PQW Report Data'!$G$4:$G$11233)+('PQW Report Data'!$H$4:$H$11233)+('PQW Report Data'!$I$4:$I$11233)+('PQW Report Data'!$J$4:$J$11233)+('PQW Report Data'!$K$4:$K$11233)+('PQW Report Data'!$L$4:$L$11233)+('PQW Report Data'!$M$4:$M$11233))))))</f>
      </c>
      <c r="L29" s="25" t="str">
        <f>IF(AND($D$6="All",$F$6="All"),SUMPRODUCT(('PQW Report Data'!$C$4:$C$11233=L$9)*('PQW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Data'!$E$4:$E$11233=$B29)*(('PQW Report Data'!$F$4:$F$11233)+('PQW Report Data'!$G$4:$G$11233)+('PQW Report Data'!$H$4:$H$11233)+('PQW Report Data'!$I$4:$I$11233)+('PQW Report Data'!$J$4:$J$11233)+('PQW Report Data'!$K$4:$K$11233)+('PQW Report Data'!$L$4:$L$11233)+('PQW Report Data'!$M$4:$M$11233))))))</f>
      </c>
      <c r="M29" s="25" t="str">
        <f>IF(AND($D$6="All",$F$6="All"),SUMPRODUCT(('PQW Report Data'!$C$4:$C$11233=M$9)*('PQW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Data'!$E$4:$E$11233=$B29)*(('PQW Report Data'!$F$4:$F$11233)+('PQW Report Data'!$G$4:$G$11233)+('PQW Report Data'!$H$4:$H$11233)+('PQW Report Data'!$I$4:$I$11233)+('PQW Report Data'!$J$4:$J$11233)+('PQW Report Data'!$K$4:$K$11233)+('PQW Report Data'!$L$4:$L$11233)+('PQW Report Data'!$M$4:$M$11233))))))</f>
      </c>
      <c r="N29" s="25" t="str">
        <f>IF(AND($D$6="All",$F$6="All"),SUMPRODUCT(('PQW Report Data'!$C$4:$C$11233=N$9)*('PQW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Data'!$E$4:$E$11233=$B29)*(('PQW Report Data'!$F$4:$F$11233)+('PQW Report Data'!$G$4:$G$11233)+('PQW Report Data'!$H$4:$H$11233)+('PQW Report Data'!$I$4:$I$11233)+('PQW Report Data'!$J$4:$J$11233)+('PQW Report Data'!$K$4:$K$11233)+('PQW Report Data'!$L$4:$L$11233)+('PQW Report Data'!$M$4:$M$11233))))))</f>
      </c>
      <c r="O29" s="25" t="str">
        <f>IF(AND($D$6="All",$F$6="All"),SUMPRODUCT(('PQW Report Data'!$C$4:$C$11233=O$9)*('PQW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Data'!$E$4:$E$11233=$B29)*(('PQW Report Data'!$F$4:$F$11233)+('PQW Report Data'!$G$4:$G$11233)+('PQW Report Data'!$H$4:$H$11233)+('PQW Report Data'!$I$4:$I$11233)+('PQW Report Data'!$J$4:$J$11233)+('PQW Report Data'!$K$4:$K$11233)+('PQW Report Data'!$L$4:$L$11233)+('PQW Report Data'!$M$4:$M$11233))))))</f>
      </c>
      <c r="P29" s="25" t="str">
        <f>IF(AND($D$6="All",$F$6="All"),SUMPRODUCT(('PQW Report Data'!$C$4:$C$11233=P$9)*('PQW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Data'!$E$4:$E$11233=$B29)*(('PQW Report Data'!$F$4:$F$11233)+('PQW Report Data'!$G$4:$G$11233)+('PQW Report Data'!$H$4:$H$11233)+('PQW Report Data'!$I$4:$I$11233)+('PQW Report Data'!$J$4:$J$11233)+('PQW Report Data'!$K$4:$K$11233)+('PQW Report Data'!$L$4:$L$11233)+('PQW Report Data'!$M$4:$M$11233))))))</f>
      </c>
      <c r="Q29" s="25" t="str">
        <f>IF(AND($D$6="All",$F$6="All"),SUMPRODUCT(('PQW Report Data'!$C$4:$C$11233=Q$9)*('PQW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Data'!$E$4:$E$11233=$B29)*(('PQW Report Data'!$F$4:$F$11233)+('PQW Report Data'!$G$4:$G$11233)+('PQW Report Data'!$H$4:$H$11233)+('PQW Report Data'!$I$4:$I$11233)+('PQW Report Data'!$J$4:$J$11233)+('PQW Report Data'!$K$4:$K$11233)+('PQW Report Data'!$L$4:$L$11233)+('PQW Report Data'!$M$4:$M$11233))))))</f>
      </c>
      <c r="R29" s="25" t="str">
        <f>IF(AND($D$6="All",$F$6="All"),SUMPRODUCT(('PQW Report Data'!$C$4:$C$11233=R$9)*('PQW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Data'!$E$4:$E$11233=$B29)*(('PQW Report Data'!$F$4:$F$11233)+('PQW Report Data'!$G$4:$G$11233)+('PQW Report Data'!$H$4:$H$11233)+('PQW Report Data'!$I$4:$I$11233)+('PQW Report Data'!$J$4:$J$11233)+('PQW Report Data'!$K$4:$K$11233)+('PQW Report Data'!$L$4:$L$11233)+('PQW Report Data'!$M$4:$M$11233))))))</f>
      </c>
      <c r="S29" s="25" t="str">
        <f>IF(AND($D$6="All",$F$6="All"),SUMPRODUCT(('PQW Report Data'!$C$4:$C$11233=S$9)*('PQW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Data'!$E$4:$E$11233=$B29)*(('PQW Report Data'!$F$4:$F$11233)+('PQW Report Data'!$G$4:$G$11233)+('PQW Report Data'!$H$4:$H$11233)+('PQW Report Data'!$I$4:$I$11233)+('PQW Report Data'!$J$4:$J$11233)+('PQW Report Data'!$K$4:$K$11233)+('PQW Report Data'!$L$4:$L$11233)+('PQW Report Data'!$M$4:$M$11233))))))</f>
      </c>
      <c r="T29" s="25" t="str">
        <f>IF(AND($D$6="All",$F$6="All"),SUMPRODUCT(('PQW Report Data'!$C$4:$C$11233=T$9)*('PQW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Data'!$E$4:$E$11233=$B29)*(('PQW Report Data'!$F$4:$F$11233)+('PQW Report Data'!$G$4:$G$11233)+('PQW Report Data'!$H$4:$H$11233)+('PQW Report Data'!$I$4:$I$11233)+('PQW Report Data'!$J$4:$J$11233)+('PQW Report Data'!$K$4:$K$11233)+('PQW Report Data'!$L$4:$L$11233)+('PQW Report Data'!$M$4:$M$11233))))))</f>
      </c>
      <c r="U29" s="25" t="str">
        <f>IF(AND($D$6="All",$F$6="All"),SUMPRODUCT(('PQW Report Data'!$C$4:$C$11233=U$9)*('PQW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Data'!$E$4:$E$11233=$B29)*(('PQW Report Data'!$F$4:$F$11233)+('PQW Report Data'!$G$4:$G$11233)+('PQW Report Data'!$H$4:$H$11233)+('PQW Report Data'!$I$4:$I$11233)+('PQW Report Data'!$J$4:$J$11233)+('PQW Report Data'!$K$4:$K$11233)+('PQW Report Data'!$L$4:$L$11233)+('PQW Report Data'!$M$4:$M$11233))))))</f>
      </c>
      <c r="V29" s="25" t="str">
        <f>IF(AND($D$6="All",$F$6="All"),SUMPRODUCT(('PQW Report Data'!$C$4:$C$11233=V$9)*('PQW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Data'!$E$4:$E$11233=$B29)*(('PQW Report Data'!$F$4:$F$11233)+('PQW Report Data'!$G$4:$G$11233)+('PQW Report Data'!$H$4:$H$11233)+('PQW Report Data'!$I$4:$I$11233)+('PQW Report Data'!$J$4:$J$11233)+('PQW Report Data'!$K$4:$K$11233)+('PQW Report Data'!$L$4:$L$11233)+('PQW Report Data'!$M$4:$M$11233))))))</f>
      </c>
      <c r="W29" s="25" t="str">
        <f>IF(AND($D$6="All",$F$6="All"),SUMPRODUCT(('PQW Report Data'!$C$4:$C$11233=W$9)*('PQW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Data'!$E$4:$E$11233=$B29)*(('PQW Report Data'!$F$4:$F$11233)+('PQW Report Data'!$G$4:$G$11233)+('PQW Report Data'!$H$4:$H$11233)+('PQW Report Data'!$I$4:$I$11233)+('PQW Report Data'!$J$4:$J$11233)+('PQW Report Data'!$K$4:$K$11233)+('PQW Report Data'!$L$4:$L$11233)+('PQW Report Data'!$M$4:$M$11233))))))</f>
      </c>
      <c r="X29" s="25" t="str">
        <f>IF(AND($D$6="All",$F$6="All"),SUMPRODUCT(('PQW Report Data'!$C$4:$C$11233=X$9)*('PQW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Data'!$E$4:$E$11233=$B29)*(('PQW Report Data'!$F$4:$F$11233)+('PQW Report Data'!$G$4:$G$11233)+('PQW Report Data'!$H$4:$H$11233)+('PQW Report Data'!$I$4:$I$11233)+('PQW Report Data'!$J$4:$J$11233)+('PQW Report Data'!$K$4:$K$11233)+('PQW Report Data'!$L$4:$L$11233)+('PQW Report Data'!$M$4:$M$11233))))))</f>
      </c>
      <c r="Y29" s="25" t="str">
        <f>IF(AND($D$6="All",$F$6="All"),SUMPRODUCT(('PQW Report Data'!$C$4:$C$11233=Y$9)*('PQW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Data'!$E$4:$E$11233=$B29)*(('PQW Report Data'!$F$4:$F$11233)+('PQW Report Data'!$G$4:$G$11233)+('PQW Report Data'!$H$4:$H$11233)+('PQW Report Data'!$I$4:$I$11233)+('PQW Report Data'!$J$4:$J$11233)+('PQW Report Data'!$K$4:$K$11233)+('PQW Report Data'!$L$4:$L$11233)+('PQW Report Data'!$M$4:$M$11233))))))</f>
      </c>
      <c r="Z29" s="25" t="str">
        <f>IF(AND($D$6="All",$F$6="All"),SUMPRODUCT(('PQW Report Data'!$C$4:$C$11233=Z$9)*('PQW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Data'!$E$4:$E$11233=$B29)*(('PQW Report Data'!$F$4:$F$11233)+('PQW Report Data'!$G$4:$G$11233)+('PQW Report Data'!$H$4:$H$11233)+('PQW Report Data'!$I$4:$I$11233)+('PQW Report Data'!$J$4:$J$11233)+('PQW Report Data'!$K$4:$K$11233)+('PQW Report Data'!$L$4:$L$11233)+('PQW Report Data'!$M$4:$M$11233))))))</f>
      </c>
      <c r="AA29" s="25" t="str">
        <f>IF(AND($D$6="All",$F$6="All"),SUMPRODUCT(('PQW Report Data'!$C$4:$C$11233=AA$9)*('PQW Report Data'!$E$4:$E$11233=$B29)*(('PQW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Data'!$E$4:$E$11233=$B29)*(('PQW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Data'!$E$4:$E$11233=$B29)*(('PQW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Data'!$E$4:$E$11233=$B29)*(('PQW Report Data'!$F$4:$F$11233)+('PQW Report Data'!$G$4:$G$11233)+('PQW Report Data'!$H$4:$H$11233)+('PQW Report Data'!$I$4:$I$11233)+('PQW Report Data'!$J$4:$J$11233)+('PQW Report Data'!$K$4:$K$11233)+('PQW Report Data'!$L$4:$L$11233)+('PQW Report Data'!$M$4:$M$11233))))))</f>
      </c>
      <c r="AB29" s="25" t="str">
        <f>SUM(C29:AA29)</f>
      </c>
    </row>
    <row r="30">
      <c r="A30" s="0" t="inlineStr">
        <is>
          <t/>
        </is>
      </c>
      <c r="B30" s="23" t="n">
        <v>20</v>
      </c>
      <c r="C30" s="25" t="str">
        <f>IF(AND($D$6="All",$F$6="All"),SUMPRODUCT(('PQW Report Data'!$C$4:$C$11233=C$9)*('PQW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Data'!$E$4:$E$11233=$B30)*(('PQW Report Data'!$F$4:$F$11233)+('PQW Report Data'!$G$4:$G$11233)+('PQW Report Data'!$H$4:$H$11233)+('PQW Report Data'!$I$4:$I$11233)+('PQW Report Data'!$J$4:$J$11233)+('PQW Report Data'!$K$4:$K$11233)+('PQW Report Data'!$L$4:$L$11233)+('PQW Report Data'!$M$4:$M$11233))))))</f>
      </c>
      <c r="D30" s="25" t="str">
        <f>IF(AND($D$6="All",$F$6="All"),SUMPRODUCT(('PQW Report Data'!$C$4:$C$11233=D$9)*('PQW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Data'!$E$4:$E$11233=$B30)*(('PQW Report Data'!$F$4:$F$11233)+('PQW Report Data'!$G$4:$G$11233)+('PQW Report Data'!$H$4:$H$11233)+('PQW Report Data'!$I$4:$I$11233)+('PQW Report Data'!$J$4:$J$11233)+('PQW Report Data'!$K$4:$K$11233)+('PQW Report Data'!$L$4:$L$11233)+('PQW Report Data'!$M$4:$M$11233))))))</f>
      </c>
      <c r="E30" s="25" t="str">
        <f>IF(AND($D$6="All",$F$6="All"),SUMPRODUCT(('PQW Report Data'!$C$4:$C$11233=E$9)*('PQW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Data'!$E$4:$E$11233=$B30)*(('PQW Report Data'!$F$4:$F$11233)+('PQW Report Data'!$G$4:$G$11233)+('PQW Report Data'!$H$4:$H$11233)+('PQW Report Data'!$I$4:$I$11233)+('PQW Report Data'!$J$4:$J$11233)+('PQW Report Data'!$K$4:$K$11233)+('PQW Report Data'!$L$4:$L$11233)+('PQW Report Data'!$M$4:$M$11233))))))</f>
      </c>
      <c r="F30" s="25" t="str">
        <f>IF(AND($D$6="All",$F$6="All"),SUMPRODUCT(('PQW Report Data'!$C$4:$C$11233=F$9)*('PQW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Data'!$E$4:$E$11233=$B30)*(('PQW Report Data'!$F$4:$F$11233)+('PQW Report Data'!$G$4:$G$11233)+('PQW Report Data'!$H$4:$H$11233)+('PQW Report Data'!$I$4:$I$11233)+('PQW Report Data'!$J$4:$J$11233)+('PQW Report Data'!$K$4:$K$11233)+('PQW Report Data'!$L$4:$L$11233)+('PQW Report Data'!$M$4:$M$11233))))))</f>
      </c>
      <c r="G30" s="25" t="str">
        <f>IF(AND($D$6="All",$F$6="All"),SUMPRODUCT(('PQW Report Data'!$C$4:$C$11233=G$9)*('PQW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Data'!$E$4:$E$11233=$B30)*(('PQW Report Data'!$F$4:$F$11233)+('PQW Report Data'!$G$4:$G$11233)+('PQW Report Data'!$H$4:$H$11233)+('PQW Report Data'!$I$4:$I$11233)+('PQW Report Data'!$J$4:$J$11233)+('PQW Report Data'!$K$4:$K$11233)+('PQW Report Data'!$L$4:$L$11233)+('PQW Report Data'!$M$4:$M$11233))))))</f>
      </c>
      <c r="H30" s="25" t="str">
        <f>IF(AND($D$6="All",$F$6="All"),SUMPRODUCT(('PQW Report Data'!$C$4:$C$11233=H$9)*('PQW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Data'!$E$4:$E$11233=$B30)*(('PQW Report Data'!$F$4:$F$11233)+('PQW Report Data'!$G$4:$G$11233)+('PQW Report Data'!$H$4:$H$11233)+('PQW Report Data'!$I$4:$I$11233)+('PQW Report Data'!$J$4:$J$11233)+('PQW Report Data'!$K$4:$K$11233)+('PQW Report Data'!$L$4:$L$11233)+('PQW Report Data'!$M$4:$M$11233))))))</f>
      </c>
      <c r="I30" s="25" t="str">
        <f>IF(AND($D$6="All",$F$6="All"),SUMPRODUCT(('PQW Report Data'!$C$4:$C$11233=I$9)*('PQW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Data'!$E$4:$E$11233=$B30)*(('PQW Report Data'!$F$4:$F$11233)+('PQW Report Data'!$G$4:$G$11233)+('PQW Report Data'!$H$4:$H$11233)+('PQW Report Data'!$I$4:$I$11233)+('PQW Report Data'!$J$4:$J$11233)+('PQW Report Data'!$K$4:$K$11233)+('PQW Report Data'!$L$4:$L$11233)+('PQW Report Data'!$M$4:$M$11233))))))</f>
      </c>
      <c r="J30" s="25" t="str">
        <f>IF(AND($D$6="All",$F$6="All"),SUMPRODUCT(('PQW Report Data'!$C$4:$C$11233=J$9)*('PQW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Data'!$E$4:$E$11233=$B30)*(('PQW Report Data'!$F$4:$F$11233)+('PQW Report Data'!$G$4:$G$11233)+('PQW Report Data'!$H$4:$H$11233)+('PQW Report Data'!$I$4:$I$11233)+('PQW Report Data'!$J$4:$J$11233)+('PQW Report Data'!$K$4:$K$11233)+('PQW Report Data'!$L$4:$L$11233)+('PQW Report Data'!$M$4:$M$11233))))))</f>
      </c>
      <c r="K30" s="25" t="str">
        <f>IF(AND($D$6="All",$F$6="All"),SUMPRODUCT(('PQW Report Data'!$C$4:$C$11233=K$9)*('PQW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Data'!$E$4:$E$11233=$B30)*(('PQW Report Data'!$F$4:$F$11233)+('PQW Report Data'!$G$4:$G$11233)+('PQW Report Data'!$H$4:$H$11233)+('PQW Report Data'!$I$4:$I$11233)+('PQW Report Data'!$J$4:$J$11233)+('PQW Report Data'!$K$4:$K$11233)+('PQW Report Data'!$L$4:$L$11233)+('PQW Report Data'!$M$4:$M$11233))))))</f>
      </c>
      <c r="L30" s="25" t="str">
        <f>IF(AND($D$6="All",$F$6="All"),SUMPRODUCT(('PQW Report Data'!$C$4:$C$11233=L$9)*('PQW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Data'!$E$4:$E$11233=$B30)*(('PQW Report Data'!$F$4:$F$11233)+('PQW Report Data'!$G$4:$G$11233)+('PQW Report Data'!$H$4:$H$11233)+('PQW Report Data'!$I$4:$I$11233)+('PQW Report Data'!$J$4:$J$11233)+('PQW Report Data'!$K$4:$K$11233)+('PQW Report Data'!$L$4:$L$11233)+('PQW Report Data'!$M$4:$M$11233))))))</f>
      </c>
      <c r="M30" s="25" t="str">
        <f>IF(AND($D$6="All",$F$6="All"),SUMPRODUCT(('PQW Report Data'!$C$4:$C$11233=M$9)*('PQW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Data'!$E$4:$E$11233=$B30)*(('PQW Report Data'!$F$4:$F$11233)+('PQW Report Data'!$G$4:$G$11233)+('PQW Report Data'!$H$4:$H$11233)+('PQW Report Data'!$I$4:$I$11233)+('PQW Report Data'!$J$4:$J$11233)+('PQW Report Data'!$K$4:$K$11233)+('PQW Report Data'!$L$4:$L$11233)+('PQW Report Data'!$M$4:$M$11233))))))</f>
      </c>
      <c r="N30" s="25" t="str">
        <f>IF(AND($D$6="All",$F$6="All"),SUMPRODUCT(('PQW Report Data'!$C$4:$C$11233=N$9)*('PQW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Data'!$E$4:$E$11233=$B30)*(('PQW Report Data'!$F$4:$F$11233)+('PQW Report Data'!$G$4:$G$11233)+('PQW Report Data'!$H$4:$H$11233)+('PQW Report Data'!$I$4:$I$11233)+('PQW Report Data'!$J$4:$J$11233)+('PQW Report Data'!$K$4:$K$11233)+('PQW Report Data'!$L$4:$L$11233)+('PQW Report Data'!$M$4:$M$11233))))))</f>
      </c>
      <c r="O30" s="25" t="str">
        <f>IF(AND($D$6="All",$F$6="All"),SUMPRODUCT(('PQW Report Data'!$C$4:$C$11233=O$9)*('PQW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Data'!$E$4:$E$11233=$B30)*(('PQW Report Data'!$F$4:$F$11233)+('PQW Report Data'!$G$4:$G$11233)+('PQW Report Data'!$H$4:$H$11233)+('PQW Report Data'!$I$4:$I$11233)+('PQW Report Data'!$J$4:$J$11233)+('PQW Report Data'!$K$4:$K$11233)+('PQW Report Data'!$L$4:$L$11233)+('PQW Report Data'!$M$4:$M$11233))))))</f>
      </c>
      <c r="P30" s="25" t="str">
        <f>IF(AND($D$6="All",$F$6="All"),SUMPRODUCT(('PQW Report Data'!$C$4:$C$11233=P$9)*('PQW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Data'!$E$4:$E$11233=$B30)*(('PQW Report Data'!$F$4:$F$11233)+('PQW Report Data'!$G$4:$G$11233)+('PQW Report Data'!$H$4:$H$11233)+('PQW Report Data'!$I$4:$I$11233)+('PQW Report Data'!$J$4:$J$11233)+('PQW Report Data'!$K$4:$K$11233)+('PQW Report Data'!$L$4:$L$11233)+('PQW Report Data'!$M$4:$M$11233))))))</f>
      </c>
      <c r="Q30" s="25" t="str">
        <f>IF(AND($D$6="All",$F$6="All"),SUMPRODUCT(('PQW Report Data'!$C$4:$C$11233=Q$9)*('PQW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Data'!$E$4:$E$11233=$B30)*(('PQW Report Data'!$F$4:$F$11233)+('PQW Report Data'!$G$4:$G$11233)+('PQW Report Data'!$H$4:$H$11233)+('PQW Report Data'!$I$4:$I$11233)+('PQW Report Data'!$J$4:$J$11233)+('PQW Report Data'!$K$4:$K$11233)+('PQW Report Data'!$L$4:$L$11233)+('PQW Report Data'!$M$4:$M$11233))))))</f>
      </c>
      <c r="R30" s="25" t="str">
        <f>IF(AND($D$6="All",$F$6="All"),SUMPRODUCT(('PQW Report Data'!$C$4:$C$11233=R$9)*('PQW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Data'!$E$4:$E$11233=$B30)*(('PQW Report Data'!$F$4:$F$11233)+('PQW Report Data'!$G$4:$G$11233)+('PQW Report Data'!$H$4:$H$11233)+('PQW Report Data'!$I$4:$I$11233)+('PQW Report Data'!$J$4:$J$11233)+('PQW Report Data'!$K$4:$K$11233)+('PQW Report Data'!$L$4:$L$11233)+('PQW Report Data'!$M$4:$M$11233))))))</f>
      </c>
      <c r="S30" s="25" t="str">
        <f>IF(AND($D$6="All",$F$6="All"),SUMPRODUCT(('PQW Report Data'!$C$4:$C$11233=S$9)*('PQW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Data'!$E$4:$E$11233=$B30)*(('PQW Report Data'!$F$4:$F$11233)+('PQW Report Data'!$G$4:$G$11233)+('PQW Report Data'!$H$4:$H$11233)+('PQW Report Data'!$I$4:$I$11233)+('PQW Report Data'!$J$4:$J$11233)+('PQW Report Data'!$K$4:$K$11233)+('PQW Report Data'!$L$4:$L$11233)+('PQW Report Data'!$M$4:$M$11233))))))</f>
      </c>
      <c r="T30" s="25" t="str">
        <f>IF(AND($D$6="All",$F$6="All"),SUMPRODUCT(('PQW Report Data'!$C$4:$C$11233=T$9)*('PQW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Data'!$E$4:$E$11233=$B30)*(('PQW Report Data'!$F$4:$F$11233)+('PQW Report Data'!$G$4:$G$11233)+('PQW Report Data'!$H$4:$H$11233)+('PQW Report Data'!$I$4:$I$11233)+('PQW Report Data'!$J$4:$J$11233)+('PQW Report Data'!$K$4:$K$11233)+('PQW Report Data'!$L$4:$L$11233)+('PQW Report Data'!$M$4:$M$11233))))))</f>
      </c>
      <c r="U30" s="25" t="str">
        <f>IF(AND($D$6="All",$F$6="All"),SUMPRODUCT(('PQW Report Data'!$C$4:$C$11233=U$9)*('PQW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Data'!$E$4:$E$11233=$B30)*(('PQW Report Data'!$F$4:$F$11233)+('PQW Report Data'!$G$4:$G$11233)+('PQW Report Data'!$H$4:$H$11233)+('PQW Report Data'!$I$4:$I$11233)+('PQW Report Data'!$J$4:$J$11233)+('PQW Report Data'!$K$4:$K$11233)+('PQW Report Data'!$L$4:$L$11233)+('PQW Report Data'!$M$4:$M$11233))))))</f>
      </c>
      <c r="V30" s="25" t="str">
        <f>IF(AND($D$6="All",$F$6="All"),SUMPRODUCT(('PQW Report Data'!$C$4:$C$11233=V$9)*('PQW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Data'!$E$4:$E$11233=$B30)*(('PQW Report Data'!$F$4:$F$11233)+('PQW Report Data'!$G$4:$G$11233)+('PQW Report Data'!$H$4:$H$11233)+('PQW Report Data'!$I$4:$I$11233)+('PQW Report Data'!$J$4:$J$11233)+('PQW Report Data'!$K$4:$K$11233)+('PQW Report Data'!$L$4:$L$11233)+('PQW Report Data'!$M$4:$M$11233))))))</f>
      </c>
      <c r="W30" s="25" t="str">
        <f>IF(AND($D$6="All",$F$6="All"),SUMPRODUCT(('PQW Report Data'!$C$4:$C$11233=W$9)*('PQW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Data'!$E$4:$E$11233=$B30)*(('PQW Report Data'!$F$4:$F$11233)+('PQW Report Data'!$G$4:$G$11233)+('PQW Report Data'!$H$4:$H$11233)+('PQW Report Data'!$I$4:$I$11233)+('PQW Report Data'!$J$4:$J$11233)+('PQW Report Data'!$K$4:$K$11233)+('PQW Report Data'!$L$4:$L$11233)+('PQW Report Data'!$M$4:$M$11233))))))</f>
      </c>
      <c r="X30" s="25" t="str">
        <f>IF(AND($D$6="All",$F$6="All"),SUMPRODUCT(('PQW Report Data'!$C$4:$C$11233=X$9)*('PQW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Data'!$E$4:$E$11233=$B30)*(('PQW Report Data'!$F$4:$F$11233)+('PQW Report Data'!$G$4:$G$11233)+('PQW Report Data'!$H$4:$H$11233)+('PQW Report Data'!$I$4:$I$11233)+('PQW Report Data'!$J$4:$J$11233)+('PQW Report Data'!$K$4:$K$11233)+('PQW Report Data'!$L$4:$L$11233)+('PQW Report Data'!$M$4:$M$11233))))))</f>
      </c>
      <c r="Y30" s="25" t="str">
        <f>IF(AND($D$6="All",$F$6="All"),SUMPRODUCT(('PQW Report Data'!$C$4:$C$11233=Y$9)*('PQW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Data'!$E$4:$E$11233=$B30)*(('PQW Report Data'!$F$4:$F$11233)+('PQW Report Data'!$G$4:$G$11233)+('PQW Report Data'!$H$4:$H$11233)+('PQW Report Data'!$I$4:$I$11233)+('PQW Report Data'!$J$4:$J$11233)+('PQW Report Data'!$K$4:$K$11233)+('PQW Report Data'!$L$4:$L$11233)+('PQW Report Data'!$M$4:$M$11233))))))</f>
      </c>
      <c r="Z30" s="25" t="str">
        <f>IF(AND($D$6="All",$F$6="All"),SUMPRODUCT(('PQW Report Data'!$C$4:$C$11233=Z$9)*('PQW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Data'!$E$4:$E$11233=$B30)*(('PQW Report Data'!$F$4:$F$11233)+('PQW Report Data'!$G$4:$G$11233)+('PQW Report Data'!$H$4:$H$11233)+('PQW Report Data'!$I$4:$I$11233)+('PQW Report Data'!$J$4:$J$11233)+('PQW Report Data'!$K$4:$K$11233)+('PQW Report Data'!$L$4:$L$11233)+('PQW Report Data'!$M$4:$M$11233))))))</f>
      </c>
      <c r="AA30" s="25" t="str">
        <f>IF(AND($D$6="All",$F$6="All"),SUMPRODUCT(('PQW Report Data'!$C$4:$C$11233=AA$9)*('PQW Report Data'!$E$4:$E$11233=$B30)*(('PQW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Data'!$E$4:$E$11233=$B30)*(('PQW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Data'!$E$4:$E$11233=$B30)*(('PQW Report Data'!$F$4:$F$11233)+('PQW Report Data'!$G$4:$G$11233)+('PQW Report Data'!$H$4:$H$11233)+('PQW Report Data'!$I$4:$I$11233)+('PQW Report Data'!$J$4:$J$11233)+('PQW Report Data'!$K$4:$K$11233)+('PQW Report Data'!$L$4:$L$11233)+('PQW Report Data'!$M$4:$M$11233))))))</f>
      </c>
      <c r="AB30" s="25" t="str">
        <f>SUM(C30:AA30)</f>
      </c>
    </row>
    <row r="31">
      <c r="A31" s="0" t="inlineStr">
        <is>
          <t/>
        </is>
      </c>
      <c r="B31" s="23" t="n">
        <v>21</v>
      </c>
      <c r="C31" s="25" t="str">
        <f>IF(AND($D$6="All",$F$6="All"),SUMPRODUCT(('PQW Report Data'!$C$4:$C$11233=C$9)*('PQW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Data'!$E$4:$E$11233=$B31)*(('PQW Report Data'!$F$4:$F$11233)+('PQW Report Data'!$G$4:$G$11233)+('PQW Report Data'!$H$4:$H$11233)+('PQW Report Data'!$I$4:$I$11233)+('PQW Report Data'!$J$4:$J$11233)+('PQW Report Data'!$K$4:$K$11233)+('PQW Report Data'!$L$4:$L$11233)+('PQW Report Data'!$M$4:$M$11233))))))</f>
      </c>
      <c r="D31" s="25" t="str">
        <f>IF(AND($D$6="All",$F$6="All"),SUMPRODUCT(('PQW Report Data'!$C$4:$C$11233=D$9)*('PQW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Data'!$E$4:$E$11233=$B31)*(('PQW Report Data'!$F$4:$F$11233)+('PQW Report Data'!$G$4:$G$11233)+('PQW Report Data'!$H$4:$H$11233)+('PQW Report Data'!$I$4:$I$11233)+('PQW Report Data'!$J$4:$J$11233)+('PQW Report Data'!$K$4:$K$11233)+('PQW Report Data'!$L$4:$L$11233)+('PQW Report Data'!$M$4:$M$11233))))))</f>
      </c>
      <c r="E31" s="25" t="str">
        <f>IF(AND($D$6="All",$F$6="All"),SUMPRODUCT(('PQW Report Data'!$C$4:$C$11233=E$9)*('PQW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Data'!$E$4:$E$11233=$B31)*(('PQW Report Data'!$F$4:$F$11233)+('PQW Report Data'!$G$4:$G$11233)+('PQW Report Data'!$H$4:$H$11233)+('PQW Report Data'!$I$4:$I$11233)+('PQW Report Data'!$J$4:$J$11233)+('PQW Report Data'!$K$4:$K$11233)+('PQW Report Data'!$L$4:$L$11233)+('PQW Report Data'!$M$4:$M$11233))))))</f>
      </c>
      <c r="F31" s="25" t="str">
        <f>IF(AND($D$6="All",$F$6="All"),SUMPRODUCT(('PQW Report Data'!$C$4:$C$11233=F$9)*('PQW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Data'!$E$4:$E$11233=$B31)*(('PQW Report Data'!$F$4:$F$11233)+('PQW Report Data'!$G$4:$G$11233)+('PQW Report Data'!$H$4:$H$11233)+('PQW Report Data'!$I$4:$I$11233)+('PQW Report Data'!$J$4:$J$11233)+('PQW Report Data'!$K$4:$K$11233)+('PQW Report Data'!$L$4:$L$11233)+('PQW Report Data'!$M$4:$M$11233))))))</f>
      </c>
      <c r="G31" s="25" t="str">
        <f>IF(AND($D$6="All",$F$6="All"),SUMPRODUCT(('PQW Report Data'!$C$4:$C$11233=G$9)*('PQW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Data'!$E$4:$E$11233=$B31)*(('PQW Report Data'!$F$4:$F$11233)+('PQW Report Data'!$G$4:$G$11233)+('PQW Report Data'!$H$4:$H$11233)+('PQW Report Data'!$I$4:$I$11233)+('PQW Report Data'!$J$4:$J$11233)+('PQW Report Data'!$K$4:$K$11233)+('PQW Report Data'!$L$4:$L$11233)+('PQW Report Data'!$M$4:$M$11233))))))</f>
      </c>
      <c r="H31" s="25" t="str">
        <f>IF(AND($D$6="All",$F$6="All"),SUMPRODUCT(('PQW Report Data'!$C$4:$C$11233=H$9)*('PQW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Data'!$E$4:$E$11233=$B31)*(('PQW Report Data'!$F$4:$F$11233)+('PQW Report Data'!$G$4:$G$11233)+('PQW Report Data'!$H$4:$H$11233)+('PQW Report Data'!$I$4:$I$11233)+('PQW Report Data'!$J$4:$J$11233)+('PQW Report Data'!$K$4:$K$11233)+('PQW Report Data'!$L$4:$L$11233)+('PQW Report Data'!$M$4:$M$11233))))))</f>
      </c>
      <c r="I31" s="25" t="str">
        <f>IF(AND($D$6="All",$F$6="All"),SUMPRODUCT(('PQW Report Data'!$C$4:$C$11233=I$9)*('PQW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Data'!$E$4:$E$11233=$B31)*(('PQW Report Data'!$F$4:$F$11233)+('PQW Report Data'!$G$4:$G$11233)+('PQW Report Data'!$H$4:$H$11233)+('PQW Report Data'!$I$4:$I$11233)+('PQW Report Data'!$J$4:$J$11233)+('PQW Report Data'!$K$4:$K$11233)+('PQW Report Data'!$L$4:$L$11233)+('PQW Report Data'!$M$4:$M$11233))))))</f>
      </c>
      <c r="J31" s="25" t="str">
        <f>IF(AND($D$6="All",$F$6="All"),SUMPRODUCT(('PQW Report Data'!$C$4:$C$11233=J$9)*('PQW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Data'!$E$4:$E$11233=$B31)*(('PQW Report Data'!$F$4:$F$11233)+('PQW Report Data'!$G$4:$G$11233)+('PQW Report Data'!$H$4:$H$11233)+('PQW Report Data'!$I$4:$I$11233)+('PQW Report Data'!$J$4:$J$11233)+('PQW Report Data'!$K$4:$K$11233)+('PQW Report Data'!$L$4:$L$11233)+('PQW Report Data'!$M$4:$M$11233))))))</f>
      </c>
      <c r="K31" s="25" t="str">
        <f>IF(AND($D$6="All",$F$6="All"),SUMPRODUCT(('PQW Report Data'!$C$4:$C$11233=K$9)*('PQW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Data'!$E$4:$E$11233=$B31)*(('PQW Report Data'!$F$4:$F$11233)+('PQW Report Data'!$G$4:$G$11233)+('PQW Report Data'!$H$4:$H$11233)+('PQW Report Data'!$I$4:$I$11233)+('PQW Report Data'!$J$4:$J$11233)+('PQW Report Data'!$K$4:$K$11233)+('PQW Report Data'!$L$4:$L$11233)+('PQW Report Data'!$M$4:$M$11233))))))</f>
      </c>
      <c r="L31" s="25" t="str">
        <f>IF(AND($D$6="All",$F$6="All"),SUMPRODUCT(('PQW Report Data'!$C$4:$C$11233=L$9)*('PQW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Data'!$E$4:$E$11233=$B31)*(('PQW Report Data'!$F$4:$F$11233)+('PQW Report Data'!$G$4:$G$11233)+('PQW Report Data'!$H$4:$H$11233)+('PQW Report Data'!$I$4:$I$11233)+('PQW Report Data'!$J$4:$J$11233)+('PQW Report Data'!$K$4:$K$11233)+('PQW Report Data'!$L$4:$L$11233)+('PQW Report Data'!$M$4:$M$11233))))))</f>
      </c>
      <c r="M31" s="25" t="str">
        <f>IF(AND($D$6="All",$F$6="All"),SUMPRODUCT(('PQW Report Data'!$C$4:$C$11233=M$9)*('PQW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Data'!$E$4:$E$11233=$B31)*(('PQW Report Data'!$F$4:$F$11233)+('PQW Report Data'!$G$4:$G$11233)+('PQW Report Data'!$H$4:$H$11233)+('PQW Report Data'!$I$4:$I$11233)+('PQW Report Data'!$J$4:$J$11233)+('PQW Report Data'!$K$4:$K$11233)+('PQW Report Data'!$L$4:$L$11233)+('PQW Report Data'!$M$4:$M$11233))))))</f>
      </c>
      <c r="N31" s="25" t="str">
        <f>IF(AND($D$6="All",$F$6="All"),SUMPRODUCT(('PQW Report Data'!$C$4:$C$11233=N$9)*('PQW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Data'!$E$4:$E$11233=$B31)*(('PQW Report Data'!$F$4:$F$11233)+('PQW Report Data'!$G$4:$G$11233)+('PQW Report Data'!$H$4:$H$11233)+('PQW Report Data'!$I$4:$I$11233)+('PQW Report Data'!$J$4:$J$11233)+('PQW Report Data'!$K$4:$K$11233)+('PQW Report Data'!$L$4:$L$11233)+('PQW Report Data'!$M$4:$M$11233))))))</f>
      </c>
      <c r="O31" s="25" t="str">
        <f>IF(AND($D$6="All",$F$6="All"),SUMPRODUCT(('PQW Report Data'!$C$4:$C$11233=O$9)*('PQW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Data'!$E$4:$E$11233=$B31)*(('PQW Report Data'!$F$4:$F$11233)+('PQW Report Data'!$G$4:$G$11233)+('PQW Report Data'!$H$4:$H$11233)+('PQW Report Data'!$I$4:$I$11233)+('PQW Report Data'!$J$4:$J$11233)+('PQW Report Data'!$K$4:$K$11233)+('PQW Report Data'!$L$4:$L$11233)+('PQW Report Data'!$M$4:$M$11233))))))</f>
      </c>
      <c r="P31" s="25" t="str">
        <f>IF(AND($D$6="All",$F$6="All"),SUMPRODUCT(('PQW Report Data'!$C$4:$C$11233=P$9)*('PQW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Data'!$E$4:$E$11233=$B31)*(('PQW Report Data'!$F$4:$F$11233)+('PQW Report Data'!$G$4:$G$11233)+('PQW Report Data'!$H$4:$H$11233)+('PQW Report Data'!$I$4:$I$11233)+('PQW Report Data'!$J$4:$J$11233)+('PQW Report Data'!$K$4:$K$11233)+('PQW Report Data'!$L$4:$L$11233)+('PQW Report Data'!$M$4:$M$11233))))))</f>
      </c>
      <c r="Q31" s="25" t="str">
        <f>IF(AND($D$6="All",$F$6="All"),SUMPRODUCT(('PQW Report Data'!$C$4:$C$11233=Q$9)*('PQW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Data'!$E$4:$E$11233=$B31)*(('PQW Report Data'!$F$4:$F$11233)+('PQW Report Data'!$G$4:$G$11233)+('PQW Report Data'!$H$4:$H$11233)+('PQW Report Data'!$I$4:$I$11233)+('PQW Report Data'!$J$4:$J$11233)+('PQW Report Data'!$K$4:$K$11233)+('PQW Report Data'!$L$4:$L$11233)+('PQW Report Data'!$M$4:$M$11233))))))</f>
      </c>
      <c r="R31" s="25" t="str">
        <f>IF(AND($D$6="All",$F$6="All"),SUMPRODUCT(('PQW Report Data'!$C$4:$C$11233=R$9)*('PQW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Data'!$E$4:$E$11233=$B31)*(('PQW Report Data'!$F$4:$F$11233)+('PQW Report Data'!$G$4:$G$11233)+('PQW Report Data'!$H$4:$H$11233)+('PQW Report Data'!$I$4:$I$11233)+('PQW Report Data'!$J$4:$J$11233)+('PQW Report Data'!$K$4:$K$11233)+('PQW Report Data'!$L$4:$L$11233)+('PQW Report Data'!$M$4:$M$11233))))))</f>
      </c>
      <c r="S31" s="25" t="str">
        <f>IF(AND($D$6="All",$F$6="All"),SUMPRODUCT(('PQW Report Data'!$C$4:$C$11233=S$9)*('PQW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Data'!$E$4:$E$11233=$B31)*(('PQW Report Data'!$F$4:$F$11233)+('PQW Report Data'!$G$4:$G$11233)+('PQW Report Data'!$H$4:$H$11233)+('PQW Report Data'!$I$4:$I$11233)+('PQW Report Data'!$J$4:$J$11233)+('PQW Report Data'!$K$4:$K$11233)+('PQW Report Data'!$L$4:$L$11233)+('PQW Report Data'!$M$4:$M$11233))))))</f>
      </c>
      <c r="T31" s="25" t="str">
        <f>IF(AND($D$6="All",$F$6="All"),SUMPRODUCT(('PQW Report Data'!$C$4:$C$11233=T$9)*('PQW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Data'!$E$4:$E$11233=$B31)*(('PQW Report Data'!$F$4:$F$11233)+('PQW Report Data'!$G$4:$G$11233)+('PQW Report Data'!$H$4:$H$11233)+('PQW Report Data'!$I$4:$I$11233)+('PQW Report Data'!$J$4:$J$11233)+('PQW Report Data'!$K$4:$K$11233)+('PQW Report Data'!$L$4:$L$11233)+('PQW Report Data'!$M$4:$M$11233))))))</f>
      </c>
      <c r="U31" s="25" t="str">
        <f>IF(AND($D$6="All",$F$6="All"),SUMPRODUCT(('PQW Report Data'!$C$4:$C$11233=U$9)*('PQW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Data'!$E$4:$E$11233=$B31)*(('PQW Report Data'!$F$4:$F$11233)+('PQW Report Data'!$G$4:$G$11233)+('PQW Report Data'!$H$4:$H$11233)+('PQW Report Data'!$I$4:$I$11233)+('PQW Report Data'!$J$4:$J$11233)+('PQW Report Data'!$K$4:$K$11233)+('PQW Report Data'!$L$4:$L$11233)+('PQW Report Data'!$M$4:$M$11233))))))</f>
      </c>
      <c r="V31" s="25" t="str">
        <f>IF(AND($D$6="All",$F$6="All"),SUMPRODUCT(('PQW Report Data'!$C$4:$C$11233=V$9)*('PQW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Data'!$E$4:$E$11233=$B31)*(('PQW Report Data'!$F$4:$F$11233)+('PQW Report Data'!$G$4:$G$11233)+('PQW Report Data'!$H$4:$H$11233)+('PQW Report Data'!$I$4:$I$11233)+('PQW Report Data'!$J$4:$J$11233)+('PQW Report Data'!$K$4:$K$11233)+('PQW Report Data'!$L$4:$L$11233)+('PQW Report Data'!$M$4:$M$11233))))))</f>
      </c>
      <c r="W31" s="25" t="str">
        <f>IF(AND($D$6="All",$F$6="All"),SUMPRODUCT(('PQW Report Data'!$C$4:$C$11233=W$9)*('PQW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Data'!$E$4:$E$11233=$B31)*(('PQW Report Data'!$F$4:$F$11233)+('PQW Report Data'!$G$4:$G$11233)+('PQW Report Data'!$H$4:$H$11233)+('PQW Report Data'!$I$4:$I$11233)+('PQW Report Data'!$J$4:$J$11233)+('PQW Report Data'!$K$4:$K$11233)+('PQW Report Data'!$L$4:$L$11233)+('PQW Report Data'!$M$4:$M$11233))))))</f>
      </c>
      <c r="X31" s="25" t="str">
        <f>IF(AND($D$6="All",$F$6="All"),SUMPRODUCT(('PQW Report Data'!$C$4:$C$11233=X$9)*('PQW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Data'!$E$4:$E$11233=$B31)*(('PQW Report Data'!$F$4:$F$11233)+('PQW Report Data'!$G$4:$G$11233)+('PQW Report Data'!$H$4:$H$11233)+('PQW Report Data'!$I$4:$I$11233)+('PQW Report Data'!$J$4:$J$11233)+('PQW Report Data'!$K$4:$K$11233)+('PQW Report Data'!$L$4:$L$11233)+('PQW Report Data'!$M$4:$M$11233))))))</f>
      </c>
      <c r="Y31" s="25" t="str">
        <f>IF(AND($D$6="All",$F$6="All"),SUMPRODUCT(('PQW Report Data'!$C$4:$C$11233=Y$9)*('PQW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Data'!$E$4:$E$11233=$B31)*(('PQW Report Data'!$F$4:$F$11233)+('PQW Report Data'!$G$4:$G$11233)+('PQW Report Data'!$H$4:$H$11233)+('PQW Report Data'!$I$4:$I$11233)+('PQW Report Data'!$J$4:$J$11233)+('PQW Report Data'!$K$4:$K$11233)+('PQW Report Data'!$L$4:$L$11233)+('PQW Report Data'!$M$4:$M$11233))))))</f>
      </c>
      <c r="Z31" s="25" t="str">
        <f>IF(AND($D$6="All",$F$6="All"),SUMPRODUCT(('PQW Report Data'!$C$4:$C$11233=Z$9)*('PQW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Data'!$E$4:$E$11233=$B31)*(('PQW Report Data'!$F$4:$F$11233)+('PQW Report Data'!$G$4:$G$11233)+('PQW Report Data'!$H$4:$H$11233)+('PQW Report Data'!$I$4:$I$11233)+('PQW Report Data'!$J$4:$J$11233)+('PQW Report Data'!$K$4:$K$11233)+('PQW Report Data'!$L$4:$L$11233)+('PQW Report Data'!$M$4:$M$11233))))))</f>
      </c>
      <c r="AA31" s="25" t="str">
        <f>IF(AND($D$6="All",$F$6="All"),SUMPRODUCT(('PQW Report Data'!$C$4:$C$11233=AA$9)*('PQW Report Data'!$E$4:$E$11233=$B31)*(('PQW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Data'!$E$4:$E$11233=$B31)*(('PQW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Data'!$E$4:$E$11233=$B31)*(('PQW Report Data'!$F$4:$F$11233)+('PQW Report Data'!$G$4:$G$11233)+('PQW Report Data'!$H$4:$H$11233)+('PQW Report Data'!$I$4:$I$11233)+('PQW Report Data'!$J$4:$J$11233)+('PQW Report Data'!$K$4:$K$11233)+('PQW Report Data'!$L$4:$L$11233)+('PQW Report Data'!$M$4:$M$11233))))))</f>
      </c>
      <c r="AB31" s="25" t="str">
        <f>SUM(C31:AA31)</f>
      </c>
    </row>
    <row r="32">
      <c r="A32" s="0" t="inlineStr">
        <is>
          <t/>
        </is>
      </c>
      <c r="B32" s="23" t="n">
        <v>22</v>
      </c>
      <c r="C32" s="25" t="str">
        <f>IF(AND($D$6="All",$F$6="All"),SUMPRODUCT(('PQW Report Data'!$C$4:$C$11233=C$9)*('PQW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Data'!$E$4:$E$11233=$B32)*(('PQW Report Data'!$F$4:$F$11233)+('PQW Report Data'!$G$4:$G$11233)+('PQW Report Data'!$H$4:$H$11233)+('PQW Report Data'!$I$4:$I$11233)+('PQW Report Data'!$J$4:$J$11233)+('PQW Report Data'!$K$4:$K$11233)+('PQW Report Data'!$L$4:$L$11233)+('PQW Report Data'!$M$4:$M$11233))))))</f>
      </c>
      <c r="D32" s="25" t="str">
        <f>IF(AND($D$6="All",$F$6="All"),SUMPRODUCT(('PQW Report Data'!$C$4:$C$11233=D$9)*('PQW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Data'!$E$4:$E$11233=$B32)*(('PQW Report Data'!$F$4:$F$11233)+('PQW Report Data'!$G$4:$G$11233)+('PQW Report Data'!$H$4:$H$11233)+('PQW Report Data'!$I$4:$I$11233)+('PQW Report Data'!$J$4:$J$11233)+('PQW Report Data'!$K$4:$K$11233)+('PQW Report Data'!$L$4:$L$11233)+('PQW Report Data'!$M$4:$M$11233))))))</f>
      </c>
      <c r="E32" s="25" t="str">
        <f>IF(AND($D$6="All",$F$6="All"),SUMPRODUCT(('PQW Report Data'!$C$4:$C$11233=E$9)*('PQW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Data'!$E$4:$E$11233=$B32)*(('PQW Report Data'!$F$4:$F$11233)+('PQW Report Data'!$G$4:$G$11233)+('PQW Report Data'!$H$4:$H$11233)+('PQW Report Data'!$I$4:$I$11233)+('PQW Report Data'!$J$4:$J$11233)+('PQW Report Data'!$K$4:$K$11233)+('PQW Report Data'!$L$4:$L$11233)+('PQW Report Data'!$M$4:$M$11233))))))</f>
      </c>
      <c r="F32" s="25" t="str">
        <f>IF(AND($D$6="All",$F$6="All"),SUMPRODUCT(('PQW Report Data'!$C$4:$C$11233=F$9)*('PQW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Data'!$E$4:$E$11233=$B32)*(('PQW Report Data'!$F$4:$F$11233)+('PQW Report Data'!$G$4:$G$11233)+('PQW Report Data'!$H$4:$H$11233)+('PQW Report Data'!$I$4:$I$11233)+('PQW Report Data'!$J$4:$J$11233)+('PQW Report Data'!$K$4:$K$11233)+('PQW Report Data'!$L$4:$L$11233)+('PQW Report Data'!$M$4:$M$11233))))))</f>
      </c>
      <c r="G32" s="25" t="str">
        <f>IF(AND($D$6="All",$F$6="All"),SUMPRODUCT(('PQW Report Data'!$C$4:$C$11233=G$9)*('PQW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Data'!$E$4:$E$11233=$B32)*(('PQW Report Data'!$F$4:$F$11233)+('PQW Report Data'!$G$4:$G$11233)+('PQW Report Data'!$H$4:$H$11233)+('PQW Report Data'!$I$4:$I$11233)+('PQW Report Data'!$J$4:$J$11233)+('PQW Report Data'!$K$4:$K$11233)+('PQW Report Data'!$L$4:$L$11233)+('PQW Report Data'!$M$4:$M$11233))))))</f>
      </c>
      <c r="H32" s="25" t="str">
        <f>IF(AND($D$6="All",$F$6="All"),SUMPRODUCT(('PQW Report Data'!$C$4:$C$11233=H$9)*('PQW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Data'!$E$4:$E$11233=$B32)*(('PQW Report Data'!$F$4:$F$11233)+('PQW Report Data'!$G$4:$G$11233)+('PQW Report Data'!$H$4:$H$11233)+('PQW Report Data'!$I$4:$I$11233)+('PQW Report Data'!$J$4:$J$11233)+('PQW Report Data'!$K$4:$K$11233)+('PQW Report Data'!$L$4:$L$11233)+('PQW Report Data'!$M$4:$M$11233))))))</f>
      </c>
      <c r="I32" s="25" t="str">
        <f>IF(AND($D$6="All",$F$6="All"),SUMPRODUCT(('PQW Report Data'!$C$4:$C$11233=I$9)*('PQW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Data'!$E$4:$E$11233=$B32)*(('PQW Report Data'!$F$4:$F$11233)+('PQW Report Data'!$G$4:$G$11233)+('PQW Report Data'!$H$4:$H$11233)+('PQW Report Data'!$I$4:$I$11233)+('PQW Report Data'!$J$4:$J$11233)+('PQW Report Data'!$K$4:$K$11233)+('PQW Report Data'!$L$4:$L$11233)+('PQW Report Data'!$M$4:$M$11233))))))</f>
      </c>
      <c r="J32" s="25" t="str">
        <f>IF(AND($D$6="All",$F$6="All"),SUMPRODUCT(('PQW Report Data'!$C$4:$C$11233=J$9)*('PQW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Data'!$E$4:$E$11233=$B32)*(('PQW Report Data'!$F$4:$F$11233)+('PQW Report Data'!$G$4:$G$11233)+('PQW Report Data'!$H$4:$H$11233)+('PQW Report Data'!$I$4:$I$11233)+('PQW Report Data'!$J$4:$J$11233)+('PQW Report Data'!$K$4:$K$11233)+('PQW Report Data'!$L$4:$L$11233)+('PQW Report Data'!$M$4:$M$11233))))))</f>
      </c>
      <c r="K32" s="25" t="str">
        <f>IF(AND($D$6="All",$F$6="All"),SUMPRODUCT(('PQW Report Data'!$C$4:$C$11233=K$9)*('PQW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Data'!$E$4:$E$11233=$B32)*(('PQW Report Data'!$F$4:$F$11233)+('PQW Report Data'!$G$4:$G$11233)+('PQW Report Data'!$H$4:$H$11233)+('PQW Report Data'!$I$4:$I$11233)+('PQW Report Data'!$J$4:$J$11233)+('PQW Report Data'!$K$4:$K$11233)+('PQW Report Data'!$L$4:$L$11233)+('PQW Report Data'!$M$4:$M$11233))))))</f>
      </c>
      <c r="L32" s="25" t="str">
        <f>IF(AND($D$6="All",$F$6="All"),SUMPRODUCT(('PQW Report Data'!$C$4:$C$11233=L$9)*('PQW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Data'!$E$4:$E$11233=$B32)*(('PQW Report Data'!$F$4:$F$11233)+('PQW Report Data'!$G$4:$G$11233)+('PQW Report Data'!$H$4:$H$11233)+('PQW Report Data'!$I$4:$I$11233)+('PQW Report Data'!$J$4:$J$11233)+('PQW Report Data'!$K$4:$K$11233)+('PQW Report Data'!$L$4:$L$11233)+('PQW Report Data'!$M$4:$M$11233))))))</f>
      </c>
      <c r="M32" s="25" t="str">
        <f>IF(AND($D$6="All",$F$6="All"),SUMPRODUCT(('PQW Report Data'!$C$4:$C$11233=M$9)*('PQW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Data'!$E$4:$E$11233=$B32)*(('PQW Report Data'!$F$4:$F$11233)+('PQW Report Data'!$G$4:$G$11233)+('PQW Report Data'!$H$4:$H$11233)+('PQW Report Data'!$I$4:$I$11233)+('PQW Report Data'!$J$4:$J$11233)+('PQW Report Data'!$K$4:$K$11233)+('PQW Report Data'!$L$4:$L$11233)+('PQW Report Data'!$M$4:$M$11233))))))</f>
      </c>
      <c r="N32" s="25" t="str">
        <f>IF(AND($D$6="All",$F$6="All"),SUMPRODUCT(('PQW Report Data'!$C$4:$C$11233=N$9)*('PQW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Data'!$E$4:$E$11233=$B32)*(('PQW Report Data'!$F$4:$F$11233)+('PQW Report Data'!$G$4:$G$11233)+('PQW Report Data'!$H$4:$H$11233)+('PQW Report Data'!$I$4:$I$11233)+('PQW Report Data'!$J$4:$J$11233)+('PQW Report Data'!$K$4:$K$11233)+('PQW Report Data'!$L$4:$L$11233)+('PQW Report Data'!$M$4:$M$11233))))))</f>
      </c>
      <c r="O32" s="25" t="str">
        <f>IF(AND($D$6="All",$F$6="All"),SUMPRODUCT(('PQW Report Data'!$C$4:$C$11233=O$9)*('PQW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Data'!$E$4:$E$11233=$B32)*(('PQW Report Data'!$F$4:$F$11233)+('PQW Report Data'!$G$4:$G$11233)+('PQW Report Data'!$H$4:$H$11233)+('PQW Report Data'!$I$4:$I$11233)+('PQW Report Data'!$J$4:$J$11233)+('PQW Report Data'!$K$4:$K$11233)+('PQW Report Data'!$L$4:$L$11233)+('PQW Report Data'!$M$4:$M$11233))))))</f>
      </c>
      <c r="P32" s="25" t="str">
        <f>IF(AND($D$6="All",$F$6="All"),SUMPRODUCT(('PQW Report Data'!$C$4:$C$11233=P$9)*('PQW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Data'!$E$4:$E$11233=$B32)*(('PQW Report Data'!$F$4:$F$11233)+('PQW Report Data'!$G$4:$G$11233)+('PQW Report Data'!$H$4:$H$11233)+('PQW Report Data'!$I$4:$I$11233)+('PQW Report Data'!$J$4:$J$11233)+('PQW Report Data'!$K$4:$K$11233)+('PQW Report Data'!$L$4:$L$11233)+('PQW Report Data'!$M$4:$M$11233))))))</f>
      </c>
      <c r="Q32" s="25" t="str">
        <f>IF(AND($D$6="All",$F$6="All"),SUMPRODUCT(('PQW Report Data'!$C$4:$C$11233=Q$9)*('PQW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Data'!$E$4:$E$11233=$B32)*(('PQW Report Data'!$F$4:$F$11233)+('PQW Report Data'!$G$4:$G$11233)+('PQW Report Data'!$H$4:$H$11233)+('PQW Report Data'!$I$4:$I$11233)+('PQW Report Data'!$J$4:$J$11233)+('PQW Report Data'!$K$4:$K$11233)+('PQW Report Data'!$L$4:$L$11233)+('PQW Report Data'!$M$4:$M$11233))))))</f>
      </c>
      <c r="R32" s="25" t="str">
        <f>IF(AND($D$6="All",$F$6="All"),SUMPRODUCT(('PQW Report Data'!$C$4:$C$11233=R$9)*('PQW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Data'!$E$4:$E$11233=$B32)*(('PQW Report Data'!$F$4:$F$11233)+('PQW Report Data'!$G$4:$G$11233)+('PQW Report Data'!$H$4:$H$11233)+('PQW Report Data'!$I$4:$I$11233)+('PQW Report Data'!$J$4:$J$11233)+('PQW Report Data'!$K$4:$K$11233)+('PQW Report Data'!$L$4:$L$11233)+('PQW Report Data'!$M$4:$M$11233))))))</f>
      </c>
      <c r="S32" s="25" t="str">
        <f>IF(AND($D$6="All",$F$6="All"),SUMPRODUCT(('PQW Report Data'!$C$4:$C$11233=S$9)*('PQW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Data'!$E$4:$E$11233=$B32)*(('PQW Report Data'!$F$4:$F$11233)+('PQW Report Data'!$G$4:$G$11233)+('PQW Report Data'!$H$4:$H$11233)+('PQW Report Data'!$I$4:$I$11233)+('PQW Report Data'!$J$4:$J$11233)+('PQW Report Data'!$K$4:$K$11233)+('PQW Report Data'!$L$4:$L$11233)+('PQW Report Data'!$M$4:$M$11233))))))</f>
      </c>
      <c r="T32" s="25" t="str">
        <f>IF(AND($D$6="All",$F$6="All"),SUMPRODUCT(('PQW Report Data'!$C$4:$C$11233=T$9)*('PQW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Data'!$E$4:$E$11233=$B32)*(('PQW Report Data'!$F$4:$F$11233)+('PQW Report Data'!$G$4:$G$11233)+('PQW Report Data'!$H$4:$H$11233)+('PQW Report Data'!$I$4:$I$11233)+('PQW Report Data'!$J$4:$J$11233)+('PQW Report Data'!$K$4:$K$11233)+('PQW Report Data'!$L$4:$L$11233)+('PQW Report Data'!$M$4:$M$11233))))))</f>
      </c>
      <c r="U32" s="25" t="str">
        <f>IF(AND($D$6="All",$F$6="All"),SUMPRODUCT(('PQW Report Data'!$C$4:$C$11233=U$9)*('PQW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Data'!$E$4:$E$11233=$B32)*(('PQW Report Data'!$F$4:$F$11233)+('PQW Report Data'!$G$4:$G$11233)+('PQW Report Data'!$H$4:$H$11233)+('PQW Report Data'!$I$4:$I$11233)+('PQW Report Data'!$J$4:$J$11233)+('PQW Report Data'!$K$4:$K$11233)+('PQW Report Data'!$L$4:$L$11233)+('PQW Report Data'!$M$4:$M$11233))))))</f>
      </c>
      <c r="V32" s="25" t="str">
        <f>IF(AND($D$6="All",$F$6="All"),SUMPRODUCT(('PQW Report Data'!$C$4:$C$11233=V$9)*('PQW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Data'!$E$4:$E$11233=$B32)*(('PQW Report Data'!$F$4:$F$11233)+('PQW Report Data'!$G$4:$G$11233)+('PQW Report Data'!$H$4:$H$11233)+('PQW Report Data'!$I$4:$I$11233)+('PQW Report Data'!$J$4:$J$11233)+('PQW Report Data'!$K$4:$K$11233)+('PQW Report Data'!$L$4:$L$11233)+('PQW Report Data'!$M$4:$M$11233))))))</f>
      </c>
      <c r="W32" s="25" t="str">
        <f>IF(AND($D$6="All",$F$6="All"),SUMPRODUCT(('PQW Report Data'!$C$4:$C$11233=W$9)*('PQW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Data'!$E$4:$E$11233=$B32)*(('PQW Report Data'!$F$4:$F$11233)+('PQW Report Data'!$G$4:$G$11233)+('PQW Report Data'!$H$4:$H$11233)+('PQW Report Data'!$I$4:$I$11233)+('PQW Report Data'!$J$4:$J$11233)+('PQW Report Data'!$K$4:$K$11233)+('PQW Report Data'!$L$4:$L$11233)+('PQW Report Data'!$M$4:$M$11233))))))</f>
      </c>
      <c r="X32" s="25" t="str">
        <f>IF(AND($D$6="All",$F$6="All"),SUMPRODUCT(('PQW Report Data'!$C$4:$C$11233=X$9)*('PQW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Data'!$E$4:$E$11233=$B32)*(('PQW Report Data'!$F$4:$F$11233)+('PQW Report Data'!$G$4:$G$11233)+('PQW Report Data'!$H$4:$H$11233)+('PQW Report Data'!$I$4:$I$11233)+('PQW Report Data'!$J$4:$J$11233)+('PQW Report Data'!$K$4:$K$11233)+('PQW Report Data'!$L$4:$L$11233)+('PQW Report Data'!$M$4:$M$11233))))))</f>
      </c>
      <c r="Y32" s="25" t="str">
        <f>IF(AND($D$6="All",$F$6="All"),SUMPRODUCT(('PQW Report Data'!$C$4:$C$11233=Y$9)*('PQW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Data'!$E$4:$E$11233=$B32)*(('PQW Report Data'!$F$4:$F$11233)+('PQW Report Data'!$G$4:$G$11233)+('PQW Report Data'!$H$4:$H$11233)+('PQW Report Data'!$I$4:$I$11233)+('PQW Report Data'!$J$4:$J$11233)+('PQW Report Data'!$K$4:$K$11233)+('PQW Report Data'!$L$4:$L$11233)+('PQW Report Data'!$M$4:$M$11233))))))</f>
      </c>
      <c r="Z32" s="25" t="str">
        <f>IF(AND($D$6="All",$F$6="All"),SUMPRODUCT(('PQW Report Data'!$C$4:$C$11233=Z$9)*('PQW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Data'!$E$4:$E$11233=$B32)*(('PQW Report Data'!$F$4:$F$11233)+('PQW Report Data'!$G$4:$G$11233)+('PQW Report Data'!$H$4:$H$11233)+('PQW Report Data'!$I$4:$I$11233)+('PQW Report Data'!$J$4:$J$11233)+('PQW Report Data'!$K$4:$K$11233)+('PQW Report Data'!$L$4:$L$11233)+('PQW Report Data'!$M$4:$M$11233))))))</f>
      </c>
      <c r="AA32" s="25" t="str">
        <f>IF(AND($D$6="All",$F$6="All"),SUMPRODUCT(('PQW Report Data'!$C$4:$C$11233=AA$9)*('PQW Report Data'!$E$4:$E$11233=$B32)*(('PQW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Data'!$E$4:$E$11233=$B32)*(('PQW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Data'!$E$4:$E$11233=$B32)*(('PQW Report Data'!$F$4:$F$11233)+('PQW Report Data'!$G$4:$G$11233)+('PQW Report Data'!$H$4:$H$11233)+('PQW Report Data'!$I$4:$I$11233)+('PQW Report Data'!$J$4:$J$11233)+('PQW Report Data'!$K$4:$K$11233)+('PQW Report Data'!$L$4:$L$11233)+('PQW Report Data'!$M$4:$M$11233))))))</f>
      </c>
      <c r="AB32" s="25" t="str">
        <f>SUM(C32:AA32)</f>
      </c>
    </row>
    <row r="33">
      <c r="A33" s="0" t="inlineStr">
        <is>
          <t/>
        </is>
      </c>
      <c r="B33" s="23" t="n">
        <v>23</v>
      </c>
      <c r="C33" s="25" t="str">
        <f>IF(AND($D$6="All",$F$6="All"),SUMPRODUCT(('PQW Report Data'!$C$4:$C$11233=C$9)*('PQW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Data'!$E$4:$E$11233=$B33)*(('PQW Report Data'!$F$4:$F$11233)+('PQW Report Data'!$G$4:$G$11233)+('PQW Report Data'!$H$4:$H$11233)+('PQW Report Data'!$I$4:$I$11233)+('PQW Report Data'!$J$4:$J$11233)+('PQW Report Data'!$K$4:$K$11233)+('PQW Report Data'!$L$4:$L$11233)+('PQW Report Data'!$M$4:$M$11233))))))</f>
      </c>
      <c r="D33" s="25" t="str">
        <f>IF(AND($D$6="All",$F$6="All"),SUMPRODUCT(('PQW Report Data'!$C$4:$C$11233=D$9)*('PQW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Data'!$E$4:$E$11233=$B33)*(('PQW Report Data'!$F$4:$F$11233)+('PQW Report Data'!$G$4:$G$11233)+('PQW Report Data'!$H$4:$H$11233)+('PQW Report Data'!$I$4:$I$11233)+('PQW Report Data'!$J$4:$J$11233)+('PQW Report Data'!$K$4:$K$11233)+('PQW Report Data'!$L$4:$L$11233)+('PQW Report Data'!$M$4:$M$11233))))))</f>
      </c>
      <c r="E33" s="25" t="str">
        <f>IF(AND($D$6="All",$F$6="All"),SUMPRODUCT(('PQW Report Data'!$C$4:$C$11233=E$9)*('PQW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Data'!$E$4:$E$11233=$B33)*(('PQW Report Data'!$F$4:$F$11233)+('PQW Report Data'!$G$4:$G$11233)+('PQW Report Data'!$H$4:$H$11233)+('PQW Report Data'!$I$4:$I$11233)+('PQW Report Data'!$J$4:$J$11233)+('PQW Report Data'!$K$4:$K$11233)+('PQW Report Data'!$L$4:$L$11233)+('PQW Report Data'!$M$4:$M$11233))))))</f>
      </c>
      <c r="F33" s="25" t="str">
        <f>IF(AND($D$6="All",$F$6="All"),SUMPRODUCT(('PQW Report Data'!$C$4:$C$11233=F$9)*('PQW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Data'!$E$4:$E$11233=$B33)*(('PQW Report Data'!$F$4:$F$11233)+('PQW Report Data'!$G$4:$G$11233)+('PQW Report Data'!$H$4:$H$11233)+('PQW Report Data'!$I$4:$I$11233)+('PQW Report Data'!$J$4:$J$11233)+('PQW Report Data'!$K$4:$K$11233)+('PQW Report Data'!$L$4:$L$11233)+('PQW Report Data'!$M$4:$M$11233))))))</f>
      </c>
      <c r="G33" s="25" t="str">
        <f>IF(AND($D$6="All",$F$6="All"),SUMPRODUCT(('PQW Report Data'!$C$4:$C$11233=G$9)*('PQW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Data'!$E$4:$E$11233=$B33)*(('PQW Report Data'!$F$4:$F$11233)+('PQW Report Data'!$G$4:$G$11233)+('PQW Report Data'!$H$4:$H$11233)+('PQW Report Data'!$I$4:$I$11233)+('PQW Report Data'!$J$4:$J$11233)+('PQW Report Data'!$K$4:$K$11233)+('PQW Report Data'!$L$4:$L$11233)+('PQW Report Data'!$M$4:$M$11233))))))</f>
      </c>
      <c r="H33" s="25" t="str">
        <f>IF(AND($D$6="All",$F$6="All"),SUMPRODUCT(('PQW Report Data'!$C$4:$C$11233=H$9)*('PQW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Data'!$E$4:$E$11233=$B33)*(('PQW Report Data'!$F$4:$F$11233)+('PQW Report Data'!$G$4:$G$11233)+('PQW Report Data'!$H$4:$H$11233)+('PQW Report Data'!$I$4:$I$11233)+('PQW Report Data'!$J$4:$J$11233)+('PQW Report Data'!$K$4:$K$11233)+('PQW Report Data'!$L$4:$L$11233)+('PQW Report Data'!$M$4:$M$11233))))))</f>
      </c>
      <c r="I33" s="25" t="str">
        <f>IF(AND($D$6="All",$F$6="All"),SUMPRODUCT(('PQW Report Data'!$C$4:$C$11233=I$9)*('PQW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Data'!$E$4:$E$11233=$B33)*(('PQW Report Data'!$F$4:$F$11233)+('PQW Report Data'!$G$4:$G$11233)+('PQW Report Data'!$H$4:$H$11233)+('PQW Report Data'!$I$4:$I$11233)+('PQW Report Data'!$J$4:$J$11233)+('PQW Report Data'!$K$4:$K$11233)+('PQW Report Data'!$L$4:$L$11233)+('PQW Report Data'!$M$4:$M$11233))))))</f>
      </c>
      <c r="J33" s="25" t="str">
        <f>IF(AND($D$6="All",$F$6="All"),SUMPRODUCT(('PQW Report Data'!$C$4:$C$11233=J$9)*('PQW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Data'!$E$4:$E$11233=$B33)*(('PQW Report Data'!$F$4:$F$11233)+('PQW Report Data'!$G$4:$G$11233)+('PQW Report Data'!$H$4:$H$11233)+('PQW Report Data'!$I$4:$I$11233)+('PQW Report Data'!$J$4:$J$11233)+('PQW Report Data'!$K$4:$K$11233)+('PQW Report Data'!$L$4:$L$11233)+('PQW Report Data'!$M$4:$M$11233))))))</f>
      </c>
      <c r="K33" s="25" t="str">
        <f>IF(AND($D$6="All",$F$6="All"),SUMPRODUCT(('PQW Report Data'!$C$4:$C$11233=K$9)*('PQW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Data'!$E$4:$E$11233=$B33)*(('PQW Report Data'!$F$4:$F$11233)+('PQW Report Data'!$G$4:$G$11233)+('PQW Report Data'!$H$4:$H$11233)+('PQW Report Data'!$I$4:$I$11233)+('PQW Report Data'!$J$4:$J$11233)+('PQW Report Data'!$K$4:$K$11233)+('PQW Report Data'!$L$4:$L$11233)+('PQW Report Data'!$M$4:$M$11233))))))</f>
      </c>
      <c r="L33" s="25" t="str">
        <f>IF(AND($D$6="All",$F$6="All"),SUMPRODUCT(('PQW Report Data'!$C$4:$C$11233=L$9)*('PQW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Data'!$E$4:$E$11233=$B33)*(('PQW Report Data'!$F$4:$F$11233)+('PQW Report Data'!$G$4:$G$11233)+('PQW Report Data'!$H$4:$H$11233)+('PQW Report Data'!$I$4:$I$11233)+('PQW Report Data'!$J$4:$J$11233)+('PQW Report Data'!$K$4:$K$11233)+('PQW Report Data'!$L$4:$L$11233)+('PQW Report Data'!$M$4:$M$11233))))))</f>
      </c>
      <c r="M33" s="25" t="str">
        <f>IF(AND($D$6="All",$F$6="All"),SUMPRODUCT(('PQW Report Data'!$C$4:$C$11233=M$9)*('PQW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Data'!$E$4:$E$11233=$B33)*(('PQW Report Data'!$F$4:$F$11233)+('PQW Report Data'!$G$4:$G$11233)+('PQW Report Data'!$H$4:$H$11233)+('PQW Report Data'!$I$4:$I$11233)+('PQW Report Data'!$J$4:$J$11233)+('PQW Report Data'!$K$4:$K$11233)+('PQW Report Data'!$L$4:$L$11233)+('PQW Report Data'!$M$4:$M$11233))))))</f>
      </c>
      <c r="N33" s="25" t="str">
        <f>IF(AND($D$6="All",$F$6="All"),SUMPRODUCT(('PQW Report Data'!$C$4:$C$11233=N$9)*('PQW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Data'!$E$4:$E$11233=$B33)*(('PQW Report Data'!$F$4:$F$11233)+('PQW Report Data'!$G$4:$G$11233)+('PQW Report Data'!$H$4:$H$11233)+('PQW Report Data'!$I$4:$I$11233)+('PQW Report Data'!$J$4:$J$11233)+('PQW Report Data'!$K$4:$K$11233)+('PQW Report Data'!$L$4:$L$11233)+('PQW Report Data'!$M$4:$M$11233))))))</f>
      </c>
      <c r="O33" s="25" t="str">
        <f>IF(AND($D$6="All",$F$6="All"),SUMPRODUCT(('PQW Report Data'!$C$4:$C$11233=O$9)*('PQW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Data'!$E$4:$E$11233=$B33)*(('PQW Report Data'!$F$4:$F$11233)+('PQW Report Data'!$G$4:$G$11233)+('PQW Report Data'!$H$4:$H$11233)+('PQW Report Data'!$I$4:$I$11233)+('PQW Report Data'!$J$4:$J$11233)+('PQW Report Data'!$K$4:$K$11233)+('PQW Report Data'!$L$4:$L$11233)+('PQW Report Data'!$M$4:$M$11233))))))</f>
      </c>
      <c r="P33" s="25" t="str">
        <f>IF(AND($D$6="All",$F$6="All"),SUMPRODUCT(('PQW Report Data'!$C$4:$C$11233=P$9)*('PQW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Data'!$E$4:$E$11233=$B33)*(('PQW Report Data'!$F$4:$F$11233)+('PQW Report Data'!$G$4:$G$11233)+('PQW Report Data'!$H$4:$H$11233)+('PQW Report Data'!$I$4:$I$11233)+('PQW Report Data'!$J$4:$J$11233)+('PQW Report Data'!$K$4:$K$11233)+('PQW Report Data'!$L$4:$L$11233)+('PQW Report Data'!$M$4:$M$11233))))))</f>
      </c>
      <c r="Q33" s="25" t="str">
        <f>IF(AND($D$6="All",$F$6="All"),SUMPRODUCT(('PQW Report Data'!$C$4:$C$11233=Q$9)*('PQW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Data'!$E$4:$E$11233=$B33)*(('PQW Report Data'!$F$4:$F$11233)+('PQW Report Data'!$G$4:$G$11233)+('PQW Report Data'!$H$4:$H$11233)+('PQW Report Data'!$I$4:$I$11233)+('PQW Report Data'!$J$4:$J$11233)+('PQW Report Data'!$K$4:$K$11233)+('PQW Report Data'!$L$4:$L$11233)+('PQW Report Data'!$M$4:$M$11233))))))</f>
      </c>
      <c r="R33" s="25" t="str">
        <f>IF(AND($D$6="All",$F$6="All"),SUMPRODUCT(('PQW Report Data'!$C$4:$C$11233=R$9)*('PQW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Data'!$E$4:$E$11233=$B33)*(('PQW Report Data'!$F$4:$F$11233)+('PQW Report Data'!$G$4:$G$11233)+('PQW Report Data'!$H$4:$H$11233)+('PQW Report Data'!$I$4:$I$11233)+('PQW Report Data'!$J$4:$J$11233)+('PQW Report Data'!$K$4:$K$11233)+('PQW Report Data'!$L$4:$L$11233)+('PQW Report Data'!$M$4:$M$11233))))))</f>
      </c>
      <c r="S33" s="25" t="str">
        <f>IF(AND($D$6="All",$F$6="All"),SUMPRODUCT(('PQW Report Data'!$C$4:$C$11233=S$9)*('PQW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Data'!$E$4:$E$11233=$B33)*(('PQW Report Data'!$F$4:$F$11233)+('PQW Report Data'!$G$4:$G$11233)+('PQW Report Data'!$H$4:$H$11233)+('PQW Report Data'!$I$4:$I$11233)+('PQW Report Data'!$J$4:$J$11233)+('PQW Report Data'!$K$4:$K$11233)+('PQW Report Data'!$L$4:$L$11233)+('PQW Report Data'!$M$4:$M$11233))))))</f>
      </c>
      <c r="T33" s="25" t="str">
        <f>IF(AND($D$6="All",$F$6="All"),SUMPRODUCT(('PQW Report Data'!$C$4:$C$11233=T$9)*('PQW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Data'!$E$4:$E$11233=$B33)*(('PQW Report Data'!$F$4:$F$11233)+('PQW Report Data'!$G$4:$G$11233)+('PQW Report Data'!$H$4:$H$11233)+('PQW Report Data'!$I$4:$I$11233)+('PQW Report Data'!$J$4:$J$11233)+('PQW Report Data'!$K$4:$K$11233)+('PQW Report Data'!$L$4:$L$11233)+('PQW Report Data'!$M$4:$M$11233))))))</f>
      </c>
      <c r="U33" s="25" t="str">
        <f>IF(AND($D$6="All",$F$6="All"),SUMPRODUCT(('PQW Report Data'!$C$4:$C$11233=U$9)*('PQW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Data'!$E$4:$E$11233=$B33)*(('PQW Report Data'!$F$4:$F$11233)+('PQW Report Data'!$G$4:$G$11233)+('PQW Report Data'!$H$4:$H$11233)+('PQW Report Data'!$I$4:$I$11233)+('PQW Report Data'!$J$4:$J$11233)+('PQW Report Data'!$K$4:$K$11233)+('PQW Report Data'!$L$4:$L$11233)+('PQW Report Data'!$M$4:$M$11233))))))</f>
      </c>
      <c r="V33" s="25" t="str">
        <f>IF(AND($D$6="All",$F$6="All"),SUMPRODUCT(('PQW Report Data'!$C$4:$C$11233=V$9)*('PQW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Data'!$E$4:$E$11233=$B33)*(('PQW Report Data'!$F$4:$F$11233)+('PQW Report Data'!$G$4:$G$11233)+('PQW Report Data'!$H$4:$H$11233)+('PQW Report Data'!$I$4:$I$11233)+('PQW Report Data'!$J$4:$J$11233)+('PQW Report Data'!$K$4:$K$11233)+('PQW Report Data'!$L$4:$L$11233)+('PQW Report Data'!$M$4:$M$11233))))))</f>
      </c>
      <c r="W33" s="25" t="str">
        <f>IF(AND($D$6="All",$F$6="All"),SUMPRODUCT(('PQW Report Data'!$C$4:$C$11233=W$9)*('PQW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Data'!$E$4:$E$11233=$B33)*(('PQW Report Data'!$F$4:$F$11233)+('PQW Report Data'!$G$4:$G$11233)+('PQW Report Data'!$H$4:$H$11233)+('PQW Report Data'!$I$4:$I$11233)+('PQW Report Data'!$J$4:$J$11233)+('PQW Report Data'!$K$4:$K$11233)+('PQW Report Data'!$L$4:$L$11233)+('PQW Report Data'!$M$4:$M$11233))))))</f>
      </c>
      <c r="X33" s="25" t="str">
        <f>IF(AND($D$6="All",$F$6="All"),SUMPRODUCT(('PQW Report Data'!$C$4:$C$11233=X$9)*('PQW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Data'!$E$4:$E$11233=$B33)*(('PQW Report Data'!$F$4:$F$11233)+('PQW Report Data'!$G$4:$G$11233)+('PQW Report Data'!$H$4:$H$11233)+('PQW Report Data'!$I$4:$I$11233)+('PQW Report Data'!$J$4:$J$11233)+('PQW Report Data'!$K$4:$K$11233)+('PQW Report Data'!$L$4:$L$11233)+('PQW Report Data'!$M$4:$M$11233))))))</f>
      </c>
      <c r="Y33" s="25" t="str">
        <f>IF(AND($D$6="All",$F$6="All"),SUMPRODUCT(('PQW Report Data'!$C$4:$C$11233=Y$9)*('PQW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Data'!$E$4:$E$11233=$B33)*(('PQW Report Data'!$F$4:$F$11233)+('PQW Report Data'!$G$4:$G$11233)+('PQW Report Data'!$H$4:$H$11233)+('PQW Report Data'!$I$4:$I$11233)+('PQW Report Data'!$J$4:$J$11233)+('PQW Report Data'!$K$4:$K$11233)+('PQW Report Data'!$L$4:$L$11233)+('PQW Report Data'!$M$4:$M$11233))))))</f>
      </c>
      <c r="Z33" s="25" t="str">
        <f>IF(AND($D$6="All",$F$6="All"),SUMPRODUCT(('PQW Report Data'!$C$4:$C$11233=Z$9)*('PQW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Data'!$E$4:$E$11233=$B33)*(('PQW Report Data'!$F$4:$F$11233)+('PQW Report Data'!$G$4:$G$11233)+('PQW Report Data'!$H$4:$H$11233)+('PQW Report Data'!$I$4:$I$11233)+('PQW Report Data'!$J$4:$J$11233)+('PQW Report Data'!$K$4:$K$11233)+('PQW Report Data'!$L$4:$L$11233)+('PQW Report Data'!$M$4:$M$11233))))))</f>
      </c>
      <c r="AA33" s="25" t="str">
        <f>IF(AND($D$6="All",$F$6="All"),SUMPRODUCT(('PQW Report Data'!$C$4:$C$11233=AA$9)*('PQW Report Data'!$E$4:$E$11233=$B33)*(('PQW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Data'!$E$4:$E$11233=$B33)*(('PQW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Data'!$E$4:$E$11233=$B33)*(('PQW Report Data'!$F$4:$F$11233)+('PQW Report Data'!$G$4:$G$11233)+('PQW Report Data'!$H$4:$H$11233)+('PQW Report Data'!$I$4:$I$11233)+('PQW Report Data'!$J$4:$J$11233)+('PQW Report Data'!$K$4:$K$11233)+('PQW Report Data'!$L$4:$L$11233)+('PQW Report Data'!$M$4:$M$11233))))))</f>
      </c>
      <c r="AB33" s="25" t="str">
        <f>SUM(C33:AA33)</f>
      </c>
    </row>
    <row r="34">
      <c r="A34" s="0" t="inlineStr">
        <is>
          <t/>
        </is>
      </c>
      <c r="B34" s="23" t="n">
        <v>24</v>
      </c>
      <c r="C34" s="25" t="str">
        <f>IF(AND($D$6="All",$F$6="All"),SUMPRODUCT(('PQW Report Data'!$C$4:$C$11233=C$9)*('PQW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Data'!$E$4:$E$11233=$B34)*(('PQW Report Data'!$F$4:$F$11233)+('PQW Report Data'!$G$4:$G$11233)+('PQW Report Data'!$H$4:$H$11233)+('PQW Report Data'!$I$4:$I$11233)+('PQW Report Data'!$J$4:$J$11233)+('PQW Report Data'!$K$4:$K$11233)+('PQW Report Data'!$L$4:$L$11233)+('PQW Report Data'!$M$4:$M$11233))))))</f>
      </c>
      <c r="D34" s="25" t="str">
        <f>IF(AND($D$6="All",$F$6="All"),SUMPRODUCT(('PQW Report Data'!$C$4:$C$11233=D$9)*('PQW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Data'!$E$4:$E$11233=$B34)*(('PQW Report Data'!$F$4:$F$11233)+('PQW Report Data'!$G$4:$G$11233)+('PQW Report Data'!$H$4:$H$11233)+('PQW Report Data'!$I$4:$I$11233)+('PQW Report Data'!$J$4:$J$11233)+('PQW Report Data'!$K$4:$K$11233)+('PQW Report Data'!$L$4:$L$11233)+('PQW Report Data'!$M$4:$M$11233))))))</f>
      </c>
      <c r="E34" s="25" t="str">
        <f>IF(AND($D$6="All",$F$6="All"),SUMPRODUCT(('PQW Report Data'!$C$4:$C$11233=E$9)*('PQW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Data'!$E$4:$E$11233=$B34)*(('PQW Report Data'!$F$4:$F$11233)+('PQW Report Data'!$G$4:$G$11233)+('PQW Report Data'!$H$4:$H$11233)+('PQW Report Data'!$I$4:$I$11233)+('PQW Report Data'!$J$4:$J$11233)+('PQW Report Data'!$K$4:$K$11233)+('PQW Report Data'!$L$4:$L$11233)+('PQW Report Data'!$M$4:$M$11233))))))</f>
      </c>
      <c r="F34" s="25" t="str">
        <f>IF(AND($D$6="All",$F$6="All"),SUMPRODUCT(('PQW Report Data'!$C$4:$C$11233=F$9)*('PQW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Data'!$E$4:$E$11233=$B34)*(('PQW Report Data'!$F$4:$F$11233)+('PQW Report Data'!$G$4:$G$11233)+('PQW Report Data'!$H$4:$H$11233)+('PQW Report Data'!$I$4:$I$11233)+('PQW Report Data'!$J$4:$J$11233)+('PQW Report Data'!$K$4:$K$11233)+('PQW Report Data'!$L$4:$L$11233)+('PQW Report Data'!$M$4:$M$11233))))))</f>
      </c>
      <c r="G34" s="25" t="str">
        <f>IF(AND($D$6="All",$F$6="All"),SUMPRODUCT(('PQW Report Data'!$C$4:$C$11233=G$9)*('PQW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Data'!$E$4:$E$11233=$B34)*(('PQW Report Data'!$F$4:$F$11233)+('PQW Report Data'!$G$4:$G$11233)+('PQW Report Data'!$H$4:$H$11233)+('PQW Report Data'!$I$4:$I$11233)+('PQW Report Data'!$J$4:$J$11233)+('PQW Report Data'!$K$4:$K$11233)+('PQW Report Data'!$L$4:$L$11233)+('PQW Report Data'!$M$4:$M$11233))))))</f>
      </c>
      <c r="H34" s="25" t="str">
        <f>IF(AND($D$6="All",$F$6="All"),SUMPRODUCT(('PQW Report Data'!$C$4:$C$11233=H$9)*('PQW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Data'!$E$4:$E$11233=$B34)*(('PQW Report Data'!$F$4:$F$11233)+('PQW Report Data'!$G$4:$G$11233)+('PQW Report Data'!$H$4:$H$11233)+('PQW Report Data'!$I$4:$I$11233)+('PQW Report Data'!$J$4:$J$11233)+('PQW Report Data'!$K$4:$K$11233)+('PQW Report Data'!$L$4:$L$11233)+('PQW Report Data'!$M$4:$M$11233))))))</f>
      </c>
      <c r="I34" s="25" t="str">
        <f>IF(AND($D$6="All",$F$6="All"),SUMPRODUCT(('PQW Report Data'!$C$4:$C$11233=I$9)*('PQW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Data'!$E$4:$E$11233=$B34)*(('PQW Report Data'!$F$4:$F$11233)+('PQW Report Data'!$G$4:$G$11233)+('PQW Report Data'!$H$4:$H$11233)+('PQW Report Data'!$I$4:$I$11233)+('PQW Report Data'!$J$4:$J$11233)+('PQW Report Data'!$K$4:$K$11233)+('PQW Report Data'!$L$4:$L$11233)+('PQW Report Data'!$M$4:$M$11233))))))</f>
      </c>
      <c r="J34" s="25" t="str">
        <f>IF(AND($D$6="All",$F$6="All"),SUMPRODUCT(('PQW Report Data'!$C$4:$C$11233=J$9)*('PQW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Data'!$E$4:$E$11233=$B34)*(('PQW Report Data'!$F$4:$F$11233)+('PQW Report Data'!$G$4:$G$11233)+('PQW Report Data'!$H$4:$H$11233)+('PQW Report Data'!$I$4:$I$11233)+('PQW Report Data'!$J$4:$J$11233)+('PQW Report Data'!$K$4:$K$11233)+('PQW Report Data'!$L$4:$L$11233)+('PQW Report Data'!$M$4:$M$11233))))))</f>
      </c>
      <c r="K34" s="25" t="str">
        <f>IF(AND($D$6="All",$F$6="All"),SUMPRODUCT(('PQW Report Data'!$C$4:$C$11233=K$9)*('PQW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Data'!$E$4:$E$11233=$B34)*(('PQW Report Data'!$F$4:$F$11233)+('PQW Report Data'!$G$4:$G$11233)+('PQW Report Data'!$H$4:$H$11233)+('PQW Report Data'!$I$4:$I$11233)+('PQW Report Data'!$J$4:$J$11233)+('PQW Report Data'!$K$4:$K$11233)+('PQW Report Data'!$L$4:$L$11233)+('PQW Report Data'!$M$4:$M$11233))))))</f>
      </c>
      <c r="L34" s="25" t="str">
        <f>IF(AND($D$6="All",$F$6="All"),SUMPRODUCT(('PQW Report Data'!$C$4:$C$11233=L$9)*('PQW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Data'!$E$4:$E$11233=$B34)*(('PQW Report Data'!$F$4:$F$11233)+('PQW Report Data'!$G$4:$G$11233)+('PQW Report Data'!$H$4:$H$11233)+('PQW Report Data'!$I$4:$I$11233)+('PQW Report Data'!$J$4:$J$11233)+('PQW Report Data'!$K$4:$K$11233)+('PQW Report Data'!$L$4:$L$11233)+('PQW Report Data'!$M$4:$M$11233))))))</f>
      </c>
      <c r="M34" s="25" t="str">
        <f>IF(AND($D$6="All",$F$6="All"),SUMPRODUCT(('PQW Report Data'!$C$4:$C$11233=M$9)*('PQW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Data'!$E$4:$E$11233=$B34)*(('PQW Report Data'!$F$4:$F$11233)+('PQW Report Data'!$G$4:$G$11233)+('PQW Report Data'!$H$4:$H$11233)+('PQW Report Data'!$I$4:$I$11233)+('PQW Report Data'!$J$4:$J$11233)+('PQW Report Data'!$K$4:$K$11233)+('PQW Report Data'!$L$4:$L$11233)+('PQW Report Data'!$M$4:$M$11233))))))</f>
      </c>
      <c r="N34" s="25" t="str">
        <f>IF(AND($D$6="All",$F$6="All"),SUMPRODUCT(('PQW Report Data'!$C$4:$C$11233=N$9)*('PQW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Data'!$E$4:$E$11233=$B34)*(('PQW Report Data'!$F$4:$F$11233)+('PQW Report Data'!$G$4:$G$11233)+('PQW Report Data'!$H$4:$H$11233)+('PQW Report Data'!$I$4:$I$11233)+('PQW Report Data'!$J$4:$J$11233)+('PQW Report Data'!$K$4:$K$11233)+('PQW Report Data'!$L$4:$L$11233)+('PQW Report Data'!$M$4:$M$11233))))))</f>
      </c>
      <c r="O34" s="25" t="str">
        <f>IF(AND($D$6="All",$F$6="All"),SUMPRODUCT(('PQW Report Data'!$C$4:$C$11233=O$9)*('PQW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Data'!$E$4:$E$11233=$B34)*(('PQW Report Data'!$F$4:$F$11233)+('PQW Report Data'!$G$4:$G$11233)+('PQW Report Data'!$H$4:$H$11233)+('PQW Report Data'!$I$4:$I$11233)+('PQW Report Data'!$J$4:$J$11233)+('PQW Report Data'!$K$4:$K$11233)+('PQW Report Data'!$L$4:$L$11233)+('PQW Report Data'!$M$4:$M$11233))))))</f>
      </c>
      <c r="P34" s="25" t="str">
        <f>IF(AND($D$6="All",$F$6="All"),SUMPRODUCT(('PQW Report Data'!$C$4:$C$11233=P$9)*('PQW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Data'!$E$4:$E$11233=$B34)*(('PQW Report Data'!$F$4:$F$11233)+('PQW Report Data'!$G$4:$G$11233)+('PQW Report Data'!$H$4:$H$11233)+('PQW Report Data'!$I$4:$I$11233)+('PQW Report Data'!$J$4:$J$11233)+('PQW Report Data'!$K$4:$K$11233)+('PQW Report Data'!$L$4:$L$11233)+('PQW Report Data'!$M$4:$M$11233))))))</f>
      </c>
      <c r="Q34" s="25" t="str">
        <f>IF(AND($D$6="All",$F$6="All"),SUMPRODUCT(('PQW Report Data'!$C$4:$C$11233=Q$9)*('PQW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Data'!$E$4:$E$11233=$B34)*(('PQW Report Data'!$F$4:$F$11233)+('PQW Report Data'!$G$4:$G$11233)+('PQW Report Data'!$H$4:$H$11233)+('PQW Report Data'!$I$4:$I$11233)+('PQW Report Data'!$J$4:$J$11233)+('PQW Report Data'!$K$4:$K$11233)+('PQW Report Data'!$L$4:$L$11233)+('PQW Report Data'!$M$4:$M$11233))))))</f>
      </c>
      <c r="R34" s="25" t="str">
        <f>IF(AND($D$6="All",$F$6="All"),SUMPRODUCT(('PQW Report Data'!$C$4:$C$11233=R$9)*('PQW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Data'!$E$4:$E$11233=$B34)*(('PQW Report Data'!$F$4:$F$11233)+('PQW Report Data'!$G$4:$G$11233)+('PQW Report Data'!$H$4:$H$11233)+('PQW Report Data'!$I$4:$I$11233)+('PQW Report Data'!$J$4:$J$11233)+('PQW Report Data'!$K$4:$K$11233)+('PQW Report Data'!$L$4:$L$11233)+('PQW Report Data'!$M$4:$M$11233))))))</f>
      </c>
      <c r="S34" s="25" t="str">
        <f>IF(AND($D$6="All",$F$6="All"),SUMPRODUCT(('PQW Report Data'!$C$4:$C$11233=S$9)*('PQW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Data'!$E$4:$E$11233=$B34)*(('PQW Report Data'!$F$4:$F$11233)+('PQW Report Data'!$G$4:$G$11233)+('PQW Report Data'!$H$4:$H$11233)+('PQW Report Data'!$I$4:$I$11233)+('PQW Report Data'!$J$4:$J$11233)+('PQW Report Data'!$K$4:$K$11233)+('PQW Report Data'!$L$4:$L$11233)+('PQW Report Data'!$M$4:$M$11233))))))</f>
      </c>
      <c r="T34" s="25" t="str">
        <f>IF(AND($D$6="All",$F$6="All"),SUMPRODUCT(('PQW Report Data'!$C$4:$C$11233=T$9)*('PQW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Data'!$E$4:$E$11233=$B34)*(('PQW Report Data'!$F$4:$F$11233)+('PQW Report Data'!$G$4:$G$11233)+('PQW Report Data'!$H$4:$H$11233)+('PQW Report Data'!$I$4:$I$11233)+('PQW Report Data'!$J$4:$J$11233)+('PQW Report Data'!$K$4:$K$11233)+('PQW Report Data'!$L$4:$L$11233)+('PQW Report Data'!$M$4:$M$11233))))))</f>
      </c>
      <c r="U34" s="25" t="str">
        <f>IF(AND($D$6="All",$F$6="All"),SUMPRODUCT(('PQW Report Data'!$C$4:$C$11233=U$9)*('PQW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Data'!$E$4:$E$11233=$B34)*(('PQW Report Data'!$F$4:$F$11233)+('PQW Report Data'!$G$4:$G$11233)+('PQW Report Data'!$H$4:$H$11233)+('PQW Report Data'!$I$4:$I$11233)+('PQW Report Data'!$J$4:$J$11233)+('PQW Report Data'!$K$4:$K$11233)+('PQW Report Data'!$L$4:$L$11233)+('PQW Report Data'!$M$4:$M$11233))))))</f>
      </c>
      <c r="V34" s="25" t="str">
        <f>IF(AND($D$6="All",$F$6="All"),SUMPRODUCT(('PQW Report Data'!$C$4:$C$11233=V$9)*('PQW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Data'!$E$4:$E$11233=$B34)*(('PQW Report Data'!$F$4:$F$11233)+('PQW Report Data'!$G$4:$G$11233)+('PQW Report Data'!$H$4:$H$11233)+('PQW Report Data'!$I$4:$I$11233)+('PQW Report Data'!$J$4:$J$11233)+('PQW Report Data'!$K$4:$K$11233)+('PQW Report Data'!$L$4:$L$11233)+('PQW Report Data'!$M$4:$M$11233))))))</f>
      </c>
      <c r="W34" s="25" t="str">
        <f>IF(AND($D$6="All",$F$6="All"),SUMPRODUCT(('PQW Report Data'!$C$4:$C$11233=W$9)*('PQW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Data'!$E$4:$E$11233=$B34)*(('PQW Report Data'!$F$4:$F$11233)+('PQW Report Data'!$G$4:$G$11233)+('PQW Report Data'!$H$4:$H$11233)+('PQW Report Data'!$I$4:$I$11233)+('PQW Report Data'!$J$4:$J$11233)+('PQW Report Data'!$K$4:$K$11233)+('PQW Report Data'!$L$4:$L$11233)+('PQW Report Data'!$M$4:$M$11233))))))</f>
      </c>
      <c r="X34" s="25" t="str">
        <f>IF(AND($D$6="All",$F$6="All"),SUMPRODUCT(('PQW Report Data'!$C$4:$C$11233=X$9)*('PQW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Data'!$E$4:$E$11233=$B34)*(('PQW Report Data'!$F$4:$F$11233)+('PQW Report Data'!$G$4:$G$11233)+('PQW Report Data'!$H$4:$H$11233)+('PQW Report Data'!$I$4:$I$11233)+('PQW Report Data'!$J$4:$J$11233)+('PQW Report Data'!$K$4:$K$11233)+('PQW Report Data'!$L$4:$L$11233)+('PQW Report Data'!$M$4:$M$11233))))))</f>
      </c>
      <c r="Y34" s="25" t="str">
        <f>IF(AND($D$6="All",$F$6="All"),SUMPRODUCT(('PQW Report Data'!$C$4:$C$11233=Y$9)*('PQW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Data'!$E$4:$E$11233=$B34)*(('PQW Report Data'!$F$4:$F$11233)+('PQW Report Data'!$G$4:$G$11233)+('PQW Report Data'!$H$4:$H$11233)+('PQW Report Data'!$I$4:$I$11233)+('PQW Report Data'!$J$4:$J$11233)+('PQW Report Data'!$K$4:$K$11233)+('PQW Report Data'!$L$4:$L$11233)+('PQW Report Data'!$M$4:$M$11233))))))</f>
      </c>
      <c r="Z34" s="25" t="str">
        <f>IF(AND($D$6="All",$F$6="All"),SUMPRODUCT(('PQW Report Data'!$C$4:$C$11233=Z$9)*('PQW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Data'!$E$4:$E$11233=$B34)*(('PQW Report Data'!$F$4:$F$11233)+('PQW Report Data'!$G$4:$G$11233)+('PQW Report Data'!$H$4:$H$11233)+('PQW Report Data'!$I$4:$I$11233)+('PQW Report Data'!$J$4:$J$11233)+('PQW Report Data'!$K$4:$K$11233)+('PQW Report Data'!$L$4:$L$11233)+('PQW Report Data'!$M$4:$M$11233))))))</f>
      </c>
      <c r="AA34" s="25" t="str">
        <f>IF(AND($D$6="All",$F$6="All"),SUMPRODUCT(('PQW Report Data'!$C$4:$C$11233=AA$9)*('PQW Report Data'!$E$4:$E$11233=$B34)*(('PQW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Data'!$E$4:$E$11233=$B34)*(('PQW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Data'!$E$4:$E$11233=$B34)*(('PQW Report Data'!$F$4:$F$11233)+('PQW Report Data'!$G$4:$G$11233)+('PQW Report Data'!$H$4:$H$11233)+('PQW Report Data'!$I$4:$I$11233)+('PQW Report Data'!$J$4:$J$11233)+('PQW Report Data'!$K$4:$K$11233)+('PQW Report Data'!$L$4:$L$11233)+('PQW Report Data'!$M$4:$M$11233))))))</f>
      </c>
      <c r="AB34" s="25" t="str">
        <f>SUM(C34:AA34)</f>
      </c>
    </row>
    <row r="35">
      <c r="A35" s="0" t="inlineStr">
        <is>
          <t/>
        </is>
      </c>
      <c r="B35" s="23" t="n">
        <v>25</v>
      </c>
      <c r="C35" s="25" t="str">
        <f>IF(AND($D$6="All",$F$6="All"),SUMPRODUCT(('PQW Report Data'!$C$4:$C$11233=C$9)*('PQW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Data'!$E$4:$E$11233=$B35)*(('PQW Report Data'!$F$4:$F$11233)+('PQW Report Data'!$G$4:$G$11233)+('PQW Report Data'!$H$4:$H$11233)+('PQW Report Data'!$I$4:$I$11233)+('PQW Report Data'!$J$4:$J$11233)+('PQW Report Data'!$K$4:$K$11233)+('PQW Report Data'!$L$4:$L$11233)+('PQW Report Data'!$M$4:$M$11233))))))</f>
      </c>
      <c r="D35" s="25" t="str">
        <f>IF(AND($D$6="All",$F$6="All"),SUMPRODUCT(('PQW Report Data'!$C$4:$C$11233=D$9)*('PQW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Data'!$E$4:$E$11233=$B35)*(('PQW Report Data'!$F$4:$F$11233)+('PQW Report Data'!$G$4:$G$11233)+('PQW Report Data'!$H$4:$H$11233)+('PQW Report Data'!$I$4:$I$11233)+('PQW Report Data'!$J$4:$J$11233)+('PQW Report Data'!$K$4:$K$11233)+('PQW Report Data'!$L$4:$L$11233)+('PQW Report Data'!$M$4:$M$11233))))))</f>
      </c>
      <c r="E35" s="25" t="str">
        <f>IF(AND($D$6="All",$F$6="All"),SUMPRODUCT(('PQW Report Data'!$C$4:$C$11233=E$9)*('PQW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Data'!$E$4:$E$11233=$B35)*(('PQW Report Data'!$F$4:$F$11233)+('PQW Report Data'!$G$4:$G$11233)+('PQW Report Data'!$H$4:$H$11233)+('PQW Report Data'!$I$4:$I$11233)+('PQW Report Data'!$J$4:$J$11233)+('PQW Report Data'!$K$4:$K$11233)+('PQW Report Data'!$L$4:$L$11233)+('PQW Report Data'!$M$4:$M$11233))))))</f>
      </c>
      <c r="F35" s="25" t="str">
        <f>IF(AND($D$6="All",$F$6="All"),SUMPRODUCT(('PQW Report Data'!$C$4:$C$11233=F$9)*('PQW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Data'!$E$4:$E$11233=$B35)*(('PQW Report Data'!$F$4:$F$11233)+('PQW Report Data'!$G$4:$G$11233)+('PQW Report Data'!$H$4:$H$11233)+('PQW Report Data'!$I$4:$I$11233)+('PQW Report Data'!$J$4:$J$11233)+('PQW Report Data'!$K$4:$K$11233)+('PQW Report Data'!$L$4:$L$11233)+('PQW Report Data'!$M$4:$M$11233))))))</f>
      </c>
      <c r="G35" s="25" t="str">
        <f>IF(AND($D$6="All",$F$6="All"),SUMPRODUCT(('PQW Report Data'!$C$4:$C$11233=G$9)*('PQW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Data'!$E$4:$E$11233=$B35)*(('PQW Report Data'!$F$4:$F$11233)+('PQW Report Data'!$G$4:$G$11233)+('PQW Report Data'!$H$4:$H$11233)+('PQW Report Data'!$I$4:$I$11233)+('PQW Report Data'!$J$4:$J$11233)+('PQW Report Data'!$K$4:$K$11233)+('PQW Report Data'!$L$4:$L$11233)+('PQW Report Data'!$M$4:$M$11233))))))</f>
      </c>
      <c r="H35" s="25" t="str">
        <f>IF(AND($D$6="All",$F$6="All"),SUMPRODUCT(('PQW Report Data'!$C$4:$C$11233=H$9)*('PQW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Data'!$E$4:$E$11233=$B35)*(('PQW Report Data'!$F$4:$F$11233)+('PQW Report Data'!$G$4:$G$11233)+('PQW Report Data'!$H$4:$H$11233)+('PQW Report Data'!$I$4:$I$11233)+('PQW Report Data'!$J$4:$J$11233)+('PQW Report Data'!$K$4:$K$11233)+('PQW Report Data'!$L$4:$L$11233)+('PQW Report Data'!$M$4:$M$11233))))))</f>
      </c>
      <c r="I35" s="25" t="str">
        <f>IF(AND($D$6="All",$F$6="All"),SUMPRODUCT(('PQW Report Data'!$C$4:$C$11233=I$9)*('PQW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Data'!$E$4:$E$11233=$B35)*(('PQW Report Data'!$F$4:$F$11233)+('PQW Report Data'!$G$4:$G$11233)+('PQW Report Data'!$H$4:$H$11233)+('PQW Report Data'!$I$4:$I$11233)+('PQW Report Data'!$J$4:$J$11233)+('PQW Report Data'!$K$4:$K$11233)+('PQW Report Data'!$L$4:$L$11233)+('PQW Report Data'!$M$4:$M$11233))))))</f>
      </c>
      <c r="J35" s="25" t="str">
        <f>IF(AND($D$6="All",$F$6="All"),SUMPRODUCT(('PQW Report Data'!$C$4:$C$11233=J$9)*('PQW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Data'!$E$4:$E$11233=$B35)*(('PQW Report Data'!$F$4:$F$11233)+('PQW Report Data'!$G$4:$G$11233)+('PQW Report Data'!$H$4:$H$11233)+('PQW Report Data'!$I$4:$I$11233)+('PQW Report Data'!$J$4:$J$11233)+('PQW Report Data'!$K$4:$K$11233)+('PQW Report Data'!$L$4:$L$11233)+('PQW Report Data'!$M$4:$M$11233))))))</f>
      </c>
      <c r="K35" s="25" t="str">
        <f>IF(AND($D$6="All",$F$6="All"),SUMPRODUCT(('PQW Report Data'!$C$4:$C$11233=K$9)*('PQW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Data'!$E$4:$E$11233=$B35)*(('PQW Report Data'!$F$4:$F$11233)+('PQW Report Data'!$G$4:$G$11233)+('PQW Report Data'!$H$4:$H$11233)+('PQW Report Data'!$I$4:$I$11233)+('PQW Report Data'!$J$4:$J$11233)+('PQW Report Data'!$K$4:$K$11233)+('PQW Report Data'!$L$4:$L$11233)+('PQW Report Data'!$M$4:$M$11233))))))</f>
      </c>
      <c r="L35" s="25" t="str">
        <f>IF(AND($D$6="All",$F$6="All"),SUMPRODUCT(('PQW Report Data'!$C$4:$C$11233=L$9)*('PQW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Data'!$E$4:$E$11233=$B35)*(('PQW Report Data'!$F$4:$F$11233)+('PQW Report Data'!$G$4:$G$11233)+('PQW Report Data'!$H$4:$H$11233)+('PQW Report Data'!$I$4:$I$11233)+('PQW Report Data'!$J$4:$J$11233)+('PQW Report Data'!$K$4:$K$11233)+('PQW Report Data'!$L$4:$L$11233)+('PQW Report Data'!$M$4:$M$11233))))))</f>
      </c>
      <c r="M35" s="25" t="str">
        <f>IF(AND($D$6="All",$F$6="All"),SUMPRODUCT(('PQW Report Data'!$C$4:$C$11233=M$9)*('PQW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Data'!$E$4:$E$11233=$B35)*(('PQW Report Data'!$F$4:$F$11233)+('PQW Report Data'!$G$4:$G$11233)+('PQW Report Data'!$H$4:$H$11233)+('PQW Report Data'!$I$4:$I$11233)+('PQW Report Data'!$J$4:$J$11233)+('PQW Report Data'!$K$4:$K$11233)+('PQW Report Data'!$L$4:$L$11233)+('PQW Report Data'!$M$4:$M$11233))))))</f>
      </c>
      <c r="N35" s="25" t="str">
        <f>IF(AND($D$6="All",$F$6="All"),SUMPRODUCT(('PQW Report Data'!$C$4:$C$11233=N$9)*('PQW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Data'!$E$4:$E$11233=$B35)*(('PQW Report Data'!$F$4:$F$11233)+('PQW Report Data'!$G$4:$G$11233)+('PQW Report Data'!$H$4:$H$11233)+('PQW Report Data'!$I$4:$I$11233)+('PQW Report Data'!$J$4:$J$11233)+('PQW Report Data'!$K$4:$K$11233)+('PQW Report Data'!$L$4:$L$11233)+('PQW Report Data'!$M$4:$M$11233))))))</f>
      </c>
      <c r="O35" s="25" t="str">
        <f>IF(AND($D$6="All",$F$6="All"),SUMPRODUCT(('PQW Report Data'!$C$4:$C$11233=O$9)*('PQW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Data'!$E$4:$E$11233=$B35)*(('PQW Report Data'!$F$4:$F$11233)+('PQW Report Data'!$G$4:$G$11233)+('PQW Report Data'!$H$4:$H$11233)+('PQW Report Data'!$I$4:$I$11233)+('PQW Report Data'!$J$4:$J$11233)+('PQW Report Data'!$K$4:$K$11233)+('PQW Report Data'!$L$4:$L$11233)+('PQW Report Data'!$M$4:$M$11233))))))</f>
      </c>
      <c r="P35" s="25" t="str">
        <f>IF(AND($D$6="All",$F$6="All"),SUMPRODUCT(('PQW Report Data'!$C$4:$C$11233=P$9)*('PQW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Data'!$E$4:$E$11233=$B35)*(('PQW Report Data'!$F$4:$F$11233)+('PQW Report Data'!$G$4:$G$11233)+('PQW Report Data'!$H$4:$H$11233)+('PQW Report Data'!$I$4:$I$11233)+('PQW Report Data'!$J$4:$J$11233)+('PQW Report Data'!$K$4:$K$11233)+('PQW Report Data'!$L$4:$L$11233)+('PQW Report Data'!$M$4:$M$11233))))))</f>
      </c>
      <c r="Q35" s="25" t="str">
        <f>IF(AND($D$6="All",$F$6="All"),SUMPRODUCT(('PQW Report Data'!$C$4:$C$11233=Q$9)*('PQW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Data'!$E$4:$E$11233=$B35)*(('PQW Report Data'!$F$4:$F$11233)+('PQW Report Data'!$G$4:$G$11233)+('PQW Report Data'!$H$4:$H$11233)+('PQW Report Data'!$I$4:$I$11233)+('PQW Report Data'!$J$4:$J$11233)+('PQW Report Data'!$K$4:$K$11233)+('PQW Report Data'!$L$4:$L$11233)+('PQW Report Data'!$M$4:$M$11233))))))</f>
      </c>
      <c r="R35" s="25" t="str">
        <f>IF(AND($D$6="All",$F$6="All"),SUMPRODUCT(('PQW Report Data'!$C$4:$C$11233=R$9)*('PQW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Data'!$E$4:$E$11233=$B35)*(('PQW Report Data'!$F$4:$F$11233)+('PQW Report Data'!$G$4:$G$11233)+('PQW Report Data'!$H$4:$H$11233)+('PQW Report Data'!$I$4:$I$11233)+('PQW Report Data'!$J$4:$J$11233)+('PQW Report Data'!$K$4:$K$11233)+('PQW Report Data'!$L$4:$L$11233)+('PQW Report Data'!$M$4:$M$11233))))))</f>
      </c>
      <c r="S35" s="25" t="str">
        <f>IF(AND($D$6="All",$F$6="All"),SUMPRODUCT(('PQW Report Data'!$C$4:$C$11233=S$9)*('PQW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Data'!$E$4:$E$11233=$B35)*(('PQW Report Data'!$F$4:$F$11233)+('PQW Report Data'!$G$4:$G$11233)+('PQW Report Data'!$H$4:$H$11233)+('PQW Report Data'!$I$4:$I$11233)+('PQW Report Data'!$J$4:$J$11233)+('PQW Report Data'!$K$4:$K$11233)+('PQW Report Data'!$L$4:$L$11233)+('PQW Report Data'!$M$4:$M$11233))))))</f>
      </c>
      <c r="T35" s="25" t="str">
        <f>IF(AND($D$6="All",$F$6="All"),SUMPRODUCT(('PQW Report Data'!$C$4:$C$11233=T$9)*('PQW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Data'!$E$4:$E$11233=$B35)*(('PQW Report Data'!$F$4:$F$11233)+('PQW Report Data'!$G$4:$G$11233)+('PQW Report Data'!$H$4:$H$11233)+('PQW Report Data'!$I$4:$I$11233)+('PQW Report Data'!$J$4:$J$11233)+('PQW Report Data'!$K$4:$K$11233)+('PQW Report Data'!$L$4:$L$11233)+('PQW Report Data'!$M$4:$M$11233))))))</f>
      </c>
      <c r="U35" s="25" t="str">
        <f>IF(AND($D$6="All",$F$6="All"),SUMPRODUCT(('PQW Report Data'!$C$4:$C$11233=U$9)*('PQW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Data'!$E$4:$E$11233=$B35)*(('PQW Report Data'!$F$4:$F$11233)+('PQW Report Data'!$G$4:$G$11233)+('PQW Report Data'!$H$4:$H$11233)+('PQW Report Data'!$I$4:$I$11233)+('PQW Report Data'!$J$4:$J$11233)+('PQW Report Data'!$K$4:$K$11233)+('PQW Report Data'!$L$4:$L$11233)+('PQW Report Data'!$M$4:$M$11233))))))</f>
      </c>
      <c r="V35" s="25" t="str">
        <f>IF(AND($D$6="All",$F$6="All"),SUMPRODUCT(('PQW Report Data'!$C$4:$C$11233=V$9)*('PQW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Data'!$E$4:$E$11233=$B35)*(('PQW Report Data'!$F$4:$F$11233)+('PQW Report Data'!$G$4:$G$11233)+('PQW Report Data'!$H$4:$H$11233)+('PQW Report Data'!$I$4:$I$11233)+('PQW Report Data'!$J$4:$J$11233)+('PQW Report Data'!$K$4:$K$11233)+('PQW Report Data'!$L$4:$L$11233)+('PQW Report Data'!$M$4:$M$11233))))))</f>
      </c>
      <c r="W35" s="25" t="str">
        <f>IF(AND($D$6="All",$F$6="All"),SUMPRODUCT(('PQW Report Data'!$C$4:$C$11233=W$9)*('PQW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Data'!$E$4:$E$11233=$B35)*(('PQW Report Data'!$F$4:$F$11233)+('PQW Report Data'!$G$4:$G$11233)+('PQW Report Data'!$H$4:$H$11233)+('PQW Report Data'!$I$4:$I$11233)+('PQW Report Data'!$J$4:$J$11233)+('PQW Report Data'!$K$4:$K$11233)+('PQW Report Data'!$L$4:$L$11233)+('PQW Report Data'!$M$4:$M$11233))))))</f>
      </c>
      <c r="X35" s="25" t="str">
        <f>IF(AND($D$6="All",$F$6="All"),SUMPRODUCT(('PQW Report Data'!$C$4:$C$11233=X$9)*('PQW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Data'!$E$4:$E$11233=$B35)*(('PQW Report Data'!$F$4:$F$11233)+('PQW Report Data'!$G$4:$G$11233)+('PQW Report Data'!$H$4:$H$11233)+('PQW Report Data'!$I$4:$I$11233)+('PQW Report Data'!$J$4:$J$11233)+('PQW Report Data'!$K$4:$K$11233)+('PQW Report Data'!$L$4:$L$11233)+('PQW Report Data'!$M$4:$M$11233))))))</f>
      </c>
      <c r="Y35" s="25" t="str">
        <f>IF(AND($D$6="All",$F$6="All"),SUMPRODUCT(('PQW Report Data'!$C$4:$C$11233=Y$9)*('PQW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Data'!$E$4:$E$11233=$B35)*(('PQW Report Data'!$F$4:$F$11233)+('PQW Report Data'!$G$4:$G$11233)+('PQW Report Data'!$H$4:$H$11233)+('PQW Report Data'!$I$4:$I$11233)+('PQW Report Data'!$J$4:$J$11233)+('PQW Report Data'!$K$4:$K$11233)+('PQW Report Data'!$L$4:$L$11233)+('PQW Report Data'!$M$4:$M$11233))))))</f>
      </c>
      <c r="Z35" s="25" t="str">
        <f>IF(AND($D$6="All",$F$6="All"),SUMPRODUCT(('PQW Report Data'!$C$4:$C$11233=Z$9)*('PQW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Data'!$E$4:$E$11233=$B35)*(('PQW Report Data'!$F$4:$F$11233)+('PQW Report Data'!$G$4:$G$11233)+('PQW Report Data'!$H$4:$H$11233)+('PQW Report Data'!$I$4:$I$11233)+('PQW Report Data'!$J$4:$J$11233)+('PQW Report Data'!$K$4:$K$11233)+('PQW Report Data'!$L$4:$L$11233)+('PQW Report Data'!$M$4:$M$11233))))))</f>
      </c>
      <c r="AA35" s="25" t="str">
        <f>IF(AND($D$6="All",$F$6="All"),SUMPRODUCT(('PQW Report Data'!$C$4:$C$11233=AA$9)*('PQW Report Data'!$E$4:$E$11233=$B35)*(('PQW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Data'!$E$4:$E$11233=$B35)*(('PQW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Data'!$E$4:$E$11233=$B35)*(('PQW Report Data'!$F$4:$F$11233)+('PQW Report Data'!$G$4:$G$11233)+('PQW Report Data'!$H$4:$H$11233)+('PQW Report Data'!$I$4:$I$11233)+('PQW Report Data'!$J$4:$J$11233)+('PQW Report Data'!$K$4:$K$11233)+('PQW Report Data'!$L$4:$L$11233)+('PQW Report Data'!$M$4:$M$11233))))))</f>
      </c>
      <c r="AB35" s="25" t="str">
        <f>SUM(C35:AA35)</f>
      </c>
    </row>
    <row r="36">
      <c r="A36" s="0" t="inlineStr">
        <is>
          <t/>
        </is>
      </c>
      <c r="B36" s="23" t="n">
        <v>26</v>
      </c>
      <c r="C36" s="25" t="str">
        <f>IF(AND($D$6="All",$F$6="All"),SUMPRODUCT(('PQW Report Data'!$C$4:$C$11233=C$9)*('PQW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Data'!$E$4:$E$11233=$B36)*(('PQW Report Data'!$F$4:$F$11233)+('PQW Report Data'!$G$4:$G$11233)+('PQW Report Data'!$H$4:$H$11233)+('PQW Report Data'!$I$4:$I$11233)+('PQW Report Data'!$J$4:$J$11233)+('PQW Report Data'!$K$4:$K$11233)+('PQW Report Data'!$L$4:$L$11233)+('PQW Report Data'!$M$4:$M$11233))))))</f>
      </c>
      <c r="D36" s="25" t="str">
        <f>IF(AND($D$6="All",$F$6="All"),SUMPRODUCT(('PQW Report Data'!$C$4:$C$11233=D$9)*('PQW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Data'!$E$4:$E$11233=$B36)*(('PQW Report Data'!$F$4:$F$11233)+('PQW Report Data'!$G$4:$G$11233)+('PQW Report Data'!$H$4:$H$11233)+('PQW Report Data'!$I$4:$I$11233)+('PQW Report Data'!$J$4:$J$11233)+('PQW Report Data'!$K$4:$K$11233)+('PQW Report Data'!$L$4:$L$11233)+('PQW Report Data'!$M$4:$M$11233))))))</f>
      </c>
      <c r="E36" s="25" t="str">
        <f>IF(AND($D$6="All",$F$6="All"),SUMPRODUCT(('PQW Report Data'!$C$4:$C$11233=E$9)*('PQW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Data'!$E$4:$E$11233=$B36)*(('PQW Report Data'!$F$4:$F$11233)+('PQW Report Data'!$G$4:$G$11233)+('PQW Report Data'!$H$4:$H$11233)+('PQW Report Data'!$I$4:$I$11233)+('PQW Report Data'!$J$4:$J$11233)+('PQW Report Data'!$K$4:$K$11233)+('PQW Report Data'!$L$4:$L$11233)+('PQW Report Data'!$M$4:$M$11233))))))</f>
      </c>
      <c r="F36" s="25" t="str">
        <f>IF(AND($D$6="All",$F$6="All"),SUMPRODUCT(('PQW Report Data'!$C$4:$C$11233=F$9)*('PQW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Data'!$E$4:$E$11233=$B36)*(('PQW Report Data'!$F$4:$F$11233)+('PQW Report Data'!$G$4:$G$11233)+('PQW Report Data'!$H$4:$H$11233)+('PQW Report Data'!$I$4:$I$11233)+('PQW Report Data'!$J$4:$J$11233)+('PQW Report Data'!$K$4:$K$11233)+('PQW Report Data'!$L$4:$L$11233)+('PQW Report Data'!$M$4:$M$11233))))))</f>
      </c>
      <c r="G36" s="25" t="str">
        <f>IF(AND($D$6="All",$F$6="All"),SUMPRODUCT(('PQW Report Data'!$C$4:$C$11233=G$9)*('PQW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Data'!$E$4:$E$11233=$B36)*(('PQW Report Data'!$F$4:$F$11233)+('PQW Report Data'!$G$4:$G$11233)+('PQW Report Data'!$H$4:$H$11233)+('PQW Report Data'!$I$4:$I$11233)+('PQW Report Data'!$J$4:$J$11233)+('PQW Report Data'!$K$4:$K$11233)+('PQW Report Data'!$L$4:$L$11233)+('PQW Report Data'!$M$4:$M$11233))))))</f>
      </c>
      <c r="H36" s="25" t="str">
        <f>IF(AND($D$6="All",$F$6="All"),SUMPRODUCT(('PQW Report Data'!$C$4:$C$11233=H$9)*('PQW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Data'!$E$4:$E$11233=$B36)*(('PQW Report Data'!$F$4:$F$11233)+('PQW Report Data'!$G$4:$G$11233)+('PQW Report Data'!$H$4:$H$11233)+('PQW Report Data'!$I$4:$I$11233)+('PQW Report Data'!$J$4:$J$11233)+('PQW Report Data'!$K$4:$K$11233)+('PQW Report Data'!$L$4:$L$11233)+('PQW Report Data'!$M$4:$M$11233))))))</f>
      </c>
      <c r="I36" s="25" t="str">
        <f>IF(AND($D$6="All",$F$6="All"),SUMPRODUCT(('PQW Report Data'!$C$4:$C$11233=I$9)*('PQW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Data'!$E$4:$E$11233=$B36)*(('PQW Report Data'!$F$4:$F$11233)+('PQW Report Data'!$G$4:$G$11233)+('PQW Report Data'!$H$4:$H$11233)+('PQW Report Data'!$I$4:$I$11233)+('PQW Report Data'!$J$4:$J$11233)+('PQW Report Data'!$K$4:$K$11233)+('PQW Report Data'!$L$4:$L$11233)+('PQW Report Data'!$M$4:$M$11233))))))</f>
      </c>
      <c r="J36" s="25" t="str">
        <f>IF(AND($D$6="All",$F$6="All"),SUMPRODUCT(('PQW Report Data'!$C$4:$C$11233=J$9)*('PQW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Data'!$E$4:$E$11233=$B36)*(('PQW Report Data'!$F$4:$F$11233)+('PQW Report Data'!$G$4:$G$11233)+('PQW Report Data'!$H$4:$H$11233)+('PQW Report Data'!$I$4:$I$11233)+('PQW Report Data'!$J$4:$J$11233)+('PQW Report Data'!$K$4:$K$11233)+('PQW Report Data'!$L$4:$L$11233)+('PQW Report Data'!$M$4:$M$11233))))))</f>
      </c>
      <c r="K36" s="25" t="str">
        <f>IF(AND($D$6="All",$F$6="All"),SUMPRODUCT(('PQW Report Data'!$C$4:$C$11233=K$9)*('PQW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Data'!$E$4:$E$11233=$B36)*(('PQW Report Data'!$F$4:$F$11233)+('PQW Report Data'!$G$4:$G$11233)+('PQW Report Data'!$H$4:$H$11233)+('PQW Report Data'!$I$4:$I$11233)+('PQW Report Data'!$J$4:$J$11233)+('PQW Report Data'!$K$4:$K$11233)+('PQW Report Data'!$L$4:$L$11233)+('PQW Report Data'!$M$4:$M$11233))))))</f>
      </c>
      <c r="L36" s="25" t="str">
        <f>IF(AND($D$6="All",$F$6="All"),SUMPRODUCT(('PQW Report Data'!$C$4:$C$11233=L$9)*('PQW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Data'!$E$4:$E$11233=$B36)*(('PQW Report Data'!$F$4:$F$11233)+('PQW Report Data'!$G$4:$G$11233)+('PQW Report Data'!$H$4:$H$11233)+('PQW Report Data'!$I$4:$I$11233)+('PQW Report Data'!$J$4:$J$11233)+('PQW Report Data'!$K$4:$K$11233)+('PQW Report Data'!$L$4:$L$11233)+('PQW Report Data'!$M$4:$M$11233))))))</f>
      </c>
      <c r="M36" s="25" t="str">
        <f>IF(AND($D$6="All",$F$6="All"),SUMPRODUCT(('PQW Report Data'!$C$4:$C$11233=M$9)*('PQW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Data'!$E$4:$E$11233=$B36)*(('PQW Report Data'!$F$4:$F$11233)+('PQW Report Data'!$G$4:$G$11233)+('PQW Report Data'!$H$4:$H$11233)+('PQW Report Data'!$I$4:$I$11233)+('PQW Report Data'!$J$4:$J$11233)+('PQW Report Data'!$K$4:$K$11233)+('PQW Report Data'!$L$4:$L$11233)+('PQW Report Data'!$M$4:$M$11233))))))</f>
      </c>
      <c r="N36" s="25" t="str">
        <f>IF(AND($D$6="All",$F$6="All"),SUMPRODUCT(('PQW Report Data'!$C$4:$C$11233=N$9)*('PQW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Data'!$E$4:$E$11233=$B36)*(('PQW Report Data'!$F$4:$F$11233)+('PQW Report Data'!$G$4:$G$11233)+('PQW Report Data'!$H$4:$H$11233)+('PQW Report Data'!$I$4:$I$11233)+('PQW Report Data'!$J$4:$J$11233)+('PQW Report Data'!$K$4:$K$11233)+('PQW Report Data'!$L$4:$L$11233)+('PQW Report Data'!$M$4:$M$11233))))))</f>
      </c>
      <c r="O36" s="25" t="str">
        <f>IF(AND($D$6="All",$F$6="All"),SUMPRODUCT(('PQW Report Data'!$C$4:$C$11233=O$9)*('PQW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Data'!$E$4:$E$11233=$B36)*(('PQW Report Data'!$F$4:$F$11233)+('PQW Report Data'!$G$4:$G$11233)+('PQW Report Data'!$H$4:$H$11233)+('PQW Report Data'!$I$4:$I$11233)+('PQW Report Data'!$J$4:$J$11233)+('PQW Report Data'!$K$4:$K$11233)+('PQW Report Data'!$L$4:$L$11233)+('PQW Report Data'!$M$4:$M$11233))))))</f>
      </c>
      <c r="P36" s="25" t="str">
        <f>IF(AND($D$6="All",$F$6="All"),SUMPRODUCT(('PQW Report Data'!$C$4:$C$11233=P$9)*('PQW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Data'!$E$4:$E$11233=$B36)*(('PQW Report Data'!$F$4:$F$11233)+('PQW Report Data'!$G$4:$G$11233)+('PQW Report Data'!$H$4:$H$11233)+('PQW Report Data'!$I$4:$I$11233)+('PQW Report Data'!$J$4:$J$11233)+('PQW Report Data'!$K$4:$K$11233)+('PQW Report Data'!$L$4:$L$11233)+('PQW Report Data'!$M$4:$M$11233))))))</f>
      </c>
      <c r="Q36" s="25" t="str">
        <f>IF(AND($D$6="All",$F$6="All"),SUMPRODUCT(('PQW Report Data'!$C$4:$C$11233=Q$9)*('PQW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Data'!$E$4:$E$11233=$B36)*(('PQW Report Data'!$F$4:$F$11233)+('PQW Report Data'!$G$4:$G$11233)+('PQW Report Data'!$H$4:$H$11233)+('PQW Report Data'!$I$4:$I$11233)+('PQW Report Data'!$J$4:$J$11233)+('PQW Report Data'!$K$4:$K$11233)+('PQW Report Data'!$L$4:$L$11233)+('PQW Report Data'!$M$4:$M$11233))))))</f>
      </c>
      <c r="R36" s="25" t="str">
        <f>IF(AND($D$6="All",$F$6="All"),SUMPRODUCT(('PQW Report Data'!$C$4:$C$11233=R$9)*('PQW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Data'!$E$4:$E$11233=$B36)*(('PQW Report Data'!$F$4:$F$11233)+('PQW Report Data'!$G$4:$G$11233)+('PQW Report Data'!$H$4:$H$11233)+('PQW Report Data'!$I$4:$I$11233)+('PQW Report Data'!$J$4:$J$11233)+('PQW Report Data'!$K$4:$K$11233)+('PQW Report Data'!$L$4:$L$11233)+('PQW Report Data'!$M$4:$M$11233))))))</f>
      </c>
      <c r="S36" s="25" t="str">
        <f>IF(AND($D$6="All",$F$6="All"),SUMPRODUCT(('PQW Report Data'!$C$4:$C$11233=S$9)*('PQW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Data'!$E$4:$E$11233=$B36)*(('PQW Report Data'!$F$4:$F$11233)+('PQW Report Data'!$G$4:$G$11233)+('PQW Report Data'!$H$4:$H$11233)+('PQW Report Data'!$I$4:$I$11233)+('PQW Report Data'!$J$4:$J$11233)+('PQW Report Data'!$K$4:$K$11233)+('PQW Report Data'!$L$4:$L$11233)+('PQW Report Data'!$M$4:$M$11233))))))</f>
      </c>
      <c r="T36" s="25" t="str">
        <f>IF(AND($D$6="All",$F$6="All"),SUMPRODUCT(('PQW Report Data'!$C$4:$C$11233=T$9)*('PQW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Data'!$E$4:$E$11233=$B36)*(('PQW Report Data'!$F$4:$F$11233)+('PQW Report Data'!$G$4:$G$11233)+('PQW Report Data'!$H$4:$H$11233)+('PQW Report Data'!$I$4:$I$11233)+('PQW Report Data'!$J$4:$J$11233)+('PQW Report Data'!$K$4:$K$11233)+('PQW Report Data'!$L$4:$L$11233)+('PQW Report Data'!$M$4:$M$11233))))))</f>
      </c>
      <c r="U36" s="25" t="str">
        <f>IF(AND($D$6="All",$F$6="All"),SUMPRODUCT(('PQW Report Data'!$C$4:$C$11233=U$9)*('PQW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Data'!$E$4:$E$11233=$B36)*(('PQW Report Data'!$F$4:$F$11233)+('PQW Report Data'!$G$4:$G$11233)+('PQW Report Data'!$H$4:$H$11233)+('PQW Report Data'!$I$4:$I$11233)+('PQW Report Data'!$J$4:$J$11233)+('PQW Report Data'!$K$4:$K$11233)+('PQW Report Data'!$L$4:$L$11233)+('PQW Report Data'!$M$4:$M$11233))))))</f>
      </c>
      <c r="V36" s="25" t="str">
        <f>IF(AND($D$6="All",$F$6="All"),SUMPRODUCT(('PQW Report Data'!$C$4:$C$11233=V$9)*('PQW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Data'!$E$4:$E$11233=$B36)*(('PQW Report Data'!$F$4:$F$11233)+('PQW Report Data'!$G$4:$G$11233)+('PQW Report Data'!$H$4:$H$11233)+('PQW Report Data'!$I$4:$I$11233)+('PQW Report Data'!$J$4:$J$11233)+('PQW Report Data'!$K$4:$K$11233)+('PQW Report Data'!$L$4:$L$11233)+('PQW Report Data'!$M$4:$M$11233))))))</f>
      </c>
      <c r="W36" s="25" t="str">
        <f>IF(AND($D$6="All",$F$6="All"),SUMPRODUCT(('PQW Report Data'!$C$4:$C$11233=W$9)*('PQW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Data'!$E$4:$E$11233=$B36)*(('PQW Report Data'!$F$4:$F$11233)+('PQW Report Data'!$G$4:$G$11233)+('PQW Report Data'!$H$4:$H$11233)+('PQW Report Data'!$I$4:$I$11233)+('PQW Report Data'!$J$4:$J$11233)+('PQW Report Data'!$K$4:$K$11233)+('PQW Report Data'!$L$4:$L$11233)+('PQW Report Data'!$M$4:$M$11233))))))</f>
      </c>
      <c r="X36" s="25" t="str">
        <f>IF(AND($D$6="All",$F$6="All"),SUMPRODUCT(('PQW Report Data'!$C$4:$C$11233=X$9)*('PQW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Data'!$E$4:$E$11233=$B36)*(('PQW Report Data'!$F$4:$F$11233)+('PQW Report Data'!$G$4:$G$11233)+('PQW Report Data'!$H$4:$H$11233)+('PQW Report Data'!$I$4:$I$11233)+('PQW Report Data'!$J$4:$J$11233)+('PQW Report Data'!$K$4:$K$11233)+('PQW Report Data'!$L$4:$L$11233)+('PQW Report Data'!$M$4:$M$11233))))))</f>
      </c>
      <c r="Y36" s="25" t="str">
        <f>IF(AND($D$6="All",$F$6="All"),SUMPRODUCT(('PQW Report Data'!$C$4:$C$11233=Y$9)*('PQW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Data'!$E$4:$E$11233=$B36)*(('PQW Report Data'!$F$4:$F$11233)+('PQW Report Data'!$G$4:$G$11233)+('PQW Report Data'!$H$4:$H$11233)+('PQW Report Data'!$I$4:$I$11233)+('PQW Report Data'!$J$4:$J$11233)+('PQW Report Data'!$K$4:$K$11233)+('PQW Report Data'!$L$4:$L$11233)+('PQW Report Data'!$M$4:$M$11233))))))</f>
      </c>
      <c r="Z36" s="25" t="str">
        <f>IF(AND($D$6="All",$F$6="All"),SUMPRODUCT(('PQW Report Data'!$C$4:$C$11233=Z$9)*('PQW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Data'!$E$4:$E$11233=$B36)*(('PQW Report Data'!$F$4:$F$11233)+('PQW Report Data'!$G$4:$G$11233)+('PQW Report Data'!$H$4:$H$11233)+('PQW Report Data'!$I$4:$I$11233)+('PQW Report Data'!$J$4:$J$11233)+('PQW Report Data'!$K$4:$K$11233)+('PQW Report Data'!$L$4:$L$11233)+('PQW Report Data'!$M$4:$M$11233))))))</f>
      </c>
      <c r="AA36" s="25" t="str">
        <f>IF(AND($D$6="All",$F$6="All"),SUMPRODUCT(('PQW Report Data'!$C$4:$C$11233=AA$9)*('PQW Report Data'!$E$4:$E$11233=$B36)*(('PQW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Data'!$E$4:$E$11233=$B36)*(('PQW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Data'!$E$4:$E$11233=$B36)*(('PQW Report Data'!$F$4:$F$11233)+('PQW Report Data'!$G$4:$G$11233)+('PQW Report Data'!$H$4:$H$11233)+('PQW Report Data'!$I$4:$I$11233)+('PQW Report Data'!$J$4:$J$11233)+('PQW Report Data'!$K$4:$K$11233)+('PQW Report Data'!$L$4:$L$11233)+('PQW Report Data'!$M$4:$M$11233))))))</f>
      </c>
      <c r="AB36" s="25" t="str">
        <f>SUM(C36:AA36)</f>
      </c>
    </row>
    <row r="37">
      <c r="A37" s="0" t="inlineStr">
        <is>
          <t/>
        </is>
      </c>
      <c r="B37" s="23" t="n">
        <v>27</v>
      </c>
      <c r="C37" s="25" t="str">
        <f>IF(AND($D$6="All",$F$6="All"),SUMPRODUCT(('PQW Report Data'!$C$4:$C$11233=C$9)*('PQW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Data'!$E$4:$E$11233=$B37)*(('PQW Report Data'!$F$4:$F$11233)+('PQW Report Data'!$G$4:$G$11233)+('PQW Report Data'!$H$4:$H$11233)+('PQW Report Data'!$I$4:$I$11233)+('PQW Report Data'!$J$4:$J$11233)+('PQW Report Data'!$K$4:$K$11233)+('PQW Report Data'!$L$4:$L$11233)+('PQW Report Data'!$M$4:$M$11233))))))</f>
      </c>
      <c r="D37" s="25" t="str">
        <f>IF(AND($D$6="All",$F$6="All"),SUMPRODUCT(('PQW Report Data'!$C$4:$C$11233=D$9)*('PQW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Data'!$E$4:$E$11233=$B37)*(('PQW Report Data'!$F$4:$F$11233)+('PQW Report Data'!$G$4:$G$11233)+('PQW Report Data'!$H$4:$H$11233)+('PQW Report Data'!$I$4:$I$11233)+('PQW Report Data'!$J$4:$J$11233)+('PQW Report Data'!$K$4:$K$11233)+('PQW Report Data'!$L$4:$L$11233)+('PQW Report Data'!$M$4:$M$11233))))))</f>
      </c>
      <c r="E37" s="25" t="str">
        <f>IF(AND($D$6="All",$F$6="All"),SUMPRODUCT(('PQW Report Data'!$C$4:$C$11233=E$9)*('PQW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Data'!$E$4:$E$11233=$B37)*(('PQW Report Data'!$F$4:$F$11233)+('PQW Report Data'!$G$4:$G$11233)+('PQW Report Data'!$H$4:$H$11233)+('PQW Report Data'!$I$4:$I$11233)+('PQW Report Data'!$J$4:$J$11233)+('PQW Report Data'!$K$4:$K$11233)+('PQW Report Data'!$L$4:$L$11233)+('PQW Report Data'!$M$4:$M$11233))))))</f>
      </c>
      <c r="F37" s="25" t="str">
        <f>IF(AND($D$6="All",$F$6="All"),SUMPRODUCT(('PQW Report Data'!$C$4:$C$11233=F$9)*('PQW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Data'!$E$4:$E$11233=$B37)*(('PQW Report Data'!$F$4:$F$11233)+('PQW Report Data'!$G$4:$G$11233)+('PQW Report Data'!$H$4:$H$11233)+('PQW Report Data'!$I$4:$I$11233)+('PQW Report Data'!$J$4:$J$11233)+('PQW Report Data'!$K$4:$K$11233)+('PQW Report Data'!$L$4:$L$11233)+('PQW Report Data'!$M$4:$M$11233))))))</f>
      </c>
      <c r="G37" s="25" t="str">
        <f>IF(AND($D$6="All",$F$6="All"),SUMPRODUCT(('PQW Report Data'!$C$4:$C$11233=G$9)*('PQW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Data'!$E$4:$E$11233=$B37)*(('PQW Report Data'!$F$4:$F$11233)+('PQW Report Data'!$G$4:$G$11233)+('PQW Report Data'!$H$4:$H$11233)+('PQW Report Data'!$I$4:$I$11233)+('PQW Report Data'!$J$4:$J$11233)+('PQW Report Data'!$K$4:$K$11233)+('PQW Report Data'!$L$4:$L$11233)+('PQW Report Data'!$M$4:$M$11233))))))</f>
      </c>
      <c r="H37" s="25" t="str">
        <f>IF(AND($D$6="All",$F$6="All"),SUMPRODUCT(('PQW Report Data'!$C$4:$C$11233=H$9)*('PQW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Data'!$E$4:$E$11233=$B37)*(('PQW Report Data'!$F$4:$F$11233)+('PQW Report Data'!$G$4:$G$11233)+('PQW Report Data'!$H$4:$H$11233)+('PQW Report Data'!$I$4:$I$11233)+('PQW Report Data'!$J$4:$J$11233)+('PQW Report Data'!$K$4:$K$11233)+('PQW Report Data'!$L$4:$L$11233)+('PQW Report Data'!$M$4:$M$11233))))))</f>
      </c>
      <c r="I37" s="25" t="str">
        <f>IF(AND($D$6="All",$F$6="All"),SUMPRODUCT(('PQW Report Data'!$C$4:$C$11233=I$9)*('PQW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Data'!$E$4:$E$11233=$B37)*(('PQW Report Data'!$F$4:$F$11233)+('PQW Report Data'!$G$4:$G$11233)+('PQW Report Data'!$H$4:$H$11233)+('PQW Report Data'!$I$4:$I$11233)+('PQW Report Data'!$J$4:$J$11233)+('PQW Report Data'!$K$4:$K$11233)+('PQW Report Data'!$L$4:$L$11233)+('PQW Report Data'!$M$4:$M$11233))))))</f>
      </c>
      <c r="J37" s="25" t="str">
        <f>IF(AND($D$6="All",$F$6="All"),SUMPRODUCT(('PQW Report Data'!$C$4:$C$11233=J$9)*('PQW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Data'!$E$4:$E$11233=$B37)*(('PQW Report Data'!$F$4:$F$11233)+('PQW Report Data'!$G$4:$G$11233)+('PQW Report Data'!$H$4:$H$11233)+('PQW Report Data'!$I$4:$I$11233)+('PQW Report Data'!$J$4:$J$11233)+('PQW Report Data'!$K$4:$K$11233)+('PQW Report Data'!$L$4:$L$11233)+('PQW Report Data'!$M$4:$M$11233))))))</f>
      </c>
      <c r="K37" s="25" t="str">
        <f>IF(AND($D$6="All",$F$6="All"),SUMPRODUCT(('PQW Report Data'!$C$4:$C$11233=K$9)*('PQW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Data'!$E$4:$E$11233=$B37)*(('PQW Report Data'!$F$4:$F$11233)+('PQW Report Data'!$G$4:$G$11233)+('PQW Report Data'!$H$4:$H$11233)+('PQW Report Data'!$I$4:$I$11233)+('PQW Report Data'!$J$4:$J$11233)+('PQW Report Data'!$K$4:$K$11233)+('PQW Report Data'!$L$4:$L$11233)+('PQW Report Data'!$M$4:$M$11233))))))</f>
      </c>
      <c r="L37" s="25" t="str">
        <f>IF(AND($D$6="All",$F$6="All"),SUMPRODUCT(('PQW Report Data'!$C$4:$C$11233=L$9)*('PQW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Data'!$E$4:$E$11233=$B37)*(('PQW Report Data'!$F$4:$F$11233)+('PQW Report Data'!$G$4:$G$11233)+('PQW Report Data'!$H$4:$H$11233)+('PQW Report Data'!$I$4:$I$11233)+('PQW Report Data'!$J$4:$J$11233)+('PQW Report Data'!$K$4:$K$11233)+('PQW Report Data'!$L$4:$L$11233)+('PQW Report Data'!$M$4:$M$11233))))))</f>
      </c>
      <c r="M37" s="25" t="str">
        <f>IF(AND($D$6="All",$F$6="All"),SUMPRODUCT(('PQW Report Data'!$C$4:$C$11233=M$9)*('PQW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Data'!$E$4:$E$11233=$B37)*(('PQW Report Data'!$F$4:$F$11233)+('PQW Report Data'!$G$4:$G$11233)+('PQW Report Data'!$H$4:$H$11233)+('PQW Report Data'!$I$4:$I$11233)+('PQW Report Data'!$J$4:$J$11233)+('PQW Report Data'!$K$4:$K$11233)+('PQW Report Data'!$L$4:$L$11233)+('PQW Report Data'!$M$4:$M$11233))))))</f>
      </c>
      <c r="N37" s="25" t="str">
        <f>IF(AND($D$6="All",$F$6="All"),SUMPRODUCT(('PQW Report Data'!$C$4:$C$11233=N$9)*('PQW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Data'!$E$4:$E$11233=$B37)*(('PQW Report Data'!$F$4:$F$11233)+('PQW Report Data'!$G$4:$G$11233)+('PQW Report Data'!$H$4:$H$11233)+('PQW Report Data'!$I$4:$I$11233)+('PQW Report Data'!$J$4:$J$11233)+('PQW Report Data'!$K$4:$K$11233)+('PQW Report Data'!$L$4:$L$11233)+('PQW Report Data'!$M$4:$M$11233))))))</f>
      </c>
      <c r="O37" s="25" t="str">
        <f>IF(AND($D$6="All",$F$6="All"),SUMPRODUCT(('PQW Report Data'!$C$4:$C$11233=O$9)*('PQW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Data'!$E$4:$E$11233=$B37)*(('PQW Report Data'!$F$4:$F$11233)+('PQW Report Data'!$G$4:$G$11233)+('PQW Report Data'!$H$4:$H$11233)+('PQW Report Data'!$I$4:$I$11233)+('PQW Report Data'!$J$4:$J$11233)+('PQW Report Data'!$K$4:$K$11233)+('PQW Report Data'!$L$4:$L$11233)+('PQW Report Data'!$M$4:$M$11233))))))</f>
      </c>
      <c r="P37" s="25" t="str">
        <f>IF(AND($D$6="All",$F$6="All"),SUMPRODUCT(('PQW Report Data'!$C$4:$C$11233=P$9)*('PQW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Data'!$E$4:$E$11233=$B37)*(('PQW Report Data'!$F$4:$F$11233)+('PQW Report Data'!$G$4:$G$11233)+('PQW Report Data'!$H$4:$H$11233)+('PQW Report Data'!$I$4:$I$11233)+('PQW Report Data'!$J$4:$J$11233)+('PQW Report Data'!$K$4:$K$11233)+('PQW Report Data'!$L$4:$L$11233)+('PQW Report Data'!$M$4:$M$11233))))))</f>
      </c>
      <c r="Q37" s="25" t="str">
        <f>IF(AND($D$6="All",$F$6="All"),SUMPRODUCT(('PQW Report Data'!$C$4:$C$11233=Q$9)*('PQW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Data'!$E$4:$E$11233=$B37)*(('PQW Report Data'!$F$4:$F$11233)+('PQW Report Data'!$G$4:$G$11233)+('PQW Report Data'!$H$4:$H$11233)+('PQW Report Data'!$I$4:$I$11233)+('PQW Report Data'!$J$4:$J$11233)+('PQW Report Data'!$K$4:$K$11233)+('PQW Report Data'!$L$4:$L$11233)+('PQW Report Data'!$M$4:$M$11233))))))</f>
      </c>
      <c r="R37" s="25" t="str">
        <f>IF(AND($D$6="All",$F$6="All"),SUMPRODUCT(('PQW Report Data'!$C$4:$C$11233=R$9)*('PQW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Data'!$E$4:$E$11233=$B37)*(('PQW Report Data'!$F$4:$F$11233)+('PQW Report Data'!$G$4:$G$11233)+('PQW Report Data'!$H$4:$H$11233)+('PQW Report Data'!$I$4:$I$11233)+('PQW Report Data'!$J$4:$J$11233)+('PQW Report Data'!$K$4:$K$11233)+('PQW Report Data'!$L$4:$L$11233)+('PQW Report Data'!$M$4:$M$11233))))))</f>
      </c>
      <c r="S37" s="25" t="str">
        <f>IF(AND($D$6="All",$F$6="All"),SUMPRODUCT(('PQW Report Data'!$C$4:$C$11233=S$9)*('PQW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Data'!$E$4:$E$11233=$B37)*(('PQW Report Data'!$F$4:$F$11233)+('PQW Report Data'!$G$4:$G$11233)+('PQW Report Data'!$H$4:$H$11233)+('PQW Report Data'!$I$4:$I$11233)+('PQW Report Data'!$J$4:$J$11233)+('PQW Report Data'!$K$4:$K$11233)+('PQW Report Data'!$L$4:$L$11233)+('PQW Report Data'!$M$4:$M$11233))))))</f>
      </c>
      <c r="T37" s="25" t="str">
        <f>IF(AND($D$6="All",$F$6="All"),SUMPRODUCT(('PQW Report Data'!$C$4:$C$11233=T$9)*('PQW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Data'!$E$4:$E$11233=$B37)*(('PQW Report Data'!$F$4:$F$11233)+('PQW Report Data'!$G$4:$G$11233)+('PQW Report Data'!$H$4:$H$11233)+('PQW Report Data'!$I$4:$I$11233)+('PQW Report Data'!$J$4:$J$11233)+('PQW Report Data'!$K$4:$K$11233)+('PQW Report Data'!$L$4:$L$11233)+('PQW Report Data'!$M$4:$M$11233))))))</f>
      </c>
      <c r="U37" s="25" t="str">
        <f>IF(AND($D$6="All",$F$6="All"),SUMPRODUCT(('PQW Report Data'!$C$4:$C$11233=U$9)*('PQW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Data'!$E$4:$E$11233=$B37)*(('PQW Report Data'!$F$4:$F$11233)+('PQW Report Data'!$G$4:$G$11233)+('PQW Report Data'!$H$4:$H$11233)+('PQW Report Data'!$I$4:$I$11233)+('PQW Report Data'!$J$4:$J$11233)+('PQW Report Data'!$K$4:$K$11233)+('PQW Report Data'!$L$4:$L$11233)+('PQW Report Data'!$M$4:$M$11233))))))</f>
      </c>
      <c r="V37" s="25" t="str">
        <f>IF(AND($D$6="All",$F$6="All"),SUMPRODUCT(('PQW Report Data'!$C$4:$C$11233=V$9)*('PQW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Data'!$E$4:$E$11233=$B37)*(('PQW Report Data'!$F$4:$F$11233)+('PQW Report Data'!$G$4:$G$11233)+('PQW Report Data'!$H$4:$H$11233)+('PQW Report Data'!$I$4:$I$11233)+('PQW Report Data'!$J$4:$J$11233)+('PQW Report Data'!$K$4:$K$11233)+('PQW Report Data'!$L$4:$L$11233)+('PQW Report Data'!$M$4:$M$11233))))))</f>
      </c>
      <c r="W37" s="25" t="str">
        <f>IF(AND($D$6="All",$F$6="All"),SUMPRODUCT(('PQW Report Data'!$C$4:$C$11233=W$9)*('PQW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Data'!$E$4:$E$11233=$B37)*(('PQW Report Data'!$F$4:$F$11233)+('PQW Report Data'!$G$4:$G$11233)+('PQW Report Data'!$H$4:$H$11233)+('PQW Report Data'!$I$4:$I$11233)+('PQW Report Data'!$J$4:$J$11233)+('PQW Report Data'!$K$4:$K$11233)+('PQW Report Data'!$L$4:$L$11233)+('PQW Report Data'!$M$4:$M$11233))))))</f>
      </c>
      <c r="X37" s="25" t="str">
        <f>IF(AND($D$6="All",$F$6="All"),SUMPRODUCT(('PQW Report Data'!$C$4:$C$11233=X$9)*('PQW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Data'!$E$4:$E$11233=$B37)*(('PQW Report Data'!$F$4:$F$11233)+('PQW Report Data'!$G$4:$G$11233)+('PQW Report Data'!$H$4:$H$11233)+('PQW Report Data'!$I$4:$I$11233)+('PQW Report Data'!$J$4:$J$11233)+('PQW Report Data'!$K$4:$K$11233)+('PQW Report Data'!$L$4:$L$11233)+('PQW Report Data'!$M$4:$M$11233))))))</f>
      </c>
      <c r="Y37" s="25" t="str">
        <f>IF(AND($D$6="All",$F$6="All"),SUMPRODUCT(('PQW Report Data'!$C$4:$C$11233=Y$9)*('PQW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Data'!$E$4:$E$11233=$B37)*(('PQW Report Data'!$F$4:$F$11233)+('PQW Report Data'!$G$4:$G$11233)+('PQW Report Data'!$H$4:$H$11233)+('PQW Report Data'!$I$4:$I$11233)+('PQW Report Data'!$J$4:$J$11233)+('PQW Report Data'!$K$4:$K$11233)+('PQW Report Data'!$L$4:$L$11233)+('PQW Report Data'!$M$4:$M$11233))))))</f>
      </c>
      <c r="Z37" s="25" t="str">
        <f>IF(AND($D$6="All",$F$6="All"),SUMPRODUCT(('PQW Report Data'!$C$4:$C$11233=Z$9)*('PQW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Data'!$E$4:$E$11233=$B37)*(('PQW Report Data'!$F$4:$F$11233)+('PQW Report Data'!$G$4:$G$11233)+('PQW Report Data'!$H$4:$H$11233)+('PQW Report Data'!$I$4:$I$11233)+('PQW Report Data'!$J$4:$J$11233)+('PQW Report Data'!$K$4:$K$11233)+('PQW Report Data'!$L$4:$L$11233)+('PQW Report Data'!$M$4:$M$11233))))))</f>
      </c>
      <c r="AA37" s="25" t="str">
        <f>IF(AND($D$6="All",$F$6="All"),SUMPRODUCT(('PQW Report Data'!$C$4:$C$11233=AA$9)*('PQW Report Data'!$E$4:$E$11233=$B37)*(('PQW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Data'!$E$4:$E$11233=$B37)*(('PQW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Data'!$E$4:$E$11233=$B37)*(('PQW Report Data'!$F$4:$F$11233)+('PQW Report Data'!$G$4:$G$11233)+('PQW Report Data'!$H$4:$H$11233)+('PQW Report Data'!$I$4:$I$11233)+('PQW Report Data'!$J$4:$J$11233)+('PQW Report Data'!$K$4:$K$11233)+('PQW Report Data'!$L$4:$L$11233)+('PQW Report Data'!$M$4:$M$11233))))))</f>
      </c>
      <c r="AB37" s="25" t="str">
        <f>SUM(C37:AA37)</f>
      </c>
    </row>
    <row r="38">
      <c r="A38" s="0" t="inlineStr">
        <is>
          <t/>
        </is>
      </c>
      <c r="B38" s="23" t="n">
        <v>28</v>
      </c>
      <c r="C38" s="25" t="str">
        <f>IF(AND($D$6="All",$F$6="All"),SUMPRODUCT(('PQW Report Data'!$C$4:$C$11233=C$9)*('PQW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Data'!$E$4:$E$11233=$B38)*(('PQW Report Data'!$F$4:$F$11233)+('PQW Report Data'!$G$4:$G$11233)+('PQW Report Data'!$H$4:$H$11233)+('PQW Report Data'!$I$4:$I$11233)+('PQW Report Data'!$J$4:$J$11233)+('PQW Report Data'!$K$4:$K$11233)+('PQW Report Data'!$L$4:$L$11233)+('PQW Report Data'!$M$4:$M$11233))))))</f>
      </c>
      <c r="D38" s="25" t="str">
        <f>IF(AND($D$6="All",$F$6="All"),SUMPRODUCT(('PQW Report Data'!$C$4:$C$11233=D$9)*('PQW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Data'!$E$4:$E$11233=$B38)*(('PQW Report Data'!$F$4:$F$11233)+('PQW Report Data'!$G$4:$G$11233)+('PQW Report Data'!$H$4:$H$11233)+('PQW Report Data'!$I$4:$I$11233)+('PQW Report Data'!$J$4:$J$11233)+('PQW Report Data'!$K$4:$K$11233)+('PQW Report Data'!$L$4:$L$11233)+('PQW Report Data'!$M$4:$M$11233))))))</f>
      </c>
      <c r="E38" s="25" t="str">
        <f>IF(AND($D$6="All",$F$6="All"),SUMPRODUCT(('PQW Report Data'!$C$4:$C$11233=E$9)*('PQW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Data'!$E$4:$E$11233=$B38)*(('PQW Report Data'!$F$4:$F$11233)+('PQW Report Data'!$G$4:$G$11233)+('PQW Report Data'!$H$4:$H$11233)+('PQW Report Data'!$I$4:$I$11233)+('PQW Report Data'!$J$4:$J$11233)+('PQW Report Data'!$K$4:$K$11233)+('PQW Report Data'!$L$4:$L$11233)+('PQW Report Data'!$M$4:$M$11233))))))</f>
      </c>
      <c r="F38" s="25" t="str">
        <f>IF(AND($D$6="All",$F$6="All"),SUMPRODUCT(('PQW Report Data'!$C$4:$C$11233=F$9)*('PQW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Data'!$E$4:$E$11233=$B38)*(('PQW Report Data'!$F$4:$F$11233)+('PQW Report Data'!$G$4:$G$11233)+('PQW Report Data'!$H$4:$H$11233)+('PQW Report Data'!$I$4:$I$11233)+('PQW Report Data'!$J$4:$J$11233)+('PQW Report Data'!$K$4:$K$11233)+('PQW Report Data'!$L$4:$L$11233)+('PQW Report Data'!$M$4:$M$11233))))))</f>
      </c>
      <c r="G38" s="25" t="str">
        <f>IF(AND($D$6="All",$F$6="All"),SUMPRODUCT(('PQW Report Data'!$C$4:$C$11233=G$9)*('PQW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Data'!$E$4:$E$11233=$B38)*(('PQW Report Data'!$F$4:$F$11233)+('PQW Report Data'!$G$4:$G$11233)+('PQW Report Data'!$H$4:$H$11233)+('PQW Report Data'!$I$4:$I$11233)+('PQW Report Data'!$J$4:$J$11233)+('PQW Report Data'!$K$4:$K$11233)+('PQW Report Data'!$L$4:$L$11233)+('PQW Report Data'!$M$4:$M$11233))))))</f>
      </c>
      <c r="H38" s="25" t="str">
        <f>IF(AND($D$6="All",$F$6="All"),SUMPRODUCT(('PQW Report Data'!$C$4:$C$11233=H$9)*('PQW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Data'!$E$4:$E$11233=$B38)*(('PQW Report Data'!$F$4:$F$11233)+('PQW Report Data'!$G$4:$G$11233)+('PQW Report Data'!$H$4:$H$11233)+('PQW Report Data'!$I$4:$I$11233)+('PQW Report Data'!$J$4:$J$11233)+('PQW Report Data'!$K$4:$K$11233)+('PQW Report Data'!$L$4:$L$11233)+('PQW Report Data'!$M$4:$M$11233))))))</f>
      </c>
      <c r="I38" s="25" t="str">
        <f>IF(AND($D$6="All",$F$6="All"),SUMPRODUCT(('PQW Report Data'!$C$4:$C$11233=I$9)*('PQW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Data'!$E$4:$E$11233=$B38)*(('PQW Report Data'!$F$4:$F$11233)+('PQW Report Data'!$G$4:$G$11233)+('PQW Report Data'!$H$4:$H$11233)+('PQW Report Data'!$I$4:$I$11233)+('PQW Report Data'!$J$4:$J$11233)+('PQW Report Data'!$K$4:$K$11233)+('PQW Report Data'!$L$4:$L$11233)+('PQW Report Data'!$M$4:$M$11233))))))</f>
      </c>
      <c r="J38" s="25" t="str">
        <f>IF(AND($D$6="All",$F$6="All"),SUMPRODUCT(('PQW Report Data'!$C$4:$C$11233=J$9)*('PQW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Data'!$E$4:$E$11233=$B38)*(('PQW Report Data'!$F$4:$F$11233)+('PQW Report Data'!$G$4:$G$11233)+('PQW Report Data'!$H$4:$H$11233)+('PQW Report Data'!$I$4:$I$11233)+('PQW Report Data'!$J$4:$J$11233)+('PQW Report Data'!$K$4:$K$11233)+('PQW Report Data'!$L$4:$L$11233)+('PQW Report Data'!$M$4:$M$11233))))))</f>
      </c>
      <c r="K38" s="25" t="str">
        <f>IF(AND($D$6="All",$F$6="All"),SUMPRODUCT(('PQW Report Data'!$C$4:$C$11233=K$9)*('PQW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Data'!$E$4:$E$11233=$B38)*(('PQW Report Data'!$F$4:$F$11233)+('PQW Report Data'!$G$4:$G$11233)+('PQW Report Data'!$H$4:$H$11233)+('PQW Report Data'!$I$4:$I$11233)+('PQW Report Data'!$J$4:$J$11233)+('PQW Report Data'!$K$4:$K$11233)+('PQW Report Data'!$L$4:$L$11233)+('PQW Report Data'!$M$4:$M$11233))))))</f>
      </c>
      <c r="L38" s="25" t="str">
        <f>IF(AND($D$6="All",$F$6="All"),SUMPRODUCT(('PQW Report Data'!$C$4:$C$11233=L$9)*('PQW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Data'!$E$4:$E$11233=$B38)*(('PQW Report Data'!$F$4:$F$11233)+('PQW Report Data'!$G$4:$G$11233)+('PQW Report Data'!$H$4:$H$11233)+('PQW Report Data'!$I$4:$I$11233)+('PQW Report Data'!$J$4:$J$11233)+('PQW Report Data'!$K$4:$K$11233)+('PQW Report Data'!$L$4:$L$11233)+('PQW Report Data'!$M$4:$M$11233))))))</f>
      </c>
      <c r="M38" s="25" t="str">
        <f>IF(AND($D$6="All",$F$6="All"),SUMPRODUCT(('PQW Report Data'!$C$4:$C$11233=M$9)*('PQW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Data'!$E$4:$E$11233=$B38)*(('PQW Report Data'!$F$4:$F$11233)+('PQW Report Data'!$G$4:$G$11233)+('PQW Report Data'!$H$4:$H$11233)+('PQW Report Data'!$I$4:$I$11233)+('PQW Report Data'!$J$4:$J$11233)+('PQW Report Data'!$K$4:$K$11233)+('PQW Report Data'!$L$4:$L$11233)+('PQW Report Data'!$M$4:$M$11233))))))</f>
      </c>
      <c r="N38" s="25" t="str">
        <f>IF(AND($D$6="All",$F$6="All"),SUMPRODUCT(('PQW Report Data'!$C$4:$C$11233=N$9)*('PQW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Data'!$E$4:$E$11233=$B38)*(('PQW Report Data'!$F$4:$F$11233)+('PQW Report Data'!$G$4:$G$11233)+('PQW Report Data'!$H$4:$H$11233)+('PQW Report Data'!$I$4:$I$11233)+('PQW Report Data'!$J$4:$J$11233)+('PQW Report Data'!$K$4:$K$11233)+('PQW Report Data'!$L$4:$L$11233)+('PQW Report Data'!$M$4:$M$11233))))))</f>
      </c>
      <c r="O38" s="25" t="str">
        <f>IF(AND($D$6="All",$F$6="All"),SUMPRODUCT(('PQW Report Data'!$C$4:$C$11233=O$9)*('PQW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Data'!$E$4:$E$11233=$B38)*(('PQW Report Data'!$F$4:$F$11233)+('PQW Report Data'!$G$4:$G$11233)+('PQW Report Data'!$H$4:$H$11233)+('PQW Report Data'!$I$4:$I$11233)+('PQW Report Data'!$J$4:$J$11233)+('PQW Report Data'!$K$4:$K$11233)+('PQW Report Data'!$L$4:$L$11233)+('PQW Report Data'!$M$4:$M$11233))))))</f>
      </c>
      <c r="P38" s="25" t="str">
        <f>IF(AND($D$6="All",$F$6="All"),SUMPRODUCT(('PQW Report Data'!$C$4:$C$11233=P$9)*('PQW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Data'!$E$4:$E$11233=$B38)*(('PQW Report Data'!$F$4:$F$11233)+('PQW Report Data'!$G$4:$G$11233)+('PQW Report Data'!$H$4:$H$11233)+('PQW Report Data'!$I$4:$I$11233)+('PQW Report Data'!$J$4:$J$11233)+('PQW Report Data'!$K$4:$K$11233)+('PQW Report Data'!$L$4:$L$11233)+('PQW Report Data'!$M$4:$M$11233))))))</f>
      </c>
      <c r="Q38" s="25" t="str">
        <f>IF(AND($D$6="All",$F$6="All"),SUMPRODUCT(('PQW Report Data'!$C$4:$C$11233=Q$9)*('PQW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Data'!$E$4:$E$11233=$B38)*(('PQW Report Data'!$F$4:$F$11233)+('PQW Report Data'!$G$4:$G$11233)+('PQW Report Data'!$H$4:$H$11233)+('PQW Report Data'!$I$4:$I$11233)+('PQW Report Data'!$J$4:$J$11233)+('PQW Report Data'!$K$4:$K$11233)+('PQW Report Data'!$L$4:$L$11233)+('PQW Report Data'!$M$4:$M$11233))))))</f>
      </c>
      <c r="R38" s="25" t="str">
        <f>IF(AND($D$6="All",$F$6="All"),SUMPRODUCT(('PQW Report Data'!$C$4:$C$11233=R$9)*('PQW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Data'!$E$4:$E$11233=$B38)*(('PQW Report Data'!$F$4:$F$11233)+('PQW Report Data'!$G$4:$G$11233)+('PQW Report Data'!$H$4:$H$11233)+('PQW Report Data'!$I$4:$I$11233)+('PQW Report Data'!$J$4:$J$11233)+('PQW Report Data'!$K$4:$K$11233)+('PQW Report Data'!$L$4:$L$11233)+('PQW Report Data'!$M$4:$M$11233))))))</f>
      </c>
      <c r="S38" s="25" t="str">
        <f>IF(AND($D$6="All",$F$6="All"),SUMPRODUCT(('PQW Report Data'!$C$4:$C$11233=S$9)*('PQW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Data'!$E$4:$E$11233=$B38)*(('PQW Report Data'!$F$4:$F$11233)+('PQW Report Data'!$G$4:$G$11233)+('PQW Report Data'!$H$4:$H$11233)+('PQW Report Data'!$I$4:$I$11233)+('PQW Report Data'!$J$4:$J$11233)+('PQW Report Data'!$K$4:$K$11233)+('PQW Report Data'!$L$4:$L$11233)+('PQW Report Data'!$M$4:$M$11233))))))</f>
      </c>
      <c r="T38" s="25" t="str">
        <f>IF(AND($D$6="All",$F$6="All"),SUMPRODUCT(('PQW Report Data'!$C$4:$C$11233=T$9)*('PQW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Data'!$E$4:$E$11233=$B38)*(('PQW Report Data'!$F$4:$F$11233)+('PQW Report Data'!$G$4:$G$11233)+('PQW Report Data'!$H$4:$H$11233)+('PQW Report Data'!$I$4:$I$11233)+('PQW Report Data'!$J$4:$J$11233)+('PQW Report Data'!$K$4:$K$11233)+('PQW Report Data'!$L$4:$L$11233)+('PQW Report Data'!$M$4:$M$11233))))))</f>
      </c>
      <c r="U38" s="25" t="str">
        <f>IF(AND($D$6="All",$F$6="All"),SUMPRODUCT(('PQW Report Data'!$C$4:$C$11233=U$9)*('PQW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Data'!$E$4:$E$11233=$B38)*(('PQW Report Data'!$F$4:$F$11233)+('PQW Report Data'!$G$4:$G$11233)+('PQW Report Data'!$H$4:$H$11233)+('PQW Report Data'!$I$4:$I$11233)+('PQW Report Data'!$J$4:$J$11233)+('PQW Report Data'!$K$4:$K$11233)+('PQW Report Data'!$L$4:$L$11233)+('PQW Report Data'!$M$4:$M$11233))))))</f>
      </c>
      <c r="V38" s="25" t="str">
        <f>IF(AND($D$6="All",$F$6="All"),SUMPRODUCT(('PQW Report Data'!$C$4:$C$11233=V$9)*('PQW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Data'!$E$4:$E$11233=$B38)*(('PQW Report Data'!$F$4:$F$11233)+('PQW Report Data'!$G$4:$G$11233)+('PQW Report Data'!$H$4:$H$11233)+('PQW Report Data'!$I$4:$I$11233)+('PQW Report Data'!$J$4:$J$11233)+('PQW Report Data'!$K$4:$K$11233)+('PQW Report Data'!$L$4:$L$11233)+('PQW Report Data'!$M$4:$M$11233))))))</f>
      </c>
      <c r="W38" s="25" t="str">
        <f>IF(AND($D$6="All",$F$6="All"),SUMPRODUCT(('PQW Report Data'!$C$4:$C$11233=W$9)*('PQW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Data'!$E$4:$E$11233=$B38)*(('PQW Report Data'!$F$4:$F$11233)+('PQW Report Data'!$G$4:$G$11233)+('PQW Report Data'!$H$4:$H$11233)+('PQW Report Data'!$I$4:$I$11233)+('PQW Report Data'!$J$4:$J$11233)+('PQW Report Data'!$K$4:$K$11233)+('PQW Report Data'!$L$4:$L$11233)+('PQW Report Data'!$M$4:$M$11233))))))</f>
      </c>
      <c r="X38" s="25" t="str">
        <f>IF(AND($D$6="All",$F$6="All"),SUMPRODUCT(('PQW Report Data'!$C$4:$C$11233=X$9)*('PQW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Data'!$E$4:$E$11233=$B38)*(('PQW Report Data'!$F$4:$F$11233)+('PQW Report Data'!$G$4:$G$11233)+('PQW Report Data'!$H$4:$H$11233)+('PQW Report Data'!$I$4:$I$11233)+('PQW Report Data'!$J$4:$J$11233)+('PQW Report Data'!$K$4:$K$11233)+('PQW Report Data'!$L$4:$L$11233)+('PQW Report Data'!$M$4:$M$11233))))))</f>
      </c>
      <c r="Y38" s="25" t="str">
        <f>IF(AND($D$6="All",$F$6="All"),SUMPRODUCT(('PQW Report Data'!$C$4:$C$11233=Y$9)*('PQW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Data'!$E$4:$E$11233=$B38)*(('PQW Report Data'!$F$4:$F$11233)+('PQW Report Data'!$G$4:$G$11233)+('PQW Report Data'!$H$4:$H$11233)+('PQW Report Data'!$I$4:$I$11233)+('PQW Report Data'!$J$4:$J$11233)+('PQW Report Data'!$K$4:$K$11233)+('PQW Report Data'!$L$4:$L$11233)+('PQW Report Data'!$M$4:$M$11233))))))</f>
      </c>
      <c r="Z38" s="25" t="str">
        <f>IF(AND($D$6="All",$F$6="All"),SUMPRODUCT(('PQW Report Data'!$C$4:$C$11233=Z$9)*('PQW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Data'!$E$4:$E$11233=$B38)*(('PQW Report Data'!$F$4:$F$11233)+('PQW Report Data'!$G$4:$G$11233)+('PQW Report Data'!$H$4:$H$11233)+('PQW Report Data'!$I$4:$I$11233)+('PQW Report Data'!$J$4:$J$11233)+('PQW Report Data'!$K$4:$K$11233)+('PQW Report Data'!$L$4:$L$11233)+('PQW Report Data'!$M$4:$M$11233))))))</f>
      </c>
      <c r="AA38" s="25" t="str">
        <f>IF(AND($D$6="All",$F$6="All"),SUMPRODUCT(('PQW Report Data'!$C$4:$C$11233=AA$9)*('PQW Report Data'!$E$4:$E$11233=$B38)*(('PQW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Data'!$E$4:$E$11233=$B38)*(('PQW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Data'!$E$4:$E$11233=$B38)*(('PQW Report Data'!$F$4:$F$11233)+('PQW Report Data'!$G$4:$G$11233)+('PQW Report Data'!$H$4:$H$11233)+('PQW Report Data'!$I$4:$I$11233)+('PQW Report Data'!$J$4:$J$11233)+('PQW Report Data'!$K$4:$K$11233)+('PQW Report Data'!$L$4:$L$11233)+('PQW Report Data'!$M$4:$M$11233))))))</f>
      </c>
      <c r="AB38" s="25" t="str">
        <f>SUM(C38:AA38)</f>
      </c>
    </row>
    <row r="39">
      <c r="A39" s="0" t="inlineStr">
        <is>
          <t/>
        </is>
      </c>
      <c r="B39" s="23" t="n">
        <v>29</v>
      </c>
      <c r="C39" s="25" t="str">
        <f>IF(AND($D$6="All",$F$6="All"),SUMPRODUCT(('PQW Report Data'!$C$4:$C$11233=C$9)*('PQW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Data'!$E$4:$E$11233=$B39)*(('PQW Report Data'!$F$4:$F$11233)+('PQW Report Data'!$G$4:$G$11233)+('PQW Report Data'!$H$4:$H$11233)+('PQW Report Data'!$I$4:$I$11233)+('PQW Report Data'!$J$4:$J$11233)+('PQW Report Data'!$K$4:$K$11233)+('PQW Report Data'!$L$4:$L$11233)+('PQW Report Data'!$M$4:$M$11233))))))</f>
      </c>
      <c r="D39" s="25" t="str">
        <f>IF(AND($D$6="All",$F$6="All"),SUMPRODUCT(('PQW Report Data'!$C$4:$C$11233=D$9)*('PQW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Data'!$E$4:$E$11233=$B39)*(('PQW Report Data'!$F$4:$F$11233)+('PQW Report Data'!$G$4:$G$11233)+('PQW Report Data'!$H$4:$H$11233)+('PQW Report Data'!$I$4:$I$11233)+('PQW Report Data'!$J$4:$J$11233)+('PQW Report Data'!$K$4:$K$11233)+('PQW Report Data'!$L$4:$L$11233)+('PQW Report Data'!$M$4:$M$11233))))))</f>
      </c>
      <c r="E39" s="25" t="str">
        <f>IF(AND($D$6="All",$F$6="All"),SUMPRODUCT(('PQW Report Data'!$C$4:$C$11233=E$9)*('PQW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Data'!$E$4:$E$11233=$B39)*(('PQW Report Data'!$F$4:$F$11233)+('PQW Report Data'!$G$4:$G$11233)+('PQW Report Data'!$H$4:$H$11233)+('PQW Report Data'!$I$4:$I$11233)+('PQW Report Data'!$J$4:$J$11233)+('PQW Report Data'!$K$4:$K$11233)+('PQW Report Data'!$L$4:$L$11233)+('PQW Report Data'!$M$4:$M$11233))))))</f>
      </c>
      <c r="F39" s="25" t="str">
        <f>IF(AND($D$6="All",$F$6="All"),SUMPRODUCT(('PQW Report Data'!$C$4:$C$11233=F$9)*('PQW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Data'!$E$4:$E$11233=$B39)*(('PQW Report Data'!$F$4:$F$11233)+('PQW Report Data'!$G$4:$G$11233)+('PQW Report Data'!$H$4:$H$11233)+('PQW Report Data'!$I$4:$I$11233)+('PQW Report Data'!$J$4:$J$11233)+('PQW Report Data'!$K$4:$K$11233)+('PQW Report Data'!$L$4:$L$11233)+('PQW Report Data'!$M$4:$M$11233))))))</f>
      </c>
      <c r="G39" s="25" t="str">
        <f>IF(AND($D$6="All",$F$6="All"),SUMPRODUCT(('PQW Report Data'!$C$4:$C$11233=G$9)*('PQW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Data'!$E$4:$E$11233=$B39)*(('PQW Report Data'!$F$4:$F$11233)+('PQW Report Data'!$G$4:$G$11233)+('PQW Report Data'!$H$4:$H$11233)+('PQW Report Data'!$I$4:$I$11233)+('PQW Report Data'!$J$4:$J$11233)+('PQW Report Data'!$K$4:$K$11233)+('PQW Report Data'!$L$4:$L$11233)+('PQW Report Data'!$M$4:$M$11233))))))</f>
      </c>
      <c r="H39" s="25" t="str">
        <f>IF(AND($D$6="All",$F$6="All"),SUMPRODUCT(('PQW Report Data'!$C$4:$C$11233=H$9)*('PQW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Data'!$E$4:$E$11233=$B39)*(('PQW Report Data'!$F$4:$F$11233)+('PQW Report Data'!$G$4:$G$11233)+('PQW Report Data'!$H$4:$H$11233)+('PQW Report Data'!$I$4:$I$11233)+('PQW Report Data'!$J$4:$J$11233)+('PQW Report Data'!$K$4:$K$11233)+('PQW Report Data'!$L$4:$L$11233)+('PQW Report Data'!$M$4:$M$11233))))))</f>
      </c>
      <c r="I39" s="25" t="str">
        <f>IF(AND($D$6="All",$F$6="All"),SUMPRODUCT(('PQW Report Data'!$C$4:$C$11233=I$9)*('PQW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Data'!$E$4:$E$11233=$B39)*(('PQW Report Data'!$F$4:$F$11233)+('PQW Report Data'!$G$4:$G$11233)+('PQW Report Data'!$H$4:$H$11233)+('PQW Report Data'!$I$4:$I$11233)+('PQW Report Data'!$J$4:$J$11233)+('PQW Report Data'!$K$4:$K$11233)+('PQW Report Data'!$L$4:$L$11233)+('PQW Report Data'!$M$4:$M$11233))))))</f>
      </c>
      <c r="J39" s="25" t="str">
        <f>IF(AND($D$6="All",$F$6="All"),SUMPRODUCT(('PQW Report Data'!$C$4:$C$11233=J$9)*('PQW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Data'!$E$4:$E$11233=$B39)*(('PQW Report Data'!$F$4:$F$11233)+('PQW Report Data'!$G$4:$G$11233)+('PQW Report Data'!$H$4:$H$11233)+('PQW Report Data'!$I$4:$I$11233)+('PQW Report Data'!$J$4:$J$11233)+('PQW Report Data'!$K$4:$K$11233)+('PQW Report Data'!$L$4:$L$11233)+('PQW Report Data'!$M$4:$M$11233))))))</f>
      </c>
      <c r="K39" s="25" t="str">
        <f>IF(AND($D$6="All",$F$6="All"),SUMPRODUCT(('PQW Report Data'!$C$4:$C$11233=K$9)*('PQW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Data'!$E$4:$E$11233=$B39)*(('PQW Report Data'!$F$4:$F$11233)+('PQW Report Data'!$G$4:$G$11233)+('PQW Report Data'!$H$4:$H$11233)+('PQW Report Data'!$I$4:$I$11233)+('PQW Report Data'!$J$4:$J$11233)+('PQW Report Data'!$K$4:$K$11233)+('PQW Report Data'!$L$4:$L$11233)+('PQW Report Data'!$M$4:$M$11233))))))</f>
      </c>
      <c r="L39" s="25" t="str">
        <f>IF(AND($D$6="All",$F$6="All"),SUMPRODUCT(('PQW Report Data'!$C$4:$C$11233=L$9)*('PQW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Data'!$E$4:$E$11233=$B39)*(('PQW Report Data'!$F$4:$F$11233)+('PQW Report Data'!$G$4:$G$11233)+('PQW Report Data'!$H$4:$H$11233)+('PQW Report Data'!$I$4:$I$11233)+('PQW Report Data'!$J$4:$J$11233)+('PQW Report Data'!$K$4:$K$11233)+('PQW Report Data'!$L$4:$L$11233)+('PQW Report Data'!$M$4:$M$11233))))))</f>
      </c>
      <c r="M39" s="25" t="str">
        <f>IF(AND($D$6="All",$F$6="All"),SUMPRODUCT(('PQW Report Data'!$C$4:$C$11233=M$9)*('PQW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Data'!$E$4:$E$11233=$B39)*(('PQW Report Data'!$F$4:$F$11233)+('PQW Report Data'!$G$4:$G$11233)+('PQW Report Data'!$H$4:$H$11233)+('PQW Report Data'!$I$4:$I$11233)+('PQW Report Data'!$J$4:$J$11233)+('PQW Report Data'!$K$4:$K$11233)+('PQW Report Data'!$L$4:$L$11233)+('PQW Report Data'!$M$4:$M$11233))))))</f>
      </c>
      <c r="N39" s="25" t="str">
        <f>IF(AND($D$6="All",$F$6="All"),SUMPRODUCT(('PQW Report Data'!$C$4:$C$11233=N$9)*('PQW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Data'!$E$4:$E$11233=$B39)*(('PQW Report Data'!$F$4:$F$11233)+('PQW Report Data'!$G$4:$G$11233)+('PQW Report Data'!$H$4:$H$11233)+('PQW Report Data'!$I$4:$I$11233)+('PQW Report Data'!$J$4:$J$11233)+('PQW Report Data'!$K$4:$K$11233)+('PQW Report Data'!$L$4:$L$11233)+('PQW Report Data'!$M$4:$M$11233))))))</f>
      </c>
      <c r="O39" s="25" t="str">
        <f>IF(AND($D$6="All",$F$6="All"),SUMPRODUCT(('PQW Report Data'!$C$4:$C$11233=O$9)*('PQW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Data'!$E$4:$E$11233=$B39)*(('PQW Report Data'!$F$4:$F$11233)+('PQW Report Data'!$G$4:$G$11233)+('PQW Report Data'!$H$4:$H$11233)+('PQW Report Data'!$I$4:$I$11233)+('PQW Report Data'!$J$4:$J$11233)+('PQW Report Data'!$K$4:$K$11233)+('PQW Report Data'!$L$4:$L$11233)+('PQW Report Data'!$M$4:$M$11233))))))</f>
      </c>
      <c r="P39" s="25" t="str">
        <f>IF(AND($D$6="All",$F$6="All"),SUMPRODUCT(('PQW Report Data'!$C$4:$C$11233=P$9)*('PQW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Data'!$E$4:$E$11233=$B39)*(('PQW Report Data'!$F$4:$F$11233)+('PQW Report Data'!$G$4:$G$11233)+('PQW Report Data'!$H$4:$H$11233)+('PQW Report Data'!$I$4:$I$11233)+('PQW Report Data'!$J$4:$J$11233)+('PQW Report Data'!$K$4:$K$11233)+('PQW Report Data'!$L$4:$L$11233)+('PQW Report Data'!$M$4:$M$11233))))))</f>
      </c>
      <c r="Q39" s="25" t="str">
        <f>IF(AND($D$6="All",$F$6="All"),SUMPRODUCT(('PQW Report Data'!$C$4:$C$11233=Q$9)*('PQW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Data'!$E$4:$E$11233=$B39)*(('PQW Report Data'!$F$4:$F$11233)+('PQW Report Data'!$G$4:$G$11233)+('PQW Report Data'!$H$4:$H$11233)+('PQW Report Data'!$I$4:$I$11233)+('PQW Report Data'!$J$4:$J$11233)+('PQW Report Data'!$K$4:$K$11233)+('PQW Report Data'!$L$4:$L$11233)+('PQW Report Data'!$M$4:$M$11233))))))</f>
      </c>
      <c r="R39" s="25" t="str">
        <f>IF(AND($D$6="All",$F$6="All"),SUMPRODUCT(('PQW Report Data'!$C$4:$C$11233=R$9)*('PQW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Data'!$E$4:$E$11233=$B39)*(('PQW Report Data'!$F$4:$F$11233)+('PQW Report Data'!$G$4:$G$11233)+('PQW Report Data'!$H$4:$H$11233)+('PQW Report Data'!$I$4:$I$11233)+('PQW Report Data'!$J$4:$J$11233)+('PQW Report Data'!$K$4:$K$11233)+('PQW Report Data'!$L$4:$L$11233)+('PQW Report Data'!$M$4:$M$11233))))))</f>
      </c>
      <c r="S39" s="25" t="str">
        <f>IF(AND($D$6="All",$F$6="All"),SUMPRODUCT(('PQW Report Data'!$C$4:$C$11233=S$9)*('PQW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Data'!$E$4:$E$11233=$B39)*(('PQW Report Data'!$F$4:$F$11233)+('PQW Report Data'!$G$4:$G$11233)+('PQW Report Data'!$H$4:$H$11233)+('PQW Report Data'!$I$4:$I$11233)+('PQW Report Data'!$J$4:$J$11233)+('PQW Report Data'!$K$4:$K$11233)+('PQW Report Data'!$L$4:$L$11233)+('PQW Report Data'!$M$4:$M$11233))))))</f>
      </c>
      <c r="T39" s="25" t="str">
        <f>IF(AND($D$6="All",$F$6="All"),SUMPRODUCT(('PQW Report Data'!$C$4:$C$11233=T$9)*('PQW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Data'!$E$4:$E$11233=$B39)*(('PQW Report Data'!$F$4:$F$11233)+('PQW Report Data'!$G$4:$G$11233)+('PQW Report Data'!$H$4:$H$11233)+('PQW Report Data'!$I$4:$I$11233)+('PQW Report Data'!$J$4:$J$11233)+('PQW Report Data'!$K$4:$K$11233)+('PQW Report Data'!$L$4:$L$11233)+('PQW Report Data'!$M$4:$M$11233))))))</f>
      </c>
      <c r="U39" s="25" t="str">
        <f>IF(AND($D$6="All",$F$6="All"),SUMPRODUCT(('PQW Report Data'!$C$4:$C$11233=U$9)*('PQW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Data'!$E$4:$E$11233=$B39)*(('PQW Report Data'!$F$4:$F$11233)+('PQW Report Data'!$G$4:$G$11233)+('PQW Report Data'!$H$4:$H$11233)+('PQW Report Data'!$I$4:$I$11233)+('PQW Report Data'!$J$4:$J$11233)+('PQW Report Data'!$K$4:$K$11233)+('PQW Report Data'!$L$4:$L$11233)+('PQW Report Data'!$M$4:$M$11233))))))</f>
      </c>
      <c r="V39" s="25" t="str">
        <f>IF(AND($D$6="All",$F$6="All"),SUMPRODUCT(('PQW Report Data'!$C$4:$C$11233=V$9)*('PQW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Data'!$E$4:$E$11233=$B39)*(('PQW Report Data'!$F$4:$F$11233)+('PQW Report Data'!$G$4:$G$11233)+('PQW Report Data'!$H$4:$H$11233)+('PQW Report Data'!$I$4:$I$11233)+('PQW Report Data'!$J$4:$J$11233)+('PQW Report Data'!$K$4:$K$11233)+('PQW Report Data'!$L$4:$L$11233)+('PQW Report Data'!$M$4:$M$11233))))))</f>
      </c>
      <c r="W39" s="25" t="str">
        <f>IF(AND($D$6="All",$F$6="All"),SUMPRODUCT(('PQW Report Data'!$C$4:$C$11233=W$9)*('PQW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Data'!$E$4:$E$11233=$B39)*(('PQW Report Data'!$F$4:$F$11233)+('PQW Report Data'!$G$4:$G$11233)+('PQW Report Data'!$H$4:$H$11233)+('PQW Report Data'!$I$4:$I$11233)+('PQW Report Data'!$J$4:$J$11233)+('PQW Report Data'!$K$4:$K$11233)+('PQW Report Data'!$L$4:$L$11233)+('PQW Report Data'!$M$4:$M$11233))))))</f>
      </c>
      <c r="X39" s="25" t="str">
        <f>IF(AND($D$6="All",$F$6="All"),SUMPRODUCT(('PQW Report Data'!$C$4:$C$11233=X$9)*('PQW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Data'!$E$4:$E$11233=$B39)*(('PQW Report Data'!$F$4:$F$11233)+('PQW Report Data'!$G$4:$G$11233)+('PQW Report Data'!$H$4:$H$11233)+('PQW Report Data'!$I$4:$I$11233)+('PQW Report Data'!$J$4:$J$11233)+('PQW Report Data'!$K$4:$K$11233)+('PQW Report Data'!$L$4:$L$11233)+('PQW Report Data'!$M$4:$M$11233))))))</f>
      </c>
      <c r="Y39" s="25" t="str">
        <f>IF(AND($D$6="All",$F$6="All"),SUMPRODUCT(('PQW Report Data'!$C$4:$C$11233=Y$9)*('PQW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Data'!$E$4:$E$11233=$B39)*(('PQW Report Data'!$F$4:$F$11233)+('PQW Report Data'!$G$4:$G$11233)+('PQW Report Data'!$H$4:$H$11233)+('PQW Report Data'!$I$4:$I$11233)+('PQW Report Data'!$J$4:$J$11233)+('PQW Report Data'!$K$4:$K$11233)+('PQW Report Data'!$L$4:$L$11233)+('PQW Report Data'!$M$4:$M$11233))))))</f>
      </c>
      <c r="Z39" s="25" t="str">
        <f>IF(AND($D$6="All",$F$6="All"),SUMPRODUCT(('PQW Report Data'!$C$4:$C$11233=Z$9)*('PQW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Data'!$E$4:$E$11233=$B39)*(('PQW Report Data'!$F$4:$F$11233)+('PQW Report Data'!$G$4:$G$11233)+('PQW Report Data'!$H$4:$H$11233)+('PQW Report Data'!$I$4:$I$11233)+('PQW Report Data'!$J$4:$J$11233)+('PQW Report Data'!$K$4:$K$11233)+('PQW Report Data'!$L$4:$L$11233)+('PQW Report Data'!$M$4:$M$11233))))))</f>
      </c>
      <c r="AA39" s="25" t="str">
        <f>IF(AND($D$6="All",$F$6="All"),SUMPRODUCT(('PQW Report Data'!$C$4:$C$11233=AA$9)*('PQW Report Data'!$E$4:$E$11233=$B39)*(('PQW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Data'!$E$4:$E$11233=$B39)*(('PQW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Data'!$E$4:$E$11233=$B39)*(('PQW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Data'!$E$4:$E$11233=$B39)*(('PQW Report Data'!$F$4:$F$11233)+('PQW Report Data'!$G$4:$G$11233)+('PQW Report Data'!$H$4:$H$11233)+('PQW Report Data'!$I$4:$I$11233)+('PQW Report Data'!$J$4:$J$11233)+('PQW Report Data'!$K$4:$K$11233)+('PQW Report Data'!$L$4:$L$11233)+('PQW Report Data'!$M$4:$M$11233))))))</f>
      </c>
      <c r="AB39" s="25" t="str">
        <f>SUM(C39:AA39)</f>
      </c>
    </row>
    <row r="40">
      <c r="A40" s="0" t="inlineStr">
        <is>
          <t/>
        </is>
      </c>
      <c r="B40" s="23" t="n">
        <v>30</v>
      </c>
      <c r="C40" s="25" t="str">
        <f>IF(AND($D$6="All",$F$6="All"),SUMPRODUCT(('PQW Report Data'!$C$4:$C$11233=C$9)*('PQW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Data'!$E$4:$E$11233=$B40)*(('PQW Report Data'!$F$4:$F$11233)+('PQW Report Data'!$G$4:$G$11233)+('PQW Report Data'!$H$4:$H$11233)+('PQW Report Data'!$I$4:$I$11233)+('PQW Report Data'!$J$4:$J$11233)+('PQW Report Data'!$K$4:$K$11233)+('PQW Report Data'!$L$4:$L$11233)+('PQW Report Data'!$M$4:$M$11233))))))</f>
      </c>
      <c r="D40" s="25" t="str">
        <f>IF(AND($D$6="All",$F$6="All"),SUMPRODUCT(('PQW Report Data'!$C$4:$C$11233=D$9)*('PQW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Data'!$E$4:$E$11233=$B40)*(('PQW Report Data'!$F$4:$F$11233)+('PQW Report Data'!$G$4:$G$11233)+('PQW Report Data'!$H$4:$H$11233)+('PQW Report Data'!$I$4:$I$11233)+('PQW Report Data'!$J$4:$J$11233)+('PQW Report Data'!$K$4:$K$11233)+('PQW Report Data'!$L$4:$L$11233)+('PQW Report Data'!$M$4:$M$11233))))))</f>
      </c>
      <c r="E40" s="25" t="str">
        <f>IF(AND($D$6="All",$F$6="All"),SUMPRODUCT(('PQW Report Data'!$C$4:$C$11233=E$9)*('PQW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Data'!$E$4:$E$11233=$B40)*(('PQW Report Data'!$F$4:$F$11233)+('PQW Report Data'!$G$4:$G$11233)+('PQW Report Data'!$H$4:$H$11233)+('PQW Report Data'!$I$4:$I$11233)+('PQW Report Data'!$J$4:$J$11233)+('PQW Report Data'!$K$4:$K$11233)+('PQW Report Data'!$L$4:$L$11233)+('PQW Report Data'!$M$4:$M$11233))))))</f>
      </c>
      <c r="F40" s="25" t="str">
        <f>IF(AND($D$6="All",$F$6="All"),SUMPRODUCT(('PQW Report Data'!$C$4:$C$11233=F$9)*('PQW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Data'!$E$4:$E$11233=$B40)*(('PQW Report Data'!$F$4:$F$11233)+('PQW Report Data'!$G$4:$G$11233)+('PQW Report Data'!$H$4:$H$11233)+('PQW Report Data'!$I$4:$I$11233)+('PQW Report Data'!$J$4:$J$11233)+('PQW Report Data'!$K$4:$K$11233)+('PQW Report Data'!$L$4:$L$11233)+('PQW Report Data'!$M$4:$M$11233))))))</f>
      </c>
      <c r="G40" s="25" t="str">
        <f>IF(AND($D$6="All",$F$6="All"),SUMPRODUCT(('PQW Report Data'!$C$4:$C$11233=G$9)*('PQW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Data'!$E$4:$E$11233=$B40)*(('PQW Report Data'!$F$4:$F$11233)+('PQW Report Data'!$G$4:$G$11233)+('PQW Report Data'!$H$4:$H$11233)+('PQW Report Data'!$I$4:$I$11233)+('PQW Report Data'!$J$4:$J$11233)+('PQW Report Data'!$K$4:$K$11233)+('PQW Report Data'!$L$4:$L$11233)+('PQW Report Data'!$M$4:$M$11233))))))</f>
      </c>
      <c r="H40" s="25" t="str">
        <f>IF(AND($D$6="All",$F$6="All"),SUMPRODUCT(('PQW Report Data'!$C$4:$C$11233=H$9)*('PQW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Data'!$E$4:$E$11233=$B40)*(('PQW Report Data'!$F$4:$F$11233)+('PQW Report Data'!$G$4:$G$11233)+('PQW Report Data'!$H$4:$H$11233)+('PQW Report Data'!$I$4:$I$11233)+('PQW Report Data'!$J$4:$J$11233)+('PQW Report Data'!$K$4:$K$11233)+('PQW Report Data'!$L$4:$L$11233)+('PQW Report Data'!$M$4:$M$11233))))))</f>
      </c>
      <c r="I40" s="25" t="str">
        <f>IF(AND($D$6="All",$F$6="All"),SUMPRODUCT(('PQW Report Data'!$C$4:$C$11233=I$9)*('PQW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Data'!$E$4:$E$11233=$B40)*(('PQW Report Data'!$F$4:$F$11233)+('PQW Report Data'!$G$4:$G$11233)+('PQW Report Data'!$H$4:$H$11233)+('PQW Report Data'!$I$4:$I$11233)+('PQW Report Data'!$J$4:$J$11233)+('PQW Report Data'!$K$4:$K$11233)+('PQW Report Data'!$L$4:$L$11233)+('PQW Report Data'!$M$4:$M$11233))))))</f>
      </c>
      <c r="J40" s="25" t="str">
        <f>IF(AND($D$6="All",$F$6="All"),SUMPRODUCT(('PQW Report Data'!$C$4:$C$11233=J$9)*('PQW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Data'!$E$4:$E$11233=$B40)*(('PQW Report Data'!$F$4:$F$11233)+('PQW Report Data'!$G$4:$G$11233)+('PQW Report Data'!$H$4:$H$11233)+('PQW Report Data'!$I$4:$I$11233)+('PQW Report Data'!$J$4:$J$11233)+('PQW Report Data'!$K$4:$K$11233)+('PQW Report Data'!$L$4:$L$11233)+('PQW Report Data'!$M$4:$M$11233))))))</f>
      </c>
      <c r="K40" s="25" t="str">
        <f>IF(AND($D$6="All",$F$6="All"),SUMPRODUCT(('PQW Report Data'!$C$4:$C$11233=K$9)*('PQW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Data'!$E$4:$E$11233=$B40)*(('PQW Report Data'!$F$4:$F$11233)+('PQW Report Data'!$G$4:$G$11233)+('PQW Report Data'!$H$4:$H$11233)+('PQW Report Data'!$I$4:$I$11233)+('PQW Report Data'!$J$4:$J$11233)+('PQW Report Data'!$K$4:$K$11233)+('PQW Report Data'!$L$4:$L$11233)+('PQW Report Data'!$M$4:$M$11233))))))</f>
      </c>
      <c r="L40" s="25" t="str">
        <f>IF(AND($D$6="All",$F$6="All"),SUMPRODUCT(('PQW Report Data'!$C$4:$C$11233=L$9)*('PQW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Data'!$E$4:$E$11233=$B40)*(('PQW Report Data'!$F$4:$F$11233)+('PQW Report Data'!$G$4:$G$11233)+('PQW Report Data'!$H$4:$H$11233)+('PQW Report Data'!$I$4:$I$11233)+('PQW Report Data'!$J$4:$J$11233)+('PQW Report Data'!$K$4:$K$11233)+('PQW Report Data'!$L$4:$L$11233)+('PQW Report Data'!$M$4:$M$11233))))))</f>
      </c>
      <c r="M40" s="25" t="str">
        <f>IF(AND($D$6="All",$F$6="All"),SUMPRODUCT(('PQW Report Data'!$C$4:$C$11233=M$9)*('PQW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Data'!$E$4:$E$11233=$B40)*(('PQW Report Data'!$F$4:$F$11233)+('PQW Report Data'!$G$4:$G$11233)+('PQW Report Data'!$H$4:$H$11233)+('PQW Report Data'!$I$4:$I$11233)+('PQW Report Data'!$J$4:$J$11233)+('PQW Report Data'!$K$4:$K$11233)+('PQW Report Data'!$L$4:$L$11233)+('PQW Report Data'!$M$4:$M$11233))))))</f>
      </c>
      <c r="N40" s="25" t="str">
        <f>IF(AND($D$6="All",$F$6="All"),SUMPRODUCT(('PQW Report Data'!$C$4:$C$11233=N$9)*('PQW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Data'!$E$4:$E$11233=$B40)*(('PQW Report Data'!$F$4:$F$11233)+('PQW Report Data'!$G$4:$G$11233)+('PQW Report Data'!$H$4:$H$11233)+('PQW Report Data'!$I$4:$I$11233)+('PQW Report Data'!$J$4:$J$11233)+('PQW Report Data'!$K$4:$K$11233)+('PQW Report Data'!$L$4:$L$11233)+('PQW Report Data'!$M$4:$M$11233))))))</f>
      </c>
      <c r="O40" s="25" t="str">
        <f>IF(AND($D$6="All",$F$6="All"),SUMPRODUCT(('PQW Report Data'!$C$4:$C$11233=O$9)*('PQW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Data'!$E$4:$E$11233=$B40)*(('PQW Report Data'!$F$4:$F$11233)+('PQW Report Data'!$G$4:$G$11233)+('PQW Report Data'!$H$4:$H$11233)+('PQW Report Data'!$I$4:$I$11233)+('PQW Report Data'!$J$4:$J$11233)+('PQW Report Data'!$K$4:$K$11233)+('PQW Report Data'!$L$4:$L$11233)+('PQW Report Data'!$M$4:$M$11233))))))</f>
      </c>
      <c r="P40" s="25" t="str">
        <f>IF(AND($D$6="All",$F$6="All"),SUMPRODUCT(('PQW Report Data'!$C$4:$C$11233=P$9)*('PQW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Data'!$E$4:$E$11233=$B40)*(('PQW Report Data'!$F$4:$F$11233)+('PQW Report Data'!$G$4:$G$11233)+('PQW Report Data'!$H$4:$H$11233)+('PQW Report Data'!$I$4:$I$11233)+('PQW Report Data'!$J$4:$J$11233)+('PQW Report Data'!$K$4:$K$11233)+('PQW Report Data'!$L$4:$L$11233)+('PQW Report Data'!$M$4:$M$11233))))))</f>
      </c>
      <c r="Q40" s="25" t="str">
        <f>IF(AND($D$6="All",$F$6="All"),SUMPRODUCT(('PQW Report Data'!$C$4:$C$11233=Q$9)*('PQW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Data'!$E$4:$E$11233=$B40)*(('PQW Report Data'!$F$4:$F$11233)+('PQW Report Data'!$G$4:$G$11233)+('PQW Report Data'!$H$4:$H$11233)+('PQW Report Data'!$I$4:$I$11233)+('PQW Report Data'!$J$4:$J$11233)+('PQW Report Data'!$K$4:$K$11233)+('PQW Report Data'!$L$4:$L$11233)+('PQW Report Data'!$M$4:$M$11233))))))</f>
      </c>
      <c r="R40" s="25" t="str">
        <f>IF(AND($D$6="All",$F$6="All"),SUMPRODUCT(('PQW Report Data'!$C$4:$C$11233=R$9)*('PQW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Data'!$E$4:$E$11233=$B40)*(('PQW Report Data'!$F$4:$F$11233)+('PQW Report Data'!$G$4:$G$11233)+('PQW Report Data'!$H$4:$H$11233)+('PQW Report Data'!$I$4:$I$11233)+('PQW Report Data'!$J$4:$J$11233)+('PQW Report Data'!$K$4:$K$11233)+('PQW Report Data'!$L$4:$L$11233)+('PQW Report Data'!$M$4:$M$11233))))))</f>
      </c>
      <c r="S40" s="25" t="str">
        <f>IF(AND($D$6="All",$F$6="All"),SUMPRODUCT(('PQW Report Data'!$C$4:$C$11233=S$9)*('PQW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Data'!$E$4:$E$11233=$B40)*(('PQW Report Data'!$F$4:$F$11233)+('PQW Report Data'!$G$4:$G$11233)+('PQW Report Data'!$H$4:$H$11233)+('PQW Report Data'!$I$4:$I$11233)+('PQW Report Data'!$J$4:$J$11233)+('PQW Report Data'!$K$4:$K$11233)+('PQW Report Data'!$L$4:$L$11233)+('PQW Report Data'!$M$4:$M$11233))))))</f>
      </c>
      <c r="T40" s="25" t="str">
        <f>IF(AND($D$6="All",$F$6="All"),SUMPRODUCT(('PQW Report Data'!$C$4:$C$11233=T$9)*('PQW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Data'!$E$4:$E$11233=$B40)*(('PQW Report Data'!$F$4:$F$11233)+('PQW Report Data'!$G$4:$G$11233)+('PQW Report Data'!$H$4:$H$11233)+('PQW Report Data'!$I$4:$I$11233)+('PQW Report Data'!$J$4:$J$11233)+('PQW Report Data'!$K$4:$K$11233)+('PQW Report Data'!$L$4:$L$11233)+('PQW Report Data'!$M$4:$M$11233))))))</f>
      </c>
      <c r="U40" s="25" t="str">
        <f>IF(AND($D$6="All",$F$6="All"),SUMPRODUCT(('PQW Report Data'!$C$4:$C$11233=U$9)*('PQW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Data'!$E$4:$E$11233=$B40)*(('PQW Report Data'!$F$4:$F$11233)+('PQW Report Data'!$G$4:$G$11233)+('PQW Report Data'!$H$4:$H$11233)+('PQW Report Data'!$I$4:$I$11233)+('PQW Report Data'!$J$4:$J$11233)+('PQW Report Data'!$K$4:$K$11233)+('PQW Report Data'!$L$4:$L$11233)+('PQW Report Data'!$M$4:$M$11233))))))</f>
      </c>
      <c r="V40" s="25" t="str">
        <f>IF(AND($D$6="All",$F$6="All"),SUMPRODUCT(('PQW Report Data'!$C$4:$C$11233=V$9)*('PQW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Data'!$E$4:$E$11233=$B40)*(('PQW Report Data'!$F$4:$F$11233)+('PQW Report Data'!$G$4:$G$11233)+('PQW Report Data'!$H$4:$H$11233)+('PQW Report Data'!$I$4:$I$11233)+('PQW Report Data'!$J$4:$J$11233)+('PQW Report Data'!$K$4:$K$11233)+('PQW Report Data'!$L$4:$L$11233)+('PQW Report Data'!$M$4:$M$11233))))))</f>
      </c>
      <c r="W40" s="25" t="str">
        <f>IF(AND($D$6="All",$F$6="All"),SUMPRODUCT(('PQW Report Data'!$C$4:$C$11233=W$9)*('PQW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Data'!$E$4:$E$11233=$B40)*(('PQW Report Data'!$F$4:$F$11233)+('PQW Report Data'!$G$4:$G$11233)+('PQW Report Data'!$H$4:$H$11233)+('PQW Report Data'!$I$4:$I$11233)+('PQW Report Data'!$J$4:$J$11233)+('PQW Report Data'!$K$4:$K$11233)+('PQW Report Data'!$L$4:$L$11233)+('PQW Report Data'!$M$4:$M$11233))))))</f>
      </c>
      <c r="X40" s="25" t="str">
        <f>IF(AND($D$6="All",$F$6="All"),SUMPRODUCT(('PQW Report Data'!$C$4:$C$11233=X$9)*('PQW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Data'!$E$4:$E$11233=$B40)*(('PQW Report Data'!$F$4:$F$11233)+('PQW Report Data'!$G$4:$G$11233)+('PQW Report Data'!$H$4:$H$11233)+('PQW Report Data'!$I$4:$I$11233)+('PQW Report Data'!$J$4:$J$11233)+('PQW Report Data'!$K$4:$K$11233)+('PQW Report Data'!$L$4:$L$11233)+('PQW Report Data'!$M$4:$M$11233))))))</f>
      </c>
      <c r="Y40" s="25" t="str">
        <f>IF(AND($D$6="All",$F$6="All"),SUMPRODUCT(('PQW Report Data'!$C$4:$C$11233=Y$9)*('PQW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Data'!$E$4:$E$11233=$B40)*(('PQW Report Data'!$F$4:$F$11233)+('PQW Report Data'!$G$4:$G$11233)+('PQW Report Data'!$H$4:$H$11233)+('PQW Report Data'!$I$4:$I$11233)+('PQW Report Data'!$J$4:$J$11233)+('PQW Report Data'!$K$4:$K$11233)+('PQW Report Data'!$L$4:$L$11233)+('PQW Report Data'!$M$4:$M$11233))))))</f>
      </c>
      <c r="Z40" s="25" t="str">
        <f>IF(AND($D$6="All",$F$6="All"),SUMPRODUCT(('PQW Report Data'!$C$4:$C$11233=Z$9)*('PQW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Data'!$E$4:$E$11233=$B40)*(('PQW Report Data'!$F$4:$F$11233)+('PQW Report Data'!$G$4:$G$11233)+('PQW Report Data'!$H$4:$H$11233)+('PQW Report Data'!$I$4:$I$11233)+('PQW Report Data'!$J$4:$J$11233)+('PQW Report Data'!$K$4:$K$11233)+('PQW Report Data'!$L$4:$L$11233)+('PQW Report Data'!$M$4:$M$11233))))))</f>
      </c>
      <c r="AA40" s="25" t="str">
        <f>IF(AND($D$6="All",$F$6="All"),SUMPRODUCT(('PQW Report Data'!$C$4:$C$11233=AA$9)*('PQW Report Data'!$E$4:$E$11233=$B40)*(('PQW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Data'!$E$4:$E$11233=$B40)*(('PQW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Data'!$E$4:$E$11233=$B40)*(('PQW Report Data'!$F$4:$F$11233)+('PQW Report Data'!$G$4:$G$11233)+('PQW Report Data'!$H$4:$H$11233)+('PQW Report Data'!$I$4:$I$11233)+('PQW Report Data'!$J$4:$J$11233)+('PQW Report Data'!$K$4:$K$11233)+('PQW Report Data'!$L$4:$L$11233)+('PQW Report Data'!$M$4:$M$11233))))))</f>
      </c>
      <c r="AB40" s="25" t="str">
        <f>SUM(C40:AA40)</f>
      </c>
    </row>
    <row r="41">
      <c r="A41" s="0" t="inlineStr">
        <is>
          <t/>
        </is>
      </c>
      <c r="B41" s="23" t="n">
        <v>31</v>
      </c>
      <c r="C41" s="25" t="str">
        <f>IF(AND($D$6="All",$F$6="All"),SUMPRODUCT(('PQW Report Data'!$C$4:$C$11233=C$9)*('PQW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Data'!$E$4:$E$11233=$B41)*(('PQW Report Data'!$F$4:$F$11233)+('PQW Report Data'!$G$4:$G$11233)+('PQW Report Data'!$H$4:$H$11233)+('PQW Report Data'!$I$4:$I$11233)+('PQW Report Data'!$J$4:$J$11233)+('PQW Report Data'!$K$4:$K$11233)+('PQW Report Data'!$L$4:$L$11233)+('PQW Report Data'!$M$4:$M$11233))))))</f>
      </c>
      <c r="D41" s="25" t="str">
        <f>IF(AND($D$6="All",$F$6="All"),SUMPRODUCT(('PQW Report Data'!$C$4:$C$11233=D$9)*('PQW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Data'!$E$4:$E$11233=$B41)*(('PQW Report Data'!$F$4:$F$11233)+('PQW Report Data'!$G$4:$G$11233)+('PQW Report Data'!$H$4:$H$11233)+('PQW Report Data'!$I$4:$I$11233)+('PQW Report Data'!$J$4:$J$11233)+('PQW Report Data'!$K$4:$K$11233)+('PQW Report Data'!$L$4:$L$11233)+('PQW Report Data'!$M$4:$M$11233))))))</f>
      </c>
      <c r="E41" s="25" t="str">
        <f>IF(AND($D$6="All",$F$6="All"),SUMPRODUCT(('PQW Report Data'!$C$4:$C$11233=E$9)*('PQW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Data'!$E$4:$E$11233=$B41)*(('PQW Report Data'!$F$4:$F$11233)+('PQW Report Data'!$G$4:$G$11233)+('PQW Report Data'!$H$4:$H$11233)+('PQW Report Data'!$I$4:$I$11233)+('PQW Report Data'!$J$4:$J$11233)+('PQW Report Data'!$K$4:$K$11233)+('PQW Report Data'!$L$4:$L$11233)+('PQW Report Data'!$M$4:$M$11233))))))</f>
      </c>
      <c r="F41" s="25" t="str">
        <f>IF(AND($D$6="All",$F$6="All"),SUMPRODUCT(('PQW Report Data'!$C$4:$C$11233=F$9)*('PQW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Data'!$E$4:$E$11233=$B41)*(('PQW Report Data'!$F$4:$F$11233)+('PQW Report Data'!$G$4:$G$11233)+('PQW Report Data'!$H$4:$H$11233)+('PQW Report Data'!$I$4:$I$11233)+('PQW Report Data'!$J$4:$J$11233)+('PQW Report Data'!$K$4:$K$11233)+('PQW Report Data'!$L$4:$L$11233)+('PQW Report Data'!$M$4:$M$11233))))))</f>
      </c>
      <c r="G41" s="25" t="str">
        <f>IF(AND($D$6="All",$F$6="All"),SUMPRODUCT(('PQW Report Data'!$C$4:$C$11233=G$9)*('PQW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Data'!$E$4:$E$11233=$B41)*(('PQW Report Data'!$F$4:$F$11233)+('PQW Report Data'!$G$4:$G$11233)+('PQW Report Data'!$H$4:$H$11233)+('PQW Report Data'!$I$4:$I$11233)+('PQW Report Data'!$J$4:$J$11233)+('PQW Report Data'!$K$4:$K$11233)+('PQW Report Data'!$L$4:$L$11233)+('PQW Report Data'!$M$4:$M$11233))))))</f>
      </c>
      <c r="H41" s="25" t="str">
        <f>IF(AND($D$6="All",$F$6="All"),SUMPRODUCT(('PQW Report Data'!$C$4:$C$11233=H$9)*('PQW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Data'!$E$4:$E$11233=$B41)*(('PQW Report Data'!$F$4:$F$11233)+('PQW Report Data'!$G$4:$G$11233)+('PQW Report Data'!$H$4:$H$11233)+('PQW Report Data'!$I$4:$I$11233)+('PQW Report Data'!$J$4:$J$11233)+('PQW Report Data'!$K$4:$K$11233)+('PQW Report Data'!$L$4:$L$11233)+('PQW Report Data'!$M$4:$M$11233))))))</f>
      </c>
      <c r="I41" s="25" t="str">
        <f>IF(AND($D$6="All",$F$6="All"),SUMPRODUCT(('PQW Report Data'!$C$4:$C$11233=I$9)*('PQW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Data'!$E$4:$E$11233=$B41)*(('PQW Report Data'!$F$4:$F$11233)+('PQW Report Data'!$G$4:$G$11233)+('PQW Report Data'!$H$4:$H$11233)+('PQW Report Data'!$I$4:$I$11233)+('PQW Report Data'!$J$4:$J$11233)+('PQW Report Data'!$K$4:$K$11233)+('PQW Report Data'!$L$4:$L$11233)+('PQW Report Data'!$M$4:$M$11233))))))</f>
      </c>
      <c r="J41" s="25" t="str">
        <f>IF(AND($D$6="All",$F$6="All"),SUMPRODUCT(('PQW Report Data'!$C$4:$C$11233=J$9)*('PQW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Data'!$E$4:$E$11233=$B41)*(('PQW Report Data'!$F$4:$F$11233)+('PQW Report Data'!$G$4:$G$11233)+('PQW Report Data'!$H$4:$H$11233)+('PQW Report Data'!$I$4:$I$11233)+('PQW Report Data'!$J$4:$J$11233)+('PQW Report Data'!$K$4:$K$11233)+('PQW Report Data'!$L$4:$L$11233)+('PQW Report Data'!$M$4:$M$11233))))))</f>
      </c>
      <c r="K41" s="25" t="str">
        <f>IF(AND($D$6="All",$F$6="All"),SUMPRODUCT(('PQW Report Data'!$C$4:$C$11233=K$9)*('PQW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Data'!$E$4:$E$11233=$B41)*(('PQW Report Data'!$F$4:$F$11233)+('PQW Report Data'!$G$4:$G$11233)+('PQW Report Data'!$H$4:$H$11233)+('PQW Report Data'!$I$4:$I$11233)+('PQW Report Data'!$J$4:$J$11233)+('PQW Report Data'!$K$4:$K$11233)+('PQW Report Data'!$L$4:$L$11233)+('PQW Report Data'!$M$4:$M$11233))))))</f>
      </c>
      <c r="L41" s="25" t="str">
        <f>IF(AND($D$6="All",$F$6="All"),SUMPRODUCT(('PQW Report Data'!$C$4:$C$11233=L$9)*('PQW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Data'!$E$4:$E$11233=$B41)*(('PQW Report Data'!$F$4:$F$11233)+('PQW Report Data'!$G$4:$G$11233)+('PQW Report Data'!$H$4:$H$11233)+('PQW Report Data'!$I$4:$I$11233)+('PQW Report Data'!$J$4:$J$11233)+('PQW Report Data'!$K$4:$K$11233)+('PQW Report Data'!$L$4:$L$11233)+('PQW Report Data'!$M$4:$M$11233))))))</f>
      </c>
      <c r="M41" s="25" t="str">
        <f>IF(AND($D$6="All",$F$6="All"),SUMPRODUCT(('PQW Report Data'!$C$4:$C$11233=M$9)*('PQW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Data'!$E$4:$E$11233=$B41)*(('PQW Report Data'!$F$4:$F$11233)+('PQW Report Data'!$G$4:$G$11233)+('PQW Report Data'!$H$4:$H$11233)+('PQW Report Data'!$I$4:$I$11233)+('PQW Report Data'!$J$4:$J$11233)+('PQW Report Data'!$K$4:$K$11233)+('PQW Report Data'!$L$4:$L$11233)+('PQW Report Data'!$M$4:$M$11233))))))</f>
      </c>
      <c r="N41" s="25" t="str">
        <f>IF(AND($D$6="All",$F$6="All"),SUMPRODUCT(('PQW Report Data'!$C$4:$C$11233=N$9)*('PQW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Data'!$E$4:$E$11233=$B41)*(('PQW Report Data'!$F$4:$F$11233)+('PQW Report Data'!$G$4:$G$11233)+('PQW Report Data'!$H$4:$H$11233)+('PQW Report Data'!$I$4:$I$11233)+('PQW Report Data'!$J$4:$J$11233)+('PQW Report Data'!$K$4:$K$11233)+('PQW Report Data'!$L$4:$L$11233)+('PQW Report Data'!$M$4:$M$11233))))))</f>
      </c>
      <c r="O41" s="25" t="str">
        <f>IF(AND($D$6="All",$F$6="All"),SUMPRODUCT(('PQW Report Data'!$C$4:$C$11233=O$9)*('PQW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Data'!$E$4:$E$11233=$B41)*(('PQW Report Data'!$F$4:$F$11233)+('PQW Report Data'!$G$4:$G$11233)+('PQW Report Data'!$H$4:$H$11233)+('PQW Report Data'!$I$4:$I$11233)+('PQW Report Data'!$J$4:$J$11233)+('PQW Report Data'!$K$4:$K$11233)+('PQW Report Data'!$L$4:$L$11233)+('PQW Report Data'!$M$4:$M$11233))))))</f>
      </c>
      <c r="P41" s="25" t="str">
        <f>IF(AND($D$6="All",$F$6="All"),SUMPRODUCT(('PQW Report Data'!$C$4:$C$11233=P$9)*('PQW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Data'!$E$4:$E$11233=$B41)*(('PQW Report Data'!$F$4:$F$11233)+('PQW Report Data'!$G$4:$G$11233)+('PQW Report Data'!$H$4:$H$11233)+('PQW Report Data'!$I$4:$I$11233)+('PQW Report Data'!$J$4:$J$11233)+('PQW Report Data'!$K$4:$K$11233)+('PQW Report Data'!$L$4:$L$11233)+('PQW Report Data'!$M$4:$M$11233))))))</f>
      </c>
      <c r="Q41" s="25" t="str">
        <f>IF(AND($D$6="All",$F$6="All"),SUMPRODUCT(('PQW Report Data'!$C$4:$C$11233=Q$9)*('PQW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Data'!$E$4:$E$11233=$B41)*(('PQW Report Data'!$F$4:$F$11233)+('PQW Report Data'!$G$4:$G$11233)+('PQW Report Data'!$H$4:$H$11233)+('PQW Report Data'!$I$4:$I$11233)+('PQW Report Data'!$J$4:$J$11233)+('PQW Report Data'!$K$4:$K$11233)+('PQW Report Data'!$L$4:$L$11233)+('PQW Report Data'!$M$4:$M$11233))))))</f>
      </c>
      <c r="R41" s="25" t="str">
        <f>IF(AND($D$6="All",$F$6="All"),SUMPRODUCT(('PQW Report Data'!$C$4:$C$11233=R$9)*('PQW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Data'!$E$4:$E$11233=$B41)*(('PQW Report Data'!$F$4:$F$11233)+('PQW Report Data'!$G$4:$G$11233)+('PQW Report Data'!$H$4:$H$11233)+('PQW Report Data'!$I$4:$I$11233)+('PQW Report Data'!$J$4:$J$11233)+('PQW Report Data'!$K$4:$K$11233)+('PQW Report Data'!$L$4:$L$11233)+('PQW Report Data'!$M$4:$M$11233))))))</f>
      </c>
      <c r="S41" s="25" t="str">
        <f>IF(AND($D$6="All",$F$6="All"),SUMPRODUCT(('PQW Report Data'!$C$4:$C$11233=S$9)*('PQW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Data'!$E$4:$E$11233=$B41)*(('PQW Report Data'!$F$4:$F$11233)+('PQW Report Data'!$G$4:$G$11233)+('PQW Report Data'!$H$4:$H$11233)+('PQW Report Data'!$I$4:$I$11233)+('PQW Report Data'!$J$4:$J$11233)+('PQW Report Data'!$K$4:$K$11233)+('PQW Report Data'!$L$4:$L$11233)+('PQW Report Data'!$M$4:$M$11233))))))</f>
      </c>
      <c r="T41" s="25" t="str">
        <f>IF(AND($D$6="All",$F$6="All"),SUMPRODUCT(('PQW Report Data'!$C$4:$C$11233=T$9)*('PQW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Data'!$E$4:$E$11233=$B41)*(('PQW Report Data'!$F$4:$F$11233)+('PQW Report Data'!$G$4:$G$11233)+('PQW Report Data'!$H$4:$H$11233)+('PQW Report Data'!$I$4:$I$11233)+('PQW Report Data'!$J$4:$J$11233)+('PQW Report Data'!$K$4:$K$11233)+('PQW Report Data'!$L$4:$L$11233)+('PQW Report Data'!$M$4:$M$11233))))))</f>
      </c>
      <c r="U41" s="25" t="str">
        <f>IF(AND($D$6="All",$F$6="All"),SUMPRODUCT(('PQW Report Data'!$C$4:$C$11233=U$9)*('PQW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Data'!$E$4:$E$11233=$B41)*(('PQW Report Data'!$F$4:$F$11233)+('PQW Report Data'!$G$4:$G$11233)+('PQW Report Data'!$H$4:$H$11233)+('PQW Report Data'!$I$4:$I$11233)+('PQW Report Data'!$J$4:$J$11233)+('PQW Report Data'!$K$4:$K$11233)+('PQW Report Data'!$L$4:$L$11233)+('PQW Report Data'!$M$4:$M$11233))))))</f>
      </c>
      <c r="V41" s="25" t="str">
        <f>IF(AND($D$6="All",$F$6="All"),SUMPRODUCT(('PQW Report Data'!$C$4:$C$11233=V$9)*('PQW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Data'!$E$4:$E$11233=$B41)*(('PQW Report Data'!$F$4:$F$11233)+('PQW Report Data'!$G$4:$G$11233)+('PQW Report Data'!$H$4:$H$11233)+('PQW Report Data'!$I$4:$I$11233)+('PQW Report Data'!$J$4:$J$11233)+('PQW Report Data'!$K$4:$K$11233)+('PQW Report Data'!$L$4:$L$11233)+('PQW Report Data'!$M$4:$M$11233))))))</f>
      </c>
      <c r="W41" s="25" t="str">
        <f>IF(AND($D$6="All",$F$6="All"),SUMPRODUCT(('PQW Report Data'!$C$4:$C$11233=W$9)*('PQW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Data'!$E$4:$E$11233=$B41)*(('PQW Report Data'!$F$4:$F$11233)+('PQW Report Data'!$G$4:$G$11233)+('PQW Report Data'!$H$4:$H$11233)+('PQW Report Data'!$I$4:$I$11233)+('PQW Report Data'!$J$4:$J$11233)+('PQW Report Data'!$K$4:$K$11233)+('PQW Report Data'!$L$4:$L$11233)+('PQW Report Data'!$M$4:$M$11233))))))</f>
      </c>
      <c r="X41" s="25" t="str">
        <f>IF(AND($D$6="All",$F$6="All"),SUMPRODUCT(('PQW Report Data'!$C$4:$C$11233=X$9)*('PQW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Data'!$E$4:$E$11233=$B41)*(('PQW Report Data'!$F$4:$F$11233)+('PQW Report Data'!$G$4:$G$11233)+('PQW Report Data'!$H$4:$H$11233)+('PQW Report Data'!$I$4:$I$11233)+('PQW Report Data'!$J$4:$J$11233)+('PQW Report Data'!$K$4:$K$11233)+('PQW Report Data'!$L$4:$L$11233)+('PQW Report Data'!$M$4:$M$11233))))))</f>
      </c>
      <c r="Y41" s="25" t="str">
        <f>IF(AND($D$6="All",$F$6="All"),SUMPRODUCT(('PQW Report Data'!$C$4:$C$11233=Y$9)*('PQW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Data'!$E$4:$E$11233=$B41)*(('PQW Report Data'!$F$4:$F$11233)+('PQW Report Data'!$G$4:$G$11233)+('PQW Report Data'!$H$4:$H$11233)+('PQW Report Data'!$I$4:$I$11233)+('PQW Report Data'!$J$4:$J$11233)+('PQW Report Data'!$K$4:$K$11233)+('PQW Report Data'!$L$4:$L$11233)+('PQW Report Data'!$M$4:$M$11233))))))</f>
      </c>
      <c r="Z41" s="25" t="str">
        <f>IF(AND($D$6="All",$F$6="All"),SUMPRODUCT(('PQW Report Data'!$C$4:$C$11233=Z$9)*('PQW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Data'!$E$4:$E$11233=$B41)*(('PQW Report Data'!$F$4:$F$11233)+('PQW Report Data'!$G$4:$G$11233)+('PQW Report Data'!$H$4:$H$11233)+('PQW Report Data'!$I$4:$I$11233)+('PQW Report Data'!$J$4:$J$11233)+('PQW Report Data'!$K$4:$K$11233)+('PQW Report Data'!$L$4:$L$11233)+('PQW Report Data'!$M$4:$M$11233))))))</f>
      </c>
      <c r="AA41" s="25" t="str">
        <f>IF(AND($D$6="All",$F$6="All"),SUMPRODUCT(('PQW Report Data'!$C$4:$C$11233=AA$9)*('PQW Report Data'!$E$4:$E$11233=$B41)*(('PQW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Data'!$E$4:$E$11233=$B41)*(('PQW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Data'!$E$4:$E$11233=$B41)*(('PQW Report Data'!$F$4:$F$11233)+('PQW Report Data'!$G$4:$G$11233)+('PQW Report Data'!$H$4:$H$11233)+('PQW Report Data'!$I$4:$I$11233)+('PQW Report Data'!$J$4:$J$11233)+('PQW Report Data'!$K$4:$K$11233)+('PQW Report Data'!$L$4:$L$11233)+('PQW Report Data'!$M$4:$M$11233))))))</f>
      </c>
      <c r="AB41" s="25" t="str">
        <f>SUM(C41:AA41)</f>
      </c>
    </row>
    <row r="42">
      <c r="A42" s="0" t="inlineStr">
        <is>
          <t/>
        </is>
      </c>
      <c r="B42" s="23" t="n">
        <v>32</v>
      </c>
      <c r="C42" s="25" t="str">
        <f>IF(AND($D$6="All",$F$6="All"),SUMPRODUCT(('PQW Report Data'!$C$4:$C$11233=C$9)*('PQW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Data'!$E$4:$E$11233=$B42)*(('PQW Report Data'!$F$4:$F$11233)+('PQW Report Data'!$G$4:$G$11233)+('PQW Report Data'!$H$4:$H$11233)+('PQW Report Data'!$I$4:$I$11233)+('PQW Report Data'!$J$4:$J$11233)+('PQW Report Data'!$K$4:$K$11233)+('PQW Report Data'!$L$4:$L$11233)+('PQW Report Data'!$M$4:$M$11233))))))</f>
      </c>
      <c r="D42" s="25" t="str">
        <f>IF(AND($D$6="All",$F$6="All"),SUMPRODUCT(('PQW Report Data'!$C$4:$C$11233=D$9)*('PQW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Data'!$E$4:$E$11233=$B42)*(('PQW Report Data'!$F$4:$F$11233)+('PQW Report Data'!$G$4:$G$11233)+('PQW Report Data'!$H$4:$H$11233)+('PQW Report Data'!$I$4:$I$11233)+('PQW Report Data'!$J$4:$J$11233)+('PQW Report Data'!$K$4:$K$11233)+('PQW Report Data'!$L$4:$L$11233)+('PQW Report Data'!$M$4:$M$11233))))))</f>
      </c>
      <c r="E42" s="25" t="str">
        <f>IF(AND($D$6="All",$F$6="All"),SUMPRODUCT(('PQW Report Data'!$C$4:$C$11233=E$9)*('PQW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Data'!$E$4:$E$11233=$B42)*(('PQW Report Data'!$F$4:$F$11233)+('PQW Report Data'!$G$4:$G$11233)+('PQW Report Data'!$H$4:$H$11233)+('PQW Report Data'!$I$4:$I$11233)+('PQW Report Data'!$J$4:$J$11233)+('PQW Report Data'!$K$4:$K$11233)+('PQW Report Data'!$L$4:$L$11233)+('PQW Report Data'!$M$4:$M$11233))))))</f>
      </c>
      <c r="F42" s="25" t="str">
        <f>IF(AND($D$6="All",$F$6="All"),SUMPRODUCT(('PQW Report Data'!$C$4:$C$11233=F$9)*('PQW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Data'!$E$4:$E$11233=$B42)*(('PQW Report Data'!$F$4:$F$11233)+('PQW Report Data'!$G$4:$G$11233)+('PQW Report Data'!$H$4:$H$11233)+('PQW Report Data'!$I$4:$I$11233)+('PQW Report Data'!$J$4:$J$11233)+('PQW Report Data'!$K$4:$K$11233)+('PQW Report Data'!$L$4:$L$11233)+('PQW Report Data'!$M$4:$M$11233))))))</f>
      </c>
      <c r="G42" s="25" t="str">
        <f>IF(AND($D$6="All",$F$6="All"),SUMPRODUCT(('PQW Report Data'!$C$4:$C$11233=G$9)*('PQW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Data'!$E$4:$E$11233=$B42)*(('PQW Report Data'!$F$4:$F$11233)+('PQW Report Data'!$G$4:$G$11233)+('PQW Report Data'!$H$4:$H$11233)+('PQW Report Data'!$I$4:$I$11233)+('PQW Report Data'!$J$4:$J$11233)+('PQW Report Data'!$K$4:$K$11233)+('PQW Report Data'!$L$4:$L$11233)+('PQW Report Data'!$M$4:$M$11233))))))</f>
      </c>
      <c r="H42" s="25" t="str">
        <f>IF(AND($D$6="All",$F$6="All"),SUMPRODUCT(('PQW Report Data'!$C$4:$C$11233=H$9)*('PQW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Data'!$E$4:$E$11233=$B42)*(('PQW Report Data'!$F$4:$F$11233)+('PQW Report Data'!$G$4:$G$11233)+('PQW Report Data'!$H$4:$H$11233)+('PQW Report Data'!$I$4:$I$11233)+('PQW Report Data'!$J$4:$J$11233)+('PQW Report Data'!$K$4:$K$11233)+('PQW Report Data'!$L$4:$L$11233)+('PQW Report Data'!$M$4:$M$11233))))))</f>
      </c>
      <c r="I42" s="25" t="str">
        <f>IF(AND($D$6="All",$F$6="All"),SUMPRODUCT(('PQW Report Data'!$C$4:$C$11233=I$9)*('PQW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Data'!$E$4:$E$11233=$B42)*(('PQW Report Data'!$F$4:$F$11233)+('PQW Report Data'!$G$4:$G$11233)+('PQW Report Data'!$H$4:$H$11233)+('PQW Report Data'!$I$4:$I$11233)+('PQW Report Data'!$J$4:$J$11233)+('PQW Report Data'!$K$4:$K$11233)+('PQW Report Data'!$L$4:$L$11233)+('PQW Report Data'!$M$4:$M$11233))))))</f>
      </c>
      <c r="J42" s="25" t="str">
        <f>IF(AND($D$6="All",$F$6="All"),SUMPRODUCT(('PQW Report Data'!$C$4:$C$11233=J$9)*('PQW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Data'!$E$4:$E$11233=$B42)*(('PQW Report Data'!$F$4:$F$11233)+('PQW Report Data'!$G$4:$G$11233)+('PQW Report Data'!$H$4:$H$11233)+('PQW Report Data'!$I$4:$I$11233)+('PQW Report Data'!$J$4:$J$11233)+('PQW Report Data'!$K$4:$K$11233)+('PQW Report Data'!$L$4:$L$11233)+('PQW Report Data'!$M$4:$M$11233))))))</f>
      </c>
      <c r="K42" s="25" t="str">
        <f>IF(AND($D$6="All",$F$6="All"),SUMPRODUCT(('PQW Report Data'!$C$4:$C$11233=K$9)*('PQW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Data'!$E$4:$E$11233=$B42)*(('PQW Report Data'!$F$4:$F$11233)+('PQW Report Data'!$G$4:$G$11233)+('PQW Report Data'!$H$4:$H$11233)+('PQW Report Data'!$I$4:$I$11233)+('PQW Report Data'!$J$4:$J$11233)+('PQW Report Data'!$K$4:$K$11233)+('PQW Report Data'!$L$4:$L$11233)+('PQW Report Data'!$M$4:$M$11233))))))</f>
      </c>
      <c r="L42" s="25" t="str">
        <f>IF(AND($D$6="All",$F$6="All"),SUMPRODUCT(('PQW Report Data'!$C$4:$C$11233=L$9)*('PQW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Data'!$E$4:$E$11233=$B42)*(('PQW Report Data'!$F$4:$F$11233)+('PQW Report Data'!$G$4:$G$11233)+('PQW Report Data'!$H$4:$H$11233)+('PQW Report Data'!$I$4:$I$11233)+('PQW Report Data'!$J$4:$J$11233)+('PQW Report Data'!$K$4:$K$11233)+('PQW Report Data'!$L$4:$L$11233)+('PQW Report Data'!$M$4:$M$11233))))))</f>
      </c>
      <c r="M42" s="25" t="str">
        <f>IF(AND($D$6="All",$F$6="All"),SUMPRODUCT(('PQW Report Data'!$C$4:$C$11233=M$9)*('PQW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Data'!$E$4:$E$11233=$B42)*(('PQW Report Data'!$F$4:$F$11233)+('PQW Report Data'!$G$4:$G$11233)+('PQW Report Data'!$H$4:$H$11233)+('PQW Report Data'!$I$4:$I$11233)+('PQW Report Data'!$J$4:$J$11233)+('PQW Report Data'!$K$4:$K$11233)+('PQW Report Data'!$L$4:$L$11233)+('PQW Report Data'!$M$4:$M$11233))))))</f>
      </c>
      <c r="N42" s="25" t="str">
        <f>IF(AND($D$6="All",$F$6="All"),SUMPRODUCT(('PQW Report Data'!$C$4:$C$11233=N$9)*('PQW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Data'!$E$4:$E$11233=$B42)*(('PQW Report Data'!$F$4:$F$11233)+('PQW Report Data'!$G$4:$G$11233)+('PQW Report Data'!$H$4:$H$11233)+('PQW Report Data'!$I$4:$I$11233)+('PQW Report Data'!$J$4:$J$11233)+('PQW Report Data'!$K$4:$K$11233)+('PQW Report Data'!$L$4:$L$11233)+('PQW Report Data'!$M$4:$M$11233))))))</f>
      </c>
      <c r="O42" s="25" t="str">
        <f>IF(AND($D$6="All",$F$6="All"),SUMPRODUCT(('PQW Report Data'!$C$4:$C$11233=O$9)*('PQW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Data'!$E$4:$E$11233=$B42)*(('PQW Report Data'!$F$4:$F$11233)+('PQW Report Data'!$G$4:$G$11233)+('PQW Report Data'!$H$4:$H$11233)+('PQW Report Data'!$I$4:$I$11233)+('PQW Report Data'!$J$4:$J$11233)+('PQW Report Data'!$K$4:$K$11233)+('PQW Report Data'!$L$4:$L$11233)+('PQW Report Data'!$M$4:$M$11233))))))</f>
      </c>
      <c r="P42" s="25" t="str">
        <f>IF(AND($D$6="All",$F$6="All"),SUMPRODUCT(('PQW Report Data'!$C$4:$C$11233=P$9)*('PQW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Data'!$E$4:$E$11233=$B42)*(('PQW Report Data'!$F$4:$F$11233)+('PQW Report Data'!$G$4:$G$11233)+('PQW Report Data'!$H$4:$H$11233)+('PQW Report Data'!$I$4:$I$11233)+('PQW Report Data'!$J$4:$J$11233)+('PQW Report Data'!$K$4:$K$11233)+('PQW Report Data'!$L$4:$L$11233)+('PQW Report Data'!$M$4:$M$11233))))))</f>
      </c>
      <c r="Q42" s="25" t="str">
        <f>IF(AND($D$6="All",$F$6="All"),SUMPRODUCT(('PQW Report Data'!$C$4:$C$11233=Q$9)*('PQW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Data'!$E$4:$E$11233=$B42)*(('PQW Report Data'!$F$4:$F$11233)+('PQW Report Data'!$G$4:$G$11233)+('PQW Report Data'!$H$4:$H$11233)+('PQW Report Data'!$I$4:$I$11233)+('PQW Report Data'!$J$4:$J$11233)+('PQW Report Data'!$K$4:$K$11233)+('PQW Report Data'!$L$4:$L$11233)+('PQW Report Data'!$M$4:$M$11233))))))</f>
      </c>
      <c r="R42" s="25" t="str">
        <f>IF(AND($D$6="All",$F$6="All"),SUMPRODUCT(('PQW Report Data'!$C$4:$C$11233=R$9)*('PQW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Data'!$E$4:$E$11233=$B42)*(('PQW Report Data'!$F$4:$F$11233)+('PQW Report Data'!$G$4:$G$11233)+('PQW Report Data'!$H$4:$H$11233)+('PQW Report Data'!$I$4:$I$11233)+('PQW Report Data'!$J$4:$J$11233)+('PQW Report Data'!$K$4:$K$11233)+('PQW Report Data'!$L$4:$L$11233)+('PQW Report Data'!$M$4:$M$11233))))))</f>
      </c>
      <c r="S42" s="25" t="str">
        <f>IF(AND($D$6="All",$F$6="All"),SUMPRODUCT(('PQW Report Data'!$C$4:$C$11233=S$9)*('PQW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Data'!$E$4:$E$11233=$B42)*(('PQW Report Data'!$F$4:$F$11233)+('PQW Report Data'!$G$4:$G$11233)+('PQW Report Data'!$H$4:$H$11233)+('PQW Report Data'!$I$4:$I$11233)+('PQW Report Data'!$J$4:$J$11233)+('PQW Report Data'!$K$4:$K$11233)+('PQW Report Data'!$L$4:$L$11233)+('PQW Report Data'!$M$4:$M$11233))))))</f>
      </c>
      <c r="T42" s="25" t="str">
        <f>IF(AND($D$6="All",$F$6="All"),SUMPRODUCT(('PQW Report Data'!$C$4:$C$11233=T$9)*('PQW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Data'!$E$4:$E$11233=$B42)*(('PQW Report Data'!$F$4:$F$11233)+('PQW Report Data'!$G$4:$G$11233)+('PQW Report Data'!$H$4:$H$11233)+('PQW Report Data'!$I$4:$I$11233)+('PQW Report Data'!$J$4:$J$11233)+('PQW Report Data'!$K$4:$K$11233)+('PQW Report Data'!$L$4:$L$11233)+('PQW Report Data'!$M$4:$M$11233))))))</f>
      </c>
      <c r="U42" s="25" t="str">
        <f>IF(AND($D$6="All",$F$6="All"),SUMPRODUCT(('PQW Report Data'!$C$4:$C$11233=U$9)*('PQW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Data'!$E$4:$E$11233=$B42)*(('PQW Report Data'!$F$4:$F$11233)+('PQW Report Data'!$G$4:$G$11233)+('PQW Report Data'!$H$4:$H$11233)+('PQW Report Data'!$I$4:$I$11233)+('PQW Report Data'!$J$4:$J$11233)+('PQW Report Data'!$K$4:$K$11233)+('PQW Report Data'!$L$4:$L$11233)+('PQW Report Data'!$M$4:$M$11233))))))</f>
      </c>
      <c r="V42" s="25" t="str">
        <f>IF(AND($D$6="All",$F$6="All"),SUMPRODUCT(('PQW Report Data'!$C$4:$C$11233=V$9)*('PQW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Data'!$E$4:$E$11233=$B42)*(('PQW Report Data'!$F$4:$F$11233)+('PQW Report Data'!$G$4:$G$11233)+('PQW Report Data'!$H$4:$H$11233)+('PQW Report Data'!$I$4:$I$11233)+('PQW Report Data'!$J$4:$J$11233)+('PQW Report Data'!$K$4:$K$11233)+('PQW Report Data'!$L$4:$L$11233)+('PQW Report Data'!$M$4:$M$11233))))))</f>
      </c>
      <c r="W42" s="25" t="str">
        <f>IF(AND($D$6="All",$F$6="All"),SUMPRODUCT(('PQW Report Data'!$C$4:$C$11233=W$9)*('PQW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Data'!$E$4:$E$11233=$B42)*(('PQW Report Data'!$F$4:$F$11233)+('PQW Report Data'!$G$4:$G$11233)+('PQW Report Data'!$H$4:$H$11233)+('PQW Report Data'!$I$4:$I$11233)+('PQW Report Data'!$J$4:$J$11233)+('PQW Report Data'!$K$4:$K$11233)+('PQW Report Data'!$L$4:$L$11233)+('PQW Report Data'!$M$4:$M$11233))))))</f>
      </c>
      <c r="X42" s="25" t="str">
        <f>IF(AND($D$6="All",$F$6="All"),SUMPRODUCT(('PQW Report Data'!$C$4:$C$11233=X$9)*('PQW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Data'!$E$4:$E$11233=$B42)*(('PQW Report Data'!$F$4:$F$11233)+('PQW Report Data'!$G$4:$G$11233)+('PQW Report Data'!$H$4:$H$11233)+('PQW Report Data'!$I$4:$I$11233)+('PQW Report Data'!$J$4:$J$11233)+('PQW Report Data'!$K$4:$K$11233)+('PQW Report Data'!$L$4:$L$11233)+('PQW Report Data'!$M$4:$M$11233))))))</f>
      </c>
      <c r="Y42" s="25" t="str">
        <f>IF(AND($D$6="All",$F$6="All"),SUMPRODUCT(('PQW Report Data'!$C$4:$C$11233=Y$9)*('PQW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Data'!$E$4:$E$11233=$B42)*(('PQW Report Data'!$F$4:$F$11233)+('PQW Report Data'!$G$4:$G$11233)+('PQW Report Data'!$H$4:$H$11233)+('PQW Report Data'!$I$4:$I$11233)+('PQW Report Data'!$J$4:$J$11233)+('PQW Report Data'!$K$4:$K$11233)+('PQW Report Data'!$L$4:$L$11233)+('PQW Report Data'!$M$4:$M$11233))))))</f>
      </c>
      <c r="Z42" s="25" t="str">
        <f>IF(AND($D$6="All",$F$6="All"),SUMPRODUCT(('PQW Report Data'!$C$4:$C$11233=Z$9)*('PQW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Data'!$E$4:$E$11233=$B42)*(('PQW Report Data'!$F$4:$F$11233)+('PQW Report Data'!$G$4:$G$11233)+('PQW Report Data'!$H$4:$H$11233)+('PQW Report Data'!$I$4:$I$11233)+('PQW Report Data'!$J$4:$J$11233)+('PQW Report Data'!$K$4:$K$11233)+('PQW Report Data'!$L$4:$L$11233)+('PQW Report Data'!$M$4:$M$11233))))))</f>
      </c>
      <c r="AA42" s="25" t="str">
        <f>IF(AND($D$6="All",$F$6="All"),SUMPRODUCT(('PQW Report Data'!$C$4:$C$11233=AA$9)*('PQW Report Data'!$E$4:$E$11233=$B42)*(('PQW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Data'!$E$4:$E$11233=$B42)*(('PQW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Data'!$E$4:$E$11233=$B42)*(('PQW Report Data'!$F$4:$F$11233)+('PQW Report Data'!$G$4:$G$11233)+('PQW Report Data'!$H$4:$H$11233)+('PQW Report Data'!$I$4:$I$11233)+('PQW Report Data'!$J$4:$J$11233)+('PQW Report Data'!$K$4:$K$11233)+('PQW Report Data'!$L$4:$L$11233)+('PQW Report Data'!$M$4:$M$11233))))))</f>
      </c>
      <c r="AB42" s="25" t="str">
        <f>SUM(C42:AA42)</f>
      </c>
    </row>
    <row r="43">
      <c r="A43" s="0" t="inlineStr">
        <is>
          <t/>
        </is>
      </c>
      <c r="B43" s="23" t="n">
        <v>33</v>
      </c>
      <c r="C43" s="25" t="str">
        <f>IF(AND($D$6="All",$F$6="All"),SUMPRODUCT(('PQW Report Data'!$C$4:$C$11233=C$9)*('PQW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Data'!$E$4:$E$11233=$B43)*(('PQW Report Data'!$F$4:$F$11233)+('PQW Report Data'!$G$4:$G$11233)+('PQW Report Data'!$H$4:$H$11233)+('PQW Report Data'!$I$4:$I$11233)+('PQW Report Data'!$J$4:$J$11233)+('PQW Report Data'!$K$4:$K$11233)+('PQW Report Data'!$L$4:$L$11233)+('PQW Report Data'!$M$4:$M$11233))))))</f>
      </c>
      <c r="D43" s="25" t="str">
        <f>IF(AND($D$6="All",$F$6="All"),SUMPRODUCT(('PQW Report Data'!$C$4:$C$11233=D$9)*('PQW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Data'!$E$4:$E$11233=$B43)*(('PQW Report Data'!$F$4:$F$11233)+('PQW Report Data'!$G$4:$G$11233)+('PQW Report Data'!$H$4:$H$11233)+('PQW Report Data'!$I$4:$I$11233)+('PQW Report Data'!$J$4:$J$11233)+('PQW Report Data'!$K$4:$K$11233)+('PQW Report Data'!$L$4:$L$11233)+('PQW Report Data'!$M$4:$M$11233))))))</f>
      </c>
      <c r="E43" s="25" t="str">
        <f>IF(AND($D$6="All",$F$6="All"),SUMPRODUCT(('PQW Report Data'!$C$4:$C$11233=E$9)*('PQW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Data'!$E$4:$E$11233=$B43)*(('PQW Report Data'!$F$4:$F$11233)+('PQW Report Data'!$G$4:$G$11233)+('PQW Report Data'!$H$4:$H$11233)+('PQW Report Data'!$I$4:$I$11233)+('PQW Report Data'!$J$4:$J$11233)+('PQW Report Data'!$K$4:$K$11233)+('PQW Report Data'!$L$4:$L$11233)+('PQW Report Data'!$M$4:$M$11233))))))</f>
      </c>
      <c r="F43" s="25" t="str">
        <f>IF(AND($D$6="All",$F$6="All"),SUMPRODUCT(('PQW Report Data'!$C$4:$C$11233=F$9)*('PQW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Data'!$E$4:$E$11233=$B43)*(('PQW Report Data'!$F$4:$F$11233)+('PQW Report Data'!$G$4:$G$11233)+('PQW Report Data'!$H$4:$H$11233)+('PQW Report Data'!$I$4:$I$11233)+('PQW Report Data'!$J$4:$J$11233)+('PQW Report Data'!$K$4:$K$11233)+('PQW Report Data'!$L$4:$L$11233)+('PQW Report Data'!$M$4:$M$11233))))))</f>
      </c>
      <c r="G43" s="25" t="str">
        <f>IF(AND($D$6="All",$F$6="All"),SUMPRODUCT(('PQW Report Data'!$C$4:$C$11233=G$9)*('PQW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Data'!$E$4:$E$11233=$B43)*(('PQW Report Data'!$F$4:$F$11233)+('PQW Report Data'!$G$4:$G$11233)+('PQW Report Data'!$H$4:$H$11233)+('PQW Report Data'!$I$4:$I$11233)+('PQW Report Data'!$J$4:$J$11233)+('PQW Report Data'!$K$4:$K$11233)+('PQW Report Data'!$L$4:$L$11233)+('PQW Report Data'!$M$4:$M$11233))))))</f>
      </c>
      <c r="H43" s="25" t="str">
        <f>IF(AND($D$6="All",$F$6="All"),SUMPRODUCT(('PQW Report Data'!$C$4:$C$11233=H$9)*('PQW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Data'!$E$4:$E$11233=$B43)*(('PQW Report Data'!$F$4:$F$11233)+('PQW Report Data'!$G$4:$G$11233)+('PQW Report Data'!$H$4:$H$11233)+('PQW Report Data'!$I$4:$I$11233)+('PQW Report Data'!$J$4:$J$11233)+('PQW Report Data'!$K$4:$K$11233)+('PQW Report Data'!$L$4:$L$11233)+('PQW Report Data'!$M$4:$M$11233))))))</f>
      </c>
      <c r="I43" s="25" t="str">
        <f>IF(AND($D$6="All",$F$6="All"),SUMPRODUCT(('PQW Report Data'!$C$4:$C$11233=I$9)*('PQW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Data'!$E$4:$E$11233=$B43)*(('PQW Report Data'!$F$4:$F$11233)+('PQW Report Data'!$G$4:$G$11233)+('PQW Report Data'!$H$4:$H$11233)+('PQW Report Data'!$I$4:$I$11233)+('PQW Report Data'!$J$4:$J$11233)+('PQW Report Data'!$K$4:$K$11233)+('PQW Report Data'!$L$4:$L$11233)+('PQW Report Data'!$M$4:$M$11233))))))</f>
      </c>
      <c r="J43" s="25" t="str">
        <f>IF(AND($D$6="All",$F$6="All"),SUMPRODUCT(('PQW Report Data'!$C$4:$C$11233=J$9)*('PQW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Data'!$E$4:$E$11233=$B43)*(('PQW Report Data'!$F$4:$F$11233)+('PQW Report Data'!$G$4:$G$11233)+('PQW Report Data'!$H$4:$H$11233)+('PQW Report Data'!$I$4:$I$11233)+('PQW Report Data'!$J$4:$J$11233)+('PQW Report Data'!$K$4:$K$11233)+('PQW Report Data'!$L$4:$L$11233)+('PQW Report Data'!$M$4:$M$11233))))))</f>
      </c>
      <c r="K43" s="25" t="str">
        <f>IF(AND($D$6="All",$F$6="All"),SUMPRODUCT(('PQW Report Data'!$C$4:$C$11233=K$9)*('PQW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Data'!$E$4:$E$11233=$B43)*(('PQW Report Data'!$F$4:$F$11233)+('PQW Report Data'!$G$4:$G$11233)+('PQW Report Data'!$H$4:$H$11233)+('PQW Report Data'!$I$4:$I$11233)+('PQW Report Data'!$J$4:$J$11233)+('PQW Report Data'!$K$4:$K$11233)+('PQW Report Data'!$L$4:$L$11233)+('PQW Report Data'!$M$4:$M$11233))))))</f>
      </c>
      <c r="L43" s="25" t="str">
        <f>IF(AND($D$6="All",$F$6="All"),SUMPRODUCT(('PQW Report Data'!$C$4:$C$11233=L$9)*('PQW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Data'!$E$4:$E$11233=$B43)*(('PQW Report Data'!$F$4:$F$11233)+('PQW Report Data'!$G$4:$G$11233)+('PQW Report Data'!$H$4:$H$11233)+('PQW Report Data'!$I$4:$I$11233)+('PQW Report Data'!$J$4:$J$11233)+('PQW Report Data'!$K$4:$K$11233)+('PQW Report Data'!$L$4:$L$11233)+('PQW Report Data'!$M$4:$M$11233))))))</f>
      </c>
      <c r="M43" s="25" t="str">
        <f>IF(AND($D$6="All",$F$6="All"),SUMPRODUCT(('PQW Report Data'!$C$4:$C$11233=M$9)*('PQW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Data'!$E$4:$E$11233=$B43)*(('PQW Report Data'!$F$4:$F$11233)+('PQW Report Data'!$G$4:$G$11233)+('PQW Report Data'!$H$4:$H$11233)+('PQW Report Data'!$I$4:$I$11233)+('PQW Report Data'!$J$4:$J$11233)+('PQW Report Data'!$K$4:$K$11233)+('PQW Report Data'!$L$4:$L$11233)+('PQW Report Data'!$M$4:$M$11233))))))</f>
      </c>
      <c r="N43" s="25" t="str">
        <f>IF(AND($D$6="All",$F$6="All"),SUMPRODUCT(('PQW Report Data'!$C$4:$C$11233=N$9)*('PQW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Data'!$E$4:$E$11233=$B43)*(('PQW Report Data'!$F$4:$F$11233)+('PQW Report Data'!$G$4:$G$11233)+('PQW Report Data'!$H$4:$H$11233)+('PQW Report Data'!$I$4:$I$11233)+('PQW Report Data'!$J$4:$J$11233)+('PQW Report Data'!$K$4:$K$11233)+('PQW Report Data'!$L$4:$L$11233)+('PQW Report Data'!$M$4:$M$11233))))))</f>
      </c>
      <c r="O43" s="25" t="str">
        <f>IF(AND($D$6="All",$F$6="All"),SUMPRODUCT(('PQW Report Data'!$C$4:$C$11233=O$9)*('PQW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Data'!$E$4:$E$11233=$B43)*(('PQW Report Data'!$F$4:$F$11233)+('PQW Report Data'!$G$4:$G$11233)+('PQW Report Data'!$H$4:$H$11233)+('PQW Report Data'!$I$4:$I$11233)+('PQW Report Data'!$J$4:$J$11233)+('PQW Report Data'!$K$4:$K$11233)+('PQW Report Data'!$L$4:$L$11233)+('PQW Report Data'!$M$4:$M$11233))))))</f>
      </c>
      <c r="P43" s="25" t="str">
        <f>IF(AND($D$6="All",$F$6="All"),SUMPRODUCT(('PQW Report Data'!$C$4:$C$11233=P$9)*('PQW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Data'!$E$4:$E$11233=$B43)*(('PQW Report Data'!$F$4:$F$11233)+('PQW Report Data'!$G$4:$G$11233)+('PQW Report Data'!$H$4:$H$11233)+('PQW Report Data'!$I$4:$I$11233)+('PQW Report Data'!$J$4:$J$11233)+('PQW Report Data'!$K$4:$K$11233)+('PQW Report Data'!$L$4:$L$11233)+('PQW Report Data'!$M$4:$M$11233))))))</f>
      </c>
      <c r="Q43" s="25" t="str">
        <f>IF(AND($D$6="All",$F$6="All"),SUMPRODUCT(('PQW Report Data'!$C$4:$C$11233=Q$9)*('PQW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Data'!$E$4:$E$11233=$B43)*(('PQW Report Data'!$F$4:$F$11233)+('PQW Report Data'!$G$4:$G$11233)+('PQW Report Data'!$H$4:$H$11233)+('PQW Report Data'!$I$4:$I$11233)+('PQW Report Data'!$J$4:$J$11233)+('PQW Report Data'!$K$4:$K$11233)+('PQW Report Data'!$L$4:$L$11233)+('PQW Report Data'!$M$4:$M$11233))))))</f>
      </c>
      <c r="R43" s="25" t="str">
        <f>IF(AND($D$6="All",$F$6="All"),SUMPRODUCT(('PQW Report Data'!$C$4:$C$11233=R$9)*('PQW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Data'!$E$4:$E$11233=$B43)*(('PQW Report Data'!$F$4:$F$11233)+('PQW Report Data'!$G$4:$G$11233)+('PQW Report Data'!$H$4:$H$11233)+('PQW Report Data'!$I$4:$I$11233)+('PQW Report Data'!$J$4:$J$11233)+('PQW Report Data'!$K$4:$K$11233)+('PQW Report Data'!$L$4:$L$11233)+('PQW Report Data'!$M$4:$M$11233))))))</f>
      </c>
      <c r="S43" s="25" t="str">
        <f>IF(AND($D$6="All",$F$6="All"),SUMPRODUCT(('PQW Report Data'!$C$4:$C$11233=S$9)*('PQW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Data'!$E$4:$E$11233=$B43)*(('PQW Report Data'!$F$4:$F$11233)+('PQW Report Data'!$G$4:$G$11233)+('PQW Report Data'!$H$4:$H$11233)+('PQW Report Data'!$I$4:$I$11233)+('PQW Report Data'!$J$4:$J$11233)+('PQW Report Data'!$K$4:$K$11233)+('PQW Report Data'!$L$4:$L$11233)+('PQW Report Data'!$M$4:$M$11233))))))</f>
      </c>
      <c r="T43" s="25" t="str">
        <f>IF(AND($D$6="All",$F$6="All"),SUMPRODUCT(('PQW Report Data'!$C$4:$C$11233=T$9)*('PQW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Data'!$E$4:$E$11233=$B43)*(('PQW Report Data'!$F$4:$F$11233)+('PQW Report Data'!$G$4:$G$11233)+('PQW Report Data'!$H$4:$H$11233)+('PQW Report Data'!$I$4:$I$11233)+('PQW Report Data'!$J$4:$J$11233)+('PQW Report Data'!$K$4:$K$11233)+('PQW Report Data'!$L$4:$L$11233)+('PQW Report Data'!$M$4:$M$11233))))))</f>
      </c>
      <c r="U43" s="25" t="str">
        <f>IF(AND($D$6="All",$F$6="All"),SUMPRODUCT(('PQW Report Data'!$C$4:$C$11233=U$9)*('PQW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Data'!$E$4:$E$11233=$B43)*(('PQW Report Data'!$F$4:$F$11233)+('PQW Report Data'!$G$4:$G$11233)+('PQW Report Data'!$H$4:$H$11233)+('PQW Report Data'!$I$4:$I$11233)+('PQW Report Data'!$J$4:$J$11233)+('PQW Report Data'!$K$4:$K$11233)+('PQW Report Data'!$L$4:$L$11233)+('PQW Report Data'!$M$4:$M$11233))))))</f>
      </c>
      <c r="V43" s="25" t="str">
        <f>IF(AND($D$6="All",$F$6="All"),SUMPRODUCT(('PQW Report Data'!$C$4:$C$11233=V$9)*('PQW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Data'!$E$4:$E$11233=$B43)*(('PQW Report Data'!$F$4:$F$11233)+('PQW Report Data'!$G$4:$G$11233)+('PQW Report Data'!$H$4:$H$11233)+('PQW Report Data'!$I$4:$I$11233)+('PQW Report Data'!$J$4:$J$11233)+('PQW Report Data'!$K$4:$K$11233)+('PQW Report Data'!$L$4:$L$11233)+('PQW Report Data'!$M$4:$M$11233))))))</f>
      </c>
      <c r="W43" s="25" t="str">
        <f>IF(AND($D$6="All",$F$6="All"),SUMPRODUCT(('PQW Report Data'!$C$4:$C$11233=W$9)*('PQW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Data'!$E$4:$E$11233=$B43)*(('PQW Report Data'!$F$4:$F$11233)+('PQW Report Data'!$G$4:$G$11233)+('PQW Report Data'!$H$4:$H$11233)+('PQW Report Data'!$I$4:$I$11233)+('PQW Report Data'!$J$4:$J$11233)+('PQW Report Data'!$K$4:$K$11233)+('PQW Report Data'!$L$4:$L$11233)+('PQW Report Data'!$M$4:$M$11233))))))</f>
      </c>
      <c r="X43" s="25" t="str">
        <f>IF(AND($D$6="All",$F$6="All"),SUMPRODUCT(('PQW Report Data'!$C$4:$C$11233=X$9)*('PQW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Data'!$E$4:$E$11233=$B43)*(('PQW Report Data'!$F$4:$F$11233)+('PQW Report Data'!$G$4:$G$11233)+('PQW Report Data'!$H$4:$H$11233)+('PQW Report Data'!$I$4:$I$11233)+('PQW Report Data'!$J$4:$J$11233)+('PQW Report Data'!$K$4:$K$11233)+('PQW Report Data'!$L$4:$L$11233)+('PQW Report Data'!$M$4:$M$11233))))))</f>
      </c>
      <c r="Y43" s="25" t="str">
        <f>IF(AND($D$6="All",$F$6="All"),SUMPRODUCT(('PQW Report Data'!$C$4:$C$11233=Y$9)*('PQW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Data'!$E$4:$E$11233=$B43)*(('PQW Report Data'!$F$4:$F$11233)+('PQW Report Data'!$G$4:$G$11233)+('PQW Report Data'!$H$4:$H$11233)+('PQW Report Data'!$I$4:$I$11233)+('PQW Report Data'!$J$4:$J$11233)+('PQW Report Data'!$K$4:$K$11233)+('PQW Report Data'!$L$4:$L$11233)+('PQW Report Data'!$M$4:$M$11233))))))</f>
      </c>
      <c r="Z43" s="25" t="str">
        <f>IF(AND($D$6="All",$F$6="All"),SUMPRODUCT(('PQW Report Data'!$C$4:$C$11233=Z$9)*('PQW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Data'!$E$4:$E$11233=$B43)*(('PQW Report Data'!$F$4:$F$11233)+('PQW Report Data'!$G$4:$G$11233)+('PQW Report Data'!$H$4:$H$11233)+('PQW Report Data'!$I$4:$I$11233)+('PQW Report Data'!$J$4:$J$11233)+('PQW Report Data'!$K$4:$K$11233)+('PQW Report Data'!$L$4:$L$11233)+('PQW Report Data'!$M$4:$M$11233))))))</f>
      </c>
      <c r="AA43" s="25" t="str">
        <f>IF(AND($D$6="All",$F$6="All"),SUMPRODUCT(('PQW Report Data'!$C$4:$C$11233=AA$9)*('PQW Report Data'!$E$4:$E$11233=$B43)*(('PQW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Data'!$E$4:$E$11233=$B43)*(('PQW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Data'!$E$4:$E$11233=$B43)*(('PQW Report Data'!$F$4:$F$11233)+('PQW Report Data'!$G$4:$G$11233)+('PQW Report Data'!$H$4:$H$11233)+('PQW Report Data'!$I$4:$I$11233)+('PQW Report Data'!$J$4:$J$11233)+('PQW Report Data'!$K$4:$K$11233)+('PQW Report Data'!$L$4:$L$11233)+('PQW Report Data'!$M$4:$M$11233))))))</f>
      </c>
      <c r="AB43" s="25" t="str">
        <f>SUM(C43:AA43)</f>
      </c>
    </row>
    <row r="44">
      <c r="A44" s="0" t="inlineStr">
        <is>
          <t/>
        </is>
      </c>
      <c r="B44" s="23" t="n">
        <v>34</v>
      </c>
      <c r="C44" s="25" t="str">
        <f>IF(AND($D$6="All",$F$6="All"),SUMPRODUCT(('PQW Report Data'!$C$4:$C$11233=C$9)*('PQW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Data'!$E$4:$E$11233=$B44)*(('PQW Report Data'!$F$4:$F$11233)+('PQW Report Data'!$G$4:$G$11233)+('PQW Report Data'!$H$4:$H$11233)+('PQW Report Data'!$I$4:$I$11233)+('PQW Report Data'!$J$4:$J$11233)+('PQW Report Data'!$K$4:$K$11233)+('PQW Report Data'!$L$4:$L$11233)+('PQW Report Data'!$M$4:$M$11233))))))</f>
      </c>
      <c r="D44" s="25" t="str">
        <f>IF(AND($D$6="All",$F$6="All"),SUMPRODUCT(('PQW Report Data'!$C$4:$C$11233=D$9)*('PQW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Data'!$E$4:$E$11233=$B44)*(('PQW Report Data'!$F$4:$F$11233)+('PQW Report Data'!$G$4:$G$11233)+('PQW Report Data'!$H$4:$H$11233)+('PQW Report Data'!$I$4:$I$11233)+('PQW Report Data'!$J$4:$J$11233)+('PQW Report Data'!$K$4:$K$11233)+('PQW Report Data'!$L$4:$L$11233)+('PQW Report Data'!$M$4:$M$11233))))))</f>
      </c>
      <c r="E44" s="25" t="str">
        <f>IF(AND($D$6="All",$F$6="All"),SUMPRODUCT(('PQW Report Data'!$C$4:$C$11233=E$9)*('PQW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Data'!$E$4:$E$11233=$B44)*(('PQW Report Data'!$F$4:$F$11233)+('PQW Report Data'!$G$4:$G$11233)+('PQW Report Data'!$H$4:$H$11233)+('PQW Report Data'!$I$4:$I$11233)+('PQW Report Data'!$J$4:$J$11233)+('PQW Report Data'!$K$4:$K$11233)+('PQW Report Data'!$L$4:$L$11233)+('PQW Report Data'!$M$4:$M$11233))))))</f>
      </c>
      <c r="F44" s="25" t="str">
        <f>IF(AND($D$6="All",$F$6="All"),SUMPRODUCT(('PQW Report Data'!$C$4:$C$11233=F$9)*('PQW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Data'!$E$4:$E$11233=$B44)*(('PQW Report Data'!$F$4:$F$11233)+('PQW Report Data'!$G$4:$G$11233)+('PQW Report Data'!$H$4:$H$11233)+('PQW Report Data'!$I$4:$I$11233)+('PQW Report Data'!$J$4:$J$11233)+('PQW Report Data'!$K$4:$K$11233)+('PQW Report Data'!$L$4:$L$11233)+('PQW Report Data'!$M$4:$M$11233))))))</f>
      </c>
      <c r="G44" s="25" t="str">
        <f>IF(AND($D$6="All",$F$6="All"),SUMPRODUCT(('PQW Report Data'!$C$4:$C$11233=G$9)*('PQW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Data'!$E$4:$E$11233=$B44)*(('PQW Report Data'!$F$4:$F$11233)+('PQW Report Data'!$G$4:$G$11233)+('PQW Report Data'!$H$4:$H$11233)+('PQW Report Data'!$I$4:$I$11233)+('PQW Report Data'!$J$4:$J$11233)+('PQW Report Data'!$K$4:$K$11233)+('PQW Report Data'!$L$4:$L$11233)+('PQW Report Data'!$M$4:$M$11233))))))</f>
      </c>
      <c r="H44" s="25" t="str">
        <f>IF(AND($D$6="All",$F$6="All"),SUMPRODUCT(('PQW Report Data'!$C$4:$C$11233=H$9)*('PQW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Data'!$E$4:$E$11233=$B44)*(('PQW Report Data'!$F$4:$F$11233)+('PQW Report Data'!$G$4:$G$11233)+('PQW Report Data'!$H$4:$H$11233)+('PQW Report Data'!$I$4:$I$11233)+('PQW Report Data'!$J$4:$J$11233)+('PQW Report Data'!$K$4:$K$11233)+('PQW Report Data'!$L$4:$L$11233)+('PQW Report Data'!$M$4:$M$11233))))))</f>
      </c>
      <c r="I44" s="25" t="str">
        <f>IF(AND($D$6="All",$F$6="All"),SUMPRODUCT(('PQW Report Data'!$C$4:$C$11233=I$9)*('PQW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Data'!$E$4:$E$11233=$B44)*(('PQW Report Data'!$F$4:$F$11233)+('PQW Report Data'!$G$4:$G$11233)+('PQW Report Data'!$H$4:$H$11233)+('PQW Report Data'!$I$4:$I$11233)+('PQW Report Data'!$J$4:$J$11233)+('PQW Report Data'!$K$4:$K$11233)+('PQW Report Data'!$L$4:$L$11233)+('PQW Report Data'!$M$4:$M$11233))))))</f>
      </c>
      <c r="J44" s="25" t="str">
        <f>IF(AND($D$6="All",$F$6="All"),SUMPRODUCT(('PQW Report Data'!$C$4:$C$11233=J$9)*('PQW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Data'!$E$4:$E$11233=$B44)*(('PQW Report Data'!$F$4:$F$11233)+('PQW Report Data'!$G$4:$G$11233)+('PQW Report Data'!$H$4:$H$11233)+('PQW Report Data'!$I$4:$I$11233)+('PQW Report Data'!$J$4:$J$11233)+('PQW Report Data'!$K$4:$K$11233)+('PQW Report Data'!$L$4:$L$11233)+('PQW Report Data'!$M$4:$M$11233))))))</f>
      </c>
      <c r="K44" s="25" t="str">
        <f>IF(AND($D$6="All",$F$6="All"),SUMPRODUCT(('PQW Report Data'!$C$4:$C$11233=K$9)*('PQW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Data'!$E$4:$E$11233=$B44)*(('PQW Report Data'!$F$4:$F$11233)+('PQW Report Data'!$G$4:$G$11233)+('PQW Report Data'!$H$4:$H$11233)+('PQW Report Data'!$I$4:$I$11233)+('PQW Report Data'!$J$4:$J$11233)+('PQW Report Data'!$K$4:$K$11233)+('PQW Report Data'!$L$4:$L$11233)+('PQW Report Data'!$M$4:$M$11233))))))</f>
      </c>
      <c r="L44" s="25" t="str">
        <f>IF(AND($D$6="All",$F$6="All"),SUMPRODUCT(('PQW Report Data'!$C$4:$C$11233=L$9)*('PQW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Data'!$E$4:$E$11233=$B44)*(('PQW Report Data'!$F$4:$F$11233)+('PQW Report Data'!$G$4:$G$11233)+('PQW Report Data'!$H$4:$H$11233)+('PQW Report Data'!$I$4:$I$11233)+('PQW Report Data'!$J$4:$J$11233)+('PQW Report Data'!$K$4:$K$11233)+('PQW Report Data'!$L$4:$L$11233)+('PQW Report Data'!$M$4:$M$11233))))))</f>
      </c>
      <c r="M44" s="25" t="str">
        <f>IF(AND($D$6="All",$F$6="All"),SUMPRODUCT(('PQW Report Data'!$C$4:$C$11233=M$9)*('PQW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Data'!$E$4:$E$11233=$B44)*(('PQW Report Data'!$F$4:$F$11233)+('PQW Report Data'!$G$4:$G$11233)+('PQW Report Data'!$H$4:$H$11233)+('PQW Report Data'!$I$4:$I$11233)+('PQW Report Data'!$J$4:$J$11233)+('PQW Report Data'!$K$4:$K$11233)+('PQW Report Data'!$L$4:$L$11233)+('PQW Report Data'!$M$4:$M$11233))))))</f>
      </c>
      <c r="N44" s="25" t="str">
        <f>IF(AND($D$6="All",$F$6="All"),SUMPRODUCT(('PQW Report Data'!$C$4:$C$11233=N$9)*('PQW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Data'!$E$4:$E$11233=$B44)*(('PQW Report Data'!$F$4:$F$11233)+('PQW Report Data'!$G$4:$G$11233)+('PQW Report Data'!$H$4:$H$11233)+('PQW Report Data'!$I$4:$I$11233)+('PQW Report Data'!$J$4:$J$11233)+('PQW Report Data'!$K$4:$K$11233)+('PQW Report Data'!$L$4:$L$11233)+('PQW Report Data'!$M$4:$M$11233))))))</f>
      </c>
      <c r="O44" s="25" t="str">
        <f>IF(AND($D$6="All",$F$6="All"),SUMPRODUCT(('PQW Report Data'!$C$4:$C$11233=O$9)*('PQW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Data'!$E$4:$E$11233=$B44)*(('PQW Report Data'!$F$4:$F$11233)+('PQW Report Data'!$G$4:$G$11233)+('PQW Report Data'!$H$4:$H$11233)+('PQW Report Data'!$I$4:$I$11233)+('PQW Report Data'!$J$4:$J$11233)+('PQW Report Data'!$K$4:$K$11233)+('PQW Report Data'!$L$4:$L$11233)+('PQW Report Data'!$M$4:$M$11233))))))</f>
      </c>
      <c r="P44" s="25" t="str">
        <f>IF(AND($D$6="All",$F$6="All"),SUMPRODUCT(('PQW Report Data'!$C$4:$C$11233=P$9)*('PQW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Data'!$E$4:$E$11233=$B44)*(('PQW Report Data'!$F$4:$F$11233)+('PQW Report Data'!$G$4:$G$11233)+('PQW Report Data'!$H$4:$H$11233)+('PQW Report Data'!$I$4:$I$11233)+('PQW Report Data'!$J$4:$J$11233)+('PQW Report Data'!$K$4:$K$11233)+('PQW Report Data'!$L$4:$L$11233)+('PQW Report Data'!$M$4:$M$11233))))))</f>
      </c>
      <c r="Q44" s="25" t="str">
        <f>IF(AND($D$6="All",$F$6="All"),SUMPRODUCT(('PQW Report Data'!$C$4:$C$11233=Q$9)*('PQW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Data'!$E$4:$E$11233=$B44)*(('PQW Report Data'!$F$4:$F$11233)+('PQW Report Data'!$G$4:$G$11233)+('PQW Report Data'!$H$4:$H$11233)+('PQW Report Data'!$I$4:$I$11233)+('PQW Report Data'!$J$4:$J$11233)+('PQW Report Data'!$K$4:$K$11233)+('PQW Report Data'!$L$4:$L$11233)+('PQW Report Data'!$M$4:$M$11233))))))</f>
      </c>
      <c r="R44" s="25" t="str">
        <f>IF(AND($D$6="All",$F$6="All"),SUMPRODUCT(('PQW Report Data'!$C$4:$C$11233=R$9)*('PQW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Data'!$E$4:$E$11233=$B44)*(('PQW Report Data'!$F$4:$F$11233)+('PQW Report Data'!$G$4:$G$11233)+('PQW Report Data'!$H$4:$H$11233)+('PQW Report Data'!$I$4:$I$11233)+('PQW Report Data'!$J$4:$J$11233)+('PQW Report Data'!$K$4:$K$11233)+('PQW Report Data'!$L$4:$L$11233)+('PQW Report Data'!$M$4:$M$11233))))))</f>
      </c>
      <c r="S44" s="25" t="str">
        <f>IF(AND($D$6="All",$F$6="All"),SUMPRODUCT(('PQW Report Data'!$C$4:$C$11233=S$9)*('PQW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Data'!$E$4:$E$11233=$B44)*(('PQW Report Data'!$F$4:$F$11233)+('PQW Report Data'!$G$4:$G$11233)+('PQW Report Data'!$H$4:$H$11233)+('PQW Report Data'!$I$4:$I$11233)+('PQW Report Data'!$J$4:$J$11233)+('PQW Report Data'!$K$4:$K$11233)+('PQW Report Data'!$L$4:$L$11233)+('PQW Report Data'!$M$4:$M$11233))))))</f>
      </c>
      <c r="T44" s="25" t="str">
        <f>IF(AND($D$6="All",$F$6="All"),SUMPRODUCT(('PQW Report Data'!$C$4:$C$11233=T$9)*('PQW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Data'!$E$4:$E$11233=$B44)*(('PQW Report Data'!$F$4:$F$11233)+('PQW Report Data'!$G$4:$G$11233)+('PQW Report Data'!$H$4:$H$11233)+('PQW Report Data'!$I$4:$I$11233)+('PQW Report Data'!$J$4:$J$11233)+('PQW Report Data'!$K$4:$K$11233)+('PQW Report Data'!$L$4:$L$11233)+('PQW Report Data'!$M$4:$M$11233))))))</f>
      </c>
      <c r="U44" s="25" t="str">
        <f>IF(AND($D$6="All",$F$6="All"),SUMPRODUCT(('PQW Report Data'!$C$4:$C$11233=U$9)*('PQW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Data'!$E$4:$E$11233=$B44)*(('PQW Report Data'!$F$4:$F$11233)+('PQW Report Data'!$G$4:$G$11233)+('PQW Report Data'!$H$4:$H$11233)+('PQW Report Data'!$I$4:$I$11233)+('PQW Report Data'!$J$4:$J$11233)+('PQW Report Data'!$K$4:$K$11233)+('PQW Report Data'!$L$4:$L$11233)+('PQW Report Data'!$M$4:$M$11233))))))</f>
      </c>
      <c r="V44" s="25" t="str">
        <f>IF(AND($D$6="All",$F$6="All"),SUMPRODUCT(('PQW Report Data'!$C$4:$C$11233=V$9)*('PQW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Data'!$E$4:$E$11233=$B44)*(('PQW Report Data'!$F$4:$F$11233)+('PQW Report Data'!$G$4:$G$11233)+('PQW Report Data'!$H$4:$H$11233)+('PQW Report Data'!$I$4:$I$11233)+('PQW Report Data'!$J$4:$J$11233)+('PQW Report Data'!$K$4:$K$11233)+('PQW Report Data'!$L$4:$L$11233)+('PQW Report Data'!$M$4:$M$11233))))))</f>
      </c>
      <c r="W44" s="25" t="str">
        <f>IF(AND($D$6="All",$F$6="All"),SUMPRODUCT(('PQW Report Data'!$C$4:$C$11233=W$9)*('PQW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Data'!$E$4:$E$11233=$B44)*(('PQW Report Data'!$F$4:$F$11233)+('PQW Report Data'!$G$4:$G$11233)+('PQW Report Data'!$H$4:$H$11233)+('PQW Report Data'!$I$4:$I$11233)+('PQW Report Data'!$J$4:$J$11233)+('PQW Report Data'!$K$4:$K$11233)+('PQW Report Data'!$L$4:$L$11233)+('PQW Report Data'!$M$4:$M$11233))))))</f>
      </c>
      <c r="X44" s="25" t="str">
        <f>IF(AND($D$6="All",$F$6="All"),SUMPRODUCT(('PQW Report Data'!$C$4:$C$11233=X$9)*('PQW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Data'!$E$4:$E$11233=$B44)*(('PQW Report Data'!$F$4:$F$11233)+('PQW Report Data'!$G$4:$G$11233)+('PQW Report Data'!$H$4:$H$11233)+('PQW Report Data'!$I$4:$I$11233)+('PQW Report Data'!$J$4:$J$11233)+('PQW Report Data'!$K$4:$K$11233)+('PQW Report Data'!$L$4:$L$11233)+('PQW Report Data'!$M$4:$M$11233))))))</f>
      </c>
      <c r="Y44" s="25" t="str">
        <f>IF(AND($D$6="All",$F$6="All"),SUMPRODUCT(('PQW Report Data'!$C$4:$C$11233=Y$9)*('PQW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Data'!$E$4:$E$11233=$B44)*(('PQW Report Data'!$F$4:$F$11233)+('PQW Report Data'!$G$4:$G$11233)+('PQW Report Data'!$H$4:$H$11233)+('PQW Report Data'!$I$4:$I$11233)+('PQW Report Data'!$J$4:$J$11233)+('PQW Report Data'!$K$4:$K$11233)+('PQW Report Data'!$L$4:$L$11233)+('PQW Report Data'!$M$4:$M$11233))))))</f>
      </c>
      <c r="Z44" s="25" t="str">
        <f>IF(AND($D$6="All",$F$6="All"),SUMPRODUCT(('PQW Report Data'!$C$4:$C$11233=Z$9)*('PQW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Data'!$E$4:$E$11233=$B44)*(('PQW Report Data'!$F$4:$F$11233)+('PQW Report Data'!$G$4:$G$11233)+('PQW Report Data'!$H$4:$H$11233)+('PQW Report Data'!$I$4:$I$11233)+('PQW Report Data'!$J$4:$J$11233)+('PQW Report Data'!$K$4:$K$11233)+('PQW Report Data'!$L$4:$L$11233)+('PQW Report Data'!$M$4:$M$11233))))))</f>
      </c>
      <c r="AA44" s="25" t="str">
        <f>IF(AND($D$6="All",$F$6="All"),SUMPRODUCT(('PQW Report Data'!$C$4:$C$11233=AA$9)*('PQW Report Data'!$E$4:$E$11233=$B44)*(('PQW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Data'!$E$4:$E$11233=$B44)*(('PQW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Data'!$E$4:$E$11233=$B44)*(('PQW Report Data'!$F$4:$F$11233)+('PQW Report Data'!$G$4:$G$11233)+('PQW Report Data'!$H$4:$H$11233)+('PQW Report Data'!$I$4:$I$11233)+('PQW Report Data'!$J$4:$J$11233)+('PQW Report Data'!$K$4:$K$11233)+('PQW Report Data'!$L$4:$L$11233)+('PQW Report Data'!$M$4:$M$11233))))))</f>
      </c>
      <c r="AB44" s="25" t="str">
        <f>SUM(C44:AA44)</f>
      </c>
    </row>
    <row r="45">
      <c r="A45" s="0" t="inlineStr">
        <is>
          <t/>
        </is>
      </c>
      <c r="B45" s="23" t="n">
        <v>35</v>
      </c>
      <c r="C45" s="25" t="str">
        <f>IF(AND($D$6="All",$F$6="All"),SUMPRODUCT(('PQW Report Data'!$C$4:$C$11233=C$9)*('PQW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Data'!$E$4:$E$11233=$B45)*(('PQW Report Data'!$F$4:$F$11233)+('PQW Report Data'!$G$4:$G$11233)+('PQW Report Data'!$H$4:$H$11233)+('PQW Report Data'!$I$4:$I$11233)+('PQW Report Data'!$J$4:$J$11233)+('PQW Report Data'!$K$4:$K$11233)+('PQW Report Data'!$L$4:$L$11233)+('PQW Report Data'!$M$4:$M$11233))))))</f>
      </c>
      <c r="D45" s="25" t="str">
        <f>IF(AND($D$6="All",$F$6="All"),SUMPRODUCT(('PQW Report Data'!$C$4:$C$11233=D$9)*('PQW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Data'!$E$4:$E$11233=$B45)*(('PQW Report Data'!$F$4:$F$11233)+('PQW Report Data'!$G$4:$G$11233)+('PQW Report Data'!$H$4:$H$11233)+('PQW Report Data'!$I$4:$I$11233)+('PQW Report Data'!$J$4:$J$11233)+('PQW Report Data'!$K$4:$K$11233)+('PQW Report Data'!$L$4:$L$11233)+('PQW Report Data'!$M$4:$M$11233))))))</f>
      </c>
      <c r="E45" s="25" t="str">
        <f>IF(AND($D$6="All",$F$6="All"),SUMPRODUCT(('PQW Report Data'!$C$4:$C$11233=E$9)*('PQW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Data'!$E$4:$E$11233=$B45)*(('PQW Report Data'!$F$4:$F$11233)+('PQW Report Data'!$G$4:$G$11233)+('PQW Report Data'!$H$4:$H$11233)+('PQW Report Data'!$I$4:$I$11233)+('PQW Report Data'!$J$4:$J$11233)+('PQW Report Data'!$K$4:$K$11233)+('PQW Report Data'!$L$4:$L$11233)+('PQW Report Data'!$M$4:$M$11233))))))</f>
      </c>
      <c r="F45" s="25" t="str">
        <f>IF(AND($D$6="All",$F$6="All"),SUMPRODUCT(('PQW Report Data'!$C$4:$C$11233=F$9)*('PQW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Data'!$E$4:$E$11233=$B45)*(('PQW Report Data'!$F$4:$F$11233)+('PQW Report Data'!$G$4:$G$11233)+('PQW Report Data'!$H$4:$H$11233)+('PQW Report Data'!$I$4:$I$11233)+('PQW Report Data'!$J$4:$J$11233)+('PQW Report Data'!$K$4:$K$11233)+('PQW Report Data'!$L$4:$L$11233)+('PQW Report Data'!$M$4:$M$11233))))))</f>
      </c>
      <c r="G45" s="25" t="str">
        <f>IF(AND($D$6="All",$F$6="All"),SUMPRODUCT(('PQW Report Data'!$C$4:$C$11233=G$9)*('PQW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Data'!$E$4:$E$11233=$B45)*(('PQW Report Data'!$F$4:$F$11233)+('PQW Report Data'!$G$4:$G$11233)+('PQW Report Data'!$H$4:$H$11233)+('PQW Report Data'!$I$4:$I$11233)+('PQW Report Data'!$J$4:$J$11233)+('PQW Report Data'!$K$4:$K$11233)+('PQW Report Data'!$L$4:$L$11233)+('PQW Report Data'!$M$4:$M$11233))))))</f>
      </c>
      <c r="H45" s="25" t="str">
        <f>IF(AND($D$6="All",$F$6="All"),SUMPRODUCT(('PQW Report Data'!$C$4:$C$11233=H$9)*('PQW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Data'!$E$4:$E$11233=$B45)*(('PQW Report Data'!$F$4:$F$11233)+('PQW Report Data'!$G$4:$G$11233)+('PQW Report Data'!$H$4:$H$11233)+('PQW Report Data'!$I$4:$I$11233)+('PQW Report Data'!$J$4:$J$11233)+('PQW Report Data'!$K$4:$K$11233)+('PQW Report Data'!$L$4:$L$11233)+('PQW Report Data'!$M$4:$M$11233))))))</f>
      </c>
      <c r="I45" s="25" t="str">
        <f>IF(AND($D$6="All",$F$6="All"),SUMPRODUCT(('PQW Report Data'!$C$4:$C$11233=I$9)*('PQW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Data'!$E$4:$E$11233=$B45)*(('PQW Report Data'!$F$4:$F$11233)+('PQW Report Data'!$G$4:$G$11233)+('PQW Report Data'!$H$4:$H$11233)+('PQW Report Data'!$I$4:$I$11233)+('PQW Report Data'!$J$4:$J$11233)+('PQW Report Data'!$K$4:$K$11233)+('PQW Report Data'!$L$4:$L$11233)+('PQW Report Data'!$M$4:$M$11233))))))</f>
      </c>
      <c r="J45" s="25" t="str">
        <f>IF(AND($D$6="All",$F$6="All"),SUMPRODUCT(('PQW Report Data'!$C$4:$C$11233=J$9)*('PQW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Data'!$E$4:$E$11233=$B45)*(('PQW Report Data'!$F$4:$F$11233)+('PQW Report Data'!$G$4:$G$11233)+('PQW Report Data'!$H$4:$H$11233)+('PQW Report Data'!$I$4:$I$11233)+('PQW Report Data'!$J$4:$J$11233)+('PQW Report Data'!$K$4:$K$11233)+('PQW Report Data'!$L$4:$L$11233)+('PQW Report Data'!$M$4:$M$11233))))))</f>
      </c>
      <c r="K45" s="25" t="str">
        <f>IF(AND($D$6="All",$F$6="All"),SUMPRODUCT(('PQW Report Data'!$C$4:$C$11233=K$9)*('PQW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Data'!$E$4:$E$11233=$B45)*(('PQW Report Data'!$F$4:$F$11233)+('PQW Report Data'!$G$4:$G$11233)+('PQW Report Data'!$H$4:$H$11233)+('PQW Report Data'!$I$4:$I$11233)+('PQW Report Data'!$J$4:$J$11233)+('PQW Report Data'!$K$4:$K$11233)+('PQW Report Data'!$L$4:$L$11233)+('PQW Report Data'!$M$4:$M$11233))))))</f>
      </c>
      <c r="L45" s="25" t="str">
        <f>IF(AND($D$6="All",$F$6="All"),SUMPRODUCT(('PQW Report Data'!$C$4:$C$11233=L$9)*('PQW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Data'!$E$4:$E$11233=$B45)*(('PQW Report Data'!$F$4:$F$11233)+('PQW Report Data'!$G$4:$G$11233)+('PQW Report Data'!$H$4:$H$11233)+('PQW Report Data'!$I$4:$I$11233)+('PQW Report Data'!$J$4:$J$11233)+('PQW Report Data'!$K$4:$K$11233)+('PQW Report Data'!$L$4:$L$11233)+('PQW Report Data'!$M$4:$M$11233))))))</f>
      </c>
      <c r="M45" s="25" t="str">
        <f>IF(AND($D$6="All",$F$6="All"),SUMPRODUCT(('PQW Report Data'!$C$4:$C$11233=M$9)*('PQW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Data'!$E$4:$E$11233=$B45)*(('PQW Report Data'!$F$4:$F$11233)+('PQW Report Data'!$G$4:$G$11233)+('PQW Report Data'!$H$4:$H$11233)+('PQW Report Data'!$I$4:$I$11233)+('PQW Report Data'!$J$4:$J$11233)+('PQW Report Data'!$K$4:$K$11233)+('PQW Report Data'!$L$4:$L$11233)+('PQW Report Data'!$M$4:$M$11233))))))</f>
      </c>
      <c r="N45" s="25" t="str">
        <f>IF(AND($D$6="All",$F$6="All"),SUMPRODUCT(('PQW Report Data'!$C$4:$C$11233=N$9)*('PQW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Data'!$E$4:$E$11233=$B45)*(('PQW Report Data'!$F$4:$F$11233)+('PQW Report Data'!$G$4:$G$11233)+('PQW Report Data'!$H$4:$H$11233)+('PQW Report Data'!$I$4:$I$11233)+('PQW Report Data'!$J$4:$J$11233)+('PQW Report Data'!$K$4:$K$11233)+('PQW Report Data'!$L$4:$L$11233)+('PQW Report Data'!$M$4:$M$11233))))))</f>
      </c>
      <c r="O45" s="25" t="str">
        <f>IF(AND($D$6="All",$F$6="All"),SUMPRODUCT(('PQW Report Data'!$C$4:$C$11233=O$9)*('PQW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Data'!$E$4:$E$11233=$B45)*(('PQW Report Data'!$F$4:$F$11233)+('PQW Report Data'!$G$4:$G$11233)+('PQW Report Data'!$H$4:$H$11233)+('PQW Report Data'!$I$4:$I$11233)+('PQW Report Data'!$J$4:$J$11233)+('PQW Report Data'!$K$4:$K$11233)+('PQW Report Data'!$L$4:$L$11233)+('PQW Report Data'!$M$4:$M$11233))))))</f>
      </c>
      <c r="P45" s="25" t="str">
        <f>IF(AND($D$6="All",$F$6="All"),SUMPRODUCT(('PQW Report Data'!$C$4:$C$11233=P$9)*('PQW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Data'!$E$4:$E$11233=$B45)*(('PQW Report Data'!$F$4:$F$11233)+('PQW Report Data'!$G$4:$G$11233)+('PQW Report Data'!$H$4:$H$11233)+('PQW Report Data'!$I$4:$I$11233)+('PQW Report Data'!$J$4:$J$11233)+('PQW Report Data'!$K$4:$K$11233)+('PQW Report Data'!$L$4:$L$11233)+('PQW Report Data'!$M$4:$M$11233))))))</f>
      </c>
      <c r="Q45" s="25" t="str">
        <f>IF(AND($D$6="All",$F$6="All"),SUMPRODUCT(('PQW Report Data'!$C$4:$C$11233=Q$9)*('PQW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Data'!$E$4:$E$11233=$B45)*(('PQW Report Data'!$F$4:$F$11233)+('PQW Report Data'!$G$4:$G$11233)+('PQW Report Data'!$H$4:$H$11233)+('PQW Report Data'!$I$4:$I$11233)+('PQW Report Data'!$J$4:$J$11233)+('PQW Report Data'!$K$4:$K$11233)+('PQW Report Data'!$L$4:$L$11233)+('PQW Report Data'!$M$4:$M$11233))))))</f>
      </c>
      <c r="R45" s="25" t="str">
        <f>IF(AND($D$6="All",$F$6="All"),SUMPRODUCT(('PQW Report Data'!$C$4:$C$11233=R$9)*('PQW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Data'!$E$4:$E$11233=$B45)*(('PQW Report Data'!$F$4:$F$11233)+('PQW Report Data'!$G$4:$G$11233)+('PQW Report Data'!$H$4:$H$11233)+('PQW Report Data'!$I$4:$I$11233)+('PQW Report Data'!$J$4:$J$11233)+('PQW Report Data'!$K$4:$K$11233)+('PQW Report Data'!$L$4:$L$11233)+('PQW Report Data'!$M$4:$M$11233))))))</f>
      </c>
      <c r="S45" s="25" t="str">
        <f>IF(AND($D$6="All",$F$6="All"),SUMPRODUCT(('PQW Report Data'!$C$4:$C$11233=S$9)*('PQW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Data'!$E$4:$E$11233=$B45)*(('PQW Report Data'!$F$4:$F$11233)+('PQW Report Data'!$G$4:$G$11233)+('PQW Report Data'!$H$4:$H$11233)+('PQW Report Data'!$I$4:$I$11233)+('PQW Report Data'!$J$4:$J$11233)+('PQW Report Data'!$K$4:$K$11233)+('PQW Report Data'!$L$4:$L$11233)+('PQW Report Data'!$M$4:$M$11233))))))</f>
      </c>
      <c r="T45" s="25" t="str">
        <f>IF(AND($D$6="All",$F$6="All"),SUMPRODUCT(('PQW Report Data'!$C$4:$C$11233=T$9)*('PQW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Data'!$E$4:$E$11233=$B45)*(('PQW Report Data'!$F$4:$F$11233)+('PQW Report Data'!$G$4:$G$11233)+('PQW Report Data'!$H$4:$H$11233)+('PQW Report Data'!$I$4:$I$11233)+('PQW Report Data'!$J$4:$J$11233)+('PQW Report Data'!$K$4:$K$11233)+('PQW Report Data'!$L$4:$L$11233)+('PQW Report Data'!$M$4:$M$11233))))))</f>
      </c>
      <c r="U45" s="25" t="str">
        <f>IF(AND($D$6="All",$F$6="All"),SUMPRODUCT(('PQW Report Data'!$C$4:$C$11233=U$9)*('PQW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Data'!$E$4:$E$11233=$B45)*(('PQW Report Data'!$F$4:$F$11233)+('PQW Report Data'!$G$4:$G$11233)+('PQW Report Data'!$H$4:$H$11233)+('PQW Report Data'!$I$4:$I$11233)+('PQW Report Data'!$J$4:$J$11233)+('PQW Report Data'!$K$4:$K$11233)+('PQW Report Data'!$L$4:$L$11233)+('PQW Report Data'!$M$4:$M$11233))))))</f>
      </c>
      <c r="V45" s="25" t="str">
        <f>IF(AND($D$6="All",$F$6="All"),SUMPRODUCT(('PQW Report Data'!$C$4:$C$11233=V$9)*('PQW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Data'!$E$4:$E$11233=$B45)*(('PQW Report Data'!$F$4:$F$11233)+('PQW Report Data'!$G$4:$G$11233)+('PQW Report Data'!$H$4:$H$11233)+('PQW Report Data'!$I$4:$I$11233)+('PQW Report Data'!$J$4:$J$11233)+('PQW Report Data'!$K$4:$K$11233)+('PQW Report Data'!$L$4:$L$11233)+('PQW Report Data'!$M$4:$M$11233))))))</f>
      </c>
      <c r="W45" s="25" t="str">
        <f>IF(AND($D$6="All",$F$6="All"),SUMPRODUCT(('PQW Report Data'!$C$4:$C$11233=W$9)*('PQW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Data'!$E$4:$E$11233=$B45)*(('PQW Report Data'!$F$4:$F$11233)+('PQW Report Data'!$G$4:$G$11233)+('PQW Report Data'!$H$4:$H$11233)+('PQW Report Data'!$I$4:$I$11233)+('PQW Report Data'!$J$4:$J$11233)+('PQW Report Data'!$K$4:$K$11233)+('PQW Report Data'!$L$4:$L$11233)+('PQW Report Data'!$M$4:$M$11233))))))</f>
      </c>
      <c r="X45" s="25" t="str">
        <f>IF(AND($D$6="All",$F$6="All"),SUMPRODUCT(('PQW Report Data'!$C$4:$C$11233=X$9)*('PQW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Data'!$E$4:$E$11233=$B45)*(('PQW Report Data'!$F$4:$F$11233)+('PQW Report Data'!$G$4:$G$11233)+('PQW Report Data'!$H$4:$H$11233)+('PQW Report Data'!$I$4:$I$11233)+('PQW Report Data'!$J$4:$J$11233)+('PQW Report Data'!$K$4:$K$11233)+('PQW Report Data'!$L$4:$L$11233)+('PQW Report Data'!$M$4:$M$11233))))))</f>
      </c>
      <c r="Y45" s="25" t="str">
        <f>IF(AND($D$6="All",$F$6="All"),SUMPRODUCT(('PQW Report Data'!$C$4:$C$11233=Y$9)*('PQW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Data'!$E$4:$E$11233=$B45)*(('PQW Report Data'!$F$4:$F$11233)+('PQW Report Data'!$G$4:$G$11233)+('PQW Report Data'!$H$4:$H$11233)+('PQW Report Data'!$I$4:$I$11233)+('PQW Report Data'!$J$4:$J$11233)+('PQW Report Data'!$K$4:$K$11233)+('PQW Report Data'!$L$4:$L$11233)+('PQW Report Data'!$M$4:$M$11233))))))</f>
      </c>
      <c r="Z45" s="25" t="str">
        <f>IF(AND($D$6="All",$F$6="All"),SUMPRODUCT(('PQW Report Data'!$C$4:$C$11233=Z$9)*('PQW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Data'!$E$4:$E$11233=$B45)*(('PQW Report Data'!$F$4:$F$11233)+('PQW Report Data'!$G$4:$G$11233)+('PQW Report Data'!$H$4:$H$11233)+('PQW Report Data'!$I$4:$I$11233)+('PQW Report Data'!$J$4:$J$11233)+('PQW Report Data'!$K$4:$K$11233)+('PQW Report Data'!$L$4:$L$11233)+('PQW Report Data'!$M$4:$M$11233))))))</f>
      </c>
      <c r="AA45" s="25" t="str">
        <f>IF(AND($D$6="All",$F$6="All"),SUMPRODUCT(('PQW Report Data'!$C$4:$C$11233=AA$9)*('PQW Report Data'!$E$4:$E$11233=$B45)*(('PQW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Data'!$E$4:$E$11233=$B45)*(('PQW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Data'!$E$4:$E$11233=$B45)*(('PQW Report Data'!$F$4:$F$11233)+('PQW Report Data'!$G$4:$G$11233)+('PQW Report Data'!$H$4:$H$11233)+('PQW Report Data'!$I$4:$I$11233)+('PQW Report Data'!$J$4:$J$11233)+('PQW Report Data'!$K$4:$K$11233)+('PQW Report Data'!$L$4:$L$11233)+('PQW Report Data'!$M$4:$M$11233))))))</f>
      </c>
      <c r="AB45" s="25" t="str">
        <f>SUM(C45:AA45)</f>
      </c>
    </row>
    <row r="46">
      <c r="A46" s="0" t="inlineStr">
        <is>
          <t/>
        </is>
      </c>
      <c r="B46" s="23" t="n">
        <v>36</v>
      </c>
      <c r="C46" s="25" t="str">
        <f>IF(AND($D$6="All",$F$6="All"),SUMPRODUCT(('PQW Report Data'!$C$4:$C$11233=C$9)*('PQW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Data'!$E$4:$E$11233=$B46)*(('PQW Report Data'!$F$4:$F$11233)+('PQW Report Data'!$G$4:$G$11233)+('PQW Report Data'!$H$4:$H$11233)+('PQW Report Data'!$I$4:$I$11233)+('PQW Report Data'!$J$4:$J$11233)+('PQW Report Data'!$K$4:$K$11233)+('PQW Report Data'!$L$4:$L$11233)+('PQW Report Data'!$M$4:$M$11233))))))</f>
      </c>
      <c r="D46" s="25" t="str">
        <f>IF(AND($D$6="All",$F$6="All"),SUMPRODUCT(('PQW Report Data'!$C$4:$C$11233=D$9)*('PQW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Data'!$E$4:$E$11233=$B46)*(('PQW Report Data'!$F$4:$F$11233)+('PQW Report Data'!$G$4:$G$11233)+('PQW Report Data'!$H$4:$H$11233)+('PQW Report Data'!$I$4:$I$11233)+('PQW Report Data'!$J$4:$J$11233)+('PQW Report Data'!$K$4:$K$11233)+('PQW Report Data'!$L$4:$L$11233)+('PQW Report Data'!$M$4:$M$11233))))))</f>
      </c>
      <c r="E46" s="25" t="str">
        <f>IF(AND($D$6="All",$F$6="All"),SUMPRODUCT(('PQW Report Data'!$C$4:$C$11233=E$9)*('PQW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Data'!$E$4:$E$11233=$B46)*(('PQW Report Data'!$F$4:$F$11233)+('PQW Report Data'!$G$4:$G$11233)+('PQW Report Data'!$H$4:$H$11233)+('PQW Report Data'!$I$4:$I$11233)+('PQW Report Data'!$J$4:$J$11233)+('PQW Report Data'!$K$4:$K$11233)+('PQW Report Data'!$L$4:$L$11233)+('PQW Report Data'!$M$4:$M$11233))))))</f>
      </c>
      <c r="F46" s="25" t="str">
        <f>IF(AND($D$6="All",$F$6="All"),SUMPRODUCT(('PQW Report Data'!$C$4:$C$11233=F$9)*('PQW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Data'!$E$4:$E$11233=$B46)*(('PQW Report Data'!$F$4:$F$11233)+('PQW Report Data'!$G$4:$G$11233)+('PQW Report Data'!$H$4:$H$11233)+('PQW Report Data'!$I$4:$I$11233)+('PQW Report Data'!$J$4:$J$11233)+('PQW Report Data'!$K$4:$K$11233)+('PQW Report Data'!$L$4:$L$11233)+('PQW Report Data'!$M$4:$M$11233))))))</f>
      </c>
      <c r="G46" s="25" t="str">
        <f>IF(AND($D$6="All",$F$6="All"),SUMPRODUCT(('PQW Report Data'!$C$4:$C$11233=G$9)*('PQW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Data'!$E$4:$E$11233=$B46)*(('PQW Report Data'!$F$4:$F$11233)+('PQW Report Data'!$G$4:$G$11233)+('PQW Report Data'!$H$4:$H$11233)+('PQW Report Data'!$I$4:$I$11233)+('PQW Report Data'!$J$4:$J$11233)+('PQW Report Data'!$K$4:$K$11233)+('PQW Report Data'!$L$4:$L$11233)+('PQW Report Data'!$M$4:$M$11233))))))</f>
      </c>
      <c r="H46" s="25" t="str">
        <f>IF(AND($D$6="All",$F$6="All"),SUMPRODUCT(('PQW Report Data'!$C$4:$C$11233=H$9)*('PQW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Data'!$E$4:$E$11233=$B46)*(('PQW Report Data'!$F$4:$F$11233)+('PQW Report Data'!$G$4:$G$11233)+('PQW Report Data'!$H$4:$H$11233)+('PQW Report Data'!$I$4:$I$11233)+('PQW Report Data'!$J$4:$J$11233)+('PQW Report Data'!$K$4:$K$11233)+('PQW Report Data'!$L$4:$L$11233)+('PQW Report Data'!$M$4:$M$11233))))))</f>
      </c>
      <c r="I46" s="25" t="str">
        <f>IF(AND($D$6="All",$F$6="All"),SUMPRODUCT(('PQW Report Data'!$C$4:$C$11233=I$9)*('PQW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Data'!$E$4:$E$11233=$B46)*(('PQW Report Data'!$F$4:$F$11233)+('PQW Report Data'!$G$4:$G$11233)+('PQW Report Data'!$H$4:$H$11233)+('PQW Report Data'!$I$4:$I$11233)+('PQW Report Data'!$J$4:$J$11233)+('PQW Report Data'!$K$4:$K$11233)+('PQW Report Data'!$L$4:$L$11233)+('PQW Report Data'!$M$4:$M$11233))))))</f>
      </c>
      <c r="J46" s="25" t="str">
        <f>IF(AND($D$6="All",$F$6="All"),SUMPRODUCT(('PQW Report Data'!$C$4:$C$11233=J$9)*('PQW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Data'!$E$4:$E$11233=$B46)*(('PQW Report Data'!$F$4:$F$11233)+('PQW Report Data'!$G$4:$G$11233)+('PQW Report Data'!$H$4:$H$11233)+('PQW Report Data'!$I$4:$I$11233)+('PQW Report Data'!$J$4:$J$11233)+('PQW Report Data'!$K$4:$K$11233)+('PQW Report Data'!$L$4:$L$11233)+('PQW Report Data'!$M$4:$M$11233))))))</f>
      </c>
      <c r="K46" s="25" t="str">
        <f>IF(AND($D$6="All",$F$6="All"),SUMPRODUCT(('PQW Report Data'!$C$4:$C$11233=K$9)*('PQW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Data'!$E$4:$E$11233=$B46)*(('PQW Report Data'!$F$4:$F$11233)+('PQW Report Data'!$G$4:$G$11233)+('PQW Report Data'!$H$4:$H$11233)+('PQW Report Data'!$I$4:$I$11233)+('PQW Report Data'!$J$4:$J$11233)+('PQW Report Data'!$K$4:$K$11233)+('PQW Report Data'!$L$4:$L$11233)+('PQW Report Data'!$M$4:$M$11233))))))</f>
      </c>
      <c r="L46" s="25" t="str">
        <f>IF(AND($D$6="All",$F$6="All"),SUMPRODUCT(('PQW Report Data'!$C$4:$C$11233=L$9)*('PQW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Data'!$E$4:$E$11233=$B46)*(('PQW Report Data'!$F$4:$F$11233)+('PQW Report Data'!$G$4:$G$11233)+('PQW Report Data'!$H$4:$H$11233)+('PQW Report Data'!$I$4:$I$11233)+('PQW Report Data'!$J$4:$J$11233)+('PQW Report Data'!$K$4:$K$11233)+('PQW Report Data'!$L$4:$L$11233)+('PQW Report Data'!$M$4:$M$11233))))))</f>
      </c>
      <c r="M46" s="25" t="str">
        <f>IF(AND($D$6="All",$F$6="All"),SUMPRODUCT(('PQW Report Data'!$C$4:$C$11233=M$9)*('PQW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Data'!$E$4:$E$11233=$B46)*(('PQW Report Data'!$F$4:$F$11233)+('PQW Report Data'!$G$4:$G$11233)+('PQW Report Data'!$H$4:$H$11233)+('PQW Report Data'!$I$4:$I$11233)+('PQW Report Data'!$J$4:$J$11233)+('PQW Report Data'!$K$4:$K$11233)+('PQW Report Data'!$L$4:$L$11233)+('PQW Report Data'!$M$4:$M$11233))))))</f>
      </c>
      <c r="N46" s="25" t="str">
        <f>IF(AND($D$6="All",$F$6="All"),SUMPRODUCT(('PQW Report Data'!$C$4:$C$11233=N$9)*('PQW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Data'!$E$4:$E$11233=$B46)*(('PQW Report Data'!$F$4:$F$11233)+('PQW Report Data'!$G$4:$G$11233)+('PQW Report Data'!$H$4:$H$11233)+('PQW Report Data'!$I$4:$I$11233)+('PQW Report Data'!$J$4:$J$11233)+('PQW Report Data'!$K$4:$K$11233)+('PQW Report Data'!$L$4:$L$11233)+('PQW Report Data'!$M$4:$M$11233))))))</f>
      </c>
      <c r="O46" s="25" t="str">
        <f>IF(AND($D$6="All",$F$6="All"),SUMPRODUCT(('PQW Report Data'!$C$4:$C$11233=O$9)*('PQW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Data'!$E$4:$E$11233=$B46)*(('PQW Report Data'!$F$4:$F$11233)+('PQW Report Data'!$G$4:$G$11233)+('PQW Report Data'!$H$4:$H$11233)+('PQW Report Data'!$I$4:$I$11233)+('PQW Report Data'!$J$4:$J$11233)+('PQW Report Data'!$K$4:$K$11233)+('PQW Report Data'!$L$4:$L$11233)+('PQW Report Data'!$M$4:$M$11233))))))</f>
      </c>
      <c r="P46" s="25" t="str">
        <f>IF(AND($D$6="All",$F$6="All"),SUMPRODUCT(('PQW Report Data'!$C$4:$C$11233=P$9)*('PQW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Data'!$E$4:$E$11233=$B46)*(('PQW Report Data'!$F$4:$F$11233)+('PQW Report Data'!$G$4:$G$11233)+('PQW Report Data'!$H$4:$H$11233)+('PQW Report Data'!$I$4:$I$11233)+('PQW Report Data'!$J$4:$J$11233)+('PQW Report Data'!$K$4:$K$11233)+('PQW Report Data'!$L$4:$L$11233)+('PQW Report Data'!$M$4:$M$11233))))))</f>
      </c>
      <c r="Q46" s="25" t="str">
        <f>IF(AND($D$6="All",$F$6="All"),SUMPRODUCT(('PQW Report Data'!$C$4:$C$11233=Q$9)*('PQW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Data'!$E$4:$E$11233=$B46)*(('PQW Report Data'!$F$4:$F$11233)+('PQW Report Data'!$G$4:$G$11233)+('PQW Report Data'!$H$4:$H$11233)+('PQW Report Data'!$I$4:$I$11233)+('PQW Report Data'!$J$4:$J$11233)+('PQW Report Data'!$K$4:$K$11233)+('PQW Report Data'!$L$4:$L$11233)+('PQW Report Data'!$M$4:$M$11233))))))</f>
      </c>
      <c r="R46" s="25" t="str">
        <f>IF(AND($D$6="All",$F$6="All"),SUMPRODUCT(('PQW Report Data'!$C$4:$C$11233=R$9)*('PQW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Data'!$E$4:$E$11233=$B46)*(('PQW Report Data'!$F$4:$F$11233)+('PQW Report Data'!$G$4:$G$11233)+('PQW Report Data'!$H$4:$H$11233)+('PQW Report Data'!$I$4:$I$11233)+('PQW Report Data'!$J$4:$J$11233)+('PQW Report Data'!$K$4:$K$11233)+('PQW Report Data'!$L$4:$L$11233)+('PQW Report Data'!$M$4:$M$11233))))))</f>
      </c>
      <c r="S46" s="25" t="str">
        <f>IF(AND($D$6="All",$F$6="All"),SUMPRODUCT(('PQW Report Data'!$C$4:$C$11233=S$9)*('PQW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Data'!$E$4:$E$11233=$B46)*(('PQW Report Data'!$F$4:$F$11233)+('PQW Report Data'!$G$4:$G$11233)+('PQW Report Data'!$H$4:$H$11233)+('PQW Report Data'!$I$4:$I$11233)+('PQW Report Data'!$J$4:$J$11233)+('PQW Report Data'!$K$4:$K$11233)+('PQW Report Data'!$L$4:$L$11233)+('PQW Report Data'!$M$4:$M$11233))))))</f>
      </c>
      <c r="T46" s="25" t="str">
        <f>IF(AND($D$6="All",$F$6="All"),SUMPRODUCT(('PQW Report Data'!$C$4:$C$11233=T$9)*('PQW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Data'!$E$4:$E$11233=$B46)*(('PQW Report Data'!$F$4:$F$11233)+('PQW Report Data'!$G$4:$G$11233)+('PQW Report Data'!$H$4:$H$11233)+('PQW Report Data'!$I$4:$I$11233)+('PQW Report Data'!$J$4:$J$11233)+('PQW Report Data'!$K$4:$K$11233)+('PQW Report Data'!$L$4:$L$11233)+('PQW Report Data'!$M$4:$M$11233))))))</f>
      </c>
      <c r="U46" s="25" t="str">
        <f>IF(AND($D$6="All",$F$6="All"),SUMPRODUCT(('PQW Report Data'!$C$4:$C$11233=U$9)*('PQW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Data'!$E$4:$E$11233=$B46)*(('PQW Report Data'!$F$4:$F$11233)+('PQW Report Data'!$G$4:$G$11233)+('PQW Report Data'!$H$4:$H$11233)+('PQW Report Data'!$I$4:$I$11233)+('PQW Report Data'!$J$4:$J$11233)+('PQW Report Data'!$K$4:$K$11233)+('PQW Report Data'!$L$4:$L$11233)+('PQW Report Data'!$M$4:$M$11233))))))</f>
      </c>
      <c r="V46" s="25" t="str">
        <f>IF(AND($D$6="All",$F$6="All"),SUMPRODUCT(('PQW Report Data'!$C$4:$C$11233=V$9)*('PQW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Data'!$E$4:$E$11233=$B46)*(('PQW Report Data'!$F$4:$F$11233)+('PQW Report Data'!$G$4:$G$11233)+('PQW Report Data'!$H$4:$H$11233)+('PQW Report Data'!$I$4:$I$11233)+('PQW Report Data'!$J$4:$J$11233)+('PQW Report Data'!$K$4:$K$11233)+('PQW Report Data'!$L$4:$L$11233)+('PQW Report Data'!$M$4:$M$11233))))))</f>
      </c>
      <c r="W46" s="25" t="str">
        <f>IF(AND($D$6="All",$F$6="All"),SUMPRODUCT(('PQW Report Data'!$C$4:$C$11233=W$9)*('PQW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Data'!$E$4:$E$11233=$B46)*(('PQW Report Data'!$F$4:$F$11233)+('PQW Report Data'!$G$4:$G$11233)+('PQW Report Data'!$H$4:$H$11233)+('PQW Report Data'!$I$4:$I$11233)+('PQW Report Data'!$J$4:$J$11233)+('PQW Report Data'!$K$4:$K$11233)+('PQW Report Data'!$L$4:$L$11233)+('PQW Report Data'!$M$4:$M$11233))))))</f>
      </c>
      <c r="X46" s="25" t="str">
        <f>IF(AND($D$6="All",$F$6="All"),SUMPRODUCT(('PQW Report Data'!$C$4:$C$11233=X$9)*('PQW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Data'!$E$4:$E$11233=$B46)*(('PQW Report Data'!$F$4:$F$11233)+('PQW Report Data'!$G$4:$G$11233)+('PQW Report Data'!$H$4:$H$11233)+('PQW Report Data'!$I$4:$I$11233)+('PQW Report Data'!$J$4:$J$11233)+('PQW Report Data'!$K$4:$K$11233)+('PQW Report Data'!$L$4:$L$11233)+('PQW Report Data'!$M$4:$M$11233))))))</f>
      </c>
      <c r="Y46" s="25" t="str">
        <f>IF(AND($D$6="All",$F$6="All"),SUMPRODUCT(('PQW Report Data'!$C$4:$C$11233=Y$9)*('PQW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Data'!$E$4:$E$11233=$B46)*(('PQW Report Data'!$F$4:$F$11233)+('PQW Report Data'!$G$4:$G$11233)+('PQW Report Data'!$H$4:$H$11233)+('PQW Report Data'!$I$4:$I$11233)+('PQW Report Data'!$J$4:$J$11233)+('PQW Report Data'!$K$4:$K$11233)+('PQW Report Data'!$L$4:$L$11233)+('PQW Report Data'!$M$4:$M$11233))))))</f>
      </c>
      <c r="Z46" s="25" t="str">
        <f>IF(AND($D$6="All",$F$6="All"),SUMPRODUCT(('PQW Report Data'!$C$4:$C$11233=Z$9)*('PQW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Data'!$E$4:$E$11233=$B46)*(('PQW Report Data'!$F$4:$F$11233)+('PQW Report Data'!$G$4:$G$11233)+('PQW Report Data'!$H$4:$H$11233)+('PQW Report Data'!$I$4:$I$11233)+('PQW Report Data'!$J$4:$J$11233)+('PQW Report Data'!$K$4:$K$11233)+('PQW Report Data'!$L$4:$L$11233)+('PQW Report Data'!$M$4:$M$11233))))))</f>
      </c>
      <c r="AA46" s="25" t="str">
        <f>IF(AND($D$6="All",$F$6="All"),SUMPRODUCT(('PQW Report Data'!$C$4:$C$11233=AA$9)*('PQW Report Data'!$E$4:$E$11233=$B46)*(('PQW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Data'!$E$4:$E$11233=$B46)*(('PQW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Data'!$E$4:$E$11233=$B46)*(('PQW Report Data'!$F$4:$F$11233)+('PQW Report Data'!$G$4:$G$11233)+('PQW Report Data'!$H$4:$H$11233)+('PQW Report Data'!$I$4:$I$11233)+('PQW Report Data'!$J$4:$J$11233)+('PQW Report Data'!$K$4:$K$11233)+('PQW Report Data'!$L$4:$L$11233)+('PQW Report Data'!$M$4:$M$11233))))))</f>
      </c>
      <c r="AB46" s="25" t="str">
        <f>SUM(C46:AA46)</f>
      </c>
    </row>
    <row r="47">
      <c r="A47" s="0" t="inlineStr">
        <is>
          <t/>
        </is>
      </c>
      <c r="B47" s="23" t="n">
        <v>37</v>
      </c>
      <c r="C47" s="25" t="str">
        <f>IF(AND($D$6="All",$F$6="All"),SUMPRODUCT(('PQW Report Data'!$C$4:$C$11233=C$9)*('PQW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Data'!$E$4:$E$11233=$B47)*(('PQW Report Data'!$F$4:$F$11233)+('PQW Report Data'!$G$4:$G$11233)+('PQW Report Data'!$H$4:$H$11233)+('PQW Report Data'!$I$4:$I$11233)+('PQW Report Data'!$J$4:$J$11233)+('PQW Report Data'!$K$4:$K$11233)+('PQW Report Data'!$L$4:$L$11233)+('PQW Report Data'!$M$4:$M$11233))))))</f>
      </c>
      <c r="D47" s="25" t="str">
        <f>IF(AND($D$6="All",$F$6="All"),SUMPRODUCT(('PQW Report Data'!$C$4:$C$11233=D$9)*('PQW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Data'!$E$4:$E$11233=$B47)*(('PQW Report Data'!$F$4:$F$11233)+('PQW Report Data'!$G$4:$G$11233)+('PQW Report Data'!$H$4:$H$11233)+('PQW Report Data'!$I$4:$I$11233)+('PQW Report Data'!$J$4:$J$11233)+('PQW Report Data'!$K$4:$K$11233)+('PQW Report Data'!$L$4:$L$11233)+('PQW Report Data'!$M$4:$M$11233))))))</f>
      </c>
      <c r="E47" s="25" t="str">
        <f>IF(AND($D$6="All",$F$6="All"),SUMPRODUCT(('PQW Report Data'!$C$4:$C$11233=E$9)*('PQW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Data'!$E$4:$E$11233=$B47)*(('PQW Report Data'!$F$4:$F$11233)+('PQW Report Data'!$G$4:$G$11233)+('PQW Report Data'!$H$4:$H$11233)+('PQW Report Data'!$I$4:$I$11233)+('PQW Report Data'!$J$4:$J$11233)+('PQW Report Data'!$K$4:$K$11233)+('PQW Report Data'!$L$4:$L$11233)+('PQW Report Data'!$M$4:$M$11233))))))</f>
      </c>
      <c r="F47" s="25" t="str">
        <f>IF(AND($D$6="All",$F$6="All"),SUMPRODUCT(('PQW Report Data'!$C$4:$C$11233=F$9)*('PQW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Data'!$E$4:$E$11233=$B47)*(('PQW Report Data'!$F$4:$F$11233)+('PQW Report Data'!$G$4:$G$11233)+('PQW Report Data'!$H$4:$H$11233)+('PQW Report Data'!$I$4:$I$11233)+('PQW Report Data'!$J$4:$J$11233)+('PQW Report Data'!$K$4:$K$11233)+('PQW Report Data'!$L$4:$L$11233)+('PQW Report Data'!$M$4:$M$11233))))))</f>
      </c>
      <c r="G47" s="25" t="str">
        <f>IF(AND($D$6="All",$F$6="All"),SUMPRODUCT(('PQW Report Data'!$C$4:$C$11233=G$9)*('PQW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Data'!$E$4:$E$11233=$B47)*(('PQW Report Data'!$F$4:$F$11233)+('PQW Report Data'!$G$4:$G$11233)+('PQW Report Data'!$H$4:$H$11233)+('PQW Report Data'!$I$4:$I$11233)+('PQW Report Data'!$J$4:$J$11233)+('PQW Report Data'!$K$4:$K$11233)+('PQW Report Data'!$L$4:$L$11233)+('PQW Report Data'!$M$4:$M$11233))))))</f>
      </c>
      <c r="H47" s="25" t="str">
        <f>IF(AND($D$6="All",$F$6="All"),SUMPRODUCT(('PQW Report Data'!$C$4:$C$11233=H$9)*('PQW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Data'!$E$4:$E$11233=$B47)*(('PQW Report Data'!$F$4:$F$11233)+('PQW Report Data'!$G$4:$G$11233)+('PQW Report Data'!$H$4:$H$11233)+('PQW Report Data'!$I$4:$I$11233)+('PQW Report Data'!$J$4:$J$11233)+('PQW Report Data'!$K$4:$K$11233)+('PQW Report Data'!$L$4:$L$11233)+('PQW Report Data'!$M$4:$M$11233))))))</f>
      </c>
      <c r="I47" s="25" t="str">
        <f>IF(AND($D$6="All",$F$6="All"),SUMPRODUCT(('PQW Report Data'!$C$4:$C$11233=I$9)*('PQW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Data'!$E$4:$E$11233=$B47)*(('PQW Report Data'!$F$4:$F$11233)+('PQW Report Data'!$G$4:$G$11233)+('PQW Report Data'!$H$4:$H$11233)+('PQW Report Data'!$I$4:$I$11233)+('PQW Report Data'!$J$4:$J$11233)+('PQW Report Data'!$K$4:$K$11233)+('PQW Report Data'!$L$4:$L$11233)+('PQW Report Data'!$M$4:$M$11233))))))</f>
      </c>
      <c r="J47" s="25" t="str">
        <f>IF(AND($D$6="All",$F$6="All"),SUMPRODUCT(('PQW Report Data'!$C$4:$C$11233=J$9)*('PQW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Data'!$E$4:$E$11233=$B47)*(('PQW Report Data'!$F$4:$F$11233)+('PQW Report Data'!$G$4:$G$11233)+('PQW Report Data'!$H$4:$H$11233)+('PQW Report Data'!$I$4:$I$11233)+('PQW Report Data'!$J$4:$J$11233)+('PQW Report Data'!$K$4:$K$11233)+('PQW Report Data'!$L$4:$L$11233)+('PQW Report Data'!$M$4:$M$11233))))))</f>
      </c>
      <c r="K47" s="25" t="str">
        <f>IF(AND($D$6="All",$F$6="All"),SUMPRODUCT(('PQW Report Data'!$C$4:$C$11233=K$9)*('PQW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Data'!$E$4:$E$11233=$B47)*(('PQW Report Data'!$F$4:$F$11233)+('PQW Report Data'!$G$4:$G$11233)+('PQW Report Data'!$H$4:$H$11233)+('PQW Report Data'!$I$4:$I$11233)+('PQW Report Data'!$J$4:$J$11233)+('PQW Report Data'!$K$4:$K$11233)+('PQW Report Data'!$L$4:$L$11233)+('PQW Report Data'!$M$4:$M$11233))))))</f>
      </c>
      <c r="L47" s="25" t="str">
        <f>IF(AND($D$6="All",$F$6="All"),SUMPRODUCT(('PQW Report Data'!$C$4:$C$11233=L$9)*('PQW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Data'!$E$4:$E$11233=$B47)*(('PQW Report Data'!$F$4:$F$11233)+('PQW Report Data'!$G$4:$G$11233)+('PQW Report Data'!$H$4:$H$11233)+('PQW Report Data'!$I$4:$I$11233)+('PQW Report Data'!$J$4:$J$11233)+('PQW Report Data'!$K$4:$K$11233)+('PQW Report Data'!$L$4:$L$11233)+('PQW Report Data'!$M$4:$M$11233))))))</f>
      </c>
      <c r="M47" s="25" t="str">
        <f>IF(AND($D$6="All",$F$6="All"),SUMPRODUCT(('PQW Report Data'!$C$4:$C$11233=M$9)*('PQW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Data'!$E$4:$E$11233=$B47)*(('PQW Report Data'!$F$4:$F$11233)+('PQW Report Data'!$G$4:$G$11233)+('PQW Report Data'!$H$4:$H$11233)+('PQW Report Data'!$I$4:$I$11233)+('PQW Report Data'!$J$4:$J$11233)+('PQW Report Data'!$K$4:$K$11233)+('PQW Report Data'!$L$4:$L$11233)+('PQW Report Data'!$M$4:$M$11233))))))</f>
      </c>
      <c r="N47" s="25" t="str">
        <f>IF(AND($D$6="All",$F$6="All"),SUMPRODUCT(('PQW Report Data'!$C$4:$C$11233=N$9)*('PQW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Data'!$E$4:$E$11233=$B47)*(('PQW Report Data'!$F$4:$F$11233)+('PQW Report Data'!$G$4:$G$11233)+('PQW Report Data'!$H$4:$H$11233)+('PQW Report Data'!$I$4:$I$11233)+('PQW Report Data'!$J$4:$J$11233)+('PQW Report Data'!$K$4:$K$11233)+('PQW Report Data'!$L$4:$L$11233)+('PQW Report Data'!$M$4:$M$11233))))))</f>
      </c>
      <c r="O47" s="25" t="str">
        <f>IF(AND($D$6="All",$F$6="All"),SUMPRODUCT(('PQW Report Data'!$C$4:$C$11233=O$9)*('PQW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Data'!$E$4:$E$11233=$B47)*(('PQW Report Data'!$F$4:$F$11233)+('PQW Report Data'!$G$4:$G$11233)+('PQW Report Data'!$H$4:$H$11233)+('PQW Report Data'!$I$4:$I$11233)+('PQW Report Data'!$J$4:$J$11233)+('PQW Report Data'!$K$4:$K$11233)+('PQW Report Data'!$L$4:$L$11233)+('PQW Report Data'!$M$4:$M$11233))))))</f>
      </c>
      <c r="P47" s="25" t="str">
        <f>IF(AND($D$6="All",$F$6="All"),SUMPRODUCT(('PQW Report Data'!$C$4:$C$11233=P$9)*('PQW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Data'!$E$4:$E$11233=$B47)*(('PQW Report Data'!$F$4:$F$11233)+('PQW Report Data'!$G$4:$G$11233)+('PQW Report Data'!$H$4:$H$11233)+('PQW Report Data'!$I$4:$I$11233)+('PQW Report Data'!$J$4:$J$11233)+('PQW Report Data'!$K$4:$K$11233)+('PQW Report Data'!$L$4:$L$11233)+('PQW Report Data'!$M$4:$M$11233))))))</f>
      </c>
      <c r="Q47" s="25" t="str">
        <f>IF(AND($D$6="All",$F$6="All"),SUMPRODUCT(('PQW Report Data'!$C$4:$C$11233=Q$9)*('PQW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Data'!$E$4:$E$11233=$B47)*(('PQW Report Data'!$F$4:$F$11233)+('PQW Report Data'!$G$4:$G$11233)+('PQW Report Data'!$H$4:$H$11233)+('PQW Report Data'!$I$4:$I$11233)+('PQW Report Data'!$J$4:$J$11233)+('PQW Report Data'!$K$4:$K$11233)+('PQW Report Data'!$L$4:$L$11233)+('PQW Report Data'!$M$4:$M$11233))))))</f>
      </c>
      <c r="R47" s="25" t="str">
        <f>IF(AND($D$6="All",$F$6="All"),SUMPRODUCT(('PQW Report Data'!$C$4:$C$11233=R$9)*('PQW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Data'!$E$4:$E$11233=$B47)*(('PQW Report Data'!$F$4:$F$11233)+('PQW Report Data'!$G$4:$G$11233)+('PQW Report Data'!$H$4:$H$11233)+('PQW Report Data'!$I$4:$I$11233)+('PQW Report Data'!$J$4:$J$11233)+('PQW Report Data'!$K$4:$K$11233)+('PQW Report Data'!$L$4:$L$11233)+('PQW Report Data'!$M$4:$M$11233))))))</f>
      </c>
      <c r="S47" s="25" t="str">
        <f>IF(AND($D$6="All",$F$6="All"),SUMPRODUCT(('PQW Report Data'!$C$4:$C$11233=S$9)*('PQW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Data'!$E$4:$E$11233=$B47)*(('PQW Report Data'!$F$4:$F$11233)+('PQW Report Data'!$G$4:$G$11233)+('PQW Report Data'!$H$4:$H$11233)+('PQW Report Data'!$I$4:$I$11233)+('PQW Report Data'!$J$4:$J$11233)+('PQW Report Data'!$K$4:$K$11233)+('PQW Report Data'!$L$4:$L$11233)+('PQW Report Data'!$M$4:$M$11233))))))</f>
      </c>
      <c r="T47" s="25" t="str">
        <f>IF(AND($D$6="All",$F$6="All"),SUMPRODUCT(('PQW Report Data'!$C$4:$C$11233=T$9)*('PQW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Data'!$E$4:$E$11233=$B47)*(('PQW Report Data'!$F$4:$F$11233)+('PQW Report Data'!$G$4:$G$11233)+('PQW Report Data'!$H$4:$H$11233)+('PQW Report Data'!$I$4:$I$11233)+('PQW Report Data'!$J$4:$J$11233)+('PQW Report Data'!$K$4:$K$11233)+('PQW Report Data'!$L$4:$L$11233)+('PQW Report Data'!$M$4:$M$11233))))))</f>
      </c>
      <c r="U47" s="25" t="str">
        <f>IF(AND($D$6="All",$F$6="All"),SUMPRODUCT(('PQW Report Data'!$C$4:$C$11233=U$9)*('PQW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Data'!$E$4:$E$11233=$B47)*(('PQW Report Data'!$F$4:$F$11233)+('PQW Report Data'!$G$4:$G$11233)+('PQW Report Data'!$H$4:$H$11233)+('PQW Report Data'!$I$4:$I$11233)+('PQW Report Data'!$J$4:$J$11233)+('PQW Report Data'!$K$4:$K$11233)+('PQW Report Data'!$L$4:$L$11233)+('PQW Report Data'!$M$4:$M$11233))))))</f>
      </c>
      <c r="V47" s="25" t="str">
        <f>IF(AND($D$6="All",$F$6="All"),SUMPRODUCT(('PQW Report Data'!$C$4:$C$11233=V$9)*('PQW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Data'!$E$4:$E$11233=$B47)*(('PQW Report Data'!$F$4:$F$11233)+('PQW Report Data'!$G$4:$G$11233)+('PQW Report Data'!$H$4:$H$11233)+('PQW Report Data'!$I$4:$I$11233)+('PQW Report Data'!$J$4:$J$11233)+('PQW Report Data'!$K$4:$K$11233)+('PQW Report Data'!$L$4:$L$11233)+('PQW Report Data'!$M$4:$M$11233))))))</f>
      </c>
      <c r="W47" s="25" t="str">
        <f>IF(AND($D$6="All",$F$6="All"),SUMPRODUCT(('PQW Report Data'!$C$4:$C$11233=W$9)*('PQW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Data'!$E$4:$E$11233=$B47)*(('PQW Report Data'!$F$4:$F$11233)+('PQW Report Data'!$G$4:$G$11233)+('PQW Report Data'!$H$4:$H$11233)+('PQW Report Data'!$I$4:$I$11233)+('PQW Report Data'!$J$4:$J$11233)+('PQW Report Data'!$K$4:$K$11233)+('PQW Report Data'!$L$4:$L$11233)+('PQW Report Data'!$M$4:$M$11233))))))</f>
      </c>
      <c r="X47" s="25" t="str">
        <f>IF(AND($D$6="All",$F$6="All"),SUMPRODUCT(('PQW Report Data'!$C$4:$C$11233=X$9)*('PQW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Data'!$E$4:$E$11233=$B47)*(('PQW Report Data'!$F$4:$F$11233)+('PQW Report Data'!$G$4:$G$11233)+('PQW Report Data'!$H$4:$H$11233)+('PQW Report Data'!$I$4:$I$11233)+('PQW Report Data'!$J$4:$J$11233)+('PQW Report Data'!$K$4:$K$11233)+('PQW Report Data'!$L$4:$L$11233)+('PQW Report Data'!$M$4:$M$11233))))))</f>
      </c>
      <c r="Y47" s="25" t="str">
        <f>IF(AND($D$6="All",$F$6="All"),SUMPRODUCT(('PQW Report Data'!$C$4:$C$11233=Y$9)*('PQW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Data'!$E$4:$E$11233=$B47)*(('PQW Report Data'!$F$4:$F$11233)+('PQW Report Data'!$G$4:$G$11233)+('PQW Report Data'!$H$4:$H$11233)+('PQW Report Data'!$I$4:$I$11233)+('PQW Report Data'!$J$4:$J$11233)+('PQW Report Data'!$K$4:$K$11233)+('PQW Report Data'!$L$4:$L$11233)+('PQW Report Data'!$M$4:$M$11233))))))</f>
      </c>
      <c r="Z47" s="25" t="str">
        <f>IF(AND($D$6="All",$F$6="All"),SUMPRODUCT(('PQW Report Data'!$C$4:$C$11233=Z$9)*('PQW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Data'!$E$4:$E$11233=$B47)*(('PQW Report Data'!$F$4:$F$11233)+('PQW Report Data'!$G$4:$G$11233)+('PQW Report Data'!$H$4:$H$11233)+('PQW Report Data'!$I$4:$I$11233)+('PQW Report Data'!$J$4:$J$11233)+('PQW Report Data'!$K$4:$K$11233)+('PQW Report Data'!$L$4:$L$11233)+('PQW Report Data'!$M$4:$M$11233))))))</f>
      </c>
      <c r="AA47" s="25" t="str">
        <f>IF(AND($D$6="All",$F$6="All"),SUMPRODUCT(('PQW Report Data'!$C$4:$C$11233=AA$9)*('PQW Report Data'!$E$4:$E$11233=$B47)*(('PQW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Data'!$E$4:$E$11233=$B47)*(('PQW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Data'!$E$4:$E$11233=$B47)*(('PQW Report Data'!$F$4:$F$11233)+('PQW Report Data'!$G$4:$G$11233)+('PQW Report Data'!$H$4:$H$11233)+('PQW Report Data'!$I$4:$I$11233)+('PQW Report Data'!$J$4:$J$11233)+('PQW Report Data'!$K$4:$K$11233)+('PQW Report Data'!$L$4:$L$11233)+('PQW Report Data'!$M$4:$M$11233))))))</f>
      </c>
      <c r="AB47" s="25" t="str">
        <f>SUM(C47:AA47)</f>
      </c>
    </row>
    <row r="48">
      <c r="A48" s="0" t="inlineStr">
        <is>
          <t/>
        </is>
      </c>
      <c r="B48" s="23" t="n">
        <v>38</v>
      </c>
      <c r="C48" s="25" t="str">
        <f>IF(AND($D$6="All",$F$6="All"),SUMPRODUCT(('PQW Report Data'!$C$4:$C$11233=C$9)*('PQW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Data'!$E$4:$E$11233=$B48)*(('PQW Report Data'!$F$4:$F$11233)+('PQW Report Data'!$G$4:$G$11233)+('PQW Report Data'!$H$4:$H$11233)+('PQW Report Data'!$I$4:$I$11233)+('PQW Report Data'!$J$4:$J$11233)+('PQW Report Data'!$K$4:$K$11233)+('PQW Report Data'!$L$4:$L$11233)+('PQW Report Data'!$M$4:$M$11233))))))</f>
      </c>
      <c r="D48" s="25" t="str">
        <f>IF(AND($D$6="All",$F$6="All"),SUMPRODUCT(('PQW Report Data'!$C$4:$C$11233=D$9)*('PQW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Data'!$E$4:$E$11233=$B48)*(('PQW Report Data'!$F$4:$F$11233)+('PQW Report Data'!$G$4:$G$11233)+('PQW Report Data'!$H$4:$H$11233)+('PQW Report Data'!$I$4:$I$11233)+('PQW Report Data'!$J$4:$J$11233)+('PQW Report Data'!$K$4:$K$11233)+('PQW Report Data'!$L$4:$L$11233)+('PQW Report Data'!$M$4:$M$11233))))))</f>
      </c>
      <c r="E48" s="25" t="str">
        <f>IF(AND($D$6="All",$F$6="All"),SUMPRODUCT(('PQW Report Data'!$C$4:$C$11233=E$9)*('PQW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Data'!$E$4:$E$11233=$B48)*(('PQW Report Data'!$F$4:$F$11233)+('PQW Report Data'!$G$4:$G$11233)+('PQW Report Data'!$H$4:$H$11233)+('PQW Report Data'!$I$4:$I$11233)+('PQW Report Data'!$J$4:$J$11233)+('PQW Report Data'!$K$4:$K$11233)+('PQW Report Data'!$L$4:$L$11233)+('PQW Report Data'!$M$4:$M$11233))))))</f>
      </c>
      <c r="F48" s="25" t="str">
        <f>IF(AND($D$6="All",$F$6="All"),SUMPRODUCT(('PQW Report Data'!$C$4:$C$11233=F$9)*('PQW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Data'!$E$4:$E$11233=$B48)*(('PQW Report Data'!$F$4:$F$11233)+('PQW Report Data'!$G$4:$G$11233)+('PQW Report Data'!$H$4:$H$11233)+('PQW Report Data'!$I$4:$I$11233)+('PQW Report Data'!$J$4:$J$11233)+('PQW Report Data'!$K$4:$K$11233)+('PQW Report Data'!$L$4:$L$11233)+('PQW Report Data'!$M$4:$M$11233))))))</f>
      </c>
      <c r="G48" s="25" t="str">
        <f>IF(AND($D$6="All",$F$6="All"),SUMPRODUCT(('PQW Report Data'!$C$4:$C$11233=G$9)*('PQW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Data'!$E$4:$E$11233=$B48)*(('PQW Report Data'!$F$4:$F$11233)+('PQW Report Data'!$G$4:$G$11233)+('PQW Report Data'!$H$4:$H$11233)+('PQW Report Data'!$I$4:$I$11233)+('PQW Report Data'!$J$4:$J$11233)+('PQW Report Data'!$K$4:$K$11233)+('PQW Report Data'!$L$4:$L$11233)+('PQW Report Data'!$M$4:$M$11233))))))</f>
      </c>
      <c r="H48" s="25" t="str">
        <f>IF(AND($D$6="All",$F$6="All"),SUMPRODUCT(('PQW Report Data'!$C$4:$C$11233=H$9)*('PQW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Data'!$E$4:$E$11233=$B48)*(('PQW Report Data'!$F$4:$F$11233)+('PQW Report Data'!$G$4:$G$11233)+('PQW Report Data'!$H$4:$H$11233)+('PQW Report Data'!$I$4:$I$11233)+('PQW Report Data'!$J$4:$J$11233)+('PQW Report Data'!$K$4:$K$11233)+('PQW Report Data'!$L$4:$L$11233)+('PQW Report Data'!$M$4:$M$11233))))))</f>
      </c>
      <c r="I48" s="25" t="str">
        <f>IF(AND($D$6="All",$F$6="All"),SUMPRODUCT(('PQW Report Data'!$C$4:$C$11233=I$9)*('PQW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Data'!$E$4:$E$11233=$B48)*(('PQW Report Data'!$F$4:$F$11233)+('PQW Report Data'!$G$4:$G$11233)+('PQW Report Data'!$H$4:$H$11233)+('PQW Report Data'!$I$4:$I$11233)+('PQW Report Data'!$J$4:$J$11233)+('PQW Report Data'!$K$4:$K$11233)+('PQW Report Data'!$L$4:$L$11233)+('PQW Report Data'!$M$4:$M$11233))))))</f>
      </c>
      <c r="J48" s="25" t="str">
        <f>IF(AND($D$6="All",$F$6="All"),SUMPRODUCT(('PQW Report Data'!$C$4:$C$11233=J$9)*('PQW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Data'!$E$4:$E$11233=$B48)*(('PQW Report Data'!$F$4:$F$11233)+('PQW Report Data'!$G$4:$G$11233)+('PQW Report Data'!$H$4:$H$11233)+('PQW Report Data'!$I$4:$I$11233)+('PQW Report Data'!$J$4:$J$11233)+('PQW Report Data'!$K$4:$K$11233)+('PQW Report Data'!$L$4:$L$11233)+('PQW Report Data'!$M$4:$M$11233))))))</f>
      </c>
      <c r="K48" s="25" t="str">
        <f>IF(AND($D$6="All",$F$6="All"),SUMPRODUCT(('PQW Report Data'!$C$4:$C$11233=K$9)*('PQW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Data'!$E$4:$E$11233=$B48)*(('PQW Report Data'!$F$4:$F$11233)+('PQW Report Data'!$G$4:$G$11233)+('PQW Report Data'!$H$4:$H$11233)+('PQW Report Data'!$I$4:$I$11233)+('PQW Report Data'!$J$4:$J$11233)+('PQW Report Data'!$K$4:$K$11233)+('PQW Report Data'!$L$4:$L$11233)+('PQW Report Data'!$M$4:$M$11233))))))</f>
      </c>
      <c r="L48" s="25" t="str">
        <f>IF(AND($D$6="All",$F$6="All"),SUMPRODUCT(('PQW Report Data'!$C$4:$C$11233=L$9)*('PQW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Data'!$E$4:$E$11233=$B48)*(('PQW Report Data'!$F$4:$F$11233)+('PQW Report Data'!$G$4:$G$11233)+('PQW Report Data'!$H$4:$H$11233)+('PQW Report Data'!$I$4:$I$11233)+('PQW Report Data'!$J$4:$J$11233)+('PQW Report Data'!$K$4:$K$11233)+('PQW Report Data'!$L$4:$L$11233)+('PQW Report Data'!$M$4:$M$11233))))))</f>
      </c>
      <c r="M48" s="25" t="str">
        <f>IF(AND($D$6="All",$F$6="All"),SUMPRODUCT(('PQW Report Data'!$C$4:$C$11233=M$9)*('PQW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Data'!$E$4:$E$11233=$B48)*(('PQW Report Data'!$F$4:$F$11233)+('PQW Report Data'!$G$4:$G$11233)+('PQW Report Data'!$H$4:$H$11233)+('PQW Report Data'!$I$4:$I$11233)+('PQW Report Data'!$J$4:$J$11233)+('PQW Report Data'!$K$4:$K$11233)+('PQW Report Data'!$L$4:$L$11233)+('PQW Report Data'!$M$4:$M$11233))))))</f>
      </c>
      <c r="N48" s="25" t="str">
        <f>IF(AND($D$6="All",$F$6="All"),SUMPRODUCT(('PQW Report Data'!$C$4:$C$11233=N$9)*('PQW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Data'!$E$4:$E$11233=$B48)*(('PQW Report Data'!$F$4:$F$11233)+('PQW Report Data'!$G$4:$G$11233)+('PQW Report Data'!$H$4:$H$11233)+('PQW Report Data'!$I$4:$I$11233)+('PQW Report Data'!$J$4:$J$11233)+('PQW Report Data'!$K$4:$K$11233)+('PQW Report Data'!$L$4:$L$11233)+('PQW Report Data'!$M$4:$M$11233))))))</f>
      </c>
      <c r="O48" s="25" t="str">
        <f>IF(AND($D$6="All",$F$6="All"),SUMPRODUCT(('PQW Report Data'!$C$4:$C$11233=O$9)*('PQW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Data'!$E$4:$E$11233=$B48)*(('PQW Report Data'!$F$4:$F$11233)+('PQW Report Data'!$G$4:$G$11233)+('PQW Report Data'!$H$4:$H$11233)+('PQW Report Data'!$I$4:$I$11233)+('PQW Report Data'!$J$4:$J$11233)+('PQW Report Data'!$K$4:$K$11233)+('PQW Report Data'!$L$4:$L$11233)+('PQW Report Data'!$M$4:$M$11233))))))</f>
      </c>
      <c r="P48" s="25" t="str">
        <f>IF(AND($D$6="All",$F$6="All"),SUMPRODUCT(('PQW Report Data'!$C$4:$C$11233=P$9)*('PQW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Data'!$E$4:$E$11233=$B48)*(('PQW Report Data'!$F$4:$F$11233)+('PQW Report Data'!$G$4:$G$11233)+('PQW Report Data'!$H$4:$H$11233)+('PQW Report Data'!$I$4:$I$11233)+('PQW Report Data'!$J$4:$J$11233)+('PQW Report Data'!$K$4:$K$11233)+('PQW Report Data'!$L$4:$L$11233)+('PQW Report Data'!$M$4:$M$11233))))))</f>
      </c>
      <c r="Q48" s="25" t="str">
        <f>IF(AND($D$6="All",$F$6="All"),SUMPRODUCT(('PQW Report Data'!$C$4:$C$11233=Q$9)*('PQW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Data'!$E$4:$E$11233=$B48)*(('PQW Report Data'!$F$4:$F$11233)+('PQW Report Data'!$G$4:$G$11233)+('PQW Report Data'!$H$4:$H$11233)+('PQW Report Data'!$I$4:$I$11233)+('PQW Report Data'!$J$4:$J$11233)+('PQW Report Data'!$K$4:$K$11233)+('PQW Report Data'!$L$4:$L$11233)+('PQW Report Data'!$M$4:$M$11233))))))</f>
      </c>
      <c r="R48" s="25" t="str">
        <f>IF(AND($D$6="All",$F$6="All"),SUMPRODUCT(('PQW Report Data'!$C$4:$C$11233=R$9)*('PQW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Data'!$E$4:$E$11233=$B48)*(('PQW Report Data'!$F$4:$F$11233)+('PQW Report Data'!$G$4:$G$11233)+('PQW Report Data'!$H$4:$H$11233)+('PQW Report Data'!$I$4:$I$11233)+('PQW Report Data'!$J$4:$J$11233)+('PQW Report Data'!$K$4:$K$11233)+('PQW Report Data'!$L$4:$L$11233)+('PQW Report Data'!$M$4:$M$11233))))))</f>
      </c>
      <c r="S48" s="25" t="str">
        <f>IF(AND($D$6="All",$F$6="All"),SUMPRODUCT(('PQW Report Data'!$C$4:$C$11233=S$9)*('PQW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Data'!$E$4:$E$11233=$B48)*(('PQW Report Data'!$F$4:$F$11233)+('PQW Report Data'!$G$4:$G$11233)+('PQW Report Data'!$H$4:$H$11233)+('PQW Report Data'!$I$4:$I$11233)+('PQW Report Data'!$J$4:$J$11233)+('PQW Report Data'!$K$4:$K$11233)+('PQW Report Data'!$L$4:$L$11233)+('PQW Report Data'!$M$4:$M$11233))))))</f>
      </c>
      <c r="T48" s="25" t="str">
        <f>IF(AND($D$6="All",$F$6="All"),SUMPRODUCT(('PQW Report Data'!$C$4:$C$11233=T$9)*('PQW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Data'!$E$4:$E$11233=$B48)*(('PQW Report Data'!$F$4:$F$11233)+('PQW Report Data'!$G$4:$G$11233)+('PQW Report Data'!$H$4:$H$11233)+('PQW Report Data'!$I$4:$I$11233)+('PQW Report Data'!$J$4:$J$11233)+('PQW Report Data'!$K$4:$K$11233)+('PQW Report Data'!$L$4:$L$11233)+('PQW Report Data'!$M$4:$M$11233))))))</f>
      </c>
      <c r="U48" s="25" t="str">
        <f>IF(AND($D$6="All",$F$6="All"),SUMPRODUCT(('PQW Report Data'!$C$4:$C$11233=U$9)*('PQW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Data'!$E$4:$E$11233=$B48)*(('PQW Report Data'!$F$4:$F$11233)+('PQW Report Data'!$G$4:$G$11233)+('PQW Report Data'!$H$4:$H$11233)+('PQW Report Data'!$I$4:$I$11233)+('PQW Report Data'!$J$4:$J$11233)+('PQW Report Data'!$K$4:$K$11233)+('PQW Report Data'!$L$4:$L$11233)+('PQW Report Data'!$M$4:$M$11233))))))</f>
      </c>
      <c r="V48" s="25" t="str">
        <f>IF(AND($D$6="All",$F$6="All"),SUMPRODUCT(('PQW Report Data'!$C$4:$C$11233=V$9)*('PQW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Data'!$E$4:$E$11233=$B48)*(('PQW Report Data'!$F$4:$F$11233)+('PQW Report Data'!$G$4:$G$11233)+('PQW Report Data'!$H$4:$H$11233)+('PQW Report Data'!$I$4:$I$11233)+('PQW Report Data'!$J$4:$J$11233)+('PQW Report Data'!$K$4:$K$11233)+('PQW Report Data'!$L$4:$L$11233)+('PQW Report Data'!$M$4:$M$11233))))))</f>
      </c>
      <c r="W48" s="25" t="str">
        <f>IF(AND($D$6="All",$F$6="All"),SUMPRODUCT(('PQW Report Data'!$C$4:$C$11233=W$9)*('PQW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Data'!$E$4:$E$11233=$B48)*(('PQW Report Data'!$F$4:$F$11233)+('PQW Report Data'!$G$4:$G$11233)+('PQW Report Data'!$H$4:$H$11233)+('PQW Report Data'!$I$4:$I$11233)+('PQW Report Data'!$J$4:$J$11233)+('PQW Report Data'!$K$4:$K$11233)+('PQW Report Data'!$L$4:$L$11233)+('PQW Report Data'!$M$4:$M$11233))))))</f>
      </c>
      <c r="X48" s="25" t="str">
        <f>IF(AND($D$6="All",$F$6="All"),SUMPRODUCT(('PQW Report Data'!$C$4:$C$11233=X$9)*('PQW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Data'!$E$4:$E$11233=$B48)*(('PQW Report Data'!$F$4:$F$11233)+('PQW Report Data'!$G$4:$G$11233)+('PQW Report Data'!$H$4:$H$11233)+('PQW Report Data'!$I$4:$I$11233)+('PQW Report Data'!$J$4:$J$11233)+('PQW Report Data'!$K$4:$K$11233)+('PQW Report Data'!$L$4:$L$11233)+('PQW Report Data'!$M$4:$M$11233))))))</f>
      </c>
      <c r="Y48" s="25" t="str">
        <f>IF(AND($D$6="All",$F$6="All"),SUMPRODUCT(('PQW Report Data'!$C$4:$C$11233=Y$9)*('PQW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Data'!$E$4:$E$11233=$B48)*(('PQW Report Data'!$F$4:$F$11233)+('PQW Report Data'!$G$4:$G$11233)+('PQW Report Data'!$H$4:$H$11233)+('PQW Report Data'!$I$4:$I$11233)+('PQW Report Data'!$J$4:$J$11233)+('PQW Report Data'!$K$4:$K$11233)+('PQW Report Data'!$L$4:$L$11233)+('PQW Report Data'!$M$4:$M$11233))))))</f>
      </c>
      <c r="Z48" s="25" t="str">
        <f>IF(AND($D$6="All",$F$6="All"),SUMPRODUCT(('PQW Report Data'!$C$4:$C$11233=Z$9)*('PQW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Data'!$E$4:$E$11233=$B48)*(('PQW Report Data'!$F$4:$F$11233)+('PQW Report Data'!$G$4:$G$11233)+('PQW Report Data'!$H$4:$H$11233)+('PQW Report Data'!$I$4:$I$11233)+('PQW Report Data'!$J$4:$J$11233)+('PQW Report Data'!$K$4:$K$11233)+('PQW Report Data'!$L$4:$L$11233)+('PQW Report Data'!$M$4:$M$11233))))))</f>
      </c>
      <c r="AA48" s="25" t="str">
        <f>IF(AND($D$6="All",$F$6="All"),SUMPRODUCT(('PQW Report Data'!$C$4:$C$11233=AA$9)*('PQW Report Data'!$E$4:$E$11233=$B48)*(('PQW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Data'!$E$4:$E$11233=$B48)*(('PQW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Data'!$E$4:$E$11233=$B48)*(('PQW Report Data'!$F$4:$F$11233)+('PQW Report Data'!$G$4:$G$11233)+('PQW Report Data'!$H$4:$H$11233)+('PQW Report Data'!$I$4:$I$11233)+('PQW Report Data'!$J$4:$J$11233)+('PQW Report Data'!$K$4:$K$11233)+('PQW Report Data'!$L$4:$L$11233)+('PQW Report Data'!$M$4:$M$11233))))))</f>
      </c>
      <c r="AB48" s="25" t="str">
        <f>SUM(C48:AA48)</f>
      </c>
    </row>
    <row r="49">
      <c r="A49" s="0" t="inlineStr">
        <is>
          <t/>
        </is>
      </c>
      <c r="B49" s="23" t="n">
        <v>39</v>
      </c>
      <c r="C49" s="25" t="str">
        <f>IF(AND($D$6="All",$F$6="All"),SUMPRODUCT(('PQW Report Data'!$C$4:$C$11233=C$9)*('PQW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Data'!$E$4:$E$11233=$B49)*(('PQW Report Data'!$F$4:$F$11233)+('PQW Report Data'!$G$4:$G$11233)+('PQW Report Data'!$H$4:$H$11233)+('PQW Report Data'!$I$4:$I$11233)+('PQW Report Data'!$J$4:$J$11233)+('PQW Report Data'!$K$4:$K$11233)+('PQW Report Data'!$L$4:$L$11233)+('PQW Report Data'!$M$4:$M$11233))))))</f>
      </c>
      <c r="D49" s="25" t="str">
        <f>IF(AND($D$6="All",$F$6="All"),SUMPRODUCT(('PQW Report Data'!$C$4:$C$11233=D$9)*('PQW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Data'!$E$4:$E$11233=$B49)*(('PQW Report Data'!$F$4:$F$11233)+('PQW Report Data'!$G$4:$G$11233)+('PQW Report Data'!$H$4:$H$11233)+('PQW Report Data'!$I$4:$I$11233)+('PQW Report Data'!$J$4:$J$11233)+('PQW Report Data'!$K$4:$K$11233)+('PQW Report Data'!$L$4:$L$11233)+('PQW Report Data'!$M$4:$M$11233))))))</f>
      </c>
      <c r="E49" s="25" t="str">
        <f>IF(AND($D$6="All",$F$6="All"),SUMPRODUCT(('PQW Report Data'!$C$4:$C$11233=E$9)*('PQW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Data'!$E$4:$E$11233=$B49)*(('PQW Report Data'!$F$4:$F$11233)+('PQW Report Data'!$G$4:$G$11233)+('PQW Report Data'!$H$4:$H$11233)+('PQW Report Data'!$I$4:$I$11233)+('PQW Report Data'!$J$4:$J$11233)+('PQW Report Data'!$K$4:$K$11233)+('PQW Report Data'!$L$4:$L$11233)+('PQW Report Data'!$M$4:$M$11233))))))</f>
      </c>
      <c r="F49" s="25" t="str">
        <f>IF(AND($D$6="All",$F$6="All"),SUMPRODUCT(('PQW Report Data'!$C$4:$C$11233=F$9)*('PQW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Data'!$E$4:$E$11233=$B49)*(('PQW Report Data'!$F$4:$F$11233)+('PQW Report Data'!$G$4:$G$11233)+('PQW Report Data'!$H$4:$H$11233)+('PQW Report Data'!$I$4:$I$11233)+('PQW Report Data'!$J$4:$J$11233)+('PQW Report Data'!$K$4:$K$11233)+('PQW Report Data'!$L$4:$L$11233)+('PQW Report Data'!$M$4:$M$11233))))))</f>
      </c>
      <c r="G49" s="25" t="str">
        <f>IF(AND($D$6="All",$F$6="All"),SUMPRODUCT(('PQW Report Data'!$C$4:$C$11233=G$9)*('PQW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Data'!$E$4:$E$11233=$B49)*(('PQW Report Data'!$F$4:$F$11233)+('PQW Report Data'!$G$4:$G$11233)+('PQW Report Data'!$H$4:$H$11233)+('PQW Report Data'!$I$4:$I$11233)+('PQW Report Data'!$J$4:$J$11233)+('PQW Report Data'!$K$4:$K$11233)+('PQW Report Data'!$L$4:$L$11233)+('PQW Report Data'!$M$4:$M$11233))))))</f>
      </c>
      <c r="H49" s="25" t="str">
        <f>IF(AND($D$6="All",$F$6="All"),SUMPRODUCT(('PQW Report Data'!$C$4:$C$11233=H$9)*('PQW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Data'!$E$4:$E$11233=$B49)*(('PQW Report Data'!$F$4:$F$11233)+('PQW Report Data'!$G$4:$G$11233)+('PQW Report Data'!$H$4:$H$11233)+('PQW Report Data'!$I$4:$I$11233)+('PQW Report Data'!$J$4:$J$11233)+('PQW Report Data'!$K$4:$K$11233)+('PQW Report Data'!$L$4:$L$11233)+('PQW Report Data'!$M$4:$M$11233))))))</f>
      </c>
      <c r="I49" s="25" t="str">
        <f>IF(AND($D$6="All",$F$6="All"),SUMPRODUCT(('PQW Report Data'!$C$4:$C$11233=I$9)*('PQW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Data'!$E$4:$E$11233=$B49)*(('PQW Report Data'!$F$4:$F$11233)+('PQW Report Data'!$G$4:$G$11233)+('PQW Report Data'!$H$4:$H$11233)+('PQW Report Data'!$I$4:$I$11233)+('PQW Report Data'!$J$4:$J$11233)+('PQW Report Data'!$K$4:$K$11233)+('PQW Report Data'!$L$4:$L$11233)+('PQW Report Data'!$M$4:$M$11233))))))</f>
      </c>
      <c r="J49" s="25" t="str">
        <f>IF(AND($D$6="All",$F$6="All"),SUMPRODUCT(('PQW Report Data'!$C$4:$C$11233=J$9)*('PQW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Data'!$E$4:$E$11233=$B49)*(('PQW Report Data'!$F$4:$F$11233)+('PQW Report Data'!$G$4:$G$11233)+('PQW Report Data'!$H$4:$H$11233)+('PQW Report Data'!$I$4:$I$11233)+('PQW Report Data'!$J$4:$J$11233)+('PQW Report Data'!$K$4:$K$11233)+('PQW Report Data'!$L$4:$L$11233)+('PQW Report Data'!$M$4:$M$11233))))))</f>
      </c>
      <c r="K49" s="25" t="str">
        <f>IF(AND($D$6="All",$F$6="All"),SUMPRODUCT(('PQW Report Data'!$C$4:$C$11233=K$9)*('PQW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Data'!$E$4:$E$11233=$B49)*(('PQW Report Data'!$F$4:$F$11233)+('PQW Report Data'!$G$4:$G$11233)+('PQW Report Data'!$H$4:$H$11233)+('PQW Report Data'!$I$4:$I$11233)+('PQW Report Data'!$J$4:$J$11233)+('PQW Report Data'!$K$4:$K$11233)+('PQW Report Data'!$L$4:$L$11233)+('PQW Report Data'!$M$4:$M$11233))))))</f>
      </c>
      <c r="L49" s="25" t="str">
        <f>IF(AND($D$6="All",$F$6="All"),SUMPRODUCT(('PQW Report Data'!$C$4:$C$11233=L$9)*('PQW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Data'!$E$4:$E$11233=$B49)*(('PQW Report Data'!$F$4:$F$11233)+('PQW Report Data'!$G$4:$G$11233)+('PQW Report Data'!$H$4:$H$11233)+('PQW Report Data'!$I$4:$I$11233)+('PQW Report Data'!$J$4:$J$11233)+('PQW Report Data'!$K$4:$K$11233)+('PQW Report Data'!$L$4:$L$11233)+('PQW Report Data'!$M$4:$M$11233))))))</f>
      </c>
      <c r="M49" s="25" t="str">
        <f>IF(AND($D$6="All",$F$6="All"),SUMPRODUCT(('PQW Report Data'!$C$4:$C$11233=M$9)*('PQW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Data'!$E$4:$E$11233=$B49)*(('PQW Report Data'!$F$4:$F$11233)+('PQW Report Data'!$G$4:$G$11233)+('PQW Report Data'!$H$4:$H$11233)+('PQW Report Data'!$I$4:$I$11233)+('PQW Report Data'!$J$4:$J$11233)+('PQW Report Data'!$K$4:$K$11233)+('PQW Report Data'!$L$4:$L$11233)+('PQW Report Data'!$M$4:$M$11233))))))</f>
      </c>
      <c r="N49" s="25" t="str">
        <f>IF(AND($D$6="All",$F$6="All"),SUMPRODUCT(('PQW Report Data'!$C$4:$C$11233=N$9)*('PQW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Data'!$E$4:$E$11233=$B49)*(('PQW Report Data'!$F$4:$F$11233)+('PQW Report Data'!$G$4:$G$11233)+('PQW Report Data'!$H$4:$H$11233)+('PQW Report Data'!$I$4:$I$11233)+('PQW Report Data'!$J$4:$J$11233)+('PQW Report Data'!$K$4:$K$11233)+('PQW Report Data'!$L$4:$L$11233)+('PQW Report Data'!$M$4:$M$11233))))))</f>
      </c>
      <c r="O49" s="25" t="str">
        <f>IF(AND($D$6="All",$F$6="All"),SUMPRODUCT(('PQW Report Data'!$C$4:$C$11233=O$9)*('PQW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Data'!$E$4:$E$11233=$B49)*(('PQW Report Data'!$F$4:$F$11233)+('PQW Report Data'!$G$4:$G$11233)+('PQW Report Data'!$H$4:$H$11233)+('PQW Report Data'!$I$4:$I$11233)+('PQW Report Data'!$J$4:$J$11233)+('PQW Report Data'!$K$4:$K$11233)+('PQW Report Data'!$L$4:$L$11233)+('PQW Report Data'!$M$4:$M$11233))))))</f>
      </c>
      <c r="P49" s="25" t="str">
        <f>IF(AND($D$6="All",$F$6="All"),SUMPRODUCT(('PQW Report Data'!$C$4:$C$11233=P$9)*('PQW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Data'!$E$4:$E$11233=$B49)*(('PQW Report Data'!$F$4:$F$11233)+('PQW Report Data'!$G$4:$G$11233)+('PQW Report Data'!$H$4:$H$11233)+('PQW Report Data'!$I$4:$I$11233)+('PQW Report Data'!$J$4:$J$11233)+('PQW Report Data'!$K$4:$K$11233)+('PQW Report Data'!$L$4:$L$11233)+('PQW Report Data'!$M$4:$M$11233))))))</f>
      </c>
      <c r="Q49" s="25" t="str">
        <f>IF(AND($D$6="All",$F$6="All"),SUMPRODUCT(('PQW Report Data'!$C$4:$C$11233=Q$9)*('PQW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Data'!$E$4:$E$11233=$B49)*(('PQW Report Data'!$F$4:$F$11233)+('PQW Report Data'!$G$4:$G$11233)+('PQW Report Data'!$H$4:$H$11233)+('PQW Report Data'!$I$4:$I$11233)+('PQW Report Data'!$J$4:$J$11233)+('PQW Report Data'!$K$4:$K$11233)+('PQW Report Data'!$L$4:$L$11233)+('PQW Report Data'!$M$4:$M$11233))))))</f>
      </c>
      <c r="R49" s="25" t="str">
        <f>IF(AND($D$6="All",$F$6="All"),SUMPRODUCT(('PQW Report Data'!$C$4:$C$11233=R$9)*('PQW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Data'!$E$4:$E$11233=$B49)*(('PQW Report Data'!$F$4:$F$11233)+('PQW Report Data'!$G$4:$G$11233)+('PQW Report Data'!$H$4:$H$11233)+('PQW Report Data'!$I$4:$I$11233)+('PQW Report Data'!$J$4:$J$11233)+('PQW Report Data'!$K$4:$K$11233)+('PQW Report Data'!$L$4:$L$11233)+('PQW Report Data'!$M$4:$M$11233))))))</f>
      </c>
      <c r="S49" s="25" t="str">
        <f>IF(AND($D$6="All",$F$6="All"),SUMPRODUCT(('PQW Report Data'!$C$4:$C$11233=S$9)*('PQW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Data'!$E$4:$E$11233=$B49)*(('PQW Report Data'!$F$4:$F$11233)+('PQW Report Data'!$G$4:$G$11233)+('PQW Report Data'!$H$4:$H$11233)+('PQW Report Data'!$I$4:$I$11233)+('PQW Report Data'!$J$4:$J$11233)+('PQW Report Data'!$K$4:$K$11233)+('PQW Report Data'!$L$4:$L$11233)+('PQW Report Data'!$M$4:$M$11233))))))</f>
      </c>
      <c r="T49" s="25" t="str">
        <f>IF(AND($D$6="All",$F$6="All"),SUMPRODUCT(('PQW Report Data'!$C$4:$C$11233=T$9)*('PQW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Data'!$E$4:$E$11233=$B49)*(('PQW Report Data'!$F$4:$F$11233)+('PQW Report Data'!$G$4:$G$11233)+('PQW Report Data'!$H$4:$H$11233)+('PQW Report Data'!$I$4:$I$11233)+('PQW Report Data'!$J$4:$J$11233)+('PQW Report Data'!$K$4:$K$11233)+('PQW Report Data'!$L$4:$L$11233)+('PQW Report Data'!$M$4:$M$11233))))))</f>
      </c>
      <c r="U49" s="25" t="str">
        <f>IF(AND($D$6="All",$F$6="All"),SUMPRODUCT(('PQW Report Data'!$C$4:$C$11233=U$9)*('PQW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Data'!$E$4:$E$11233=$B49)*(('PQW Report Data'!$F$4:$F$11233)+('PQW Report Data'!$G$4:$G$11233)+('PQW Report Data'!$H$4:$H$11233)+('PQW Report Data'!$I$4:$I$11233)+('PQW Report Data'!$J$4:$J$11233)+('PQW Report Data'!$K$4:$K$11233)+('PQW Report Data'!$L$4:$L$11233)+('PQW Report Data'!$M$4:$M$11233))))))</f>
      </c>
      <c r="V49" s="25" t="str">
        <f>IF(AND($D$6="All",$F$6="All"),SUMPRODUCT(('PQW Report Data'!$C$4:$C$11233=V$9)*('PQW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Data'!$E$4:$E$11233=$B49)*(('PQW Report Data'!$F$4:$F$11233)+('PQW Report Data'!$G$4:$G$11233)+('PQW Report Data'!$H$4:$H$11233)+('PQW Report Data'!$I$4:$I$11233)+('PQW Report Data'!$J$4:$J$11233)+('PQW Report Data'!$K$4:$K$11233)+('PQW Report Data'!$L$4:$L$11233)+('PQW Report Data'!$M$4:$M$11233))))))</f>
      </c>
      <c r="W49" s="25" t="str">
        <f>IF(AND($D$6="All",$F$6="All"),SUMPRODUCT(('PQW Report Data'!$C$4:$C$11233=W$9)*('PQW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Data'!$E$4:$E$11233=$B49)*(('PQW Report Data'!$F$4:$F$11233)+('PQW Report Data'!$G$4:$G$11233)+('PQW Report Data'!$H$4:$H$11233)+('PQW Report Data'!$I$4:$I$11233)+('PQW Report Data'!$J$4:$J$11233)+('PQW Report Data'!$K$4:$K$11233)+('PQW Report Data'!$L$4:$L$11233)+('PQW Report Data'!$M$4:$M$11233))))))</f>
      </c>
      <c r="X49" s="25" t="str">
        <f>IF(AND($D$6="All",$F$6="All"),SUMPRODUCT(('PQW Report Data'!$C$4:$C$11233=X$9)*('PQW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Data'!$E$4:$E$11233=$B49)*(('PQW Report Data'!$F$4:$F$11233)+('PQW Report Data'!$G$4:$G$11233)+('PQW Report Data'!$H$4:$H$11233)+('PQW Report Data'!$I$4:$I$11233)+('PQW Report Data'!$J$4:$J$11233)+('PQW Report Data'!$K$4:$K$11233)+('PQW Report Data'!$L$4:$L$11233)+('PQW Report Data'!$M$4:$M$11233))))))</f>
      </c>
      <c r="Y49" s="25" t="str">
        <f>IF(AND($D$6="All",$F$6="All"),SUMPRODUCT(('PQW Report Data'!$C$4:$C$11233=Y$9)*('PQW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Data'!$E$4:$E$11233=$B49)*(('PQW Report Data'!$F$4:$F$11233)+('PQW Report Data'!$G$4:$G$11233)+('PQW Report Data'!$H$4:$H$11233)+('PQW Report Data'!$I$4:$I$11233)+('PQW Report Data'!$J$4:$J$11233)+('PQW Report Data'!$K$4:$K$11233)+('PQW Report Data'!$L$4:$L$11233)+('PQW Report Data'!$M$4:$M$11233))))))</f>
      </c>
      <c r="Z49" s="25" t="str">
        <f>IF(AND($D$6="All",$F$6="All"),SUMPRODUCT(('PQW Report Data'!$C$4:$C$11233=Z$9)*('PQW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Data'!$E$4:$E$11233=$B49)*(('PQW Report Data'!$F$4:$F$11233)+('PQW Report Data'!$G$4:$G$11233)+('PQW Report Data'!$H$4:$H$11233)+('PQW Report Data'!$I$4:$I$11233)+('PQW Report Data'!$J$4:$J$11233)+('PQW Report Data'!$K$4:$K$11233)+('PQW Report Data'!$L$4:$L$11233)+('PQW Report Data'!$M$4:$M$11233))))))</f>
      </c>
      <c r="AA49" s="25" t="str">
        <f>IF(AND($D$6="All",$F$6="All"),SUMPRODUCT(('PQW Report Data'!$C$4:$C$11233=AA$9)*('PQW Report Data'!$E$4:$E$11233=$B49)*(('PQW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Data'!$E$4:$E$11233=$B49)*(('PQW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Data'!$E$4:$E$11233=$B49)*(('PQW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Data'!$E$4:$E$11233=$B49)*(('PQW Report Data'!$F$4:$F$11233)+('PQW Report Data'!$G$4:$G$11233)+('PQW Report Data'!$H$4:$H$11233)+('PQW Report Data'!$I$4:$I$11233)+('PQW Report Data'!$J$4:$J$11233)+('PQW Report Data'!$K$4:$K$11233)+('PQW Report Data'!$L$4:$L$11233)+('PQW Report Data'!$M$4:$M$11233))))))</f>
      </c>
      <c r="AB49" s="25" t="str">
        <f>SUM(C49:AA49)</f>
      </c>
    </row>
    <row r="50">
      <c r="A50" s="0" t="inlineStr">
        <is>
          <t/>
        </is>
      </c>
      <c r="B50" s="23" t="n">
        <v>40</v>
      </c>
      <c r="C50" s="25" t="str">
        <f>IF(AND($D$6="All",$F$6="All"),SUMPRODUCT(('PQW Report Data'!$C$4:$C$11233=C$9)*('PQW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Data'!$E$4:$E$11233=$B50)*(('PQW Report Data'!$F$4:$F$11233)+('PQW Report Data'!$G$4:$G$11233)+('PQW Report Data'!$H$4:$H$11233)+('PQW Report Data'!$I$4:$I$11233)+('PQW Report Data'!$J$4:$J$11233)+('PQW Report Data'!$K$4:$K$11233)+('PQW Report Data'!$L$4:$L$11233)+('PQW Report Data'!$M$4:$M$11233))))))</f>
      </c>
      <c r="D50" s="25" t="str">
        <f>IF(AND($D$6="All",$F$6="All"),SUMPRODUCT(('PQW Report Data'!$C$4:$C$11233=D$9)*('PQW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Data'!$E$4:$E$11233=$B50)*(('PQW Report Data'!$F$4:$F$11233)+('PQW Report Data'!$G$4:$G$11233)+('PQW Report Data'!$H$4:$H$11233)+('PQW Report Data'!$I$4:$I$11233)+('PQW Report Data'!$J$4:$J$11233)+('PQW Report Data'!$K$4:$K$11233)+('PQW Report Data'!$L$4:$L$11233)+('PQW Report Data'!$M$4:$M$11233))))))</f>
      </c>
      <c r="E50" s="25" t="str">
        <f>IF(AND($D$6="All",$F$6="All"),SUMPRODUCT(('PQW Report Data'!$C$4:$C$11233=E$9)*('PQW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Data'!$E$4:$E$11233=$B50)*(('PQW Report Data'!$F$4:$F$11233)+('PQW Report Data'!$G$4:$G$11233)+('PQW Report Data'!$H$4:$H$11233)+('PQW Report Data'!$I$4:$I$11233)+('PQW Report Data'!$J$4:$J$11233)+('PQW Report Data'!$K$4:$K$11233)+('PQW Report Data'!$L$4:$L$11233)+('PQW Report Data'!$M$4:$M$11233))))))</f>
      </c>
      <c r="F50" s="25" t="str">
        <f>IF(AND($D$6="All",$F$6="All"),SUMPRODUCT(('PQW Report Data'!$C$4:$C$11233=F$9)*('PQW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Data'!$E$4:$E$11233=$B50)*(('PQW Report Data'!$F$4:$F$11233)+('PQW Report Data'!$G$4:$G$11233)+('PQW Report Data'!$H$4:$H$11233)+('PQW Report Data'!$I$4:$I$11233)+('PQW Report Data'!$J$4:$J$11233)+('PQW Report Data'!$K$4:$K$11233)+('PQW Report Data'!$L$4:$L$11233)+('PQW Report Data'!$M$4:$M$11233))))))</f>
      </c>
      <c r="G50" s="25" t="str">
        <f>IF(AND($D$6="All",$F$6="All"),SUMPRODUCT(('PQW Report Data'!$C$4:$C$11233=G$9)*('PQW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Data'!$E$4:$E$11233=$B50)*(('PQW Report Data'!$F$4:$F$11233)+('PQW Report Data'!$G$4:$G$11233)+('PQW Report Data'!$H$4:$H$11233)+('PQW Report Data'!$I$4:$I$11233)+('PQW Report Data'!$J$4:$J$11233)+('PQW Report Data'!$K$4:$K$11233)+('PQW Report Data'!$L$4:$L$11233)+('PQW Report Data'!$M$4:$M$11233))))))</f>
      </c>
      <c r="H50" s="25" t="str">
        <f>IF(AND($D$6="All",$F$6="All"),SUMPRODUCT(('PQW Report Data'!$C$4:$C$11233=H$9)*('PQW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Data'!$E$4:$E$11233=$B50)*(('PQW Report Data'!$F$4:$F$11233)+('PQW Report Data'!$G$4:$G$11233)+('PQW Report Data'!$H$4:$H$11233)+('PQW Report Data'!$I$4:$I$11233)+('PQW Report Data'!$J$4:$J$11233)+('PQW Report Data'!$K$4:$K$11233)+('PQW Report Data'!$L$4:$L$11233)+('PQW Report Data'!$M$4:$M$11233))))))</f>
      </c>
      <c r="I50" s="25" t="str">
        <f>IF(AND($D$6="All",$F$6="All"),SUMPRODUCT(('PQW Report Data'!$C$4:$C$11233=I$9)*('PQW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Data'!$E$4:$E$11233=$B50)*(('PQW Report Data'!$F$4:$F$11233)+('PQW Report Data'!$G$4:$G$11233)+('PQW Report Data'!$H$4:$H$11233)+('PQW Report Data'!$I$4:$I$11233)+('PQW Report Data'!$J$4:$J$11233)+('PQW Report Data'!$K$4:$K$11233)+('PQW Report Data'!$L$4:$L$11233)+('PQW Report Data'!$M$4:$M$11233))))))</f>
      </c>
      <c r="J50" s="25" t="str">
        <f>IF(AND($D$6="All",$F$6="All"),SUMPRODUCT(('PQW Report Data'!$C$4:$C$11233=J$9)*('PQW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Data'!$E$4:$E$11233=$B50)*(('PQW Report Data'!$F$4:$F$11233)+('PQW Report Data'!$G$4:$G$11233)+('PQW Report Data'!$H$4:$H$11233)+('PQW Report Data'!$I$4:$I$11233)+('PQW Report Data'!$J$4:$J$11233)+('PQW Report Data'!$K$4:$K$11233)+('PQW Report Data'!$L$4:$L$11233)+('PQW Report Data'!$M$4:$M$11233))))))</f>
      </c>
      <c r="K50" s="25" t="str">
        <f>IF(AND($D$6="All",$F$6="All"),SUMPRODUCT(('PQW Report Data'!$C$4:$C$11233=K$9)*('PQW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Data'!$E$4:$E$11233=$B50)*(('PQW Report Data'!$F$4:$F$11233)+('PQW Report Data'!$G$4:$G$11233)+('PQW Report Data'!$H$4:$H$11233)+('PQW Report Data'!$I$4:$I$11233)+('PQW Report Data'!$J$4:$J$11233)+('PQW Report Data'!$K$4:$K$11233)+('PQW Report Data'!$L$4:$L$11233)+('PQW Report Data'!$M$4:$M$11233))))))</f>
      </c>
      <c r="L50" s="25" t="str">
        <f>IF(AND($D$6="All",$F$6="All"),SUMPRODUCT(('PQW Report Data'!$C$4:$C$11233=L$9)*('PQW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Data'!$E$4:$E$11233=$B50)*(('PQW Report Data'!$F$4:$F$11233)+('PQW Report Data'!$G$4:$G$11233)+('PQW Report Data'!$H$4:$H$11233)+('PQW Report Data'!$I$4:$I$11233)+('PQW Report Data'!$J$4:$J$11233)+('PQW Report Data'!$K$4:$K$11233)+('PQW Report Data'!$L$4:$L$11233)+('PQW Report Data'!$M$4:$M$11233))))))</f>
      </c>
      <c r="M50" s="25" t="str">
        <f>IF(AND($D$6="All",$F$6="All"),SUMPRODUCT(('PQW Report Data'!$C$4:$C$11233=M$9)*('PQW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Data'!$E$4:$E$11233=$B50)*(('PQW Report Data'!$F$4:$F$11233)+('PQW Report Data'!$G$4:$G$11233)+('PQW Report Data'!$H$4:$H$11233)+('PQW Report Data'!$I$4:$I$11233)+('PQW Report Data'!$J$4:$J$11233)+('PQW Report Data'!$K$4:$K$11233)+('PQW Report Data'!$L$4:$L$11233)+('PQW Report Data'!$M$4:$M$11233))))))</f>
      </c>
      <c r="N50" s="25" t="str">
        <f>IF(AND($D$6="All",$F$6="All"),SUMPRODUCT(('PQW Report Data'!$C$4:$C$11233=N$9)*('PQW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Data'!$E$4:$E$11233=$B50)*(('PQW Report Data'!$F$4:$F$11233)+('PQW Report Data'!$G$4:$G$11233)+('PQW Report Data'!$H$4:$H$11233)+('PQW Report Data'!$I$4:$I$11233)+('PQW Report Data'!$J$4:$J$11233)+('PQW Report Data'!$K$4:$K$11233)+('PQW Report Data'!$L$4:$L$11233)+('PQW Report Data'!$M$4:$M$11233))))))</f>
      </c>
      <c r="O50" s="25" t="str">
        <f>IF(AND($D$6="All",$F$6="All"),SUMPRODUCT(('PQW Report Data'!$C$4:$C$11233=O$9)*('PQW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Data'!$E$4:$E$11233=$B50)*(('PQW Report Data'!$F$4:$F$11233)+('PQW Report Data'!$G$4:$G$11233)+('PQW Report Data'!$H$4:$H$11233)+('PQW Report Data'!$I$4:$I$11233)+('PQW Report Data'!$J$4:$J$11233)+('PQW Report Data'!$K$4:$K$11233)+('PQW Report Data'!$L$4:$L$11233)+('PQW Report Data'!$M$4:$M$11233))))))</f>
      </c>
      <c r="P50" s="25" t="str">
        <f>IF(AND($D$6="All",$F$6="All"),SUMPRODUCT(('PQW Report Data'!$C$4:$C$11233=P$9)*('PQW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Data'!$E$4:$E$11233=$B50)*(('PQW Report Data'!$F$4:$F$11233)+('PQW Report Data'!$G$4:$G$11233)+('PQW Report Data'!$H$4:$H$11233)+('PQW Report Data'!$I$4:$I$11233)+('PQW Report Data'!$J$4:$J$11233)+('PQW Report Data'!$K$4:$K$11233)+('PQW Report Data'!$L$4:$L$11233)+('PQW Report Data'!$M$4:$M$11233))))))</f>
      </c>
      <c r="Q50" s="25" t="str">
        <f>IF(AND($D$6="All",$F$6="All"),SUMPRODUCT(('PQW Report Data'!$C$4:$C$11233=Q$9)*('PQW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Data'!$E$4:$E$11233=$B50)*(('PQW Report Data'!$F$4:$F$11233)+('PQW Report Data'!$G$4:$G$11233)+('PQW Report Data'!$H$4:$H$11233)+('PQW Report Data'!$I$4:$I$11233)+('PQW Report Data'!$J$4:$J$11233)+('PQW Report Data'!$K$4:$K$11233)+('PQW Report Data'!$L$4:$L$11233)+('PQW Report Data'!$M$4:$M$11233))))))</f>
      </c>
      <c r="R50" s="25" t="str">
        <f>IF(AND($D$6="All",$F$6="All"),SUMPRODUCT(('PQW Report Data'!$C$4:$C$11233=R$9)*('PQW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Data'!$E$4:$E$11233=$B50)*(('PQW Report Data'!$F$4:$F$11233)+('PQW Report Data'!$G$4:$G$11233)+('PQW Report Data'!$H$4:$H$11233)+('PQW Report Data'!$I$4:$I$11233)+('PQW Report Data'!$J$4:$J$11233)+('PQW Report Data'!$K$4:$K$11233)+('PQW Report Data'!$L$4:$L$11233)+('PQW Report Data'!$M$4:$M$11233))))))</f>
      </c>
      <c r="S50" s="25" t="str">
        <f>IF(AND($D$6="All",$F$6="All"),SUMPRODUCT(('PQW Report Data'!$C$4:$C$11233=S$9)*('PQW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Data'!$E$4:$E$11233=$B50)*(('PQW Report Data'!$F$4:$F$11233)+('PQW Report Data'!$G$4:$G$11233)+('PQW Report Data'!$H$4:$H$11233)+('PQW Report Data'!$I$4:$I$11233)+('PQW Report Data'!$J$4:$J$11233)+('PQW Report Data'!$K$4:$K$11233)+('PQW Report Data'!$L$4:$L$11233)+('PQW Report Data'!$M$4:$M$11233))))))</f>
      </c>
      <c r="T50" s="25" t="str">
        <f>IF(AND($D$6="All",$F$6="All"),SUMPRODUCT(('PQW Report Data'!$C$4:$C$11233=T$9)*('PQW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Data'!$E$4:$E$11233=$B50)*(('PQW Report Data'!$F$4:$F$11233)+('PQW Report Data'!$G$4:$G$11233)+('PQW Report Data'!$H$4:$H$11233)+('PQW Report Data'!$I$4:$I$11233)+('PQW Report Data'!$J$4:$J$11233)+('PQW Report Data'!$K$4:$K$11233)+('PQW Report Data'!$L$4:$L$11233)+('PQW Report Data'!$M$4:$M$11233))))))</f>
      </c>
      <c r="U50" s="25" t="str">
        <f>IF(AND($D$6="All",$F$6="All"),SUMPRODUCT(('PQW Report Data'!$C$4:$C$11233=U$9)*('PQW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Data'!$E$4:$E$11233=$B50)*(('PQW Report Data'!$F$4:$F$11233)+('PQW Report Data'!$G$4:$G$11233)+('PQW Report Data'!$H$4:$H$11233)+('PQW Report Data'!$I$4:$I$11233)+('PQW Report Data'!$J$4:$J$11233)+('PQW Report Data'!$K$4:$K$11233)+('PQW Report Data'!$L$4:$L$11233)+('PQW Report Data'!$M$4:$M$11233))))))</f>
      </c>
      <c r="V50" s="25" t="str">
        <f>IF(AND($D$6="All",$F$6="All"),SUMPRODUCT(('PQW Report Data'!$C$4:$C$11233=V$9)*('PQW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Data'!$E$4:$E$11233=$B50)*(('PQW Report Data'!$F$4:$F$11233)+('PQW Report Data'!$G$4:$G$11233)+('PQW Report Data'!$H$4:$H$11233)+('PQW Report Data'!$I$4:$I$11233)+('PQW Report Data'!$J$4:$J$11233)+('PQW Report Data'!$K$4:$K$11233)+('PQW Report Data'!$L$4:$L$11233)+('PQW Report Data'!$M$4:$M$11233))))))</f>
      </c>
      <c r="W50" s="25" t="str">
        <f>IF(AND($D$6="All",$F$6="All"),SUMPRODUCT(('PQW Report Data'!$C$4:$C$11233=W$9)*('PQW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Data'!$E$4:$E$11233=$B50)*(('PQW Report Data'!$F$4:$F$11233)+('PQW Report Data'!$G$4:$G$11233)+('PQW Report Data'!$H$4:$H$11233)+('PQW Report Data'!$I$4:$I$11233)+('PQW Report Data'!$J$4:$J$11233)+('PQW Report Data'!$K$4:$K$11233)+('PQW Report Data'!$L$4:$L$11233)+('PQW Report Data'!$M$4:$M$11233))))))</f>
      </c>
      <c r="X50" s="25" t="str">
        <f>IF(AND($D$6="All",$F$6="All"),SUMPRODUCT(('PQW Report Data'!$C$4:$C$11233=X$9)*('PQW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Data'!$E$4:$E$11233=$B50)*(('PQW Report Data'!$F$4:$F$11233)+('PQW Report Data'!$G$4:$G$11233)+('PQW Report Data'!$H$4:$H$11233)+('PQW Report Data'!$I$4:$I$11233)+('PQW Report Data'!$J$4:$J$11233)+('PQW Report Data'!$K$4:$K$11233)+('PQW Report Data'!$L$4:$L$11233)+('PQW Report Data'!$M$4:$M$11233))))))</f>
      </c>
      <c r="Y50" s="25" t="str">
        <f>IF(AND($D$6="All",$F$6="All"),SUMPRODUCT(('PQW Report Data'!$C$4:$C$11233=Y$9)*('PQW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Data'!$E$4:$E$11233=$B50)*(('PQW Report Data'!$F$4:$F$11233)+('PQW Report Data'!$G$4:$G$11233)+('PQW Report Data'!$H$4:$H$11233)+('PQW Report Data'!$I$4:$I$11233)+('PQW Report Data'!$J$4:$J$11233)+('PQW Report Data'!$K$4:$K$11233)+('PQW Report Data'!$L$4:$L$11233)+('PQW Report Data'!$M$4:$M$11233))))))</f>
      </c>
      <c r="Z50" s="25" t="str">
        <f>IF(AND($D$6="All",$F$6="All"),SUMPRODUCT(('PQW Report Data'!$C$4:$C$11233=Z$9)*('PQW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Data'!$E$4:$E$11233=$B50)*(('PQW Report Data'!$F$4:$F$11233)+('PQW Report Data'!$G$4:$G$11233)+('PQW Report Data'!$H$4:$H$11233)+('PQW Report Data'!$I$4:$I$11233)+('PQW Report Data'!$J$4:$J$11233)+('PQW Report Data'!$K$4:$K$11233)+('PQW Report Data'!$L$4:$L$11233)+('PQW Report Data'!$M$4:$M$11233))))))</f>
      </c>
      <c r="AA50" s="25" t="str">
        <f>IF(AND($D$6="All",$F$6="All"),SUMPRODUCT(('PQW Report Data'!$C$4:$C$11233=AA$9)*('PQW Report Data'!$E$4:$E$11233=$B50)*(('PQW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Data'!$E$4:$E$11233=$B50)*(('PQW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Data'!$E$4:$E$11233=$B50)*(('PQW Report Data'!$F$4:$F$11233)+('PQW Report Data'!$G$4:$G$11233)+('PQW Report Data'!$H$4:$H$11233)+('PQW Report Data'!$I$4:$I$11233)+('PQW Report Data'!$J$4:$J$11233)+('PQW Report Data'!$K$4:$K$11233)+('PQW Report Data'!$L$4:$L$11233)+('PQW Report Data'!$M$4:$M$11233))))))</f>
      </c>
      <c r="AB50" s="25" t="str">
        <f>SUM(C50:AA50)</f>
      </c>
    </row>
    <row r="51">
      <c r="A51" s="0" t="inlineStr">
        <is>
          <t/>
        </is>
      </c>
      <c r="B51" s="23" t="n">
        <v>41</v>
      </c>
      <c r="C51" s="25" t="str">
        <f>IF(AND($D$6="All",$F$6="All"),SUMPRODUCT(('PQW Report Data'!$C$4:$C$11233=C$9)*('PQW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Data'!$E$4:$E$11233=$B51)*(('PQW Report Data'!$F$4:$F$11233)+('PQW Report Data'!$G$4:$G$11233)+('PQW Report Data'!$H$4:$H$11233)+('PQW Report Data'!$I$4:$I$11233)+('PQW Report Data'!$J$4:$J$11233)+('PQW Report Data'!$K$4:$K$11233)+('PQW Report Data'!$L$4:$L$11233)+('PQW Report Data'!$M$4:$M$11233))))))</f>
      </c>
      <c r="D51" s="25" t="str">
        <f>IF(AND($D$6="All",$F$6="All"),SUMPRODUCT(('PQW Report Data'!$C$4:$C$11233=D$9)*('PQW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Data'!$E$4:$E$11233=$B51)*(('PQW Report Data'!$F$4:$F$11233)+('PQW Report Data'!$G$4:$G$11233)+('PQW Report Data'!$H$4:$H$11233)+('PQW Report Data'!$I$4:$I$11233)+('PQW Report Data'!$J$4:$J$11233)+('PQW Report Data'!$K$4:$K$11233)+('PQW Report Data'!$L$4:$L$11233)+('PQW Report Data'!$M$4:$M$11233))))))</f>
      </c>
      <c r="E51" s="25" t="str">
        <f>IF(AND($D$6="All",$F$6="All"),SUMPRODUCT(('PQW Report Data'!$C$4:$C$11233=E$9)*('PQW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Data'!$E$4:$E$11233=$B51)*(('PQW Report Data'!$F$4:$F$11233)+('PQW Report Data'!$G$4:$G$11233)+('PQW Report Data'!$H$4:$H$11233)+('PQW Report Data'!$I$4:$I$11233)+('PQW Report Data'!$J$4:$J$11233)+('PQW Report Data'!$K$4:$K$11233)+('PQW Report Data'!$L$4:$L$11233)+('PQW Report Data'!$M$4:$M$11233))))))</f>
      </c>
      <c r="F51" s="25" t="str">
        <f>IF(AND($D$6="All",$F$6="All"),SUMPRODUCT(('PQW Report Data'!$C$4:$C$11233=F$9)*('PQW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Data'!$E$4:$E$11233=$B51)*(('PQW Report Data'!$F$4:$F$11233)+('PQW Report Data'!$G$4:$G$11233)+('PQW Report Data'!$H$4:$H$11233)+('PQW Report Data'!$I$4:$I$11233)+('PQW Report Data'!$J$4:$J$11233)+('PQW Report Data'!$K$4:$K$11233)+('PQW Report Data'!$L$4:$L$11233)+('PQW Report Data'!$M$4:$M$11233))))))</f>
      </c>
      <c r="G51" s="25" t="str">
        <f>IF(AND($D$6="All",$F$6="All"),SUMPRODUCT(('PQW Report Data'!$C$4:$C$11233=G$9)*('PQW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Data'!$E$4:$E$11233=$B51)*(('PQW Report Data'!$F$4:$F$11233)+('PQW Report Data'!$G$4:$G$11233)+('PQW Report Data'!$H$4:$H$11233)+('PQW Report Data'!$I$4:$I$11233)+('PQW Report Data'!$J$4:$J$11233)+('PQW Report Data'!$K$4:$K$11233)+('PQW Report Data'!$L$4:$L$11233)+('PQW Report Data'!$M$4:$M$11233))))))</f>
      </c>
      <c r="H51" s="25" t="str">
        <f>IF(AND($D$6="All",$F$6="All"),SUMPRODUCT(('PQW Report Data'!$C$4:$C$11233=H$9)*('PQW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Data'!$E$4:$E$11233=$B51)*(('PQW Report Data'!$F$4:$F$11233)+('PQW Report Data'!$G$4:$G$11233)+('PQW Report Data'!$H$4:$H$11233)+('PQW Report Data'!$I$4:$I$11233)+('PQW Report Data'!$J$4:$J$11233)+('PQW Report Data'!$K$4:$K$11233)+('PQW Report Data'!$L$4:$L$11233)+('PQW Report Data'!$M$4:$M$11233))))))</f>
      </c>
      <c r="I51" s="25" t="str">
        <f>IF(AND($D$6="All",$F$6="All"),SUMPRODUCT(('PQW Report Data'!$C$4:$C$11233=I$9)*('PQW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Data'!$E$4:$E$11233=$B51)*(('PQW Report Data'!$F$4:$F$11233)+('PQW Report Data'!$G$4:$G$11233)+('PQW Report Data'!$H$4:$H$11233)+('PQW Report Data'!$I$4:$I$11233)+('PQW Report Data'!$J$4:$J$11233)+('PQW Report Data'!$K$4:$K$11233)+('PQW Report Data'!$L$4:$L$11233)+('PQW Report Data'!$M$4:$M$11233))))))</f>
      </c>
      <c r="J51" s="25" t="str">
        <f>IF(AND($D$6="All",$F$6="All"),SUMPRODUCT(('PQW Report Data'!$C$4:$C$11233=J$9)*('PQW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Data'!$E$4:$E$11233=$B51)*(('PQW Report Data'!$F$4:$F$11233)+('PQW Report Data'!$G$4:$G$11233)+('PQW Report Data'!$H$4:$H$11233)+('PQW Report Data'!$I$4:$I$11233)+('PQW Report Data'!$J$4:$J$11233)+('PQW Report Data'!$K$4:$K$11233)+('PQW Report Data'!$L$4:$L$11233)+('PQW Report Data'!$M$4:$M$11233))))))</f>
      </c>
      <c r="K51" s="25" t="str">
        <f>IF(AND($D$6="All",$F$6="All"),SUMPRODUCT(('PQW Report Data'!$C$4:$C$11233=K$9)*('PQW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Data'!$E$4:$E$11233=$B51)*(('PQW Report Data'!$F$4:$F$11233)+('PQW Report Data'!$G$4:$G$11233)+('PQW Report Data'!$H$4:$H$11233)+('PQW Report Data'!$I$4:$I$11233)+('PQW Report Data'!$J$4:$J$11233)+('PQW Report Data'!$K$4:$K$11233)+('PQW Report Data'!$L$4:$L$11233)+('PQW Report Data'!$M$4:$M$11233))))))</f>
      </c>
      <c r="L51" s="25" t="str">
        <f>IF(AND($D$6="All",$F$6="All"),SUMPRODUCT(('PQW Report Data'!$C$4:$C$11233=L$9)*('PQW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Data'!$E$4:$E$11233=$B51)*(('PQW Report Data'!$F$4:$F$11233)+('PQW Report Data'!$G$4:$G$11233)+('PQW Report Data'!$H$4:$H$11233)+('PQW Report Data'!$I$4:$I$11233)+('PQW Report Data'!$J$4:$J$11233)+('PQW Report Data'!$K$4:$K$11233)+('PQW Report Data'!$L$4:$L$11233)+('PQW Report Data'!$M$4:$M$11233))))))</f>
      </c>
      <c r="M51" s="25" t="str">
        <f>IF(AND($D$6="All",$F$6="All"),SUMPRODUCT(('PQW Report Data'!$C$4:$C$11233=M$9)*('PQW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Data'!$E$4:$E$11233=$B51)*(('PQW Report Data'!$F$4:$F$11233)+('PQW Report Data'!$G$4:$G$11233)+('PQW Report Data'!$H$4:$H$11233)+('PQW Report Data'!$I$4:$I$11233)+('PQW Report Data'!$J$4:$J$11233)+('PQW Report Data'!$K$4:$K$11233)+('PQW Report Data'!$L$4:$L$11233)+('PQW Report Data'!$M$4:$M$11233))))))</f>
      </c>
      <c r="N51" s="25" t="str">
        <f>IF(AND($D$6="All",$F$6="All"),SUMPRODUCT(('PQW Report Data'!$C$4:$C$11233=N$9)*('PQW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Data'!$E$4:$E$11233=$B51)*(('PQW Report Data'!$F$4:$F$11233)+('PQW Report Data'!$G$4:$G$11233)+('PQW Report Data'!$H$4:$H$11233)+('PQW Report Data'!$I$4:$I$11233)+('PQW Report Data'!$J$4:$J$11233)+('PQW Report Data'!$K$4:$K$11233)+('PQW Report Data'!$L$4:$L$11233)+('PQW Report Data'!$M$4:$M$11233))))))</f>
      </c>
      <c r="O51" s="25" t="str">
        <f>IF(AND($D$6="All",$F$6="All"),SUMPRODUCT(('PQW Report Data'!$C$4:$C$11233=O$9)*('PQW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Data'!$E$4:$E$11233=$B51)*(('PQW Report Data'!$F$4:$F$11233)+('PQW Report Data'!$G$4:$G$11233)+('PQW Report Data'!$H$4:$H$11233)+('PQW Report Data'!$I$4:$I$11233)+('PQW Report Data'!$J$4:$J$11233)+('PQW Report Data'!$K$4:$K$11233)+('PQW Report Data'!$L$4:$L$11233)+('PQW Report Data'!$M$4:$M$11233))))))</f>
      </c>
      <c r="P51" s="25" t="str">
        <f>IF(AND($D$6="All",$F$6="All"),SUMPRODUCT(('PQW Report Data'!$C$4:$C$11233=P$9)*('PQW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Data'!$E$4:$E$11233=$B51)*(('PQW Report Data'!$F$4:$F$11233)+('PQW Report Data'!$G$4:$G$11233)+('PQW Report Data'!$H$4:$H$11233)+('PQW Report Data'!$I$4:$I$11233)+('PQW Report Data'!$J$4:$J$11233)+('PQW Report Data'!$K$4:$K$11233)+('PQW Report Data'!$L$4:$L$11233)+('PQW Report Data'!$M$4:$M$11233))))))</f>
      </c>
      <c r="Q51" s="25" t="str">
        <f>IF(AND($D$6="All",$F$6="All"),SUMPRODUCT(('PQW Report Data'!$C$4:$C$11233=Q$9)*('PQW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Data'!$E$4:$E$11233=$B51)*(('PQW Report Data'!$F$4:$F$11233)+('PQW Report Data'!$G$4:$G$11233)+('PQW Report Data'!$H$4:$H$11233)+('PQW Report Data'!$I$4:$I$11233)+('PQW Report Data'!$J$4:$J$11233)+('PQW Report Data'!$K$4:$K$11233)+('PQW Report Data'!$L$4:$L$11233)+('PQW Report Data'!$M$4:$M$11233))))))</f>
      </c>
      <c r="R51" s="25" t="str">
        <f>IF(AND($D$6="All",$F$6="All"),SUMPRODUCT(('PQW Report Data'!$C$4:$C$11233=R$9)*('PQW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Data'!$E$4:$E$11233=$B51)*(('PQW Report Data'!$F$4:$F$11233)+('PQW Report Data'!$G$4:$G$11233)+('PQW Report Data'!$H$4:$H$11233)+('PQW Report Data'!$I$4:$I$11233)+('PQW Report Data'!$J$4:$J$11233)+('PQW Report Data'!$K$4:$K$11233)+('PQW Report Data'!$L$4:$L$11233)+('PQW Report Data'!$M$4:$M$11233))))))</f>
      </c>
      <c r="S51" s="25" t="str">
        <f>IF(AND($D$6="All",$F$6="All"),SUMPRODUCT(('PQW Report Data'!$C$4:$C$11233=S$9)*('PQW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Data'!$E$4:$E$11233=$B51)*(('PQW Report Data'!$F$4:$F$11233)+('PQW Report Data'!$G$4:$G$11233)+('PQW Report Data'!$H$4:$H$11233)+('PQW Report Data'!$I$4:$I$11233)+('PQW Report Data'!$J$4:$J$11233)+('PQW Report Data'!$K$4:$K$11233)+('PQW Report Data'!$L$4:$L$11233)+('PQW Report Data'!$M$4:$M$11233))))))</f>
      </c>
      <c r="T51" s="25" t="str">
        <f>IF(AND($D$6="All",$F$6="All"),SUMPRODUCT(('PQW Report Data'!$C$4:$C$11233=T$9)*('PQW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Data'!$E$4:$E$11233=$B51)*(('PQW Report Data'!$F$4:$F$11233)+('PQW Report Data'!$G$4:$G$11233)+('PQW Report Data'!$H$4:$H$11233)+('PQW Report Data'!$I$4:$I$11233)+('PQW Report Data'!$J$4:$J$11233)+('PQW Report Data'!$K$4:$K$11233)+('PQW Report Data'!$L$4:$L$11233)+('PQW Report Data'!$M$4:$M$11233))))))</f>
      </c>
      <c r="U51" s="25" t="str">
        <f>IF(AND($D$6="All",$F$6="All"),SUMPRODUCT(('PQW Report Data'!$C$4:$C$11233=U$9)*('PQW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Data'!$E$4:$E$11233=$B51)*(('PQW Report Data'!$F$4:$F$11233)+('PQW Report Data'!$G$4:$G$11233)+('PQW Report Data'!$H$4:$H$11233)+('PQW Report Data'!$I$4:$I$11233)+('PQW Report Data'!$J$4:$J$11233)+('PQW Report Data'!$K$4:$K$11233)+('PQW Report Data'!$L$4:$L$11233)+('PQW Report Data'!$M$4:$M$11233))))))</f>
      </c>
      <c r="V51" s="25" t="str">
        <f>IF(AND($D$6="All",$F$6="All"),SUMPRODUCT(('PQW Report Data'!$C$4:$C$11233=V$9)*('PQW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Data'!$E$4:$E$11233=$B51)*(('PQW Report Data'!$F$4:$F$11233)+('PQW Report Data'!$G$4:$G$11233)+('PQW Report Data'!$H$4:$H$11233)+('PQW Report Data'!$I$4:$I$11233)+('PQW Report Data'!$J$4:$J$11233)+('PQW Report Data'!$K$4:$K$11233)+('PQW Report Data'!$L$4:$L$11233)+('PQW Report Data'!$M$4:$M$11233))))))</f>
      </c>
      <c r="W51" s="25" t="str">
        <f>IF(AND($D$6="All",$F$6="All"),SUMPRODUCT(('PQW Report Data'!$C$4:$C$11233=W$9)*('PQW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Data'!$E$4:$E$11233=$B51)*(('PQW Report Data'!$F$4:$F$11233)+('PQW Report Data'!$G$4:$G$11233)+('PQW Report Data'!$H$4:$H$11233)+('PQW Report Data'!$I$4:$I$11233)+('PQW Report Data'!$J$4:$J$11233)+('PQW Report Data'!$K$4:$K$11233)+('PQW Report Data'!$L$4:$L$11233)+('PQW Report Data'!$M$4:$M$11233))))))</f>
      </c>
      <c r="X51" s="25" t="str">
        <f>IF(AND($D$6="All",$F$6="All"),SUMPRODUCT(('PQW Report Data'!$C$4:$C$11233=X$9)*('PQW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Data'!$E$4:$E$11233=$B51)*(('PQW Report Data'!$F$4:$F$11233)+('PQW Report Data'!$G$4:$G$11233)+('PQW Report Data'!$H$4:$H$11233)+('PQW Report Data'!$I$4:$I$11233)+('PQW Report Data'!$J$4:$J$11233)+('PQW Report Data'!$K$4:$K$11233)+('PQW Report Data'!$L$4:$L$11233)+('PQW Report Data'!$M$4:$M$11233))))))</f>
      </c>
      <c r="Y51" s="25" t="str">
        <f>IF(AND($D$6="All",$F$6="All"),SUMPRODUCT(('PQW Report Data'!$C$4:$C$11233=Y$9)*('PQW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Data'!$E$4:$E$11233=$B51)*(('PQW Report Data'!$F$4:$F$11233)+('PQW Report Data'!$G$4:$G$11233)+('PQW Report Data'!$H$4:$H$11233)+('PQW Report Data'!$I$4:$I$11233)+('PQW Report Data'!$J$4:$J$11233)+('PQW Report Data'!$K$4:$K$11233)+('PQW Report Data'!$L$4:$L$11233)+('PQW Report Data'!$M$4:$M$11233))))))</f>
      </c>
      <c r="Z51" s="25" t="str">
        <f>IF(AND($D$6="All",$F$6="All"),SUMPRODUCT(('PQW Report Data'!$C$4:$C$11233=Z$9)*('PQW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Data'!$E$4:$E$11233=$B51)*(('PQW Report Data'!$F$4:$F$11233)+('PQW Report Data'!$G$4:$G$11233)+('PQW Report Data'!$H$4:$H$11233)+('PQW Report Data'!$I$4:$I$11233)+('PQW Report Data'!$J$4:$J$11233)+('PQW Report Data'!$K$4:$K$11233)+('PQW Report Data'!$L$4:$L$11233)+('PQW Report Data'!$M$4:$M$11233))))))</f>
      </c>
      <c r="AA51" s="25" t="str">
        <f>IF(AND($D$6="All",$F$6="All"),SUMPRODUCT(('PQW Report Data'!$C$4:$C$11233=AA$9)*('PQW Report Data'!$E$4:$E$11233=$B51)*(('PQW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Data'!$E$4:$E$11233=$B51)*(('PQW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Data'!$E$4:$E$11233=$B51)*(('PQW Report Data'!$F$4:$F$11233)+('PQW Report Data'!$G$4:$G$11233)+('PQW Report Data'!$H$4:$H$11233)+('PQW Report Data'!$I$4:$I$11233)+('PQW Report Data'!$J$4:$J$11233)+('PQW Report Data'!$K$4:$K$11233)+('PQW Report Data'!$L$4:$L$11233)+('PQW Report Data'!$M$4:$M$11233))))))</f>
      </c>
      <c r="AB51" s="25" t="str">
        <f>SUM(C51:AA51)</f>
      </c>
    </row>
    <row r="52">
      <c r="A52" s="0" t="inlineStr">
        <is>
          <t/>
        </is>
      </c>
      <c r="B52" s="23" t="n">
        <v>42</v>
      </c>
      <c r="C52" s="25" t="str">
        <f>IF(AND($D$6="All",$F$6="All"),SUMPRODUCT(('PQW Report Data'!$C$4:$C$11233=C$9)*('PQW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Data'!$E$4:$E$11233=$B52)*(('PQW Report Data'!$F$4:$F$11233)+('PQW Report Data'!$G$4:$G$11233)+('PQW Report Data'!$H$4:$H$11233)+('PQW Report Data'!$I$4:$I$11233)+('PQW Report Data'!$J$4:$J$11233)+('PQW Report Data'!$K$4:$K$11233)+('PQW Report Data'!$L$4:$L$11233)+('PQW Report Data'!$M$4:$M$11233))))))</f>
      </c>
      <c r="D52" s="25" t="str">
        <f>IF(AND($D$6="All",$F$6="All"),SUMPRODUCT(('PQW Report Data'!$C$4:$C$11233=D$9)*('PQW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Data'!$E$4:$E$11233=$B52)*(('PQW Report Data'!$F$4:$F$11233)+('PQW Report Data'!$G$4:$G$11233)+('PQW Report Data'!$H$4:$H$11233)+('PQW Report Data'!$I$4:$I$11233)+('PQW Report Data'!$J$4:$J$11233)+('PQW Report Data'!$K$4:$K$11233)+('PQW Report Data'!$L$4:$L$11233)+('PQW Report Data'!$M$4:$M$11233))))))</f>
      </c>
      <c r="E52" s="25" t="str">
        <f>IF(AND($D$6="All",$F$6="All"),SUMPRODUCT(('PQW Report Data'!$C$4:$C$11233=E$9)*('PQW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Data'!$E$4:$E$11233=$B52)*(('PQW Report Data'!$F$4:$F$11233)+('PQW Report Data'!$G$4:$G$11233)+('PQW Report Data'!$H$4:$H$11233)+('PQW Report Data'!$I$4:$I$11233)+('PQW Report Data'!$J$4:$J$11233)+('PQW Report Data'!$K$4:$K$11233)+('PQW Report Data'!$L$4:$L$11233)+('PQW Report Data'!$M$4:$M$11233))))))</f>
      </c>
      <c r="F52" s="25" t="str">
        <f>IF(AND($D$6="All",$F$6="All"),SUMPRODUCT(('PQW Report Data'!$C$4:$C$11233=F$9)*('PQW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Data'!$E$4:$E$11233=$B52)*(('PQW Report Data'!$F$4:$F$11233)+('PQW Report Data'!$G$4:$G$11233)+('PQW Report Data'!$H$4:$H$11233)+('PQW Report Data'!$I$4:$I$11233)+('PQW Report Data'!$J$4:$J$11233)+('PQW Report Data'!$K$4:$K$11233)+('PQW Report Data'!$L$4:$L$11233)+('PQW Report Data'!$M$4:$M$11233))))))</f>
      </c>
      <c r="G52" s="25" t="str">
        <f>IF(AND($D$6="All",$F$6="All"),SUMPRODUCT(('PQW Report Data'!$C$4:$C$11233=G$9)*('PQW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Data'!$E$4:$E$11233=$B52)*(('PQW Report Data'!$F$4:$F$11233)+('PQW Report Data'!$G$4:$G$11233)+('PQW Report Data'!$H$4:$H$11233)+('PQW Report Data'!$I$4:$I$11233)+('PQW Report Data'!$J$4:$J$11233)+('PQW Report Data'!$K$4:$K$11233)+('PQW Report Data'!$L$4:$L$11233)+('PQW Report Data'!$M$4:$M$11233))))))</f>
      </c>
      <c r="H52" s="25" t="str">
        <f>IF(AND($D$6="All",$F$6="All"),SUMPRODUCT(('PQW Report Data'!$C$4:$C$11233=H$9)*('PQW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Data'!$E$4:$E$11233=$B52)*(('PQW Report Data'!$F$4:$F$11233)+('PQW Report Data'!$G$4:$G$11233)+('PQW Report Data'!$H$4:$H$11233)+('PQW Report Data'!$I$4:$I$11233)+('PQW Report Data'!$J$4:$J$11233)+('PQW Report Data'!$K$4:$K$11233)+('PQW Report Data'!$L$4:$L$11233)+('PQW Report Data'!$M$4:$M$11233))))))</f>
      </c>
      <c r="I52" s="25" t="str">
        <f>IF(AND($D$6="All",$F$6="All"),SUMPRODUCT(('PQW Report Data'!$C$4:$C$11233=I$9)*('PQW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Data'!$E$4:$E$11233=$B52)*(('PQW Report Data'!$F$4:$F$11233)+('PQW Report Data'!$G$4:$G$11233)+('PQW Report Data'!$H$4:$H$11233)+('PQW Report Data'!$I$4:$I$11233)+('PQW Report Data'!$J$4:$J$11233)+('PQW Report Data'!$K$4:$K$11233)+('PQW Report Data'!$L$4:$L$11233)+('PQW Report Data'!$M$4:$M$11233))))))</f>
      </c>
      <c r="J52" s="25" t="str">
        <f>IF(AND($D$6="All",$F$6="All"),SUMPRODUCT(('PQW Report Data'!$C$4:$C$11233=J$9)*('PQW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Data'!$E$4:$E$11233=$B52)*(('PQW Report Data'!$F$4:$F$11233)+('PQW Report Data'!$G$4:$G$11233)+('PQW Report Data'!$H$4:$H$11233)+('PQW Report Data'!$I$4:$I$11233)+('PQW Report Data'!$J$4:$J$11233)+('PQW Report Data'!$K$4:$K$11233)+('PQW Report Data'!$L$4:$L$11233)+('PQW Report Data'!$M$4:$M$11233))))))</f>
      </c>
      <c r="K52" s="25" t="str">
        <f>IF(AND($D$6="All",$F$6="All"),SUMPRODUCT(('PQW Report Data'!$C$4:$C$11233=K$9)*('PQW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Data'!$E$4:$E$11233=$B52)*(('PQW Report Data'!$F$4:$F$11233)+('PQW Report Data'!$G$4:$G$11233)+('PQW Report Data'!$H$4:$H$11233)+('PQW Report Data'!$I$4:$I$11233)+('PQW Report Data'!$J$4:$J$11233)+('PQW Report Data'!$K$4:$K$11233)+('PQW Report Data'!$L$4:$L$11233)+('PQW Report Data'!$M$4:$M$11233))))))</f>
      </c>
      <c r="L52" s="25" t="str">
        <f>IF(AND($D$6="All",$F$6="All"),SUMPRODUCT(('PQW Report Data'!$C$4:$C$11233=L$9)*('PQW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Data'!$E$4:$E$11233=$B52)*(('PQW Report Data'!$F$4:$F$11233)+('PQW Report Data'!$G$4:$G$11233)+('PQW Report Data'!$H$4:$H$11233)+('PQW Report Data'!$I$4:$I$11233)+('PQW Report Data'!$J$4:$J$11233)+('PQW Report Data'!$K$4:$K$11233)+('PQW Report Data'!$L$4:$L$11233)+('PQW Report Data'!$M$4:$M$11233))))))</f>
      </c>
      <c r="M52" s="25" t="str">
        <f>IF(AND($D$6="All",$F$6="All"),SUMPRODUCT(('PQW Report Data'!$C$4:$C$11233=M$9)*('PQW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Data'!$E$4:$E$11233=$B52)*(('PQW Report Data'!$F$4:$F$11233)+('PQW Report Data'!$G$4:$G$11233)+('PQW Report Data'!$H$4:$H$11233)+('PQW Report Data'!$I$4:$I$11233)+('PQW Report Data'!$J$4:$J$11233)+('PQW Report Data'!$K$4:$K$11233)+('PQW Report Data'!$L$4:$L$11233)+('PQW Report Data'!$M$4:$M$11233))))))</f>
      </c>
      <c r="N52" s="25" t="str">
        <f>IF(AND($D$6="All",$F$6="All"),SUMPRODUCT(('PQW Report Data'!$C$4:$C$11233=N$9)*('PQW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Data'!$E$4:$E$11233=$B52)*(('PQW Report Data'!$F$4:$F$11233)+('PQW Report Data'!$G$4:$G$11233)+('PQW Report Data'!$H$4:$H$11233)+('PQW Report Data'!$I$4:$I$11233)+('PQW Report Data'!$J$4:$J$11233)+('PQW Report Data'!$K$4:$K$11233)+('PQW Report Data'!$L$4:$L$11233)+('PQW Report Data'!$M$4:$M$11233))))))</f>
      </c>
      <c r="O52" s="25" t="str">
        <f>IF(AND($D$6="All",$F$6="All"),SUMPRODUCT(('PQW Report Data'!$C$4:$C$11233=O$9)*('PQW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Data'!$E$4:$E$11233=$B52)*(('PQW Report Data'!$F$4:$F$11233)+('PQW Report Data'!$G$4:$G$11233)+('PQW Report Data'!$H$4:$H$11233)+('PQW Report Data'!$I$4:$I$11233)+('PQW Report Data'!$J$4:$J$11233)+('PQW Report Data'!$K$4:$K$11233)+('PQW Report Data'!$L$4:$L$11233)+('PQW Report Data'!$M$4:$M$11233))))))</f>
      </c>
      <c r="P52" s="25" t="str">
        <f>IF(AND($D$6="All",$F$6="All"),SUMPRODUCT(('PQW Report Data'!$C$4:$C$11233=P$9)*('PQW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Data'!$E$4:$E$11233=$B52)*(('PQW Report Data'!$F$4:$F$11233)+('PQW Report Data'!$G$4:$G$11233)+('PQW Report Data'!$H$4:$H$11233)+('PQW Report Data'!$I$4:$I$11233)+('PQW Report Data'!$J$4:$J$11233)+('PQW Report Data'!$K$4:$K$11233)+('PQW Report Data'!$L$4:$L$11233)+('PQW Report Data'!$M$4:$M$11233))))))</f>
      </c>
      <c r="Q52" s="25" t="str">
        <f>IF(AND($D$6="All",$F$6="All"),SUMPRODUCT(('PQW Report Data'!$C$4:$C$11233=Q$9)*('PQW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Data'!$E$4:$E$11233=$B52)*(('PQW Report Data'!$F$4:$F$11233)+('PQW Report Data'!$G$4:$G$11233)+('PQW Report Data'!$H$4:$H$11233)+('PQW Report Data'!$I$4:$I$11233)+('PQW Report Data'!$J$4:$J$11233)+('PQW Report Data'!$K$4:$K$11233)+('PQW Report Data'!$L$4:$L$11233)+('PQW Report Data'!$M$4:$M$11233))))))</f>
      </c>
      <c r="R52" s="25" t="str">
        <f>IF(AND($D$6="All",$F$6="All"),SUMPRODUCT(('PQW Report Data'!$C$4:$C$11233=R$9)*('PQW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Data'!$E$4:$E$11233=$B52)*(('PQW Report Data'!$F$4:$F$11233)+('PQW Report Data'!$G$4:$G$11233)+('PQW Report Data'!$H$4:$H$11233)+('PQW Report Data'!$I$4:$I$11233)+('PQW Report Data'!$J$4:$J$11233)+('PQW Report Data'!$K$4:$K$11233)+('PQW Report Data'!$L$4:$L$11233)+('PQW Report Data'!$M$4:$M$11233))))))</f>
      </c>
      <c r="S52" s="25" t="str">
        <f>IF(AND($D$6="All",$F$6="All"),SUMPRODUCT(('PQW Report Data'!$C$4:$C$11233=S$9)*('PQW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Data'!$E$4:$E$11233=$B52)*(('PQW Report Data'!$F$4:$F$11233)+('PQW Report Data'!$G$4:$G$11233)+('PQW Report Data'!$H$4:$H$11233)+('PQW Report Data'!$I$4:$I$11233)+('PQW Report Data'!$J$4:$J$11233)+('PQW Report Data'!$K$4:$K$11233)+('PQW Report Data'!$L$4:$L$11233)+('PQW Report Data'!$M$4:$M$11233))))))</f>
      </c>
      <c r="T52" s="25" t="str">
        <f>IF(AND($D$6="All",$F$6="All"),SUMPRODUCT(('PQW Report Data'!$C$4:$C$11233=T$9)*('PQW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Data'!$E$4:$E$11233=$B52)*(('PQW Report Data'!$F$4:$F$11233)+('PQW Report Data'!$G$4:$G$11233)+('PQW Report Data'!$H$4:$H$11233)+('PQW Report Data'!$I$4:$I$11233)+('PQW Report Data'!$J$4:$J$11233)+('PQW Report Data'!$K$4:$K$11233)+('PQW Report Data'!$L$4:$L$11233)+('PQW Report Data'!$M$4:$M$11233))))))</f>
      </c>
      <c r="U52" s="25" t="str">
        <f>IF(AND($D$6="All",$F$6="All"),SUMPRODUCT(('PQW Report Data'!$C$4:$C$11233=U$9)*('PQW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Data'!$E$4:$E$11233=$B52)*(('PQW Report Data'!$F$4:$F$11233)+('PQW Report Data'!$G$4:$G$11233)+('PQW Report Data'!$H$4:$H$11233)+('PQW Report Data'!$I$4:$I$11233)+('PQW Report Data'!$J$4:$J$11233)+('PQW Report Data'!$K$4:$K$11233)+('PQW Report Data'!$L$4:$L$11233)+('PQW Report Data'!$M$4:$M$11233))))))</f>
      </c>
      <c r="V52" s="25" t="str">
        <f>IF(AND($D$6="All",$F$6="All"),SUMPRODUCT(('PQW Report Data'!$C$4:$C$11233=V$9)*('PQW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Data'!$E$4:$E$11233=$B52)*(('PQW Report Data'!$F$4:$F$11233)+('PQW Report Data'!$G$4:$G$11233)+('PQW Report Data'!$H$4:$H$11233)+('PQW Report Data'!$I$4:$I$11233)+('PQW Report Data'!$J$4:$J$11233)+('PQW Report Data'!$K$4:$K$11233)+('PQW Report Data'!$L$4:$L$11233)+('PQW Report Data'!$M$4:$M$11233))))))</f>
      </c>
      <c r="W52" s="25" t="str">
        <f>IF(AND($D$6="All",$F$6="All"),SUMPRODUCT(('PQW Report Data'!$C$4:$C$11233=W$9)*('PQW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Data'!$E$4:$E$11233=$B52)*(('PQW Report Data'!$F$4:$F$11233)+('PQW Report Data'!$G$4:$G$11233)+('PQW Report Data'!$H$4:$H$11233)+('PQW Report Data'!$I$4:$I$11233)+('PQW Report Data'!$J$4:$J$11233)+('PQW Report Data'!$K$4:$K$11233)+('PQW Report Data'!$L$4:$L$11233)+('PQW Report Data'!$M$4:$M$11233))))))</f>
      </c>
      <c r="X52" s="25" t="str">
        <f>IF(AND($D$6="All",$F$6="All"),SUMPRODUCT(('PQW Report Data'!$C$4:$C$11233=X$9)*('PQW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Data'!$E$4:$E$11233=$B52)*(('PQW Report Data'!$F$4:$F$11233)+('PQW Report Data'!$G$4:$G$11233)+('PQW Report Data'!$H$4:$H$11233)+('PQW Report Data'!$I$4:$I$11233)+('PQW Report Data'!$J$4:$J$11233)+('PQW Report Data'!$K$4:$K$11233)+('PQW Report Data'!$L$4:$L$11233)+('PQW Report Data'!$M$4:$M$11233))))))</f>
      </c>
      <c r="Y52" s="25" t="str">
        <f>IF(AND($D$6="All",$F$6="All"),SUMPRODUCT(('PQW Report Data'!$C$4:$C$11233=Y$9)*('PQW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Data'!$E$4:$E$11233=$B52)*(('PQW Report Data'!$F$4:$F$11233)+('PQW Report Data'!$G$4:$G$11233)+('PQW Report Data'!$H$4:$H$11233)+('PQW Report Data'!$I$4:$I$11233)+('PQW Report Data'!$J$4:$J$11233)+('PQW Report Data'!$K$4:$K$11233)+('PQW Report Data'!$L$4:$L$11233)+('PQW Report Data'!$M$4:$M$11233))))))</f>
      </c>
      <c r="Z52" s="25" t="str">
        <f>IF(AND($D$6="All",$F$6="All"),SUMPRODUCT(('PQW Report Data'!$C$4:$C$11233=Z$9)*('PQW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Data'!$E$4:$E$11233=$B52)*(('PQW Report Data'!$F$4:$F$11233)+('PQW Report Data'!$G$4:$G$11233)+('PQW Report Data'!$H$4:$H$11233)+('PQW Report Data'!$I$4:$I$11233)+('PQW Report Data'!$J$4:$J$11233)+('PQW Report Data'!$K$4:$K$11233)+('PQW Report Data'!$L$4:$L$11233)+('PQW Report Data'!$M$4:$M$11233))))))</f>
      </c>
      <c r="AA52" s="25" t="str">
        <f>IF(AND($D$6="All",$F$6="All"),SUMPRODUCT(('PQW Report Data'!$C$4:$C$11233=AA$9)*('PQW Report Data'!$E$4:$E$11233=$B52)*(('PQW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Data'!$E$4:$E$11233=$B52)*(('PQW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Data'!$E$4:$E$11233=$B52)*(('PQW Report Data'!$F$4:$F$11233)+('PQW Report Data'!$G$4:$G$11233)+('PQW Report Data'!$H$4:$H$11233)+('PQW Report Data'!$I$4:$I$11233)+('PQW Report Data'!$J$4:$J$11233)+('PQW Report Data'!$K$4:$K$11233)+('PQW Report Data'!$L$4:$L$11233)+('PQW Report Data'!$M$4:$M$11233))))))</f>
      </c>
      <c r="AB52" s="25" t="str">
        <f>SUM(C52:AA52)</f>
      </c>
    </row>
    <row r="53">
      <c r="A53" s="0" t="inlineStr">
        <is>
          <t/>
        </is>
      </c>
      <c r="B53" s="23" t="n">
        <v>43</v>
      </c>
      <c r="C53" s="25" t="str">
        <f>IF(AND($D$6="All",$F$6="All"),SUMPRODUCT(('PQW Report Data'!$C$4:$C$11233=C$9)*('PQW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Data'!$E$4:$E$11233=$B53)*(('PQW Report Data'!$F$4:$F$11233)+('PQW Report Data'!$G$4:$G$11233)+('PQW Report Data'!$H$4:$H$11233)+('PQW Report Data'!$I$4:$I$11233)+('PQW Report Data'!$J$4:$J$11233)+('PQW Report Data'!$K$4:$K$11233)+('PQW Report Data'!$L$4:$L$11233)+('PQW Report Data'!$M$4:$M$11233))))))</f>
      </c>
      <c r="D53" s="25" t="str">
        <f>IF(AND($D$6="All",$F$6="All"),SUMPRODUCT(('PQW Report Data'!$C$4:$C$11233=D$9)*('PQW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Data'!$E$4:$E$11233=$B53)*(('PQW Report Data'!$F$4:$F$11233)+('PQW Report Data'!$G$4:$G$11233)+('PQW Report Data'!$H$4:$H$11233)+('PQW Report Data'!$I$4:$I$11233)+('PQW Report Data'!$J$4:$J$11233)+('PQW Report Data'!$K$4:$K$11233)+('PQW Report Data'!$L$4:$L$11233)+('PQW Report Data'!$M$4:$M$11233))))))</f>
      </c>
      <c r="E53" s="25" t="str">
        <f>IF(AND($D$6="All",$F$6="All"),SUMPRODUCT(('PQW Report Data'!$C$4:$C$11233=E$9)*('PQW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Data'!$E$4:$E$11233=$B53)*(('PQW Report Data'!$F$4:$F$11233)+('PQW Report Data'!$G$4:$G$11233)+('PQW Report Data'!$H$4:$H$11233)+('PQW Report Data'!$I$4:$I$11233)+('PQW Report Data'!$J$4:$J$11233)+('PQW Report Data'!$K$4:$K$11233)+('PQW Report Data'!$L$4:$L$11233)+('PQW Report Data'!$M$4:$M$11233))))))</f>
      </c>
      <c r="F53" s="25" t="str">
        <f>IF(AND($D$6="All",$F$6="All"),SUMPRODUCT(('PQW Report Data'!$C$4:$C$11233=F$9)*('PQW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Data'!$E$4:$E$11233=$B53)*(('PQW Report Data'!$F$4:$F$11233)+('PQW Report Data'!$G$4:$G$11233)+('PQW Report Data'!$H$4:$H$11233)+('PQW Report Data'!$I$4:$I$11233)+('PQW Report Data'!$J$4:$J$11233)+('PQW Report Data'!$K$4:$K$11233)+('PQW Report Data'!$L$4:$L$11233)+('PQW Report Data'!$M$4:$M$11233))))))</f>
      </c>
      <c r="G53" s="25" t="str">
        <f>IF(AND($D$6="All",$F$6="All"),SUMPRODUCT(('PQW Report Data'!$C$4:$C$11233=G$9)*('PQW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Data'!$E$4:$E$11233=$B53)*(('PQW Report Data'!$F$4:$F$11233)+('PQW Report Data'!$G$4:$G$11233)+('PQW Report Data'!$H$4:$H$11233)+('PQW Report Data'!$I$4:$I$11233)+('PQW Report Data'!$J$4:$J$11233)+('PQW Report Data'!$K$4:$K$11233)+('PQW Report Data'!$L$4:$L$11233)+('PQW Report Data'!$M$4:$M$11233))))))</f>
      </c>
      <c r="H53" s="25" t="str">
        <f>IF(AND($D$6="All",$F$6="All"),SUMPRODUCT(('PQW Report Data'!$C$4:$C$11233=H$9)*('PQW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Data'!$E$4:$E$11233=$B53)*(('PQW Report Data'!$F$4:$F$11233)+('PQW Report Data'!$G$4:$G$11233)+('PQW Report Data'!$H$4:$H$11233)+('PQW Report Data'!$I$4:$I$11233)+('PQW Report Data'!$J$4:$J$11233)+('PQW Report Data'!$K$4:$K$11233)+('PQW Report Data'!$L$4:$L$11233)+('PQW Report Data'!$M$4:$M$11233))))))</f>
      </c>
      <c r="I53" s="25" t="str">
        <f>IF(AND($D$6="All",$F$6="All"),SUMPRODUCT(('PQW Report Data'!$C$4:$C$11233=I$9)*('PQW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Data'!$E$4:$E$11233=$B53)*(('PQW Report Data'!$F$4:$F$11233)+('PQW Report Data'!$G$4:$G$11233)+('PQW Report Data'!$H$4:$H$11233)+('PQW Report Data'!$I$4:$I$11233)+('PQW Report Data'!$J$4:$J$11233)+('PQW Report Data'!$K$4:$K$11233)+('PQW Report Data'!$L$4:$L$11233)+('PQW Report Data'!$M$4:$M$11233))))))</f>
      </c>
      <c r="J53" s="25" t="str">
        <f>IF(AND($D$6="All",$F$6="All"),SUMPRODUCT(('PQW Report Data'!$C$4:$C$11233=J$9)*('PQW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Data'!$E$4:$E$11233=$B53)*(('PQW Report Data'!$F$4:$F$11233)+('PQW Report Data'!$G$4:$G$11233)+('PQW Report Data'!$H$4:$H$11233)+('PQW Report Data'!$I$4:$I$11233)+('PQW Report Data'!$J$4:$J$11233)+('PQW Report Data'!$K$4:$K$11233)+('PQW Report Data'!$L$4:$L$11233)+('PQW Report Data'!$M$4:$M$11233))))))</f>
      </c>
      <c r="K53" s="25" t="str">
        <f>IF(AND($D$6="All",$F$6="All"),SUMPRODUCT(('PQW Report Data'!$C$4:$C$11233=K$9)*('PQW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Data'!$E$4:$E$11233=$B53)*(('PQW Report Data'!$F$4:$F$11233)+('PQW Report Data'!$G$4:$G$11233)+('PQW Report Data'!$H$4:$H$11233)+('PQW Report Data'!$I$4:$I$11233)+('PQW Report Data'!$J$4:$J$11233)+('PQW Report Data'!$K$4:$K$11233)+('PQW Report Data'!$L$4:$L$11233)+('PQW Report Data'!$M$4:$M$11233))))))</f>
      </c>
      <c r="L53" s="25" t="str">
        <f>IF(AND($D$6="All",$F$6="All"),SUMPRODUCT(('PQW Report Data'!$C$4:$C$11233=L$9)*('PQW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Data'!$E$4:$E$11233=$B53)*(('PQW Report Data'!$F$4:$F$11233)+('PQW Report Data'!$G$4:$G$11233)+('PQW Report Data'!$H$4:$H$11233)+('PQW Report Data'!$I$4:$I$11233)+('PQW Report Data'!$J$4:$J$11233)+('PQW Report Data'!$K$4:$K$11233)+('PQW Report Data'!$L$4:$L$11233)+('PQW Report Data'!$M$4:$M$11233))))))</f>
      </c>
      <c r="M53" s="25" t="str">
        <f>IF(AND($D$6="All",$F$6="All"),SUMPRODUCT(('PQW Report Data'!$C$4:$C$11233=M$9)*('PQW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Data'!$E$4:$E$11233=$B53)*(('PQW Report Data'!$F$4:$F$11233)+('PQW Report Data'!$G$4:$G$11233)+('PQW Report Data'!$H$4:$H$11233)+('PQW Report Data'!$I$4:$I$11233)+('PQW Report Data'!$J$4:$J$11233)+('PQW Report Data'!$K$4:$K$11233)+('PQW Report Data'!$L$4:$L$11233)+('PQW Report Data'!$M$4:$M$11233))))))</f>
      </c>
      <c r="N53" s="25" t="str">
        <f>IF(AND($D$6="All",$F$6="All"),SUMPRODUCT(('PQW Report Data'!$C$4:$C$11233=N$9)*('PQW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Data'!$E$4:$E$11233=$B53)*(('PQW Report Data'!$F$4:$F$11233)+('PQW Report Data'!$G$4:$G$11233)+('PQW Report Data'!$H$4:$H$11233)+('PQW Report Data'!$I$4:$I$11233)+('PQW Report Data'!$J$4:$J$11233)+('PQW Report Data'!$K$4:$K$11233)+('PQW Report Data'!$L$4:$L$11233)+('PQW Report Data'!$M$4:$M$11233))))))</f>
      </c>
      <c r="O53" s="25" t="str">
        <f>IF(AND($D$6="All",$F$6="All"),SUMPRODUCT(('PQW Report Data'!$C$4:$C$11233=O$9)*('PQW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Data'!$E$4:$E$11233=$B53)*(('PQW Report Data'!$F$4:$F$11233)+('PQW Report Data'!$G$4:$G$11233)+('PQW Report Data'!$H$4:$H$11233)+('PQW Report Data'!$I$4:$I$11233)+('PQW Report Data'!$J$4:$J$11233)+('PQW Report Data'!$K$4:$K$11233)+('PQW Report Data'!$L$4:$L$11233)+('PQW Report Data'!$M$4:$M$11233))))))</f>
      </c>
      <c r="P53" s="25" t="str">
        <f>IF(AND($D$6="All",$F$6="All"),SUMPRODUCT(('PQW Report Data'!$C$4:$C$11233=P$9)*('PQW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Data'!$E$4:$E$11233=$B53)*(('PQW Report Data'!$F$4:$F$11233)+('PQW Report Data'!$G$4:$G$11233)+('PQW Report Data'!$H$4:$H$11233)+('PQW Report Data'!$I$4:$I$11233)+('PQW Report Data'!$J$4:$J$11233)+('PQW Report Data'!$K$4:$K$11233)+('PQW Report Data'!$L$4:$L$11233)+('PQW Report Data'!$M$4:$M$11233))))))</f>
      </c>
      <c r="Q53" s="25" t="str">
        <f>IF(AND($D$6="All",$F$6="All"),SUMPRODUCT(('PQW Report Data'!$C$4:$C$11233=Q$9)*('PQW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Data'!$E$4:$E$11233=$B53)*(('PQW Report Data'!$F$4:$F$11233)+('PQW Report Data'!$G$4:$G$11233)+('PQW Report Data'!$H$4:$H$11233)+('PQW Report Data'!$I$4:$I$11233)+('PQW Report Data'!$J$4:$J$11233)+('PQW Report Data'!$K$4:$K$11233)+('PQW Report Data'!$L$4:$L$11233)+('PQW Report Data'!$M$4:$M$11233))))))</f>
      </c>
      <c r="R53" s="25" t="str">
        <f>IF(AND($D$6="All",$F$6="All"),SUMPRODUCT(('PQW Report Data'!$C$4:$C$11233=R$9)*('PQW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Data'!$E$4:$E$11233=$B53)*(('PQW Report Data'!$F$4:$F$11233)+('PQW Report Data'!$G$4:$G$11233)+('PQW Report Data'!$H$4:$H$11233)+('PQW Report Data'!$I$4:$I$11233)+('PQW Report Data'!$J$4:$J$11233)+('PQW Report Data'!$K$4:$K$11233)+('PQW Report Data'!$L$4:$L$11233)+('PQW Report Data'!$M$4:$M$11233))))))</f>
      </c>
      <c r="S53" s="25" t="str">
        <f>IF(AND($D$6="All",$F$6="All"),SUMPRODUCT(('PQW Report Data'!$C$4:$C$11233=S$9)*('PQW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Data'!$E$4:$E$11233=$B53)*(('PQW Report Data'!$F$4:$F$11233)+('PQW Report Data'!$G$4:$G$11233)+('PQW Report Data'!$H$4:$H$11233)+('PQW Report Data'!$I$4:$I$11233)+('PQW Report Data'!$J$4:$J$11233)+('PQW Report Data'!$K$4:$K$11233)+('PQW Report Data'!$L$4:$L$11233)+('PQW Report Data'!$M$4:$M$11233))))))</f>
      </c>
      <c r="T53" s="25" t="str">
        <f>IF(AND($D$6="All",$F$6="All"),SUMPRODUCT(('PQW Report Data'!$C$4:$C$11233=T$9)*('PQW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Data'!$E$4:$E$11233=$B53)*(('PQW Report Data'!$F$4:$F$11233)+('PQW Report Data'!$G$4:$G$11233)+('PQW Report Data'!$H$4:$H$11233)+('PQW Report Data'!$I$4:$I$11233)+('PQW Report Data'!$J$4:$J$11233)+('PQW Report Data'!$K$4:$K$11233)+('PQW Report Data'!$L$4:$L$11233)+('PQW Report Data'!$M$4:$M$11233))))))</f>
      </c>
      <c r="U53" s="25" t="str">
        <f>IF(AND($D$6="All",$F$6="All"),SUMPRODUCT(('PQW Report Data'!$C$4:$C$11233=U$9)*('PQW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Data'!$E$4:$E$11233=$B53)*(('PQW Report Data'!$F$4:$F$11233)+('PQW Report Data'!$G$4:$G$11233)+('PQW Report Data'!$H$4:$H$11233)+('PQW Report Data'!$I$4:$I$11233)+('PQW Report Data'!$J$4:$J$11233)+('PQW Report Data'!$K$4:$K$11233)+('PQW Report Data'!$L$4:$L$11233)+('PQW Report Data'!$M$4:$M$11233))))))</f>
      </c>
      <c r="V53" s="25" t="str">
        <f>IF(AND($D$6="All",$F$6="All"),SUMPRODUCT(('PQW Report Data'!$C$4:$C$11233=V$9)*('PQW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Data'!$E$4:$E$11233=$B53)*(('PQW Report Data'!$F$4:$F$11233)+('PQW Report Data'!$G$4:$G$11233)+('PQW Report Data'!$H$4:$H$11233)+('PQW Report Data'!$I$4:$I$11233)+('PQW Report Data'!$J$4:$J$11233)+('PQW Report Data'!$K$4:$K$11233)+('PQW Report Data'!$L$4:$L$11233)+('PQW Report Data'!$M$4:$M$11233))))))</f>
      </c>
      <c r="W53" s="25" t="str">
        <f>IF(AND($D$6="All",$F$6="All"),SUMPRODUCT(('PQW Report Data'!$C$4:$C$11233=W$9)*('PQW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Data'!$E$4:$E$11233=$B53)*(('PQW Report Data'!$F$4:$F$11233)+('PQW Report Data'!$G$4:$G$11233)+('PQW Report Data'!$H$4:$H$11233)+('PQW Report Data'!$I$4:$I$11233)+('PQW Report Data'!$J$4:$J$11233)+('PQW Report Data'!$K$4:$K$11233)+('PQW Report Data'!$L$4:$L$11233)+('PQW Report Data'!$M$4:$M$11233))))))</f>
      </c>
      <c r="X53" s="25" t="str">
        <f>IF(AND($D$6="All",$F$6="All"),SUMPRODUCT(('PQW Report Data'!$C$4:$C$11233=X$9)*('PQW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Data'!$E$4:$E$11233=$B53)*(('PQW Report Data'!$F$4:$F$11233)+('PQW Report Data'!$G$4:$G$11233)+('PQW Report Data'!$H$4:$H$11233)+('PQW Report Data'!$I$4:$I$11233)+('PQW Report Data'!$J$4:$J$11233)+('PQW Report Data'!$K$4:$K$11233)+('PQW Report Data'!$L$4:$L$11233)+('PQW Report Data'!$M$4:$M$11233))))))</f>
      </c>
      <c r="Y53" s="25" t="str">
        <f>IF(AND($D$6="All",$F$6="All"),SUMPRODUCT(('PQW Report Data'!$C$4:$C$11233=Y$9)*('PQW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Data'!$E$4:$E$11233=$B53)*(('PQW Report Data'!$F$4:$F$11233)+('PQW Report Data'!$G$4:$G$11233)+('PQW Report Data'!$H$4:$H$11233)+('PQW Report Data'!$I$4:$I$11233)+('PQW Report Data'!$J$4:$J$11233)+('PQW Report Data'!$K$4:$K$11233)+('PQW Report Data'!$L$4:$L$11233)+('PQW Report Data'!$M$4:$M$11233))))))</f>
      </c>
      <c r="Z53" s="25" t="str">
        <f>IF(AND($D$6="All",$F$6="All"),SUMPRODUCT(('PQW Report Data'!$C$4:$C$11233=Z$9)*('PQW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Data'!$E$4:$E$11233=$B53)*(('PQW Report Data'!$F$4:$F$11233)+('PQW Report Data'!$G$4:$G$11233)+('PQW Report Data'!$H$4:$H$11233)+('PQW Report Data'!$I$4:$I$11233)+('PQW Report Data'!$J$4:$J$11233)+('PQW Report Data'!$K$4:$K$11233)+('PQW Report Data'!$L$4:$L$11233)+('PQW Report Data'!$M$4:$M$11233))))))</f>
      </c>
      <c r="AA53" s="25" t="str">
        <f>IF(AND($D$6="All",$F$6="All"),SUMPRODUCT(('PQW Report Data'!$C$4:$C$11233=AA$9)*('PQW Report Data'!$E$4:$E$11233=$B53)*(('PQW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Data'!$E$4:$E$11233=$B53)*(('PQW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Data'!$E$4:$E$11233=$B53)*(('PQW Report Data'!$F$4:$F$11233)+('PQW Report Data'!$G$4:$G$11233)+('PQW Report Data'!$H$4:$H$11233)+('PQW Report Data'!$I$4:$I$11233)+('PQW Report Data'!$J$4:$J$11233)+('PQW Report Data'!$K$4:$K$11233)+('PQW Report Data'!$L$4:$L$11233)+('PQW Report Data'!$M$4:$M$11233))))))</f>
      </c>
      <c r="AB53" s="25" t="str">
        <f>SUM(C53:AA53)</f>
      </c>
    </row>
    <row r="54">
      <c r="A54" s="0" t="inlineStr">
        <is>
          <t/>
        </is>
      </c>
      <c r="B54" s="23" t="n">
        <v>44</v>
      </c>
      <c r="C54" s="25" t="str">
        <f>IF(AND($D$6="All",$F$6="All"),SUMPRODUCT(('PQW Report Data'!$C$4:$C$11233=C$9)*('PQW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Data'!$E$4:$E$11233=$B54)*(('PQW Report Data'!$F$4:$F$11233)+('PQW Report Data'!$G$4:$G$11233)+('PQW Report Data'!$H$4:$H$11233)+('PQW Report Data'!$I$4:$I$11233)+('PQW Report Data'!$J$4:$J$11233)+('PQW Report Data'!$K$4:$K$11233)+('PQW Report Data'!$L$4:$L$11233)+('PQW Report Data'!$M$4:$M$11233))))))</f>
      </c>
      <c r="D54" s="25" t="str">
        <f>IF(AND($D$6="All",$F$6="All"),SUMPRODUCT(('PQW Report Data'!$C$4:$C$11233=D$9)*('PQW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Data'!$E$4:$E$11233=$B54)*(('PQW Report Data'!$F$4:$F$11233)+('PQW Report Data'!$G$4:$G$11233)+('PQW Report Data'!$H$4:$H$11233)+('PQW Report Data'!$I$4:$I$11233)+('PQW Report Data'!$J$4:$J$11233)+('PQW Report Data'!$K$4:$K$11233)+('PQW Report Data'!$L$4:$L$11233)+('PQW Report Data'!$M$4:$M$11233))))))</f>
      </c>
      <c r="E54" s="25" t="str">
        <f>IF(AND($D$6="All",$F$6="All"),SUMPRODUCT(('PQW Report Data'!$C$4:$C$11233=E$9)*('PQW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Data'!$E$4:$E$11233=$B54)*(('PQW Report Data'!$F$4:$F$11233)+('PQW Report Data'!$G$4:$G$11233)+('PQW Report Data'!$H$4:$H$11233)+('PQW Report Data'!$I$4:$I$11233)+('PQW Report Data'!$J$4:$J$11233)+('PQW Report Data'!$K$4:$K$11233)+('PQW Report Data'!$L$4:$L$11233)+('PQW Report Data'!$M$4:$M$11233))))))</f>
      </c>
      <c r="F54" s="25" t="str">
        <f>IF(AND($D$6="All",$F$6="All"),SUMPRODUCT(('PQW Report Data'!$C$4:$C$11233=F$9)*('PQW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Data'!$E$4:$E$11233=$B54)*(('PQW Report Data'!$F$4:$F$11233)+('PQW Report Data'!$G$4:$G$11233)+('PQW Report Data'!$H$4:$H$11233)+('PQW Report Data'!$I$4:$I$11233)+('PQW Report Data'!$J$4:$J$11233)+('PQW Report Data'!$K$4:$K$11233)+('PQW Report Data'!$L$4:$L$11233)+('PQW Report Data'!$M$4:$M$11233))))))</f>
      </c>
      <c r="G54" s="25" t="str">
        <f>IF(AND($D$6="All",$F$6="All"),SUMPRODUCT(('PQW Report Data'!$C$4:$C$11233=G$9)*('PQW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Data'!$E$4:$E$11233=$B54)*(('PQW Report Data'!$F$4:$F$11233)+('PQW Report Data'!$G$4:$G$11233)+('PQW Report Data'!$H$4:$H$11233)+('PQW Report Data'!$I$4:$I$11233)+('PQW Report Data'!$J$4:$J$11233)+('PQW Report Data'!$K$4:$K$11233)+('PQW Report Data'!$L$4:$L$11233)+('PQW Report Data'!$M$4:$M$11233))))))</f>
      </c>
      <c r="H54" s="25" t="str">
        <f>IF(AND($D$6="All",$F$6="All"),SUMPRODUCT(('PQW Report Data'!$C$4:$C$11233=H$9)*('PQW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Data'!$E$4:$E$11233=$B54)*(('PQW Report Data'!$F$4:$F$11233)+('PQW Report Data'!$G$4:$G$11233)+('PQW Report Data'!$H$4:$H$11233)+('PQW Report Data'!$I$4:$I$11233)+('PQW Report Data'!$J$4:$J$11233)+('PQW Report Data'!$K$4:$K$11233)+('PQW Report Data'!$L$4:$L$11233)+('PQW Report Data'!$M$4:$M$11233))))))</f>
      </c>
      <c r="I54" s="25" t="str">
        <f>IF(AND($D$6="All",$F$6="All"),SUMPRODUCT(('PQW Report Data'!$C$4:$C$11233=I$9)*('PQW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Data'!$E$4:$E$11233=$B54)*(('PQW Report Data'!$F$4:$F$11233)+('PQW Report Data'!$G$4:$G$11233)+('PQW Report Data'!$H$4:$H$11233)+('PQW Report Data'!$I$4:$I$11233)+('PQW Report Data'!$J$4:$J$11233)+('PQW Report Data'!$K$4:$K$11233)+('PQW Report Data'!$L$4:$L$11233)+('PQW Report Data'!$M$4:$M$11233))))))</f>
      </c>
      <c r="J54" s="25" t="str">
        <f>IF(AND($D$6="All",$F$6="All"),SUMPRODUCT(('PQW Report Data'!$C$4:$C$11233=J$9)*('PQW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Data'!$E$4:$E$11233=$B54)*(('PQW Report Data'!$F$4:$F$11233)+('PQW Report Data'!$G$4:$G$11233)+('PQW Report Data'!$H$4:$H$11233)+('PQW Report Data'!$I$4:$I$11233)+('PQW Report Data'!$J$4:$J$11233)+('PQW Report Data'!$K$4:$K$11233)+('PQW Report Data'!$L$4:$L$11233)+('PQW Report Data'!$M$4:$M$11233))))))</f>
      </c>
      <c r="K54" s="25" t="str">
        <f>IF(AND($D$6="All",$F$6="All"),SUMPRODUCT(('PQW Report Data'!$C$4:$C$11233=K$9)*('PQW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Data'!$E$4:$E$11233=$B54)*(('PQW Report Data'!$F$4:$F$11233)+('PQW Report Data'!$G$4:$G$11233)+('PQW Report Data'!$H$4:$H$11233)+('PQW Report Data'!$I$4:$I$11233)+('PQW Report Data'!$J$4:$J$11233)+('PQW Report Data'!$K$4:$K$11233)+('PQW Report Data'!$L$4:$L$11233)+('PQW Report Data'!$M$4:$M$11233))))))</f>
      </c>
      <c r="L54" s="25" t="str">
        <f>IF(AND($D$6="All",$F$6="All"),SUMPRODUCT(('PQW Report Data'!$C$4:$C$11233=L$9)*('PQW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Data'!$E$4:$E$11233=$B54)*(('PQW Report Data'!$F$4:$F$11233)+('PQW Report Data'!$G$4:$G$11233)+('PQW Report Data'!$H$4:$H$11233)+('PQW Report Data'!$I$4:$I$11233)+('PQW Report Data'!$J$4:$J$11233)+('PQW Report Data'!$K$4:$K$11233)+('PQW Report Data'!$L$4:$L$11233)+('PQW Report Data'!$M$4:$M$11233))))))</f>
      </c>
      <c r="M54" s="25" t="str">
        <f>IF(AND($D$6="All",$F$6="All"),SUMPRODUCT(('PQW Report Data'!$C$4:$C$11233=M$9)*('PQW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Data'!$E$4:$E$11233=$B54)*(('PQW Report Data'!$F$4:$F$11233)+('PQW Report Data'!$G$4:$G$11233)+('PQW Report Data'!$H$4:$H$11233)+('PQW Report Data'!$I$4:$I$11233)+('PQW Report Data'!$J$4:$J$11233)+('PQW Report Data'!$K$4:$K$11233)+('PQW Report Data'!$L$4:$L$11233)+('PQW Report Data'!$M$4:$M$11233))))))</f>
      </c>
      <c r="N54" s="25" t="str">
        <f>IF(AND($D$6="All",$F$6="All"),SUMPRODUCT(('PQW Report Data'!$C$4:$C$11233=N$9)*('PQW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Data'!$E$4:$E$11233=$B54)*(('PQW Report Data'!$F$4:$F$11233)+('PQW Report Data'!$G$4:$G$11233)+('PQW Report Data'!$H$4:$H$11233)+('PQW Report Data'!$I$4:$I$11233)+('PQW Report Data'!$J$4:$J$11233)+('PQW Report Data'!$K$4:$K$11233)+('PQW Report Data'!$L$4:$L$11233)+('PQW Report Data'!$M$4:$M$11233))))))</f>
      </c>
      <c r="O54" s="25" t="str">
        <f>IF(AND($D$6="All",$F$6="All"),SUMPRODUCT(('PQW Report Data'!$C$4:$C$11233=O$9)*('PQW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Data'!$E$4:$E$11233=$B54)*(('PQW Report Data'!$F$4:$F$11233)+('PQW Report Data'!$G$4:$G$11233)+('PQW Report Data'!$H$4:$H$11233)+('PQW Report Data'!$I$4:$I$11233)+('PQW Report Data'!$J$4:$J$11233)+('PQW Report Data'!$K$4:$K$11233)+('PQW Report Data'!$L$4:$L$11233)+('PQW Report Data'!$M$4:$M$11233))))))</f>
      </c>
      <c r="P54" s="25" t="str">
        <f>IF(AND($D$6="All",$F$6="All"),SUMPRODUCT(('PQW Report Data'!$C$4:$C$11233=P$9)*('PQW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Data'!$E$4:$E$11233=$B54)*(('PQW Report Data'!$F$4:$F$11233)+('PQW Report Data'!$G$4:$G$11233)+('PQW Report Data'!$H$4:$H$11233)+('PQW Report Data'!$I$4:$I$11233)+('PQW Report Data'!$J$4:$J$11233)+('PQW Report Data'!$K$4:$K$11233)+('PQW Report Data'!$L$4:$L$11233)+('PQW Report Data'!$M$4:$M$11233))))))</f>
      </c>
      <c r="Q54" s="25" t="str">
        <f>IF(AND($D$6="All",$F$6="All"),SUMPRODUCT(('PQW Report Data'!$C$4:$C$11233=Q$9)*('PQW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Data'!$E$4:$E$11233=$B54)*(('PQW Report Data'!$F$4:$F$11233)+('PQW Report Data'!$G$4:$G$11233)+('PQW Report Data'!$H$4:$H$11233)+('PQW Report Data'!$I$4:$I$11233)+('PQW Report Data'!$J$4:$J$11233)+('PQW Report Data'!$K$4:$K$11233)+('PQW Report Data'!$L$4:$L$11233)+('PQW Report Data'!$M$4:$M$11233))))))</f>
      </c>
      <c r="R54" s="25" t="str">
        <f>IF(AND($D$6="All",$F$6="All"),SUMPRODUCT(('PQW Report Data'!$C$4:$C$11233=R$9)*('PQW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Data'!$E$4:$E$11233=$B54)*(('PQW Report Data'!$F$4:$F$11233)+('PQW Report Data'!$G$4:$G$11233)+('PQW Report Data'!$H$4:$H$11233)+('PQW Report Data'!$I$4:$I$11233)+('PQW Report Data'!$J$4:$J$11233)+('PQW Report Data'!$K$4:$K$11233)+('PQW Report Data'!$L$4:$L$11233)+('PQW Report Data'!$M$4:$M$11233))))))</f>
      </c>
      <c r="S54" s="25" t="str">
        <f>IF(AND($D$6="All",$F$6="All"),SUMPRODUCT(('PQW Report Data'!$C$4:$C$11233=S$9)*('PQW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Data'!$E$4:$E$11233=$B54)*(('PQW Report Data'!$F$4:$F$11233)+('PQW Report Data'!$G$4:$G$11233)+('PQW Report Data'!$H$4:$H$11233)+('PQW Report Data'!$I$4:$I$11233)+('PQW Report Data'!$J$4:$J$11233)+('PQW Report Data'!$K$4:$K$11233)+('PQW Report Data'!$L$4:$L$11233)+('PQW Report Data'!$M$4:$M$11233))))))</f>
      </c>
      <c r="T54" s="25" t="str">
        <f>IF(AND($D$6="All",$F$6="All"),SUMPRODUCT(('PQW Report Data'!$C$4:$C$11233=T$9)*('PQW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Data'!$E$4:$E$11233=$B54)*(('PQW Report Data'!$F$4:$F$11233)+('PQW Report Data'!$G$4:$G$11233)+('PQW Report Data'!$H$4:$H$11233)+('PQW Report Data'!$I$4:$I$11233)+('PQW Report Data'!$J$4:$J$11233)+('PQW Report Data'!$K$4:$K$11233)+('PQW Report Data'!$L$4:$L$11233)+('PQW Report Data'!$M$4:$M$11233))))))</f>
      </c>
      <c r="U54" s="25" t="str">
        <f>IF(AND($D$6="All",$F$6="All"),SUMPRODUCT(('PQW Report Data'!$C$4:$C$11233=U$9)*('PQW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Data'!$E$4:$E$11233=$B54)*(('PQW Report Data'!$F$4:$F$11233)+('PQW Report Data'!$G$4:$G$11233)+('PQW Report Data'!$H$4:$H$11233)+('PQW Report Data'!$I$4:$I$11233)+('PQW Report Data'!$J$4:$J$11233)+('PQW Report Data'!$K$4:$K$11233)+('PQW Report Data'!$L$4:$L$11233)+('PQW Report Data'!$M$4:$M$11233))))))</f>
      </c>
      <c r="V54" s="25" t="str">
        <f>IF(AND($D$6="All",$F$6="All"),SUMPRODUCT(('PQW Report Data'!$C$4:$C$11233=V$9)*('PQW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Data'!$E$4:$E$11233=$B54)*(('PQW Report Data'!$F$4:$F$11233)+('PQW Report Data'!$G$4:$G$11233)+('PQW Report Data'!$H$4:$H$11233)+('PQW Report Data'!$I$4:$I$11233)+('PQW Report Data'!$J$4:$J$11233)+('PQW Report Data'!$K$4:$K$11233)+('PQW Report Data'!$L$4:$L$11233)+('PQW Report Data'!$M$4:$M$11233))))))</f>
      </c>
      <c r="W54" s="25" t="str">
        <f>IF(AND($D$6="All",$F$6="All"),SUMPRODUCT(('PQW Report Data'!$C$4:$C$11233=W$9)*('PQW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Data'!$E$4:$E$11233=$B54)*(('PQW Report Data'!$F$4:$F$11233)+('PQW Report Data'!$G$4:$G$11233)+('PQW Report Data'!$H$4:$H$11233)+('PQW Report Data'!$I$4:$I$11233)+('PQW Report Data'!$J$4:$J$11233)+('PQW Report Data'!$K$4:$K$11233)+('PQW Report Data'!$L$4:$L$11233)+('PQW Report Data'!$M$4:$M$11233))))))</f>
      </c>
      <c r="X54" s="25" t="str">
        <f>IF(AND($D$6="All",$F$6="All"),SUMPRODUCT(('PQW Report Data'!$C$4:$C$11233=X$9)*('PQW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Data'!$E$4:$E$11233=$B54)*(('PQW Report Data'!$F$4:$F$11233)+('PQW Report Data'!$G$4:$G$11233)+('PQW Report Data'!$H$4:$H$11233)+('PQW Report Data'!$I$4:$I$11233)+('PQW Report Data'!$J$4:$J$11233)+('PQW Report Data'!$K$4:$K$11233)+('PQW Report Data'!$L$4:$L$11233)+('PQW Report Data'!$M$4:$M$11233))))))</f>
      </c>
      <c r="Y54" s="25" t="str">
        <f>IF(AND($D$6="All",$F$6="All"),SUMPRODUCT(('PQW Report Data'!$C$4:$C$11233=Y$9)*('PQW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Data'!$E$4:$E$11233=$B54)*(('PQW Report Data'!$F$4:$F$11233)+('PQW Report Data'!$G$4:$G$11233)+('PQW Report Data'!$H$4:$H$11233)+('PQW Report Data'!$I$4:$I$11233)+('PQW Report Data'!$J$4:$J$11233)+('PQW Report Data'!$K$4:$K$11233)+('PQW Report Data'!$L$4:$L$11233)+('PQW Report Data'!$M$4:$M$11233))))))</f>
      </c>
      <c r="Z54" s="25" t="str">
        <f>IF(AND($D$6="All",$F$6="All"),SUMPRODUCT(('PQW Report Data'!$C$4:$C$11233=Z$9)*('PQW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Data'!$E$4:$E$11233=$B54)*(('PQW Report Data'!$F$4:$F$11233)+('PQW Report Data'!$G$4:$G$11233)+('PQW Report Data'!$H$4:$H$11233)+('PQW Report Data'!$I$4:$I$11233)+('PQW Report Data'!$J$4:$J$11233)+('PQW Report Data'!$K$4:$K$11233)+('PQW Report Data'!$L$4:$L$11233)+('PQW Report Data'!$M$4:$M$11233))))))</f>
      </c>
      <c r="AA54" s="25" t="str">
        <f>IF(AND($D$6="All",$F$6="All"),SUMPRODUCT(('PQW Report Data'!$C$4:$C$11233=AA$9)*('PQW Report Data'!$E$4:$E$11233=$B54)*(('PQW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Data'!$E$4:$E$11233=$B54)*(('PQW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Data'!$E$4:$E$11233=$B54)*(('PQW Report Data'!$F$4:$F$11233)+('PQW Report Data'!$G$4:$G$11233)+('PQW Report Data'!$H$4:$H$11233)+('PQW Report Data'!$I$4:$I$11233)+('PQW Report Data'!$J$4:$J$11233)+('PQW Report Data'!$K$4:$K$11233)+('PQW Report Data'!$L$4:$L$11233)+('PQW Report Data'!$M$4:$M$11233))))))</f>
      </c>
      <c r="AB54" s="25" t="str">
        <f>SUM(C54:AA54)</f>
      </c>
    </row>
    <row r="55">
      <c r="A55" s="0" t="inlineStr">
        <is>
          <t/>
        </is>
      </c>
      <c r="B55" s="23" t="n">
        <v>45</v>
      </c>
      <c r="C55" s="25" t="str">
        <f>IF(AND($D$6="All",$F$6="All"),SUMPRODUCT(('PQW Report Data'!$C$4:$C$11233=C$9)*('PQW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Data'!$E$4:$E$11233=$B55)*(('PQW Report Data'!$F$4:$F$11233)+('PQW Report Data'!$G$4:$G$11233)+('PQW Report Data'!$H$4:$H$11233)+('PQW Report Data'!$I$4:$I$11233)+('PQW Report Data'!$J$4:$J$11233)+('PQW Report Data'!$K$4:$K$11233)+('PQW Report Data'!$L$4:$L$11233)+('PQW Report Data'!$M$4:$M$11233))))))</f>
      </c>
      <c r="D55" s="25" t="str">
        <f>IF(AND($D$6="All",$F$6="All"),SUMPRODUCT(('PQW Report Data'!$C$4:$C$11233=D$9)*('PQW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Data'!$E$4:$E$11233=$B55)*(('PQW Report Data'!$F$4:$F$11233)+('PQW Report Data'!$G$4:$G$11233)+('PQW Report Data'!$H$4:$H$11233)+('PQW Report Data'!$I$4:$I$11233)+('PQW Report Data'!$J$4:$J$11233)+('PQW Report Data'!$K$4:$K$11233)+('PQW Report Data'!$L$4:$L$11233)+('PQW Report Data'!$M$4:$M$11233))))))</f>
      </c>
      <c r="E55" s="25" t="str">
        <f>IF(AND($D$6="All",$F$6="All"),SUMPRODUCT(('PQW Report Data'!$C$4:$C$11233=E$9)*('PQW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Data'!$E$4:$E$11233=$B55)*(('PQW Report Data'!$F$4:$F$11233)+('PQW Report Data'!$G$4:$G$11233)+('PQW Report Data'!$H$4:$H$11233)+('PQW Report Data'!$I$4:$I$11233)+('PQW Report Data'!$J$4:$J$11233)+('PQW Report Data'!$K$4:$K$11233)+('PQW Report Data'!$L$4:$L$11233)+('PQW Report Data'!$M$4:$M$11233))))))</f>
      </c>
      <c r="F55" s="25" t="str">
        <f>IF(AND($D$6="All",$F$6="All"),SUMPRODUCT(('PQW Report Data'!$C$4:$C$11233=F$9)*('PQW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Data'!$E$4:$E$11233=$B55)*(('PQW Report Data'!$F$4:$F$11233)+('PQW Report Data'!$G$4:$G$11233)+('PQW Report Data'!$H$4:$H$11233)+('PQW Report Data'!$I$4:$I$11233)+('PQW Report Data'!$J$4:$J$11233)+('PQW Report Data'!$K$4:$K$11233)+('PQW Report Data'!$L$4:$L$11233)+('PQW Report Data'!$M$4:$M$11233))))))</f>
      </c>
      <c r="G55" s="25" t="str">
        <f>IF(AND($D$6="All",$F$6="All"),SUMPRODUCT(('PQW Report Data'!$C$4:$C$11233=G$9)*('PQW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Data'!$E$4:$E$11233=$B55)*(('PQW Report Data'!$F$4:$F$11233)+('PQW Report Data'!$G$4:$G$11233)+('PQW Report Data'!$H$4:$H$11233)+('PQW Report Data'!$I$4:$I$11233)+('PQW Report Data'!$J$4:$J$11233)+('PQW Report Data'!$K$4:$K$11233)+('PQW Report Data'!$L$4:$L$11233)+('PQW Report Data'!$M$4:$M$11233))))))</f>
      </c>
      <c r="H55" s="25" t="str">
        <f>IF(AND($D$6="All",$F$6="All"),SUMPRODUCT(('PQW Report Data'!$C$4:$C$11233=H$9)*('PQW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Data'!$E$4:$E$11233=$B55)*(('PQW Report Data'!$F$4:$F$11233)+('PQW Report Data'!$G$4:$G$11233)+('PQW Report Data'!$H$4:$H$11233)+('PQW Report Data'!$I$4:$I$11233)+('PQW Report Data'!$J$4:$J$11233)+('PQW Report Data'!$K$4:$K$11233)+('PQW Report Data'!$L$4:$L$11233)+('PQW Report Data'!$M$4:$M$11233))))))</f>
      </c>
      <c r="I55" s="25" t="str">
        <f>IF(AND($D$6="All",$F$6="All"),SUMPRODUCT(('PQW Report Data'!$C$4:$C$11233=I$9)*('PQW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Data'!$E$4:$E$11233=$B55)*(('PQW Report Data'!$F$4:$F$11233)+('PQW Report Data'!$G$4:$G$11233)+('PQW Report Data'!$H$4:$H$11233)+('PQW Report Data'!$I$4:$I$11233)+('PQW Report Data'!$J$4:$J$11233)+('PQW Report Data'!$K$4:$K$11233)+('PQW Report Data'!$L$4:$L$11233)+('PQW Report Data'!$M$4:$M$11233))))))</f>
      </c>
      <c r="J55" s="25" t="str">
        <f>IF(AND($D$6="All",$F$6="All"),SUMPRODUCT(('PQW Report Data'!$C$4:$C$11233=J$9)*('PQW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Data'!$E$4:$E$11233=$B55)*(('PQW Report Data'!$F$4:$F$11233)+('PQW Report Data'!$G$4:$G$11233)+('PQW Report Data'!$H$4:$H$11233)+('PQW Report Data'!$I$4:$I$11233)+('PQW Report Data'!$J$4:$J$11233)+('PQW Report Data'!$K$4:$K$11233)+('PQW Report Data'!$L$4:$L$11233)+('PQW Report Data'!$M$4:$M$11233))))))</f>
      </c>
      <c r="K55" s="25" t="str">
        <f>IF(AND($D$6="All",$F$6="All"),SUMPRODUCT(('PQW Report Data'!$C$4:$C$11233=K$9)*('PQW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Data'!$E$4:$E$11233=$B55)*(('PQW Report Data'!$F$4:$F$11233)+('PQW Report Data'!$G$4:$G$11233)+('PQW Report Data'!$H$4:$H$11233)+('PQW Report Data'!$I$4:$I$11233)+('PQW Report Data'!$J$4:$J$11233)+('PQW Report Data'!$K$4:$K$11233)+('PQW Report Data'!$L$4:$L$11233)+('PQW Report Data'!$M$4:$M$11233))))))</f>
      </c>
      <c r="L55" s="25" t="str">
        <f>IF(AND($D$6="All",$F$6="All"),SUMPRODUCT(('PQW Report Data'!$C$4:$C$11233=L$9)*('PQW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Data'!$E$4:$E$11233=$B55)*(('PQW Report Data'!$F$4:$F$11233)+('PQW Report Data'!$G$4:$G$11233)+('PQW Report Data'!$H$4:$H$11233)+('PQW Report Data'!$I$4:$I$11233)+('PQW Report Data'!$J$4:$J$11233)+('PQW Report Data'!$K$4:$K$11233)+('PQW Report Data'!$L$4:$L$11233)+('PQW Report Data'!$M$4:$M$11233))))))</f>
      </c>
      <c r="M55" s="25" t="str">
        <f>IF(AND($D$6="All",$F$6="All"),SUMPRODUCT(('PQW Report Data'!$C$4:$C$11233=M$9)*('PQW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Data'!$E$4:$E$11233=$B55)*(('PQW Report Data'!$F$4:$F$11233)+('PQW Report Data'!$G$4:$G$11233)+('PQW Report Data'!$H$4:$H$11233)+('PQW Report Data'!$I$4:$I$11233)+('PQW Report Data'!$J$4:$J$11233)+('PQW Report Data'!$K$4:$K$11233)+('PQW Report Data'!$L$4:$L$11233)+('PQW Report Data'!$M$4:$M$11233))))))</f>
      </c>
      <c r="N55" s="25" t="str">
        <f>IF(AND($D$6="All",$F$6="All"),SUMPRODUCT(('PQW Report Data'!$C$4:$C$11233=N$9)*('PQW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Data'!$E$4:$E$11233=$B55)*(('PQW Report Data'!$F$4:$F$11233)+('PQW Report Data'!$G$4:$G$11233)+('PQW Report Data'!$H$4:$H$11233)+('PQW Report Data'!$I$4:$I$11233)+('PQW Report Data'!$J$4:$J$11233)+('PQW Report Data'!$K$4:$K$11233)+('PQW Report Data'!$L$4:$L$11233)+('PQW Report Data'!$M$4:$M$11233))))))</f>
      </c>
      <c r="O55" s="25" t="str">
        <f>IF(AND($D$6="All",$F$6="All"),SUMPRODUCT(('PQW Report Data'!$C$4:$C$11233=O$9)*('PQW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Data'!$E$4:$E$11233=$B55)*(('PQW Report Data'!$F$4:$F$11233)+('PQW Report Data'!$G$4:$G$11233)+('PQW Report Data'!$H$4:$H$11233)+('PQW Report Data'!$I$4:$I$11233)+('PQW Report Data'!$J$4:$J$11233)+('PQW Report Data'!$K$4:$K$11233)+('PQW Report Data'!$L$4:$L$11233)+('PQW Report Data'!$M$4:$M$11233))))))</f>
      </c>
      <c r="P55" s="25" t="str">
        <f>IF(AND($D$6="All",$F$6="All"),SUMPRODUCT(('PQW Report Data'!$C$4:$C$11233=P$9)*('PQW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Data'!$E$4:$E$11233=$B55)*(('PQW Report Data'!$F$4:$F$11233)+('PQW Report Data'!$G$4:$G$11233)+('PQW Report Data'!$H$4:$H$11233)+('PQW Report Data'!$I$4:$I$11233)+('PQW Report Data'!$J$4:$J$11233)+('PQW Report Data'!$K$4:$K$11233)+('PQW Report Data'!$L$4:$L$11233)+('PQW Report Data'!$M$4:$M$11233))))))</f>
      </c>
      <c r="Q55" s="25" t="str">
        <f>IF(AND($D$6="All",$F$6="All"),SUMPRODUCT(('PQW Report Data'!$C$4:$C$11233=Q$9)*('PQW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Data'!$E$4:$E$11233=$B55)*(('PQW Report Data'!$F$4:$F$11233)+('PQW Report Data'!$G$4:$G$11233)+('PQW Report Data'!$H$4:$H$11233)+('PQW Report Data'!$I$4:$I$11233)+('PQW Report Data'!$J$4:$J$11233)+('PQW Report Data'!$K$4:$K$11233)+('PQW Report Data'!$L$4:$L$11233)+('PQW Report Data'!$M$4:$M$11233))))))</f>
      </c>
      <c r="R55" s="25" t="str">
        <f>IF(AND($D$6="All",$F$6="All"),SUMPRODUCT(('PQW Report Data'!$C$4:$C$11233=R$9)*('PQW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Data'!$E$4:$E$11233=$B55)*(('PQW Report Data'!$F$4:$F$11233)+('PQW Report Data'!$G$4:$G$11233)+('PQW Report Data'!$H$4:$H$11233)+('PQW Report Data'!$I$4:$I$11233)+('PQW Report Data'!$J$4:$J$11233)+('PQW Report Data'!$K$4:$K$11233)+('PQW Report Data'!$L$4:$L$11233)+('PQW Report Data'!$M$4:$M$11233))))))</f>
      </c>
      <c r="S55" s="25" t="str">
        <f>IF(AND($D$6="All",$F$6="All"),SUMPRODUCT(('PQW Report Data'!$C$4:$C$11233=S$9)*('PQW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Data'!$E$4:$E$11233=$B55)*(('PQW Report Data'!$F$4:$F$11233)+('PQW Report Data'!$G$4:$G$11233)+('PQW Report Data'!$H$4:$H$11233)+('PQW Report Data'!$I$4:$I$11233)+('PQW Report Data'!$J$4:$J$11233)+('PQW Report Data'!$K$4:$K$11233)+('PQW Report Data'!$L$4:$L$11233)+('PQW Report Data'!$M$4:$M$11233))))))</f>
      </c>
      <c r="T55" s="25" t="str">
        <f>IF(AND($D$6="All",$F$6="All"),SUMPRODUCT(('PQW Report Data'!$C$4:$C$11233=T$9)*('PQW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Data'!$E$4:$E$11233=$B55)*(('PQW Report Data'!$F$4:$F$11233)+('PQW Report Data'!$G$4:$G$11233)+('PQW Report Data'!$H$4:$H$11233)+('PQW Report Data'!$I$4:$I$11233)+('PQW Report Data'!$J$4:$J$11233)+('PQW Report Data'!$K$4:$K$11233)+('PQW Report Data'!$L$4:$L$11233)+('PQW Report Data'!$M$4:$M$11233))))))</f>
      </c>
      <c r="U55" s="25" t="str">
        <f>IF(AND($D$6="All",$F$6="All"),SUMPRODUCT(('PQW Report Data'!$C$4:$C$11233=U$9)*('PQW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Data'!$E$4:$E$11233=$B55)*(('PQW Report Data'!$F$4:$F$11233)+('PQW Report Data'!$G$4:$G$11233)+('PQW Report Data'!$H$4:$H$11233)+('PQW Report Data'!$I$4:$I$11233)+('PQW Report Data'!$J$4:$J$11233)+('PQW Report Data'!$K$4:$K$11233)+('PQW Report Data'!$L$4:$L$11233)+('PQW Report Data'!$M$4:$M$11233))))))</f>
      </c>
      <c r="V55" s="25" t="str">
        <f>IF(AND($D$6="All",$F$6="All"),SUMPRODUCT(('PQW Report Data'!$C$4:$C$11233=V$9)*('PQW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Data'!$E$4:$E$11233=$B55)*(('PQW Report Data'!$F$4:$F$11233)+('PQW Report Data'!$G$4:$G$11233)+('PQW Report Data'!$H$4:$H$11233)+('PQW Report Data'!$I$4:$I$11233)+('PQW Report Data'!$J$4:$J$11233)+('PQW Report Data'!$K$4:$K$11233)+('PQW Report Data'!$L$4:$L$11233)+('PQW Report Data'!$M$4:$M$11233))))))</f>
      </c>
      <c r="W55" s="25" t="str">
        <f>IF(AND($D$6="All",$F$6="All"),SUMPRODUCT(('PQW Report Data'!$C$4:$C$11233=W$9)*('PQW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Data'!$E$4:$E$11233=$B55)*(('PQW Report Data'!$F$4:$F$11233)+('PQW Report Data'!$G$4:$G$11233)+('PQW Report Data'!$H$4:$H$11233)+('PQW Report Data'!$I$4:$I$11233)+('PQW Report Data'!$J$4:$J$11233)+('PQW Report Data'!$K$4:$K$11233)+('PQW Report Data'!$L$4:$L$11233)+('PQW Report Data'!$M$4:$M$11233))))))</f>
      </c>
      <c r="X55" s="25" t="str">
        <f>IF(AND($D$6="All",$F$6="All"),SUMPRODUCT(('PQW Report Data'!$C$4:$C$11233=X$9)*('PQW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Data'!$E$4:$E$11233=$B55)*(('PQW Report Data'!$F$4:$F$11233)+('PQW Report Data'!$G$4:$G$11233)+('PQW Report Data'!$H$4:$H$11233)+('PQW Report Data'!$I$4:$I$11233)+('PQW Report Data'!$J$4:$J$11233)+('PQW Report Data'!$K$4:$K$11233)+('PQW Report Data'!$L$4:$L$11233)+('PQW Report Data'!$M$4:$M$11233))))))</f>
      </c>
      <c r="Y55" s="25" t="str">
        <f>IF(AND($D$6="All",$F$6="All"),SUMPRODUCT(('PQW Report Data'!$C$4:$C$11233=Y$9)*('PQW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Data'!$E$4:$E$11233=$B55)*(('PQW Report Data'!$F$4:$F$11233)+('PQW Report Data'!$G$4:$G$11233)+('PQW Report Data'!$H$4:$H$11233)+('PQW Report Data'!$I$4:$I$11233)+('PQW Report Data'!$J$4:$J$11233)+('PQW Report Data'!$K$4:$K$11233)+('PQW Report Data'!$L$4:$L$11233)+('PQW Report Data'!$M$4:$M$11233))))))</f>
      </c>
      <c r="Z55" s="25" t="str">
        <f>IF(AND($D$6="All",$F$6="All"),SUMPRODUCT(('PQW Report Data'!$C$4:$C$11233=Z$9)*('PQW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Data'!$E$4:$E$11233=$B55)*(('PQW Report Data'!$F$4:$F$11233)+('PQW Report Data'!$G$4:$G$11233)+('PQW Report Data'!$H$4:$H$11233)+('PQW Report Data'!$I$4:$I$11233)+('PQW Report Data'!$J$4:$J$11233)+('PQW Report Data'!$K$4:$K$11233)+('PQW Report Data'!$L$4:$L$11233)+('PQW Report Data'!$M$4:$M$11233))))))</f>
      </c>
      <c r="AA55" s="25" t="str">
        <f>IF(AND($D$6="All",$F$6="All"),SUMPRODUCT(('PQW Report Data'!$C$4:$C$11233=AA$9)*('PQW Report Data'!$E$4:$E$11233=$B55)*(('PQW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Data'!$E$4:$E$11233=$B55)*(('PQW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Data'!$E$4:$E$11233=$B55)*(('PQW Report Data'!$F$4:$F$11233)+('PQW Report Data'!$G$4:$G$11233)+('PQW Report Data'!$H$4:$H$11233)+('PQW Report Data'!$I$4:$I$11233)+('PQW Report Data'!$J$4:$J$11233)+('PQW Report Data'!$K$4:$K$11233)+('PQW Report Data'!$L$4:$L$11233)+('PQW Report Data'!$M$4:$M$11233))))))</f>
      </c>
      <c r="AB55" s="25" t="str">
        <f>SUM(C55:AA55)</f>
      </c>
    </row>
    <row r="56">
      <c r="A56" s="0" t="inlineStr">
        <is>
          <t/>
        </is>
      </c>
      <c r="B56" s="23" t="n">
        <v>46</v>
      </c>
      <c r="C56" s="25" t="str">
        <f>IF(AND($D$6="All",$F$6="All"),SUMPRODUCT(('PQW Report Data'!$C$4:$C$11233=C$9)*('PQW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Data'!$E$4:$E$11233=$B56)*(('PQW Report Data'!$F$4:$F$11233)+('PQW Report Data'!$G$4:$G$11233)+('PQW Report Data'!$H$4:$H$11233)+('PQW Report Data'!$I$4:$I$11233)+('PQW Report Data'!$J$4:$J$11233)+('PQW Report Data'!$K$4:$K$11233)+('PQW Report Data'!$L$4:$L$11233)+('PQW Report Data'!$M$4:$M$11233))))))</f>
      </c>
      <c r="D56" s="25" t="str">
        <f>IF(AND($D$6="All",$F$6="All"),SUMPRODUCT(('PQW Report Data'!$C$4:$C$11233=D$9)*('PQW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Data'!$E$4:$E$11233=$B56)*(('PQW Report Data'!$F$4:$F$11233)+('PQW Report Data'!$G$4:$G$11233)+('PQW Report Data'!$H$4:$H$11233)+('PQW Report Data'!$I$4:$I$11233)+('PQW Report Data'!$J$4:$J$11233)+('PQW Report Data'!$K$4:$K$11233)+('PQW Report Data'!$L$4:$L$11233)+('PQW Report Data'!$M$4:$M$11233))))))</f>
      </c>
      <c r="E56" s="25" t="str">
        <f>IF(AND($D$6="All",$F$6="All"),SUMPRODUCT(('PQW Report Data'!$C$4:$C$11233=E$9)*('PQW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Data'!$E$4:$E$11233=$B56)*(('PQW Report Data'!$F$4:$F$11233)+('PQW Report Data'!$G$4:$G$11233)+('PQW Report Data'!$H$4:$H$11233)+('PQW Report Data'!$I$4:$I$11233)+('PQW Report Data'!$J$4:$J$11233)+('PQW Report Data'!$K$4:$K$11233)+('PQW Report Data'!$L$4:$L$11233)+('PQW Report Data'!$M$4:$M$11233))))))</f>
      </c>
      <c r="F56" s="25" t="str">
        <f>IF(AND($D$6="All",$F$6="All"),SUMPRODUCT(('PQW Report Data'!$C$4:$C$11233=F$9)*('PQW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Data'!$E$4:$E$11233=$B56)*(('PQW Report Data'!$F$4:$F$11233)+('PQW Report Data'!$G$4:$G$11233)+('PQW Report Data'!$H$4:$H$11233)+('PQW Report Data'!$I$4:$I$11233)+('PQW Report Data'!$J$4:$J$11233)+('PQW Report Data'!$K$4:$K$11233)+('PQW Report Data'!$L$4:$L$11233)+('PQW Report Data'!$M$4:$M$11233))))))</f>
      </c>
      <c r="G56" s="25" t="str">
        <f>IF(AND($D$6="All",$F$6="All"),SUMPRODUCT(('PQW Report Data'!$C$4:$C$11233=G$9)*('PQW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Data'!$E$4:$E$11233=$B56)*(('PQW Report Data'!$F$4:$F$11233)+('PQW Report Data'!$G$4:$G$11233)+('PQW Report Data'!$H$4:$H$11233)+('PQW Report Data'!$I$4:$I$11233)+('PQW Report Data'!$J$4:$J$11233)+('PQW Report Data'!$K$4:$K$11233)+('PQW Report Data'!$L$4:$L$11233)+('PQW Report Data'!$M$4:$M$11233))))))</f>
      </c>
      <c r="H56" s="25" t="str">
        <f>IF(AND($D$6="All",$F$6="All"),SUMPRODUCT(('PQW Report Data'!$C$4:$C$11233=H$9)*('PQW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Data'!$E$4:$E$11233=$B56)*(('PQW Report Data'!$F$4:$F$11233)+('PQW Report Data'!$G$4:$G$11233)+('PQW Report Data'!$H$4:$H$11233)+('PQW Report Data'!$I$4:$I$11233)+('PQW Report Data'!$J$4:$J$11233)+('PQW Report Data'!$K$4:$K$11233)+('PQW Report Data'!$L$4:$L$11233)+('PQW Report Data'!$M$4:$M$11233))))))</f>
      </c>
      <c r="I56" s="25" t="str">
        <f>IF(AND($D$6="All",$F$6="All"),SUMPRODUCT(('PQW Report Data'!$C$4:$C$11233=I$9)*('PQW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Data'!$E$4:$E$11233=$B56)*(('PQW Report Data'!$F$4:$F$11233)+('PQW Report Data'!$G$4:$G$11233)+('PQW Report Data'!$H$4:$H$11233)+('PQW Report Data'!$I$4:$I$11233)+('PQW Report Data'!$J$4:$J$11233)+('PQW Report Data'!$K$4:$K$11233)+('PQW Report Data'!$L$4:$L$11233)+('PQW Report Data'!$M$4:$M$11233))))))</f>
      </c>
      <c r="J56" s="25" t="str">
        <f>IF(AND($D$6="All",$F$6="All"),SUMPRODUCT(('PQW Report Data'!$C$4:$C$11233=J$9)*('PQW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Data'!$E$4:$E$11233=$B56)*(('PQW Report Data'!$F$4:$F$11233)+('PQW Report Data'!$G$4:$G$11233)+('PQW Report Data'!$H$4:$H$11233)+('PQW Report Data'!$I$4:$I$11233)+('PQW Report Data'!$J$4:$J$11233)+('PQW Report Data'!$K$4:$K$11233)+('PQW Report Data'!$L$4:$L$11233)+('PQW Report Data'!$M$4:$M$11233))))))</f>
      </c>
      <c r="K56" s="25" t="str">
        <f>IF(AND($D$6="All",$F$6="All"),SUMPRODUCT(('PQW Report Data'!$C$4:$C$11233=K$9)*('PQW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Data'!$E$4:$E$11233=$B56)*(('PQW Report Data'!$F$4:$F$11233)+('PQW Report Data'!$G$4:$G$11233)+('PQW Report Data'!$H$4:$H$11233)+('PQW Report Data'!$I$4:$I$11233)+('PQW Report Data'!$J$4:$J$11233)+('PQW Report Data'!$K$4:$K$11233)+('PQW Report Data'!$L$4:$L$11233)+('PQW Report Data'!$M$4:$M$11233))))))</f>
      </c>
      <c r="L56" s="25" t="str">
        <f>IF(AND($D$6="All",$F$6="All"),SUMPRODUCT(('PQW Report Data'!$C$4:$C$11233=L$9)*('PQW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Data'!$E$4:$E$11233=$B56)*(('PQW Report Data'!$F$4:$F$11233)+('PQW Report Data'!$G$4:$G$11233)+('PQW Report Data'!$H$4:$H$11233)+('PQW Report Data'!$I$4:$I$11233)+('PQW Report Data'!$J$4:$J$11233)+('PQW Report Data'!$K$4:$K$11233)+('PQW Report Data'!$L$4:$L$11233)+('PQW Report Data'!$M$4:$M$11233))))))</f>
      </c>
      <c r="M56" s="25" t="str">
        <f>IF(AND($D$6="All",$F$6="All"),SUMPRODUCT(('PQW Report Data'!$C$4:$C$11233=M$9)*('PQW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Data'!$E$4:$E$11233=$B56)*(('PQW Report Data'!$F$4:$F$11233)+('PQW Report Data'!$G$4:$G$11233)+('PQW Report Data'!$H$4:$H$11233)+('PQW Report Data'!$I$4:$I$11233)+('PQW Report Data'!$J$4:$J$11233)+('PQW Report Data'!$K$4:$K$11233)+('PQW Report Data'!$L$4:$L$11233)+('PQW Report Data'!$M$4:$M$11233))))))</f>
      </c>
      <c r="N56" s="25" t="str">
        <f>IF(AND($D$6="All",$F$6="All"),SUMPRODUCT(('PQW Report Data'!$C$4:$C$11233=N$9)*('PQW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Data'!$E$4:$E$11233=$B56)*(('PQW Report Data'!$F$4:$F$11233)+('PQW Report Data'!$G$4:$G$11233)+('PQW Report Data'!$H$4:$H$11233)+('PQW Report Data'!$I$4:$I$11233)+('PQW Report Data'!$J$4:$J$11233)+('PQW Report Data'!$K$4:$K$11233)+('PQW Report Data'!$L$4:$L$11233)+('PQW Report Data'!$M$4:$M$11233))))))</f>
      </c>
      <c r="O56" s="25" t="str">
        <f>IF(AND($D$6="All",$F$6="All"),SUMPRODUCT(('PQW Report Data'!$C$4:$C$11233=O$9)*('PQW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Data'!$E$4:$E$11233=$B56)*(('PQW Report Data'!$F$4:$F$11233)+('PQW Report Data'!$G$4:$G$11233)+('PQW Report Data'!$H$4:$H$11233)+('PQW Report Data'!$I$4:$I$11233)+('PQW Report Data'!$J$4:$J$11233)+('PQW Report Data'!$K$4:$K$11233)+('PQW Report Data'!$L$4:$L$11233)+('PQW Report Data'!$M$4:$M$11233))))))</f>
      </c>
      <c r="P56" s="25" t="str">
        <f>IF(AND($D$6="All",$F$6="All"),SUMPRODUCT(('PQW Report Data'!$C$4:$C$11233=P$9)*('PQW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Data'!$E$4:$E$11233=$B56)*(('PQW Report Data'!$F$4:$F$11233)+('PQW Report Data'!$G$4:$G$11233)+('PQW Report Data'!$H$4:$H$11233)+('PQW Report Data'!$I$4:$I$11233)+('PQW Report Data'!$J$4:$J$11233)+('PQW Report Data'!$K$4:$K$11233)+('PQW Report Data'!$L$4:$L$11233)+('PQW Report Data'!$M$4:$M$11233))))))</f>
      </c>
      <c r="Q56" s="25" t="str">
        <f>IF(AND($D$6="All",$F$6="All"),SUMPRODUCT(('PQW Report Data'!$C$4:$C$11233=Q$9)*('PQW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Data'!$E$4:$E$11233=$B56)*(('PQW Report Data'!$F$4:$F$11233)+('PQW Report Data'!$G$4:$G$11233)+('PQW Report Data'!$H$4:$H$11233)+('PQW Report Data'!$I$4:$I$11233)+('PQW Report Data'!$J$4:$J$11233)+('PQW Report Data'!$K$4:$K$11233)+('PQW Report Data'!$L$4:$L$11233)+('PQW Report Data'!$M$4:$M$11233))))))</f>
      </c>
      <c r="R56" s="25" t="str">
        <f>IF(AND($D$6="All",$F$6="All"),SUMPRODUCT(('PQW Report Data'!$C$4:$C$11233=R$9)*('PQW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Data'!$E$4:$E$11233=$B56)*(('PQW Report Data'!$F$4:$F$11233)+('PQW Report Data'!$G$4:$G$11233)+('PQW Report Data'!$H$4:$H$11233)+('PQW Report Data'!$I$4:$I$11233)+('PQW Report Data'!$J$4:$J$11233)+('PQW Report Data'!$K$4:$K$11233)+('PQW Report Data'!$L$4:$L$11233)+('PQW Report Data'!$M$4:$M$11233))))))</f>
      </c>
      <c r="S56" s="25" t="str">
        <f>IF(AND($D$6="All",$F$6="All"),SUMPRODUCT(('PQW Report Data'!$C$4:$C$11233=S$9)*('PQW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Data'!$E$4:$E$11233=$B56)*(('PQW Report Data'!$F$4:$F$11233)+('PQW Report Data'!$G$4:$G$11233)+('PQW Report Data'!$H$4:$H$11233)+('PQW Report Data'!$I$4:$I$11233)+('PQW Report Data'!$J$4:$J$11233)+('PQW Report Data'!$K$4:$K$11233)+('PQW Report Data'!$L$4:$L$11233)+('PQW Report Data'!$M$4:$M$11233))))))</f>
      </c>
      <c r="T56" s="25" t="str">
        <f>IF(AND($D$6="All",$F$6="All"),SUMPRODUCT(('PQW Report Data'!$C$4:$C$11233=T$9)*('PQW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Data'!$E$4:$E$11233=$B56)*(('PQW Report Data'!$F$4:$F$11233)+('PQW Report Data'!$G$4:$G$11233)+('PQW Report Data'!$H$4:$H$11233)+('PQW Report Data'!$I$4:$I$11233)+('PQW Report Data'!$J$4:$J$11233)+('PQW Report Data'!$K$4:$K$11233)+('PQW Report Data'!$L$4:$L$11233)+('PQW Report Data'!$M$4:$M$11233))))))</f>
      </c>
      <c r="U56" s="25" t="str">
        <f>IF(AND($D$6="All",$F$6="All"),SUMPRODUCT(('PQW Report Data'!$C$4:$C$11233=U$9)*('PQW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Data'!$E$4:$E$11233=$B56)*(('PQW Report Data'!$F$4:$F$11233)+('PQW Report Data'!$G$4:$G$11233)+('PQW Report Data'!$H$4:$H$11233)+('PQW Report Data'!$I$4:$I$11233)+('PQW Report Data'!$J$4:$J$11233)+('PQW Report Data'!$K$4:$K$11233)+('PQW Report Data'!$L$4:$L$11233)+('PQW Report Data'!$M$4:$M$11233))))))</f>
      </c>
      <c r="V56" s="25" t="str">
        <f>IF(AND($D$6="All",$F$6="All"),SUMPRODUCT(('PQW Report Data'!$C$4:$C$11233=V$9)*('PQW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Data'!$E$4:$E$11233=$B56)*(('PQW Report Data'!$F$4:$F$11233)+('PQW Report Data'!$G$4:$G$11233)+('PQW Report Data'!$H$4:$H$11233)+('PQW Report Data'!$I$4:$I$11233)+('PQW Report Data'!$J$4:$J$11233)+('PQW Report Data'!$K$4:$K$11233)+('PQW Report Data'!$L$4:$L$11233)+('PQW Report Data'!$M$4:$M$11233))))))</f>
      </c>
      <c r="W56" s="25" t="str">
        <f>IF(AND($D$6="All",$F$6="All"),SUMPRODUCT(('PQW Report Data'!$C$4:$C$11233=W$9)*('PQW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Data'!$E$4:$E$11233=$B56)*(('PQW Report Data'!$F$4:$F$11233)+('PQW Report Data'!$G$4:$G$11233)+('PQW Report Data'!$H$4:$H$11233)+('PQW Report Data'!$I$4:$I$11233)+('PQW Report Data'!$J$4:$J$11233)+('PQW Report Data'!$K$4:$K$11233)+('PQW Report Data'!$L$4:$L$11233)+('PQW Report Data'!$M$4:$M$11233))))))</f>
      </c>
      <c r="X56" s="25" t="str">
        <f>IF(AND($D$6="All",$F$6="All"),SUMPRODUCT(('PQW Report Data'!$C$4:$C$11233=X$9)*('PQW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Data'!$E$4:$E$11233=$B56)*(('PQW Report Data'!$F$4:$F$11233)+('PQW Report Data'!$G$4:$G$11233)+('PQW Report Data'!$H$4:$H$11233)+('PQW Report Data'!$I$4:$I$11233)+('PQW Report Data'!$J$4:$J$11233)+('PQW Report Data'!$K$4:$K$11233)+('PQW Report Data'!$L$4:$L$11233)+('PQW Report Data'!$M$4:$M$11233))))))</f>
      </c>
      <c r="Y56" s="25" t="str">
        <f>IF(AND($D$6="All",$F$6="All"),SUMPRODUCT(('PQW Report Data'!$C$4:$C$11233=Y$9)*('PQW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Data'!$E$4:$E$11233=$B56)*(('PQW Report Data'!$F$4:$F$11233)+('PQW Report Data'!$G$4:$G$11233)+('PQW Report Data'!$H$4:$H$11233)+('PQW Report Data'!$I$4:$I$11233)+('PQW Report Data'!$J$4:$J$11233)+('PQW Report Data'!$K$4:$K$11233)+('PQW Report Data'!$L$4:$L$11233)+('PQW Report Data'!$M$4:$M$11233))))))</f>
      </c>
      <c r="Z56" s="25" t="str">
        <f>IF(AND($D$6="All",$F$6="All"),SUMPRODUCT(('PQW Report Data'!$C$4:$C$11233=Z$9)*('PQW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Data'!$E$4:$E$11233=$B56)*(('PQW Report Data'!$F$4:$F$11233)+('PQW Report Data'!$G$4:$G$11233)+('PQW Report Data'!$H$4:$H$11233)+('PQW Report Data'!$I$4:$I$11233)+('PQW Report Data'!$J$4:$J$11233)+('PQW Report Data'!$K$4:$K$11233)+('PQW Report Data'!$L$4:$L$11233)+('PQW Report Data'!$M$4:$M$11233))))))</f>
      </c>
      <c r="AA56" s="25" t="str">
        <f>IF(AND($D$6="All",$F$6="All"),SUMPRODUCT(('PQW Report Data'!$C$4:$C$11233=AA$9)*('PQW Report Data'!$E$4:$E$11233=$B56)*(('PQW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Data'!$E$4:$E$11233=$B56)*(('PQW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Data'!$E$4:$E$11233=$B56)*(('PQW Report Data'!$F$4:$F$11233)+('PQW Report Data'!$G$4:$G$11233)+('PQW Report Data'!$H$4:$H$11233)+('PQW Report Data'!$I$4:$I$11233)+('PQW Report Data'!$J$4:$J$11233)+('PQW Report Data'!$K$4:$K$11233)+('PQW Report Data'!$L$4:$L$11233)+('PQW Report Data'!$M$4:$M$11233))))))</f>
      </c>
      <c r="AB56" s="25" t="str">
        <f>SUM(C56:AA56)</f>
      </c>
    </row>
    <row r="57">
      <c r="A57" s="0" t="inlineStr">
        <is>
          <t/>
        </is>
      </c>
      <c r="B57" s="23" t="n">
        <v>47</v>
      </c>
      <c r="C57" s="25" t="str">
        <f>IF(AND($D$6="All",$F$6="All"),SUMPRODUCT(('PQW Report Data'!$C$4:$C$11233=C$9)*('PQW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Data'!$E$4:$E$11233=$B57)*(('PQW Report Data'!$F$4:$F$11233)+('PQW Report Data'!$G$4:$G$11233)+('PQW Report Data'!$H$4:$H$11233)+('PQW Report Data'!$I$4:$I$11233)+('PQW Report Data'!$J$4:$J$11233)+('PQW Report Data'!$K$4:$K$11233)+('PQW Report Data'!$L$4:$L$11233)+('PQW Report Data'!$M$4:$M$11233))))))</f>
      </c>
      <c r="D57" s="25" t="str">
        <f>IF(AND($D$6="All",$F$6="All"),SUMPRODUCT(('PQW Report Data'!$C$4:$C$11233=D$9)*('PQW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Data'!$E$4:$E$11233=$B57)*(('PQW Report Data'!$F$4:$F$11233)+('PQW Report Data'!$G$4:$G$11233)+('PQW Report Data'!$H$4:$H$11233)+('PQW Report Data'!$I$4:$I$11233)+('PQW Report Data'!$J$4:$J$11233)+('PQW Report Data'!$K$4:$K$11233)+('PQW Report Data'!$L$4:$L$11233)+('PQW Report Data'!$M$4:$M$11233))))))</f>
      </c>
      <c r="E57" s="25" t="str">
        <f>IF(AND($D$6="All",$F$6="All"),SUMPRODUCT(('PQW Report Data'!$C$4:$C$11233=E$9)*('PQW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Data'!$E$4:$E$11233=$B57)*(('PQW Report Data'!$F$4:$F$11233)+('PQW Report Data'!$G$4:$G$11233)+('PQW Report Data'!$H$4:$H$11233)+('PQW Report Data'!$I$4:$I$11233)+('PQW Report Data'!$J$4:$J$11233)+('PQW Report Data'!$K$4:$K$11233)+('PQW Report Data'!$L$4:$L$11233)+('PQW Report Data'!$M$4:$M$11233))))))</f>
      </c>
      <c r="F57" s="25" t="str">
        <f>IF(AND($D$6="All",$F$6="All"),SUMPRODUCT(('PQW Report Data'!$C$4:$C$11233=F$9)*('PQW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Data'!$E$4:$E$11233=$B57)*(('PQW Report Data'!$F$4:$F$11233)+('PQW Report Data'!$G$4:$G$11233)+('PQW Report Data'!$H$4:$H$11233)+('PQW Report Data'!$I$4:$I$11233)+('PQW Report Data'!$J$4:$J$11233)+('PQW Report Data'!$K$4:$K$11233)+('PQW Report Data'!$L$4:$L$11233)+('PQW Report Data'!$M$4:$M$11233))))))</f>
      </c>
      <c r="G57" s="25" t="str">
        <f>IF(AND($D$6="All",$F$6="All"),SUMPRODUCT(('PQW Report Data'!$C$4:$C$11233=G$9)*('PQW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Data'!$E$4:$E$11233=$B57)*(('PQW Report Data'!$F$4:$F$11233)+('PQW Report Data'!$G$4:$G$11233)+('PQW Report Data'!$H$4:$H$11233)+('PQW Report Data'!$I$4:$I$11233)+('PQW Report Data'!$J$4:$J$11233)+('PQW Report Data'!$K$4:$K$11233)+('PQW Report Data'!$L$4:$L$11233)+('PQW Report Data'!$M$4:$M$11233))))))</f>
      </c>
      <c r="H57" s="25" t="str">
        <f>IF(AND($D$6="All",$F$6="All"),SUMPRODUCT(('PQW Report Data'!$C$4:$C$11233=H$9)*('PQW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Data'!$E$4:$E$11233=$B57)*(('PQW Report Data'!$F$4:$F$11233)+('PQW Report Data'!$G$4:$G$11233)+('PQW Report Data'!$H$4:$H$11233)+('PQW Report Data'!$I$4:$I$11233)+('PQW Report Data'!$J$4:$J$11233)+('PQW Report Data'!$K$4:$K$11233)+('PQW Report Data'!$L$4:$L$11233)+('PQW Report Data'!$M$4:$M$11233))))))</f>
      </c>
      <c r="I57" s="25" t="str">
        <f>IF(AND($D$6="All",$F$6="All"),SUMPRODUCT(('PQW Report Data'!$C$4:$C$11233=I$9)*('PQW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Data'!$E$4:$E$11233=$B57)*(('PQW Report Data'!$F$4:$F$11233)+('PQW Report Data'!$G$4:$G$11233)+('PQW Report Data'!$H$4:$H$11233)+('PQW Report Data'!$I$4:$I$11233)+('PQW Report Data'!$J$4:$J$11233)+('PQW Report Data'!$K$4:$K$11233)+('PQW Report Data'!$L$4:$L$11233)+('PQW Report Data'!$M$4:$M$11233))))))</f>
      </c>
      <c r="J57" s="25" t="str">
        <f>IF(AND($D$6="All",$F$6="All"),SUMPRODUCT(('PQW Report Data'!$C$4:$C$11233=J$9)*('PQW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Data'!$E$4:$E$11233=$B57)*(('PQW Report Data'!$F$4:$F$11233)+('PQW Report Data'!$G$4:$G$11233)+('PQW Report Data'!$H$4:$H$11233)+('PQW Report Data'!$I$4:$I$11233)+('PQW Report Data'!$J$4:$J$11233)+('PQW Report Data'!$K$4:$K$11233)+('PQW Report Data'!$L$4:$L$11233)+('PQW Report Data'!$M$4:$M$11233))))))</f>
      </c>
      <c r="K57" s="25" t="str">
        <f>IF(AND($D$6="All",$F$6="All"),SUMPRODUCT(('PQW Report Data'!$C$4:$C$11233=K$9)*('PQW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Data'!$E$4:$E$11233=$B57)*(('PQW Report Data'!$F$4:$F$11233)+('PQW Report Data'!$G$4:$G$11233)+('PQW Report Data'!$H$4:$H$11233)+('PQW Report Data'!$I$4:$I$11233)+('PQW Report Data'!$J$4:$J$11233)+('PQW Report Data'!$K$4:$K$11233)+('PQW Report Data'!$L$4:$L$11233)+('PQW Report Data'!$M$4:$M$11233))))))</f>
      </c>
      <c r="L57" s="25" t="str">
        <f>IF(AND($D$6="All",$F$6="All"),SUMPRODUCT(('PQW Report Data'!$C$4:$C$11233=L$9)*('PQW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Data'!$E$4:$E$11233=$B57)*(('PQW Report Data'!$F$4:$F$11233)+('PQW Report Data'!$G$4:$G$11233)+('PQW Report Data'!$H$4:$H$11233)+('PQW Report Data'!$I$4:$I$11233)+('PQW Report Data'!$J$4:$J$11233)+('PQW Report Data'!$K$4:$K$11233)+('PQW Report Data'!$L$4:$L$11233)+('PQW Report Data'!$M$4:$M$11233))))))</f>
      </c>
      <c r="M57" s="25" t="str">
        <f>IF(AND($D$6="All",$F$6="All"),SUMPRODUCT(('PQW Report Data'!$C$4:$C$11233=M$9)*('PQW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Data'!$E$4:$E$11233=$B57)*(('PQW Report Data'!$F$4:$F$11233)+('PQW Report Data'!$G$4:$G$11233)+('PQW Report Data'!$H$4:$H$11233)+('PQW Report Data'!$I$4:$I$11233)+('PQW Report Data'!$J$4:$J$11233)+('PQW Report Data'!$K$4:$K$11233)+('PQW Report Data'!$L$4:$L$11233)+('PQW Report Data'!$M$4:$M$11233))))))</f>
      </c>
      <c r="N57" s="25" t="str">
        <f>IF(AND($D$6="All",$F$6="All"),SUMPRODUCT(('PQW Report Data'!$C$4:$C$11233=N$9)*('PQW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Data'!$E$4:$E$11233=$B57)*(('PQW Report Data'!$F$4:$F$11233)+('PQW Report Data'!$G$4:$G$11233)+('PQW Report Data'!$H$4:$H$11233)+('PQW Report Data'!$I$4:$I$11233)+('PQW Report Data'!$J$4:$J$11233)+('PQW Report Data'!$K$4:$K$11233)+('PQW Report Data'!$L$4:$L$11233)+('PQW Report Data'!$M$4:$M$11233))))))</f>
      </c>
      <c r="O57" s="25" t="str">
        <f>IF(AND($D$6="All",$F$6="All"),SUMPRODUCT(('PQW Report Data'!$C$4:$C$11233=O$9)*('PQW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Data'!$E$4:$E$11233=$B57)*(('PQW Report Data'!$F$4:$F$11233)+('PQW Report Data'!$G$4:$G$11233)+('PQW Report Data'!$H$4:$H$11233)+('PQW Report Data'!$I$4:$I$11233)+('PQW Report Data'!$J$4:$J$11233)+('PQW Report Data'!$K$4:$K$11233)+('PQW Report Data'!$L$4:$L$11233)+('PQW Report Data'!$M$4:$M$11233))))))</f>
      </c>
      <c r="P57" s="25" t="str">
        <f>IF(AND($D$6="All",$F$6="All"),SUMPRODUCT(('PQW Report Data'!$C$4:$C$11233=P$9)*('PQW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Data'!$E$4:$E$11233=$B57)*(('PQW Report Data'!$F$4:$F$11233)+('PQW Report Data'!$G$4:$G$11233)+('PQW Report Data'!$H$4:$H$11233)+('PQW Report Data'!$I$4:$I$11233)+('PQW Report Data'!$J$4:$J$11233)+('PQW Report Data'!$K$4:$K$11233)+('PQW Report Data'!$L$4:$L$11233)+('PQW Report Data'!$M$4:$M$11233))))))</f>
      </c>
      <c r="Q57" s="25" t="str">
        <f>IF(AND($D$6="All",$F$6="All"),SUMPRODUCT(('PQW Report Data'!$C$4:$C$11233=Q$9)*('PQW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Data'!$E$4:$E$11233=$B57)*(('PQW Report Data'!$F$4:$F$11233)+('PQW Report Data'!$G$4:$G$11233)+('PQW Report Data'!$H$4:$H$11233)+('PQW Report Data'!$I$4:$I$11233)+('PQW Report Data'!$J$4:$J$11233)+('PQW Report Data'!$K$4:$K$11233)+('PQW Report Data'!$L$4:$L$11233)+('PQW Report Data'!$M$4:$M$11233))))))</f>
      </c>
      <c r="R57" s="25" t="str">
        <f>IF(AND($D$6="All",$F$6="All"),SUMPRODUCT(('PQW Report Data'!$C$4:$C$11233=R$9)*('PQW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Data'!$E$4:$E$11233=$B57)*(('PQW Report Data'!$F$4:$F$11233)+('PQW Report Data'!$G$4:$G$11233)+('PQW Report Data'!$H$4:$H$11233)+('PQW Report Data'!$I$4:$I$11233)+('PQW Report Data'!$J$4:$J$11233)+('PQW Report Data'!$K$4:$K$11233)+('PQW Report Data'!$L$4:$L$11233)+('PQW Report Data'!$M$4:$M$11233))))))</f>
      </c>
      <c r="S57" s="25" t="str">
        <f>IF(AND($D$6="All",$F$6="All"),SUMPRODUCT(('PQW Report Data'!$C$4:$C$11233=S$9)*('PQW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Data'!$E$4:$E$11233=$B57)*(('PQW Report Data'!$F$4:$F$11233)+('PQW Report Data'!$G$4:$G$11233)+('PQW Report Data'!$H$4:$H$11233)+('PQW Report Data'!$I$4:$I$11233)+('PQW Report Data'!$J$4:$J$11233)+('PQW Report Data'!$K$4:$K$11233)+('PQW Report Data'!$L$4:$L$11233)+('PQW Report Data'!$M$4:$M$11233))))))</f>
      </c>
      <c r="T57" s="25" t="str">
        <f>IF(AND($D$6="All",$F$6="All"),SUMPRODUCT(('PQW Report Data'!$C$4:$C$11233=T$9)*('PQW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Data'!$E$4:$E$11233=$B57)*(('PQW Report Data'!$F$4:$F$11233)+('PQW Report Data'!$G$4:$G$11233)+('PQW Report Data'!$H$4:$H$11233)+('PQW Report Data'!$I$4:$I$11233)+('PQW Report Data'!$J$4:$J$11233)+('PQW Report Data'!$K$4:$K$11233)+('PQW Report Data'!$L$4:$L$11233)+('PQW Report Data'!$M$4:$M$11233))))))</f>
      </c>
      <c r="U57" s="25" t="str">
        <f>IF(AND($D$6="All",$F$6="All"),SUMPRODUCT(('PQW Report Data'!$C$4:$C$11233=U$9)*('PQW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Data'!$E$4:$E$11233=$B57)*(('PQW Report Data'!$F$4:$F$11233)+('PQW Report Data'!$G$4:$G$11233)+('PQW Report Data'!$H$4:$H$11233)+('PQW Report Data'!$I$4:$I$11233)+('PQW Report Data'!$J$4:$J$11233)+('PQW Report Data'!$K$4:$K$11233)+('PQW Report Data'!$L$4:$L$11233)+('PQW Report Data'!$M$4:$M$11233))))))</f>
      </c>
      <c r="V57" s="25" t="str">
        <f>IF(AND($D$6="All",$F$6="All"),SUMPRODUCT(('PQW Report Data'!$C$4:$C$11233=V$9)*('PQW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Data'!$E$4:$E$11233=$B57)*(('PQW Report Data'!$F$4:$F$11233)+('PQW Report Data'!$G$4:$G$11233)+('PQW Report Data'!$H$4:$H$11233)+('PQW Report Data'!$I$4:$I$11233)+('PQW Report Data'!$J$4:$J$11233)+('PQW Report Data'!$K$4:$K$11233)+('PQW Report Data'!$L$4:$L$11233)+('PQW Report Data'!$M$4:$M$11233))))))</f>
      </c>
      <c r="W57" s="25" t="str">
        <f>IF(AND($D$6="All",$F$6="All"),SUMPRODUCT(('PQW Report Data'!$C$4:$C$11233=W$9)*('PQW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Data'!$E$4:$E$11233=$B57)*(('PQW Report Data'!$F$4:$F$11233)+('PQW Report Data'!$G$4:$G$11233)+('PQW Report Data'!$H$4:$H$11233)+('PQW Report Data'!$I$4:$I$11233)+('PQW Report Data'!$J$4:$J$11233)+('PQW Report Data'!$K$4:$K$11233)+('PQW Report Data'!$L$4:$L$11233)+('PQW Report Data'!$M$4:$M$11233))))))</f>
      </c>
      <c r="X57" s="25" t="str">
        <f>IF(AND($D$6="All",$F$6="All"),SUMPRODUCT(('PQW Report Data'!$C$4:$C$11233=X$9)*('PQW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Data'!$E$4:$E$11233=$B57)*(('PQW Report Data'!$F$4:$F$11233)+('PQW Report Data'!$G$4:$G$11233)+('PQW Report Data'!$H$4:$H$11233)+('PQW Report Data'!$I$4:$I$11233)+('PQW Report Data'!$J$4:$J$11233)+('PQW Report Data'!$K$4:$K$11233)+('PQW Report Data'!$L$4:$L$11233)+('PQW Report Data'!$M$4:$M$11233))))))</f>
      </c>
      <c r="Y57" s="25" t="str">
        <f>IF(AND($D$6="All",$F$6="All"),SUMPRODUCT(('PQW Report Data'!$C$4:$C$11233=Y$9)*('PQW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Data'!$E$4:$E$11233=$B57)*(('PQW Report Data'!$F$4:$F$11233)+('PQW Report Data'!$G$4:$G$11233)+('PQW Report Data'!$H$4:$H$11233)+('PQW Report Data'!$I$4:$I$11233)+('PQW Report Data'!$J$4:$J$11233)+('PQW Report Data'!$K$4:$K$11233)+('PQW Report Data'!$L$4:$L$11233)+('PQW Report Data'!$M$4:$M$11233))))))</f>
      </c>
      <c r="Z57" s="25" t="str">
        <f>IF(AND($D$6="All",$F$6="All"),SUMPRODUCT(('PQW Report Data'!$C$4:$C$11233=Z$9)*('PQW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Data'!$E$4:$E$11233=$B57)*(('PQW Report Data'!$F$4:$F$11233)+('PQW Report Data'!$G$4:$G$11233)+('PQW Report Data'!$H$4:$H$11233)+('PQW Report Data'!$I$4:$I$11233)+('PQW Report Data'!$J$4:$J$11233)+('PQW Report Data'!$K$4:$K$11233)+('PQW Report Data'!$L$4:$L$11233)+('PQW Report Data'!$M$4:$M$11233))))))</f>
      </c>
      <c r="AA57" s="25" t="str">
        <f>IF(AND($D$6="All",$F$6="All"),SUMPRODUCT(('PQW Report Data'!$C$4:$C$11233=AA$9)*('PQW Report Data'!$E$4:$E$11233=$B57)*(('PQW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Data'!$E$4:$E$11233=$B57)*(('PQW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Data'!$E$4:$E$11233=$B57)*(('PQW Report Data'!$F$4:$F$11233)+('PQW Report Data'!$G$4:$G$11233)+('PQW Report Data'!$H$4:$H$11233)+('PQW Report Data'!$I$4:$I$11233)+('PQW Report Data'!$J$4:$J$11233)+('PQW Report Data'!$K$4:$K$11233)+('PQW Report Data'!$L$4:$L$11233)+('PQW Report Data'!$M$4:$M$11233))))))</f>
      </c>
      <c r="AB57" s="25" t="str">
        <f>SUM(C57:AA57)</f>
      </c>
    </row>
    <row r="58">
      <c r="A58" s="0" t="inlineStr">
        <is>
          <t/>
        </is>
      </c>
      <c r="B58" s="23" t="n">
        <v>48</v>
      </c>
      <c r="C58" s="25" t="str">
        <f>IF(AND($D$6="All",$F$6="All"),SUMPRODUCT(('PQW Report Data'!$C$4:$C$11233=C$9)*('PQW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Data'!$E$4:$E$11233=$B58)*(('PQW Report Data'!$F$4:$F$11233)+('PQW Report Data'!$G$4:$G$11233)+('PQW Report Data'!$H$4:$H$11233)+('PQW Report Data'!$I$4:$I$11233)+('PQW Report Data'!$J$4:$J$11233)+('PQW Report Data'!$K$4:$K$11233)+('PQW Report Data'!$L$4:$L$11233)+('PQW Report Data'!$M$4:$M$11233))))))</f>
      </c>
      <c r="D58" s="25" t="str">
        <f>IF(AND($D$6="All",$F$6="All"),SUMPRODUCT(('PQW Report Data'!$C$4:$C$11233=D$9)*('PQW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Data'!$E$4:$E$11233=$B58)*(('PQW Report Data'!$F$4:$F$11233)+('PQW Report Data'!$G$4:$G$11233)+('PQW Report Data'!$H$4:$H$11233)+('PQW Report Data'!$I$4:$I$11233)+('PQW Report Data'!$J$4:$J$11233)+('PQW Report Data'!$K$4:$K$11233)+('PQW Report Data'!$L$4:$L$11233)+('PQW Report Data'!$M$4:$M$11233))))))</f>
      </c>
      <c r="E58" s="25" t="str">
        <f>IF(AND($D$6="All",$F$6="All"),SUMPRODUCT(('PQW Report Data'!$C$4:$C$11233=E$9)*('PQW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Data'!$E$4:$E$11233=$B58)*(('PQW Report Data'!$F$4:$F$11233)+('PQW Report Data'!$G$4:$G$11233)+('PQW Report Data'!$H$4:$H$11233)+('PQW Report Data'!$I$4:$I$11233)+('PQW Report Data'!$J$4:$J$11233)+('PQW Report Data'!$K$4:$K$11233)+('PQW Report Data'!$L$4:$L$11233)+('PQW Report Data'!$M$4:$M$11233))))))</f>
      </c>
      <c r="F58" s="25" t="str">
        <f>IF(AND($D$6="All",$F$6="All"),SUMPRODUCT(('PQW Report Data'!$C$4:$C$11233=F$9)*('PQW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Data'!$E$4:$E$11233=$B58)*(('PQW Report Data'!$F$4:$F$11233)+('PQW Report Data'!$G$4:$G$11233)+('PQW Report Data'!$H$4:$H$11233)+('PQW Report Data'!$I$4:$I$11233)+('PQW Report Data'!$J$4:$J$11233)+('PQW Report Data'!$K$4:$K$11233)+('PQW Report Data'!$L$4:$L$11233)+('PQW Report Data'!$M$4:$M$11233))))))</f>
      </c>
      <c r="G58" s="25" t="str">
        <f>IF(AND($D$6="All",$F$6="All"),SUMPRODUCT(('PQW Report Data'!$C$4:$C$11233=G$9)*('PQW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Data'!$E$4:$E$11233=$B58)*(('PQW Report Data'!$F$4:$F$11233)+('PQW Report Data'!$G$4:$G$11233)+('PQW Report Data'!$H$4:$H$11233)+('PQW Report Data'!$I$4:$I$11233)+('PQW Report Data'!$J$4:$J$11233)+('PQW Report Data'!$K$4:$K$11233)+('PQW Report Data'!$L$4:$L$11233)+('PQW Report Data'!$M$4:$M$11233))))))</f>
      </c>
      <c r="H58" s="25" t="str">
        <f>IF(AND($D$6="All",$F$6="All"),SUMPRODUCT(('PQW Report Data'!$C$4:$C$11233=H$9)*('PQW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Data'!$E$4:$E$11233=$B58)*(('PQW Report Data'!$F$4:$F$11233)+('PQW Report Data'!$G$4:$G$11233)+('PQW Report Data'!$H$4:$H$11233)+('PQW Report Data'!$I$4:$I$11233)+('PQW Report Data'!$J$4:$J$11233)+('PQW Report Data'!$K$4:$K$11233)+('PQW Report Data'!$L$4:$L$11233)+('PQW Report Data'!$M$4:$M$11233))))))</f>
      </c>
      <c r="I58" s="25" t="str">
        <f>IF(AND($D$6="All",$F$6="All"),SUMPRODUCT(('PQW Report Data'!$C$4:$C$11233=I$9)*('PQW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Data'!$E$4:$E$11233=$B58)*(('PQW Report Data'!$F$4:$F$11233)+('PQW Report Data'!$G$4:$G$11233)+('PQW Report Data'!$H$4:$H$11233)+('PQW Report Data'!$I$4:$I$11233)+('PQW Report Data'!$J$4:$J$11233)+('PQW Report Data'!$K$4:$K$11233)+('PQW Report Data'!$L$4:$L$11233)+('PQW Report Data'!$M$4:$M$11233))))))</f>
      </c>
      <c r="J58" s="25" t="str">
        <f>IF(AND($D$6="All",$F$6="All"),SUMPRODUCT(('PQW Report Data'!$C$4:$C$11233=J$9)*('PQW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Data'!$E$4:$E$11233=$B58)*(('PQW Report Data'!$F$4:$F$11233)+('PQW Report Data'!$G$4:$G$11233)+('PQW Report Data'!$H$4:$H$11233)+('PQW Report Data'!$I$4:$I$11233)+('PQW Report Data'!$J$4:$J$11233)+('PQW Report Data'!$K$4:$K$11233)+('PQW Report Data'!$L$4:$L$11233)+('PQW Report Data'!$M$4:$M$11233))))))</f>
      </c>
      <c r="K58" s="25" t="str">
        <f>IF(AND($D$6="All",$F$6="All"),SUMPRODUCT(('PQW Report Data'!$C$4:$C$11233=K$9)*('PQW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Data'!$E$4:$E$11233=$B58)*(('PQW Report Data'!$F$4:$F$11233)+('PQW Report Data'!$G$4:$G$11233)+('PQW Report Data'!$H$4:$H$11233)+('PQW Report Data'!$I$4:$I$11233)+('PQW Report Data'!$J$4:$J$11233)+('PQW Report Data'!$K$4:$K$11233)+('PQW Report Data'!$L$4:$L$11233)+('PQW Report Data'!$M$4:$M$11233))))))</f>
      </c>
      <c r="L58" s="25" t="str">
        <f>IF(AND($D$6="All",$F$6="All"),SUMPRODUCT(('PQW Report Data'!$C$4:$C$11233=L$9)*('PQW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Data'!$E$4:$E$11233=$B58)*(('PQW Report Data'!$F$4:$F$11233)+('PQW Report Data'!$G$4:$G$11233)+('PQW Report Data'!$H$4:$H$11233)+('PQW Report Data'!$I$4:$I$11233)+('PQW Report Data'!$J$4:$J$11233)+('PQW Report Data'!$K$4:$K$11233)+('PQW Report Data'!$L$4:$L$11233)+('PQW Report Data'!$M$4:$M$11233))))))</f>
      </c>
      <c r="M58" s="25" t="str">
        <f>IF(AND($D$6="All",$F$6="All"),SUMPRODUCT(('PQW Report Data'!$C$4:$C$11233=M$9)*('PQW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Data'!$E$4:$E$11233=$B58)*(('PQW Report Data'!$F$4:$F$11233)+('PQW Report Data'!$G$4:$G$11233)+('PQW Report Data'!$H$4:$H$11233)+('PQW Report Data'!$I$4:$I$11233)+('PQW Report Data'!$J$4:$J$11233)+('PQW Report Data'!$K$4:$K$11233)+('PQW Report Data'!$L$4:$L$11233)+('PQW Report Data'!$M$4:$M$11233))))))</f>
      </c>
      <c r="N58" s="25" t="str">
        <f>IF(AND($D$6="All",$F$6="All"),SUMPRODUCT(('PQW Report Data'!$C$4:$C$11233=N$9)*('PQW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Data'!$E$4:$E$11233=$B58)*(('PQW Report Data'!$F$4:$F$11233)+('PQW Report Data'!$G$4:$G$11233)+('PQW Report Data'!$H$4:$H$11233)+('PQW Report Data'!$I$4:$I$11233)+('PQW Report Data'!$J$4:$J$11233)+('PQW Report Data'!$K$4:$K$11233)+('PQW Report Data'!$L$4:$L$11233)+('PQW Report Data'!$M$4:$M$11233))))))</f>
      </c>
      <c r="O58" s="25" t="str">
        <f>IF(AND($D$6="All",$F$6="All"),SUMPRODUCT(('PQW Report Data'!$C$4:$C$11233=O$9)*('PQW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Data'!$E$4:$E$11233=$B58)*(('PQW Report Data'!$F$4:$F$11233)+('PQW Report Data'!$G$4:$G$11233)+('PQW Report Data'!$H$4:$H$11233)+('PQW Report Data'!$I$4:$I$11233)+('PQW Report Data'!$J$4:$J$11233)+('PQW Report Data'!$K$4:$K$11233)+('PQW Report Data'!$L$4:$L$11233)+('PQW Report Data'!$M$4:$M$11233))))))</f>
      </c>
      <c r="P58" s="25" t="str">
        <f>IF(AND($D$6="All",$F$6="All"),SUMPRODUCT(('PQW Report Data'!$C$4:$C$11233=P$9)*('PQW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Data'!$E$4:$E$11233=$B58)*(('PQW Report Data'!$F$4:$F$11233)+('PQW Report Data'!$G$4:$G$11233)+('PQW Report Data'!$H$4:$H$11233)+('PQW Report Data'!$I$4:$I$11233)+('PQW Report Data'!$J$4:$J$11233)+('PQW Report Data'!$K$4:$K$11233)+('PQW Report Data'!$L$4:$L$11233)+('PQW Report Data'!$M$4:$M$11233))))))</f>
      </c>
      <c r="Q58" s="25" t="str">
        <f>IF(AND($D$6="All",$F$6="All"),SUMPRODUCT(('PQW Report Data'!$C$4:$C$11233=Q$9)*('PQW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Data'!$E$4:$E$11233=$B58)*(('PQW Report Data'!$F$4:$F$11233)+('PQW Report Data'!$G$4:$G$11233)+('PQW Report Data'!$H$4:$H$11233)+('PQW Report Data'!$I$4:$I$11233)+('PQW Report Data'!$J$4:$J$11233)+('PQW Report Data'!$K$4:$K$11233)+('PQW Report Data'!$L$4:$L$11233)+('PQW Report Data'!$M$4:$M$11233))))))</f>
      </c>
      <c r="R58" s="25" t="str">
        <f>IF(AND($D$6="All",$F$6="All"),SUMPRODUCT(('PQW Report Data'!$C$4:$C$11233=R$9)*('PQW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Data'!$E$4:$E$11233=$B58)*(('PQW Report Data'!$F$4:$F$11233)+('PQW Report Data'!$G$4:$G$11233)+('PQW Report Data'!$H$4:$H$11233)+('PQW Report Data'!$I$4:$I$11233)+('PQW Report Data'!$J$4:$J$11233)+('PQW Report Data'!$K$4:$K$11233)+('PQW Report Data'!$L$4:$L$11233)+('PQW Report Data'!$M$4:$M$11233))))))</f>
      </c>
      <c r="S58" s="25" t="str">
        <f>IF(AND($D$6="All",$F$6="All"),SUMPRODUCT(('PQW Report Data'!$C$4:$C$11233=S$9)*('PQW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Data'!$E$4:$E$11233=$B58)*(('PQW Report Data'!$F$4:$F$11233)+('PQW Report Data'!$G$4:$G$11233)+('PQW Report Data'!$H$4:$H$11233)+('PQW Report Data'!$I$4:$I$11233)+('PQW Report Data'!$J$4:$J$11233)+('PQW Report Data'!$K$4:$K$11233)+('PQW Report Data'!$L$4:$L$11233)+('PQW Report Data'!$M$4:$M$11233))))))</f>
      </c>
      <c r="T58" s="25" t="str">
        <f>IF(AND($D$6="All",$F$6="All"),SUMPRODUCT(('PQW Report Data'!$C$4:$C$11233=T$9)*('PQW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Data'!$E$4:$E$11233=$B58)*(('PQW Report Data'!$F$4:$F$11233)+('PQW Report Data'!$G$4:$G$11233)+('PQW Report Data'!$H$4:$H$11233)+('PQW Report Data'!$I$4:$I$11233)+('PQW Report Data'!$J$4:$J$11233)+('PQW Report Data'!$K$4:$K$11233)+('PQW Report Data'!$L$4:$L$11233)+('PQW Report Data'!$M$4:$M$11233))))))</f>
      </c>
      <c r="U58" s="25" t="str">
        <f>IF(AND($D$6="All",$F$6="All"),SUMPRODUCT(('PQW Report Data'!$C$4:$C$11233=U$9)*('PQW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Data'!$E$4:$E$11233=$B58)*(('PQW Report Data'!$F$4:$F$11233)+('PQW Report Data'!$G$4:$G$11233)+('PQW Report Data'!$H$4:$H$11233)+('PQW Report Data'!$I$4:$I$11233)+('PQW Report Data'!$J$4:$J$11233)+('PQW Report Data'!$K$4:$K$11233)+('PQW Report Data'!$L$4:$L$11233)+('PQW Report Data'!$M$4:$M$11233))))))</f>
      </c>
      <c r="V58" s="25" t="str">
        <f>IF(AND($D$6="All",$F$6="All"),SUMPRODUCT(('PQW Report Data'!$C$4:$C$11233=V$9)*('PQW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Data'!$E$4:$E$11233=$B58)*(('PQW Report Data'!$F$4:$F$11233)+('PQW Report Data'!$G$4:$G$11233)+('PQW Report Data'!$H$4:$H$11233)+('PQW Report Data'!$I$4:$I$11233)+('PQW Report Data'!$J$4:$J$11233)+('PQW Report Data'!$K$4:$K$11233)+('PQW Report Data'!$L$4:$L$11233)+('PQW Report Data'!$M$4:$M$11233))))))</f>
      </c>
      <c r="W58" s="25" t="str">
        <f>IF(AND($D$6="All",$F$6="All"),SUMPRODUCT(('PQW Report Data'!$C$4:$C$11233=W$9)*('PQW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Data'!$E$4:$E$11233=$B58)*(('PQW Report Data'!$F$4:$F$11233)+('PQW Report Data'!$G$4:$G$11233)+('PQW Report Data'!$H$4:$H$11233)+('PQW Report Data'!$I$4:$I$11233)+('PQW Report Data'!$J$4:$J$11233)+('PQW Report Data'!$K$4:$K$11233)+('PQW Report Data'!$L$4:$L$11233)+('PQW Report Data'!$M$4:$M$11233))))))</f>
      </c>
      <c r="X58" s="25" t="str">
        <f>IF(AND($D$6="All",$F$6="All"),SUMPRODUCT(('PQW Report Data'!$C$4:$C$11233=X$9)*('PQW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Data'!$E$4:$E$11233=$B58)*(('PQW Report Data'!$F$4:$F$11233)+('PQW Report Data'!$G$4:$G$11233)+('PQW Report Data'!$H$4:$H$11233)+('PQW Report Data'!$I$4:$I$11233)+('PQW Report Data'!$J$4:$J$11233)+('PQW Report Data'!$K$4:$K$11233)+('PQW Report Data'!$L$4:$L$11233)+('PQW Report Data'!$M$4:$M$11233))))))</f>
      </c>
      <c r="Y58" s="25" t="str">
        <f>IF(AND($D$6="All",$F$6="All"),SUMPRODUCT(('PQW Report Data'!$C$4:$C$11233=Y$9)*('PQW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Data'!$E$4:$E$11233=$B58)*(('PQW Report Data'!$F$4:$F$11233)+('PQW Report Data'!$G$4:$G$11233)+('PQW Report Data'!$H$4:$H$11233)+('PQW Report Data'!$I$4:$I$11233)+('PQW Report Data'!$J$4:$J$11233)+('PQW Report Data'!$K$4:$K$11233)+('PQW Report Data'!$L$4:$L$11233)+('PQW Report Data'!$M$4:$M$11233))))))</f>
      </c>
      <c r="Z58" s="25" t="str">
        <f>IF(AND($D$6="All",$F$6="All"),SUMPRODUCT(('PQW Report Data'!$C$4:$C$11233=Z$9)*('PQW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Data'!$E$4:$E$11233=$B58)*(('PQW Report Data'!$F$4:$F$11233)+('PQW Report Data'!$G$4:$G$11233)+('PQW Report Data'!$H$4:$H$11233)+('PQW Report Data'!$I$4:$I$11233)+('PQW Report Data'!$J$4:$J$11233)+('PQW Report Data'!$K$4:$K$11233)+('PQW Report Data'!$L$4:$L$11233)+('PQW Report Data'!$M$4:$M$11233))))))</f>
      </c>
      <c r="AA58" s="25" t="str">
        <f>IF(AND($D$6="All",$F$6="All"),SUMPRODUCT(('PQW Report Data'!$C$4:$C$11233=AA$9)*('PQW Report Data'!$E$4:$E$11233=$B58)*(('PQW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Data'!$E$4:$E$11233=$B58)*(('PQW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Data'!$E$4:$E$11233=$B58)*(('PQW Report Data'!$F$4:$F$11233)+('PQW Report Data'!$G$4:$G$11233)+('PQW Report Data'!$H$4:$H$11233)+('PQW Report Data'!$I$4:$I$11233)+('PQW Report Data'!$J$4:$J$11233)+('PQW Report Data'!$K$4:$K$11233)+('PQW Report Data'!$L$4:$L$11233)+('PQW Report Data'!$M$4:$M$11233))))))</f>
      </c>
      <c r="AB58" s="25" t="str">
        <f>SUM(C58:AA58)</f>
      </c>
    </row>
    <row r="59">
      <c r="A59" s="0" t="inlineStr">
        <is>
          <t/>
        </is>
      </c>
      <c r="B59" s="23" t="n">
        <v>49</v>
      </c>
      <c r="C59" s="25" t="str">
        <f>IF(AND($D$6="All",$F$6="All"),SUMPRODUCT(('PQW Report Data'!$C$4:$C$11233=C$9)*('PQW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Data'!$E$4:$E$11233=$B59)*(('PQW Report Data'!$F$4:$F$11233)+('PQW Report Data'!$G$4:$G$11233)+('PQW Report Data'!$H$4:$H$11233)+('PQW Report Data'!$I$4:$I$11233)+('PQW Report Data'!$J$4:$J$11233)+('PQW Report Data'!$K$4:$K$11233)+('PQW Report Data'!$L$4:$L$11233)+('PQW Report Data'!$M$4:$M$11233))))))</f>
      </c>
      <c r="D59" s="25" t="str">
        <f>IF(AND($D$6="All",$F$6="All"),SUMPRODUCT(('PQW Report Data'!$C$4:$C$11233=D$9)*('PQW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Data'!$E$4:$E$11233=$B59)*(('PQW Report Data'!$F$4:$F$11233)+('PQW Report Data'!$G$4:$G$11233)+('PQW Report Data'!$H$4:$H$11233)+('PQW Report Data'!$I$4:$I$11233)+('PQW Report Data'!$J$4:$J$11233)+('PQW Report Data'!$K$4:$K$11233)+('PQW Report Data'!$L$4:$L$11233)+('PQW Report Data'!$M$4:$M$11233))))))</f>
      </c>
      <c r="E59" s="25" t="str">
        <f>IF(AND($D$6="All",$F$6="All"),SUMPRODUCT(('PQW Report Data'!$C$4:$C$11233=E$9)*('PQW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Data'!$E$4:$E$11233=$B59)*(('PQW Report Data'!$F$4:$F$11233)+('PQW Report Data'!$G$4:$G$11233)+('PQW Report Data'!$H$4:$H$11233)+('PQW Report Data'!$I$4:$I$11233)+('PQW Report Data'!$J$4:$J$11233)+('PQW Report Data'!$K$4:$K$11233)+('PQW Report Data'!$L$4:$L$11233)+('PQW Report Data'!$M$4:$M$11233))))))</f>
      </c>
      <c r="F59" s="25" t="str">
        <f>IF(AND($D$6="All",$F$6="All"),SUMPRODUCT(('PQW Report Data'!$C$4:$C$11233=F$9)*('PQW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Data'!$E$4:$E$11233=$B59)*(('PQW Report Data'!$F$4:$F$11233)+('PQW Report Data'!$G$4:$G$11233)+('PQW Report Data'!$H$4:$H$11233)+('PQW Report Data'!$I$4:$I$11233)+('PQW Report Data'!$J$4:$J$11233)+('PQW Report Data'!$K$4:$K$11233)+('PQW Report Data'!$L$4:$L$11233)+('PQW Report Data'!$M$4:$M$11233))))))</f>
      </c>
      <c r="G59" s="25" t="str">
        <f>IF(AND($D$6="All",$F$6="All"),SUMPRODUCT(('PQW Report Data'!$C$4:$C$11233=G$9)*('PQW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Data'!$E$4:$E$11233=$B59)*(('PQW Report Data'!$F$4:$F$11233)+('PQW Report Data'!$G$4:$G$11233)+('PQW Report Data'!$H$4:$H$11233)+('PQW Report Data'!$I$4:$I$11233)+('PQW Report Data'!$J$4:$J$11233)+('PQW Report Data'!$K$4:$K$11233)+('PQW Report Data'!$L$4:$L$11233)+('PQW Report Data'!$M$4:$M$11233))))))</f>
      </c>
      <c r="H59" s="25" t="str">
        <f>IF(AND($D$6="All",$F$6="All"),SUMPRODUCT(('PQW Report Data'!$C$4:$C$11233=H$9)*('PQW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Data'!$E$4:$E$11233=$B59)*(('PQW Report Data'!$F$4:$F$11233)+('PQW Report Data'!$G$4:$G$11233)+('PQW Report Data'!$H$4:$H$11233)+('PQW Report Data'!$I$4:$I$11233)+('PQW Report Data'!$J$4:$J$11233)+('PQW Report Data'!$K$4:$K$11233)+('PQW Report Data'!$L$4:$L$11233)+('PQW Report Data'!$M$4:$M$11233))))))</f>
      </c>
      <c r="I59" s="25" t="str">
        <f>IF(AND($D$6="All",$F$6="All"),SUMPRODUCT(('PQW Report Data'!$C$4:$C$11233=I$9)*('PQW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Data'!$E$4:$E$11233=$B59)*(('PQW Report Data'!$F$4:$F$11233)+('PQW Report Data'!$G$4:$G$11233)+('PQW Report Data'!$H$4:$H$11233)+('PQW Report Data'!$I$4:$I$11233)+('PQW Report Data'!$J$4:$J$11233)+('PQW Report Data'!$K$4:$K$11233)+('PQW Report Data'!$L$4:$L$11233)+('PQW Report Data'!$M$4:$M$11233))))))</f>
      </c>
      <c r="J59" s="25" t="str">
        <f>IF(AND($D$6="All",$F$6="All"),SUMPRODUCT(('PQW Report Data'!$C$4:$C$11233=J$9)*('PQW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Data'!$E$4:$E$11233=$B59)*(('PQW Report Data'!$F$4:$F$11233)+('PQW Report Data'!$G$4:$G$11233)+('PQW Report Data'!$H$4:$H$11233)+('PQW Report Data'!$I$4:$I$11233)+('PQW Report Data'!$J$4:$J$11233)+('PQW Report Data'!$K$4:$K$11233)+('PQW Report Data'!$L$4:$L$11233)+('PQW Report Data'!$M$4:$M$11233))))))</f>
      </c>
      <c r="K59" s="25" t="str">
        <f>IF(AND($D$6="All",$F$6="All"),SUMPRODUCT(('PQW Report Data'!$C$4:$C$11233=K$9)*('PQW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Data'!$E$4:$E$11233=$B59)*(('PQW Report Data'!$F$4:$F$11233)+('PQW Report Data'!$G$4:$G$11233)+('PQW Report Data'!$H$4:$H$11233)+('PQW Report Data'!$I$4:$I$11233)+('PQW Report Data'!$J$4:$J$11233)+('PQW Report Data'!$K$4:$K$11233)+('PQW Report Data'!$L$4:$L$11233)+('PQW Report Data'!$M$4:$M$11233))))))</f>
      </c>
      <c r="L59" s="25" t="str">
        <f>IF(AND($D$6="All",$F$6="All"),SUMPRODUCT(('PQW Report Data'!$C$4:$C$11233=L$9)*('PQW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Data'!$E$4:$E$11233=$B59)*(('PQW Report Data'!$F$4:$F$11233)+('PQW Report Data'!$G$4:$G$11233)+('PQW Report Data'!$H$4:$H$11233)+('PQW Report Data'!$I$4:$I$11233)+('PQW Report Data'!$J$4:$J$11233)+('PQW Report Data'!$K$4:$K$11233)+('PQW Report Data'!$L$4:$L$11233)+('PQW Report Data'!$M$4:$M$11233))))))</f>
      </c>
      <c r="M59" s="25" t="str">
        <f>IF(AND($D$6="All",$F$6="All"),SUMPRODUCT(('PQW Report Data'!$C$4:$C$11233=M$9)*('PQW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Data'!$E$4:$E$11233=$B59)*(('PQW Report Data'!$F$4:$F$11233)+('PQW Report Data'!$G$4:$G$11233)+('PQW Report Data'!$H$4:$H$11233)+('PQW Report Data'!$I$4:$I$11233)+('PQW Report Data'!$J$4:$J$11233)+('PQW Report Data'!$K$4:$K$11233)+('PQW Report Data'!$L$4:$L$11233)+('PQW Report Data'!$M$4:$M$11233))))))</f>
      </c>
      <c r="N59" s="25" t="str">
        <f>IF(AND($D$6="All",$F$6="All"),SUMPRODUCT(('PQW Report Data'!$C$4:$C$11233=N$9)*('PQW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Data'!$E$4:$E$11233=$B59)*(('PQW Report Data'!$F$4:$F$11233)+('PQW Report Data'!$G$4:$G$11233)+('PQW Report Data'!$H$4:$H$11233)+('PQW Report Data'!$I$4:$I$11233)+('PQW Report Data'!$J$4:$J$11233)+('PQW Report Data'!$K$4:$K$11233)+('PQW Report Data'!$L$4:$L$11233)+('PQW Report Data'!$M$4:$M$11233))))))</f>
      </c>
      <c r="O59" s="25" t="str">
        <f>IF(AND($D$6="All",$F$6="All"),SUMPRODUCT(('PQW Report Data'!$C$4:$C$11233=O$9)*('PQW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Data'!$E$4:$E$11233=$B59)*(('PQW Report Data'!$F$4:$F$11233)+('PQW Report Data'!$G$4:$G$11233)+('PQW Report Data'!$H$4:$H$11233)+('PQW Report Data'!$I$4:$I$11233)+('PQW Report Data'!$J$4:$J$11233)+('PQW Report Data'!$K$4:$K$11233)+('PQW Report Data'!$L$4:$L$11233)+('PQW Report Data'!$M$4:$M$11233))))))</f>
      </c>
      <c r="P59" s="25" t="str">
        <f>IF(AND($D$6="All",$F$6="All"),SUMPRODUCT(('PQW Report Data'!$C$4:$C$11233=P$9)*('PQW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Data'!$E$4:$E$11233=$B59)*(('PQW Report Data'!$F$4:$F$11233)+('PQW Report Data'!$G$4:$G$11233)+('PQW Report Data'!$H$4:$H$11233)+('PQW Report Data'!$I$4:$I$11233)+('PQW Report Data'!$J$4:$J$11233)+('PQW Report Data'!$K$4:$K$11233)+('PQW Report Data'!$L$4:$L$11233)+('PQW Report Data'!$M$4:$M$11233))))))</f>
      </c>
      <c r="Q59" s="25" t="str">
        <f>IF(AND($D$6="All",$F$6="All"),SUMPRODUCT(('PQW Report Data'!$C$4:$C$11233=Q$9)*('PQW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Data'!$E$4:$E$11233=$B59)*(('PQW Report Data'!$F$4:$F$11233)+('PQW Report Data'!$G$4:$G$11233)+('PQW Report Data'!$H$4:$H$11233)+('PQW Report Data'!$I$4:$I$11233)+('PQW Report Data'!$J$4:$J$11233)+('PQW Report Data'!$K$4:$K$11233)+('PQW Report Data'!$L$4:$L$11233)+('PQW Report Data'!$M$4:$M$11233))))))</f>
      </c>
      <c r="R59" s="25" t="str">
        <f>IF(AND($D$6="All",$F$6="All"),SUMPRODUCT(('PQW Report Data'!$C$4:$C$11233=R$9)*('PQW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Data'!$E$4:$E$11233=$B59)*(('PQW Report Data'!$F$4:$F$11233)+('PQW Report Data'!$G$4:$G$11233)+('PQW Report Data'!$H$4:$H$11233)+('PQW Report Data'!$I$4:$I$11233)+('PQW Report Data'!$J$4:$J$11233)+('PQW Report Data'!$K$4:$K$11233)+('PQW Report Data'!$L$4:$L$11233)+('PQW Report Data'!$M$4:$M$11233))))))</f>
      </c>
      <c r="S59" s="25" t="str">
        <f>IF(AND($D$6="All",$F$6="All"),SUMPRODUCT(('PQW Report Data'!$C$4:$C$11233=S$9)*('PQW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Data'!$E$4:$E$11233=$B59)*(('PQW Report Data'!$F$4:$F$11233)+('PQW Report Data'!$G$4:$G$11233)+('PQW Report Data'!$H$4:$H$11233)+('PQW Report Data'!$I$4:$I$11233)+('PQW Report Data'!$J$4:$J$11233)+('PQW Report Data'!$K$4:$K$11233)+('PQW Report Data'!$L$4:$L$11233)+('PQW Report Data'!$M$4:$M$11233))))))</f>
      </c>
      <c r="T59" s="25" t="str">
        <f>IF(AND($D$6="All",$F$6="All"),SUMPRODUCT(('PQW Report Data'!$C$4:$C$11233=T$9)*('PQW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Data'!$E$4:$E$11233=$B59)*(('PQW Report Data'!$F$4:$F$11233)+('PQW Report Data'!$G$4:$G$11233)+('PQW Report Data'!$H$4:$H$11233)+('PQW Report Data'!$I$4:$I$11233)+('PQW Report Data'!$J$4:$J$11233)+('PQW Report Data'!$K$4:$K$11233)+('PQW Report Data'!$L$4:$L$11233)+('PQW Report Data'!$M$4:$M$11233))))))</f>
      </c>
      <c r="U59" s="25" t="str">
        <f>IF(AND($D$6="All",$F$6="All"),SUMPRODUCT(('PQW Report Data'!$C$4:$C$11233=U$9)*('PQW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Data'!$E$4:$E$11233=$B59)*(('PQW Report Data'!$F$4:$F$11233)+('PQW Report Data'!$G$4:$G$11233)+('PQW Report Data'!$H$4:$H$11233)+('PQW Report Data'!$I$4:$I$11233)+('PQW Report Data'!$J$4:$J$11233)+('PQW Report Data'!$K$4:$K$11233)+('PQW Report Data'!$L$4:$L$11233)+('PQW Report Data'!$M$4:$M$11233))))))</f>
      </c>
      <c r="V59" s="25" t="str">
        <f>IF(AND($D$6="All",$F$6="All"),SUMPRODUCT(('PQW Report Data'!$C$4:$C$11233=V$9)*('PQW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Data'!$E$4:$E$11233=$B59)*(('PQW Report Data'!$F$4:$F$11233)+('PQW Report Data'!$G$4:$G$11233)+('PQW Report Data'!$H$4:$H$11233)+('PQW Report Data'!$I$4:$I$11233)+('PQW Report Data'!$J$4:$J$11233)+('PQW Report Data'!$K$4:$K$11233)+('PQW Report Data'!$L$4:$L$11233)+('PQW Report Data'!$M$4:$M$11233))))))</f>
      </c>
      <c r="W59" s="25" t="str">
        <f>IF(AND($D$6="All",$F$6="All"),SUMPRODUCT(('PQW Report Data'!$C$4:$C$11233=W$9)*('PQW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Data'!$E$4:$E$11233=$B59)*(('PQW Report Data'!$F$4:$F$11233)+('PQW Report Data'!$G$4:$G$11233)+('PQW Report Data'!$H$4:$H$11233)+('PQW Report Data'!$I$4:$I$11233)+('PQW Report Data'!$J$4:$J$11233)+('PQW Report Data'!$K$4:$K$11233)+('PQW Report Data'!$L$4:$L$11233)+('PQW Report Data'!$M$4:$M$11233))))))</f>
      </c>
      <c r="X59" s="25" t="str">
        <f>IF(AND($D$6="All",$F$6="All"),SUMPRODUCT(('PQW Report Data'!$C$4:$C$11233=X$9)*('PQW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Data'!$E$4:$E$11233=$B59)*(('PQW Report Data'!$F$4:$F$11233)+('PQW Report Data'!$G$4:$G$11233)+('PQW Report Data'!$H$4:$H$11233)+('PQW Report Data'!$I$4:$I$11233)+('PQW Report Data'!$J$4:$J$11233)+('PQW Report Data'!$K$4:$K$11233)+('PQW Report Data'!$L$4:$L$11233)+('PQW Report Data'!$M$4:$M$11233))))))</f>
      </c>
      <c r="Y59" s="25" t="str">
        <f>IF(AND($D$6="All",$F$6="All"),SUMPRODUCT(('PQW Report Data'!$C$4:$C$11233=Y$9)*('PQW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Data'!$E$4:$E$11233=$B59)*(('PQW Report Data'!$F$4:$F$11233)+('PQW Report Data'!$G$4:$G$11233)+('PQW Report Data'!$H$4:$H$11233)+('PQW Report Data'!$I$4:$I$11233)+('PQW Report Data'!$J$4:$J$11233)+('PQW Report Data'!$K$4:$K$11233)+('PQW Report Data'!$L$4:$L$11233)+('PQW Report Data'!$M$4:$M$11233))))))</f>
      </c>
      <c r="Z59" s="25" t="str">
        <f>IF(AND($D$6="All",$F$6="All"),SUMPRODUCT(('PQW Report Data'!$C$4:$C$11233=Z$9)*('PQW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Data'!$E$4:$E$11233=$B59)*(('PQW Report Data'!$F$4:$F$11233)+('PQW Report Data'!$G$4:$G$11233)+('PQW Report Data'!$H$4:$H$11233)+('PQW Report Data'!$I$4:$I$11233)+('PQW Report Data'!$J$4:$J$11233)+('PQW Report Data'!$K$4:$K$11233)+('PQW Report Data'!$L$4:$L$11233)+('PQW Report Data'!$M$4:$M$11233))))))</f>
      </c>
      <c r="AA59" s="25" t="str">
        <f>IF(AND($D$6="All",$F$6="All"),SUMPRODUCT(('PQW Report Data'!$C$4:$C$11233=AA$9)*('PQW Report Data'!$E$4:$E$11233=$B59)*(('PQW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Data'!$E$4:$E$11233=$B59)*(('PQW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Data'!$E$4:$E$11233=$B59)*(('PQW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Data'!$E$4:$E$11233=$B59)*(('PQW Report Data'!$F$4:$F$11233)+('PQW Report Data'!$G$4:$G$11233)+('PQW Report Data'!$H$4:$H$11233)+('PQW Report Data'!$I$4:$I$11233)+('PQW Report Data'!$J$4:$J$11233)+('PQW Report Data'!$K$4:$K$11233)+('PQW Report Data'!$L$4:$L$11233)+('PQW Report Data'!$M$4:$M$11233))))))</f>
      </c>
      <c r="AB59" s="25" t="str">
        <f>SUM(C59:AA59)</f>
      </c>
    </row>
    <row r="60">
      <c r="A60" s="0" t="inlineStr">
        <is>
          <t/>
        </is>
      </c>
      <c r="B60" s="23" t="n">
        <v>50</v>
      </c>
      <c r="C60" s="25" t="str">
        <f>IF(AND($D$6="All",$F$6="All"),SUMPRODUCT(('PQW Report Data'!$C$4:$C$11233=C$9)*('PQW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Data'!$E$4:$E$11233=$B60)*(('PQW Report Data'!$F$4:$F$11233)+('PQW Report Data'!$G$4:$G$11233)+('PQW Report Data'!$H$4:$H$11233)+('PQW Report Data'!$I$4:$I$11233)+('PQW Report Data'!$J$4:$J$11233)+('PQW Report Data'!$K$4:$K$11233)+('PQW Report Data'!$L$4:$L$11233)+('PQW Report Data'!$M$4:$M$11233))))))</f>
      </c>
      <c r="D60" s="25" t="str">
        <f>IF(AND($D$6="All",$F$6="All"),SUMPRODUCT(('PQW Report Data'!$C$4:$C$11233=D$9)*('PQW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Data'!$E$4:$E$11233=$B60)*(('PQW Report Data'!$F$4:$F$11233)+('PQW Report Data'!$G$4:$G$11233)+('PQW Report Data'!$H$4:$H$11233)+('PQW Report Data'!$I$4:$I$11233)+('PQW Report Data'!$J$4:$J$11233)+('PQW Report Data'!$K$4:$K$11233)+('PQW Report Data'!$L$4:$L$11233)+('PQW Report Data'!$M$4:$M$11233))))))</f>
      </c>
      <c r="E60" s="25" t="str">
        <f>IF(AND($D$6="All",$F$6="All"),SUMPRODUCT(('PQW Report Data'!$C$4:$C$11233=E$9)*('PQW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Data'!$E$4:$E$11233=$B60)*(('PQW Report Data'!$F$4:$F$11233)+('PQW Report Data'!$G$4:$G$11233)+('PQW Report Data'!$H$4:$H$11233)+('PQW Report Data'!$I$4:$I$11233)+('PQW Report Data'!$J$4:$J$11233)+('PQW Report Data'!$K$4:$K$11233)+('PQW Report Data'!$L$4:$L$11233)+('PQW Report Data'!$M$4:$M$11233))))))</f>
      </c>
      <c r="F60" s="25" t="str">
        <f>IF(AND($D$6="All",$F$6="All"),SUMPRODUCT(('PQW Report Data'!$C$4:$C$11233=F$9)*('PQW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Data'!$E$4:$E$11233=$B60)*(('PQW Report Data'!$F$4:$F$11233)+('PQW Report Data'!$G$4:$G$11233)+('PQW Report Data'!$H$4:$H$11233)+('PQW Report Data'!$I$4:$I$11233)+('PQW Report Data'!$J$4:$J$11233)+('PQW Report Data'!$K$4:$K$11233)+('PQW Report Data'!$L$4:$L$11233)+('PQW Report Data'!$M$4:$M$11233))))))</f>
      </c>
      <c r="G60" s="25" t="str">
        <f>IF(AND($D$6="All",$F$6="All"),SUMPRODUCT(('PQW Report Data'!$C$4:$C$11233=G$9)*('PQW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Data'!$E$4:$E$11233=$B60)*(('PQW Report Data'!$F$4:$F$11233)+('PQW Report Data'!$G$4:$G$11233)+('PQW Report Data'!$H$4:$H$11233)+('PQW Report Data'!$I$4:$I$11233)+('PQW Report Data'!$J$4:$J$11233)+('PQW Report Data'!$K$4:$K$11233)+('PQW Report Data'!$L$4:$L$11233)+('PQW Report Data'!$M$4:$M$11233))))))</f>
      </c>
      <c r="H60" s="25" t="str">
        <f>IF(AND($D$6="All",$F$6="All"),SUMPRODUCT(('PQW Report Data'!$C$4:$C$11233=H$9)*('PQW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Data'!$E$4:$E$11233=$B60)*(('PQW Report Data'!$F$4:$F$11233)+('PQW Report Data'!$G$4:$G$11233)+('PQW Report Data'!$H$4:$H$11233)+('PQW Report Data'!$I$4:$I$11233)+('PQW Report Data'!$J$4:$J$11233)+('PQW Report Data'!$K$4:$K$11233)+('PQW Report Data'!$L$4:$L$11233)+('PQW Report Data'!$M$4:$M$11233))))))</f>
      </c>
      <c r="I60" s="25" t="str">
        <f>IF(AND($D$6="All",$F$6="All"),SUMPRODUCT(('PQW Report Data'!$C$4:$C$11233=I$9)*('PQW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Data'!$E$4:$E$11233=$B60)*(('PQW Report Data'!$F$4:$F$11233)+('PQW Report Data'!$G$4:$G$11233)+('PQW Report Data'!$H$4:$H$11233)+('PQW Report Data'!$I$4:$I$11233)+('PQW Report Data'!$J$4:$J$11233)+('PQW Report Data'!$K$4:$K$11233)+('PQW Report Data'!$L$4:$L$11233)+('PQW Report Data'!$M$4:$M$11233))))))</f>
      </c>
      <c r="J60" s="25" t="str">
        <f>IF(AND($D$6="All",$F$6="All"),SUMPRODUCT(('PQW Report Data'!$C$4:$C$11233=J$9)*('PQW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Data'!$E$4:$E$11233=$B60)*(('PQW Report Data'!$F$4:$F$11233)+('PQW Report Data'!$G$4:$G$11233)+('PQW Report Data'!$H$4:$H$11233)+('PQW Report Data'!$I$4:$I$11233)+('PQW Report Data'!$J$4:$J$11233)+('PQW Report Data'!$K$4:$K$11233)+('PQW Report Data'!$L$4:$L$11233)+('PQW Report Data'!$M$4:$M$11233))))))</f>
      </c>
      <c r="K60" s="25" t="str">
        <f>IF(AND($D$6="All",$F$6="All"),SUMPRODUCT(('PQW Report Data'!$C$4:$C$11233=K$9)*('PQW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Data'!$E$4:$E$11233=$B60)*(('PQW Report Data'!$F$4:$F$11233)+('PQW Report Data'!$G$4:$G$11233)+('PQW Report Data'!$H$4:$H$11233)+('PQW Report Data'!$I$4:$I$11233)+('PQW Report Data'!$J$4:$J$11233)+('PQW Report Data'!$K$4:$K$11233)+('PQW Report Data'!$L$4:$L$11233)+('PQW Report Data'!$M$4:$M$11233))))))</f>
      </c>
      <c r="L60" s="25" t="str">
        <f>IF(AND($D$6="All",$F$6="All"),SUMPRODUCT(('PQW Report Data'!$C$4:$C$11233=L$9)*('PQW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Data'!$E$4:$E$11233=$B60)*(('PQW Report Data'!$F$4:$F$11233)+('PQW Report Data'!$G$4:$G$11233)+('PQW Report Data'!$H$4:$H$11233)+('PQW Report Data'!$I$4:$I$11233)+('PQW Report Data'!$J$4:$J$11233)+('PQW Report Data'!$K$4:$K$11233)+('PQW Report Data'!$L$4:$L$11233)+('PQW Report Data'!$M$4:$M$11233))))))</f>
      </c>
      <c r="M60" s="25" t="str">
        <f>IF(AND($D$6="All",$F$6="All"),SUMPRODUCT(('PQW Report Data'!$C$4:$C$11233=M$9)*('PQW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Data'!$E$4:$E$11233=$B60)*(('PQW Report Data'!$F$4:$F$11233)+('PQW Report Data'!$G$4:$G$11233)+('PQW Report Data'!$H$4:$H$11233)+('PQW Report Data'!$I$4:$I$11233)+('PQW Report Data'!$J$4:$J$11233)+('PQW Report Data'!$K$4:$K$11233)+('PQW Report Data'!$L$4:$L$11233)+('PQW Report Data'!$M$4:$M$11233))))))</f>
      </c>
      <c r="N60" s="25" t="str">
        <f>IF(AND($D$6="All",$F$6="All"),SUMPRODUCT(('PQW Report Data'!$C$4:$C$11233=N$9)*('PQW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Data'!$E$4:$E$11233=$B60)*(('PQW Report Data'!$F$4:$F$11233)+('PQW Report Data'!$G$4:$G$11233)+('PQW Report Data'!$H$4:$H$11233)+('PQW Report Data'!$I$4:$I$11233)+('PQW Report Data'!$J$4:$J$11233)+('PQW Report Data'!$K$4:$K$11233)+('PQW Report Data'!$L$4:$L$11233)+('PQW Report Data'!$M$4:$M$11233))))))</f>
      </c>
      <c r="O60" s="25" t="str">
        <f>IF(AND($D$6="All",$F$6="All"),SUMPRODUCT(('PQW Report Data'!$C$4:$C$11233=O$9)*('PQW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Data'!$E$4:$E$11233=$B60)*(('PQW Report Data'!$F$4:$F$11233)+('PQW Report Data'!$G$4:$G$11233)+('PQW Report Data'!$H$4:$H$11233)+('PQW Report Data'!$I$4:$I$11233)+('PQW Report Data'!$J$4:$J$11233)+('PQW Report Data'!$K$4:$K$11233)+('PQW Report Data'!$L$4:$L$11233)+('PQW Report Data'!$M$4:$M$11233))))))</f>
      </c>
      <c r="P60" s="25" t="str">
        <f>IF(AND($D$6="All",$F$6="All"),SUMPRODUCT(('PQW Report Data'!$C$4:$C$11233=P$9)*('PQW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Data'!$E$4:$E$11233=$B60)*(('PQW Report Data'!$F$4:$F$11233)+('PQW Report Data'!$G$4:$G$11233)+('PQW Report Data'!$H$4:$H$11233)+('PQW Report Data'!$I$4:$I$11233)+('PQW Report Data'!$J$4:$J$11233)+('PQW Report Data'!$K$4:$K$11233)+('PQW Report Data'!$L$4:$L$11233)+('PQW Report Data'!$M$4:$M$11233))))))</f>
      </c>
      <c r="Q60" s="25" t="str">
        <f>IF(AND($D$6="All",$F$6="All"),SUMPRODUCT(('PQW Report Data'!$C$4:$C$11233=Q$9)*('PQW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Data'!$E$4:$E$11233=$B60)*(('PQW Report Data'!$F$4:$F$11233)+('PQW Report Data'!$G$4:$G$11233)+('PQW Report Data'!$H$4:$H$11233)+('PQW Report Data'!$I$4:$I$11233)+('PQW Report Data'!$J$4:$J$11233)+('PQW Report Data'!$K$4:$K$11233)+('PQW Report Data'!$L$4:$L$11233)+('PQW Report Data'!$M$4:$M$11233))))))</f>
      </c>
      <c r="R60" s="25" t="str">
        <f>IF(AND($D$6="All",$F$6="All"),SUMPRODUCT(('PQW Report Data'!$C$4:$C$11233=R$9)*('PQW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Data'!$E$4:$E$11233=$B60)*(('PQW Report Data'!$F$4:$F$11233)+('PQW Report Data'!$G$4:$G$11233)+('PQW Report Data'!$H$4:$H$11233)+('PQW Report Data'!$I$4:$I$11233)+('PQW Report Data'!$J$4:$J$11233)+('PQW Report Data'!$K$4:$K$11233)+('PQW Report Data'!$L$4:$L$11233)+('PQW Report Data'!$M$4:$M$11233))))))</f>
      </c>
      <c r="S60" s="25" t="str">
        <f>IF(AND($D$6="All",$F$6="All"),SUMPRODUCT(('PQW Report Data'!$C$4:$C$11233=S$9)*('PQW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Data'!$E$4:$E$11233=$B60)*(('PQW Report Data'!$F$4:$F$11233)+('PQW Report Data'!$G$4:$G$11233)+('PQW Report Data'!$H$4:$H$11233)+('PQW Report Data'!$I$4:$I$11233)+('PQW Report Data'!$J$4:$J$11233)+('PQW Report Data'!$K$4:$K$11233)+('PQW Report Data'!$L$4:$L$11233)+('PQW Report Data'!$M$4:$M$11233))))))</f>
      </c>
      <c r="T60" s="25" t="str">
        <f>IF(AND($D$6="All",$F$6="All"),SUMPRODUCT(('PQW Report Data'!$C$4:$C$11233=T$9)*('PQW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Data'!$E$4:$E$11233=$B60)*(('PQW Report Data'!$F$4:$F$11233)+('PQW Report Data'!$G$4:$G$11233)+('PQW Report Data'!$H$4:$H$11233)+('PQW Report Data'!$I$4:$I$11233)+('PQW Report Data'!$J$4:$J$11233)+('PQW Report Data'!$K$4:$K$11233)+('PQW Report Data'!$L$4:$L$11233)+('PQW Report Data'!$M$4:$M$11233))))))</f>
      </c>
      <c r="U60" s="25" t="str">
        <f>IF(AND($D$6="All",$F$6="All"),SUMPRODUCT(('PQW Report Data'!$C$4:$C$11233=U$9)*('PQW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Data'!$E$4:$E$11233=$B60)*(('PQW Report Data'!$F$4:$F$11233)+('PQW Report Data'!$G$4:$G$11233)+('PQW Report Data'!$H$4:$H$11233)+('PQW Report Data'!$I$4:$I$11233)+('PQW Report Data'!$J$4:$J$11233)+('PQW Report Data'!$K$4:$K$11233)+('PQW Report Data'!$L$4:$L$11233)+('PQW Report Data'!$M$4:$M$11233))))))</f>
      </c>
      <c r="V60" s="25" t="str">
        <f>IF(AND($D$6="All",$F$6="All"),SUMPRODUCT(('PQW Report Data'!$C$4:$C$11233=V$9)*('PQW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Data'!$E$4:$E$11233=$B60)*(('PQW Report Data'!$F$4:$F$11233)+('PQW Report Data'!$G$4:$G$11233)+('PQW Report Data'!$H$4:$H$11233)+('PQW Report Data'!$I$4:$I$11233)+('PQW Report Data'!$J$4:$J$11233)+('PQW Report Data'!$K$4:$K$11233)+('PQW Report Data'!$L$4:$L$11233)+('PQW Report Data'!$M$4:$M$11233))))))</f>
      </c>
      <c r="W60" s="25" t="str">
        <f>IF(AND($D$6="All",$F$6="All"),SUMPRODUCT(('PQW Report Data'!$C$4:$C$11233=W$9)*('PQW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Data'!$E$4:$E$11233=$B60)*(('PQW Report Data'!$F$4:$F$11233)+('PQW Report Data'!$G$4:$G$11233)+('PQW Report Data'!$H$4:$H$11233)+('PQW Report Data'!$I$4:$I$11233)+('PQW Report Data'!$J$4:$J$11233)+('PQW Report Data'!$K$4:$K$11233)+('PQW Report Data'!$L$4:$L$11233)+('PQW Report Data'!$M$4:$M$11233))))))</f>
      </c>
      <c r="X60" s="25" t="str">
        <f>IF(AND($D$6="All",$F$6="All"),SUMPRODUCT(('PQW Report Data'!$C$4:$C$11233=X$9)*('PQW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Data'!$E$4:$E$11233=$B60)*(('PQW Report Data'!$F$4:$F$11233)+('PQW Report Data'!$G$4:$G$11233)+('PQW Report Data'!$H$4:$H$11233)+('PQW Report Data'!$I$4:$I$11233)+('PQW Report Data'!$J$4:$J$11233)+('PQW Report Data'!$K$4:$K$11233)+('PQW Report Data'!$L$4:$L$11233)+('PQW Report Data'!$M$4:$M$11233))))))</f>
      </c>
      <c r="Y60" s="25" t="str">
        <f>IF(AND($D$6="All",$F$6="All"),SUMPRODUCT(('PQW Report Data'!$C$4:$C$11233=Y$9)*('PQW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Data'!$E$4:$E$11233=$B60)*(('PQW Report Data'!$F$4:$F$11233)+('PQW Report Data'!$G$4:$G$11233)+('PQW Report Data'!$H$4:$H$11233)+('PQW Report Data'!$I$4:$I$11233)+('PQW Report Data'!$J$4:$J$11233)+('PQW Report Data'!$K$4:$K$11233)+('PQW Report Data'!$L$4:$L$11233)+('PQW Report Data'!$M$4:$M$11233))))))</f>
      </c>
      <c r="Z60" s="25" t="str">
        <f>IF(AND($D$6="All",$F$6="All"),SUMPRODUCT(('PQW Report Data'!$C$4:$C$11233=Z$9)*('PQW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Data'!$E$4:$E$11233=$B60)*(('PQW Report Data'!$F$4:$F$11233)+('PQW Report Data'!$G$4:$G$11233)+('PQW Report Data'!$H$4:$H$11233)+('PQW Report Data'!$I$4:$I$11233)+('PQW Report Data'!$J$4:$J$11233)+('PQW Report Data'!$K$4:$K$11233)+('PQW Report Data'!$L$4:$L$11233)+('PQW Report Data'!$M$4:$M$11233))))))</f>
      </c>
      <c r="AA60" s="25" t="str">
        <f>IF(AND($D$6="All",$F$6="All"),SUMPRODUCT(('PQW Report Data'!$C$4:$C$11233=AA$9)*('PQW Report Data'!$E$4:$E$11233=$B60)*(('PQW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Data'!$E$4:$E$11233=$B60)*(('PQW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Data'!$E$4:$E$11233=$B60)*(('PQW Report Data'!$F$4:$F$11233)+('PQW Report Data'!$G$4:$G$11233)+('PQW Report Data'!$H$4:$H$11233)+('PQW Report Data'!$I$4:$I$11233)+('PQW Report Data'!$J$4:$J$11233)+('PQW Report Data'!$K$4:$K$11233)+('PQW Report Data'!$L$4:$L$11233)+('PQW Report Data'!$M$4:$M$11233))))))</f>
      </c>
      <c r="AB60" s="25" t="str">
        <f>SUM(C60:AA60)</f>
      </c>
    </row>
    <row r="61">
      <c r="A61" s="0" t="inlineStr">
        <is>
          <t/>
        </is>
      </c>
      <c r="B61" s="23" t="n">
        <v>51</v>
      </c>
      <c r="C61" s="25" t="str">
        <f>IF(AND($D$6="All",$F$6="All"),SUMPRODUCT(('PQW Report Data'!$C$4:$C$11233=C$9)*('PQW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Data'!$E$4:$E$11233=$B61)*(('PQW Report Data'!$F$4:$F$11233)+('PQW Report Data'!$G$4:$G$11233)+('PQW Report Data'!$H$4:$H$11233)+('PQW Report Data'!$I$4:$I$11233)+('PQW Report Data'!$J$4:$J$11233)+('PQW Report Data'!$K$4:$K$11233)+('PQW Report Data'!$L$4:$L$11233)+('PQW Report Data'!$M$4:$M$11233))))))</f>
      </c>
      <c r="D61" s="25" t="str">
        <f>IF(AND($D$6="All",$F$6="All"),SUMPRODUCT(('PQW Report Data'!$C$4:$C$11233=D$9)*('PQW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Data'!$E$4:$E$11233=$B61)*(('PQW Report Data'!$F$4:$F$11233)+('PQW Report Data'!$G$4:$G$11233)+('PQW Report Data'!$H$4:$H$11233)+('PQW Report Data'!$I$4:$I$11233)+('PQW Report Data'!$J$4:$J$11233)+('PQW Report Data'!$K$4:$K$11233)+('PQW Report Data'!$L$4:$L$11233)+('PQW Report Data'!$M$4:$M$11233))))))</f>
      </c>
      <c r="E61" s="25" t="str">
        <f>IF(AND($D$6="All",$F$6="All"),SUMPRODUCT(('PQW Report Data'!$C$4:$C$11233=E$9)*('PQW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Data'!$E$4:$E$11233=$B61)*(('PQW Report Data'!$F$4:$F$11233)+('PQW Report Data'!$G$4:$G$11233)+('PQW Report Data'!$H$4:$H$11233)+('PQW Report Data'!$I$4:$I$11233)+('PQW Report Data'!$J$4:$J$11233)+('PQW Report Data'!$K$4:$K$11233)+('PQW Report Data'!$L$4:$L$11233)+('PQW Report Data'!$M$4:$M$11233))))))</f>
      </c>
      <c r="F61" s="25" t="str">
        <f>IF(AND($D$6="All",$F$6="All"),SUMPRODUCT(('PQW Report Data'!$C$4:$C$11233=F$9)*('PQW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Data'!$E$4:$E$11233=$B61)*(('PQW Report Data'!$F$4:$F$11233)+('PQW Report Data'!$G$4:$G$11233)+('PQW Report Data'!$H$4:$H$11233)+('PQW Report Data'!$I$4:$I$11233)+('PQW Report Data'!$J$4:$J$11233)+('PQW Report Data'!$K$4:$K$11233)+('PQW Report Data'!$L$4:$L$11233)+('PQW Report Data'!$M$4:$M$11233))))))</f>
      </c>
      <c r="G61" s="25" t="str">
        <f>IF(AND($D$6="All",$F$6="All"),SUMPRODUCT(('PQW Report Data'!$C$4:$C$11233=G$9)*('PQW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Data'!$E$4:$E$11233=$B61)*(('PQW Report Data'!$F$4:$F$11233)+('PQW Report Data'!$G$4:$G$11233)+('PQW Report Data'!$H$4:$H$11233)+('PQW Report Data'!$I$4:$I$11233)+('PQW Report Data'!$J$4:$J$11233)+('PQW Report Data'!$K$4:$K$11233)+('PQW Report Data'!$L$4:$L$11233)+('PQW Report Data'!$M$4:$M$11233))))))</f>
      </c>
      <c r="H61" s="25" t="str">
        <f>IF(AND($D$6="All",$F$6="All"),SUMPRODUCT(('PQW Report Data'!$C$4:$C$11233=H$9)*('PQW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Data'!$E$4:$E$11233=$B61)*(('PQW Report Data'!$F$4:$F$11233)+('PQW Report Data'!$G$4:$G$11233)+('PQW Report Data'!$H$4:$H$11233)+('PQW Report Data'!$I$4:$I$11233)+('PQW Report Data'!$J$4:$J$11233)+('PQW Report Data'!$K$4:$K$11233)+('PQW Report Data'!$L$4:$L$11233)+('PQW Report Data'!$M$4:$M$11233))))))</f>
      </c>
      <c r="I61" s="25" t="str">
        <f>IF(AND($D$6="All",$F$6="All"),SUMPRODUCT(('PQW Report Data'!$C$4:$C$11233=I$9)*('PQW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Data'!$E$4:$E$11233=$B61)*(('PQW Report Data'!$F$4:$F$11233)+('PQW Report Data'!$G$4:$G$11233)+('PQW Report Data'!$H$4:$H$11233)+('PQW Report Data'!$I$4:$I$11233)+('PQW Report Data'!$J$4:$J$11233)+('PQW Report Data'!$K$4:$K$11233)+('PQW Report Data'!$L$4:$L$11233)+('PQW Report Data'!$M$4:$M$11233))))))</f>
      </c>
      <c r="J61" s="25" t="str">
        <f>IF(AND($D$6="All",$F$6="All"),SUMPRODUCT(('PQW Report Data'!$C$4:$C$11233=J$9)*('PQW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Data'!$E$4:$E$11233=$B61)*(('PQW Report Data'!$F$4:$F$11233)+('PQW Report Data'!$G$4:$G$11233)+('PQW Report Data'!$H$4:$H$11233)+('PQW Report Data'!$I$4:$I$11233)+('PQW Report Data'!$J$4:$J$11233)+('PQW Report Data'!$K$4:$K$11233)+('PQW Report Data'!$L$4:$L$11233)+('PQW Report Data'!$M$4:$M$11233))))))</f>
      </c>
      <c r="K61" s="25" t="str">
        <f>IF(AND($D$6="All",$F$6="All"),SUMPRODUCT(('PQW Report Data'!$C$4:$C$11233=K$9)*('PQW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Data'!$E$4:$E$11233=$B61)*(('PQW Report Data'!$F$4:$F$11233)+('PQW Report Data'!$G$4:$G$11233)+('PQW Report Data'!$H$4:$H$11233)+('PQW Report Data'!$I$4:$I$11233)+('PQW Report Data'!$J$4:$J$11233)+('PQW Report Data'!$K$4:$K$11233)+('PQW Report Data'!$L$4:$L$11233)+('PQW Report Data'!$M$4:$M$11233))))))</f>
      </c>
      <c r="L61" s="25" t="str">
        <f>IF(AND($D$6="All",$F$6="All"),SUMPRODUCT(('PQW Report Data'!$C$4:$C$11233=L$9)*('PQW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Data'!$E$4:$E$11233=$B61)*(('PQW Report Data'!$F$4:$F$11233)+('PQW Report Data'!$G$4:$G$11233)+('PQW Report Data'!$H$4:$H$11233)+('PQW Report Data'!$I$4:$I$11233)+('PQW Report Data'!$J$4:$J$11233)+('PQW Report Data'!$K$4:$K$11233)+('PQW Report Data'!$L$4:$L$11233)+('PQW Report Data'!$M$4:$M$11233))))))</f>
      </c>
      <c r="M61" s="25" t="str">
        <f>IF(AND($D$6="All",$F$6="All"),SUMPRODUCT(('PQW Report Data'!$C$4:$C$11233=M$9)*('PQW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Data'!$E$4:$E$11233=$B61)*(('PQW Report Data'!$F$4:$F$11233)+('PQW Report Data'!$G$4:$G$11233)+('PQW Report Data'!$H$4:$H$11233)+('PQW Report Data'!$I$4:$I$11233)+('PQW Report Data'!$J$4:$J$11233)+('PQW Report Data'!$K$4:$K$11233)+('PQW Report Data'!$L$4:$L$11233)+('PQW Report Data'!$M$4:$M$11233))))))</f>
      </c>
      <c r="N61" s="25" t="str">
        <f>IF(AND($D$6="All",$F$6="All"),SUMPRODUCT(('PQW Report Data'!$C$4:$C$11233=N$9)*('PQW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Data'!$E$4:$E$11233=$B61)*(('PQW Report Data'!$F$4:$F$11233)+('PQW Report Data'!$G$4:$G$11233)+('PQW Report Data'!$H$4:$H$11233)+('PQW Report Data'!$I$4:$I$11233)+('PQW Report Data'!$J$4:$J$11233)+('PQW Report Data'!$K$4:$K$11233)+('PQW Report Data'!$L$4:$L$11233)+('PQW Report Data'!$M$4:$M$11233))))))</f>
      </c>
      <c r="O61" s="25" t="str">
        <f>IF(AND($D$6="All",$F$6="All"),SUMPRODUCT(('PQW Report Data'!$C$4:$C$11233=O$9)*('PQW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Data'!$E$4:$E$11233=$B61)*(('PQW Report Data'!$F$4:$F$11233)+('PQW Report Data'!$G$4:$G$11233)+('PQW Report Data'!$H$4:$H$11233)+('PQW Report Data'!$I$4:$I$11233)+('PQW Report Data'!$J$4:$J$11233)+('PQW Report Data'!$K$4:$K$11233)+('PQW Report Data'!$L$4:$L$11233)+('PQW Report Data'!$M$4:$M$11233))))))</f>
      </c>
      <c r="P61" s="25" t="str">
        <f>IF(AND($D$6="All",$F$6="All"),SUMPRODUCT(('PQW Report Data'!$C$4:$C$11233=P$9)*('PQW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Data'!$E$4:$E$11233=$B61)*(('PQW Report Data'!$F$4:$F$11233)+('PQW Report Data'!$G$4:$G$11233)+('PQW Report Data'!$H$4:$H$11233)+('PQW Report Data'!$I$4:$I$11233)+('PQW Report Data'!$J$4:$J$11233)+('PQW Report Data'!$K$4:$K$11233)+('PQW Report Data'!$L$4:$L$11233)+('PQW Report Data'!$M$4:$M$11233))))))</f>
      </c>
      <c r="Q61" s="25" t="str">
        <f>IF(AND($D$6="All",$F$6="All"),SUMPRODUCT(('PQW Report Data'!$C$4:$C$11233=Q$9)*('PQW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Data'!$E$4:$E$11233=$B61)*(('PQW Report Data'!$F$4:$F$11233)+('PQW Report Data'!$G$4:$G$11233)+('PQW Report Data'!$H$4:$H$11233)+('PQW Report Data'!$I$4:$I$11233)+('PQW Report Data'!$J$4:$J$11233)+('PQW Report Data'!$K$4:$K$11233)+('PQW Report Data'!$L$4:$L$11233)+('PQW Report Data'!$M$4:$M$11233))))))</f>
      </c>
      <c r="R61" s="25" t="str">
        <f>IF(AND($D$6="All",$F$6="All"),SUMPRODUCT(('PQW Report Data'!$C$4:$C$11233=R$9)*('PQW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Data'!$E$4:$E$11233=$B61)*(('PQW Report Data'!$F$4:$F$11233)+('PQW Report Data'!$G$4:$G$11233)+('PQW Report Data'!$H$4:$H$11233)+('PQW Report Data'!$I$4:$I$11233)+('PQW Report Data'!$J$4:$J$11233)+('PQW Report Data'!$K$4:$K$11233)+('PQW Report Data'!$L$4:$L$11233)+('PQW Report Data'!$M$4:$M$11233))))))</f>
      </c>
      <c r="S61" s="25" t="str">
        <f>IF(AND($D$6="All",$F$6="All"),SUMPRODUCT(('PQW Report Data'!$C$4:$C$11233=S$9)*('PQW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Data'!$E$4:$E$11233=$B61)*(('PQW Report Data'!$F$4:$F$11233)+('PQW Report Data'!$G$4:$G$11233)+('PQW Report Data'!$H$4:$H$11233)+('PQW Report Data'!$I$4:$I$11233)+('PQW Report Data'!$J$4:$J$11233)+('PQW Report Data'!$K$4:$K$11233)+('PQW Report Data'!$L$4:$L$11233)+('PQW Report Data'!$M$4:$M$11233))))))</f>
      </c>
      <c r="T61" s="25" t="str">
        <f>IF(AND($D$6="All",$F$6="All"),SUMPRODUCT(('PQW Report Data'!$C$4:$C$11233=T$9)*('PQW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Data'!$E$4:$E$11233=$B61)*(('PQW Report Data'!$F$4:$F$11233)+('PQW Report Data'!$G$4:$G$11233)+('PQW Report Data'!$H$4:$H$11233)+('PQW Report Data'!$I$4:$I$11233)+('PQW Report Data'!$J$4:$J$11233)+('PQW Report Data'!$K$4:$K$11233)+('PQW Report Data'!$L$4:$L$11233)+('PQW Report Data'!$M$4:$M$11233))))))</f>
      </c>
      <c r="U61" s="25" t="str">
        <f>IF(AND($D$6="All",$F$6="All"),SUMPRODUCT(('PQW Report Data'!$C$4:$C$11233=U$9)*('PQW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Data'!$E$4:$E$11233=$B61)*(('PQW Report Data'!$F$4:$F$11233)+('PQW Report Data'!$G$4:$G$11233)+('PQW Report Data'!$H$4:$H$11233)+('PQW Report Data'!$I$4:$I$11233)+('PQW Report Data'!$J$4:$J$11233)+('PQW Report Data'!$K$4:$K$11233)+('PQW Report Data'!$L$4:$L$11233)+('PQW Report Data'!$M$4:$M$11233))))))</f>
      </c>
      <c r="V61" s="25" t="str">
        <f>IF(AND($D$6="All",$F$6="All"),SUMPRODUCT(('PQW Report Data'!$C$4:$C$11233=V$9)*('PQW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Data'!$E$4:$E$11233=$B61)*(('PQW Report Data'!$F$4:$F$11233)+('PQW Report Data'!$G$4:$G$11233)+('PQW Report Data'!$H$4:$H$11233)+('PQW Report Data'!$I$4:$I$11233)+('PQW Report Data'!$J$4:$J$11233)+('PQW Report Data'!$K$4:$K$11233)+('PQW Report Data'!$L$4:$L$11233)+('PQW Report Data'!$M$4:$M$11233))))))</f>
      </c>
      <c r="W61" s="25" t="str">
        <f>IF(AND($D$6="All",$F$6="All"),SUMPRODUCT(('PQW Report Data'!$C$4:$C$11233=W$9)*('PQW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Data'!$E$4:$E$11233=$B61)*(('PQW Report Data'!$F$4:$F$11233)+('PQW Report Data'!$G$4:$G$11233)+('PQW Report Data'!$H$4:$H$11233)+('PQW Report Data'!$I$4:$I$11233)+('PQW Report Data'!$J$4:$J$11233)+('PQW Report Data'!$K$4:$K$11233)+('PQW Report Data'!$L$4:$L$11233)+('PQW Report Data'!$M$4:$M$11233))))))</f>
      </c>
      <c r="X61" s="25" t="str">
        <f>IF(AND($D$6="All",$F$6="All"),SUMPRODUCT(('PQW Report Data'!$C$4:$C$11233=X$9)*('PQW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Data'!$E$4:$E$11233=$B61)*(('PQW Report Data'!$F$4:$F$11233)+('PQW Report Data'!$G$4:$G$11233)+('PQW Report Data'!$H$4:$H$11233)+('PQW Report Data'!$I$4:$I$11233)+('PQW Report Data'!$J$4:$J$11233)+('PQW Report Data'!$K$4:$K$11233)+('PQW Report Data'!$L$4:$L$11233)+('PQW Report Data'!$M$4:$M$11233))))))</f>
      </c>
      <c r="Y61" s="25" t="str">
        <f>IF(AND($D$6="All",$F$6="All"),SUMPRODUCT(('PQW Report Data'!$C$4:$C$11233=Y$9)*('PQW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Data'!$E$4:$E$11233=$B61)*(('PQW Report Data'!$F$4:$F$11233)+('PQW Report Data'!$G$4:$G$11233)+('PQW Report Data'!$H$4:$H$11233)+('PQW Report Data'!$I$4:$I$11233)+('PQW Report Data'!$J$4:$J$11233)+('PQW Report Data'!$K$4:$K$11233)+('PQW Report Data'!$L$4:$L$11233)+('PQW Report Data'!$M$4:$M$11233))))))</f>
      </c>
      <c r="Z61" s="25" t="str">
        <f>IF(AND($D$6="All",$F$6="All"),SUMPRODUCT(('PQW Report Data'!$C$4:$C$11233=Z$9)*('PQW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Data'!$E$4:$E$11233=$B61)*(('PQW Report Data'!$F$4:$F$11233)+('PQW Report Data'!$G$4:$G$11233)+('PQW Report Data'!$H$4:$H$11233)+('PQW Report Data'!$I$4:$I$11233)+('PQW Report Data'!$J$4:$J$11233)+('PQW Report Data'!$K$4:$K$11233)+('PQW Report Data'!$L$4:$L$11233)+('PQW Report Data'!$M$4:$M$11233))))))</f>
      </c>
      <c r="AA61" s="25" t="str">
        <f>IF(AND($D$6="All",$F$6="All"),SUMPRODUCT(('PQW Report Data'!$C$4:$C$11233=AA$9)*('PQW Report Data'!$E$4:$E$11233=$B61)*(('PQW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Data'!$E$4:$E$11233=$B61)*(('PQW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Data'!$E$4:$E$11233=$B61)*(('PQW Report Data'!$F$4:$F$11233)+('PQW Report Data'!$G$4:$G$11233)+('PQW Report Data'!$H$4:$H$11233)+('PQW Report Data'!$I$4:$I$11233)+('PQW Report Data'!$J$4:$J$11233)+('PQW Report Data'!$K$4:$K$11233)+('PQW Report Data'!$L$4:$L$11233)+('PQW Report Data'!$M$4:$M$11233))))))</f>
      </c>
      <c r="AB61" s="25" t="str">
        <f>SUM(C61:AA61)</f>
      </c>
    </row>
    <row r="62">
      <c r="A62" s="0" t="inlineStr">
        <is>
          <t/>
        </is>
      </c>
      <c r="B62" s="23" t="n">
        <v>52</v>
      </c>
      <c r="C62" s="25" t="str">
        <f>IF(AND($D$6="All",$F$6="All"),SUMPRODUCT(('PQW Report Data'!$C$4:$C$11233=C$9)*('PQW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Data'!$E$4:$E$11233=$B62)*(('PQW Report Data'!$F$4:$F$11233)+('PQW Report Data'!$G$4:$G$11233)+('PQW Report Data'!$H$4:$H$11233)+('PQW Report Data'!$I$4:$I$11233)+('PQW Report Data'!$J$4:$J$11233)+('PQW Report Data'!$K$4:$K$11233)+('PQW Report Data'!$L$4:$L$11233)+('PQW Report Data'!$M$4:$M$11233))))))</f>
      </c>
      <c r="D62" s="25" t="str">
        <f>IF(AND($D$6="All",$F$6="All"),SUMPRODUCT(('PQW Report Data'!$C$4:$C$11233=D$9)*('PQW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Data'!$E$4:$E$11233=$B62)*(('PQW Report Data'!$F$4:$F$11233)+('PQW Report Data'!$G$4:$G$11233)+('PQW Report Data'!$H$4:$H$11233)+('PQW Report Data'!$I$4:$I$11233)+('PQW Report Data'!$J$4:$J$11233)+('PQW Report Data'!$K$4:$K$11233)+('PQW Report Data'!$L$4:$L$11233)+('PQW Report Data'!$M$4:$M$11233))))))</f>
      </c>
      <c r="E62" s="25" t="str">
        <f>IF(AND($D$6="All",$F$6="All"),SUMPRODUCT(('PQW Report Data'!$C$4:$C$11233=E$9)*('PQW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Data'!$E$4:$E$11233=$B62)*(('PQW Report Data'!$F$4:$F$11233)+('PQW Report Data'!$G$4:$G$11233)+('PQW Report Data'!$H$4:$H$11233)+('PQW Report Data'!$I$4:$I$11233)+('PQW Report Data'!$J$4:$J$11233)+('PQW Report Data'!$K$4:$K$11233)+('PQW Report Data'!$L$4:$L$11233)+('PQW Report Data'!$M$4:$M$11233))))))</f>
      </c>
      <c r="F62" s="25" t="str">
        <f>IF(AND($D$6="All",$F$6="All"),SUMPRODUCT(('PQW Report Data'!$C$4:$C$11233=F$9)*('PQW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Data'!$E$4:$E$11233=$B62)*(('PQW Report Data'!$F$4:$F$11233)+('PQW Report Data'!$G$4:$G$11233)+('PQW Report Data'!$H$4:$H$11233)+('PQW Report Data'!$I$4:$I$11233)+('PQW Report Data'!$J$4:$J$11233)+('PQW Report Data'!$K$4:$K$11233)+('PQW Report Data'!$L$4:$L$11233)+('PQW Report Data'!$M$4:$M$11233))))))</f>
      </c>
      <c r="G62" s="25" t="str">
        <f>IF(AND($D$6="All",$F$6="All"),SUMPRODUCT(('PQW Report Data'!$C$4:$C$11233=G$9)*('PQW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Data'!$E$4:$E$11233=$B62)*(('PQW Report Data'!$F$4:$F$11233)+('PQW Report Data'!$G$4:$G$11233)+('PQW Report Data'!$H$4:$H$11233)+('PQW Report Data'!$I$4:$I$11233)+('PQW Report Data'!$J$4:$J$11233)+('PQW Report Data'!$K$4:$K$11233)+('PQW Report Data'!$L$4:$L$11233)+('PQW Report Data'!$M$4:$M$11233))))))</f>
      </c>
      <c r="H62" s="25" t="str">
        <f>IF(AND($D$6="All",$F$6="All"),SUMPRODUCT(('PQW Report Data'!$C$4:$C$11233=H$9)*('PQW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Data'!$E$4:$E$11233=$B62)*(('PQW Report Data'!$F$4:$F$11233)+('PQW Report Data'!$G$4:$G$11233)+('PQW Report Data'!$H$4:$H$11233)+('PQW Report Data'!$I$4:$I$11233)+('PQW Report Data'!$J$4:$J$11233)+('PQW Report Data'!$K$4:$K$11233)+('PQW Report Data'!$L$4:$L$11233)+('PQW Report Data'!$M$4:$M$11233))))))</f>
      </c>
      <c r="I62" s="25" t="str">
        <f>IF(AND($D$6="All",$F$6="All"),SUMPRODUCT(('PQW Report Data'!$C$4:$C$11233=I$9)*('PQW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Data'!$E$4:$E$11233=$B62)*(('PQW Report Data'!$F$4:$F$11233)+('PQW Report Data'!$G$4:$G$11233)+('PQW Report Data'!$H$4:$H$11233)+('PQW Report Data'!$I$4:$I$11233)+('PQW Report Data'!$J$4:$J$11233)+('PQW Report Data'!$K$4:$K$11233)+('PQW Report Data'!$L$4:$L$11233)+('PQW Report Data'!$M$4:$M$11233))))))</f>
      </c>
      <c r="J62" s="25" t="str">
        <f>IF(AND($D$6="All",$F$6="All"),SUMPRODUCT(('PQW Report Data'!$C$4:$C$11233=J$9)*('PQW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Data'!$E$4:$E$11233=$B62)*(('PQW Report Data'!$F$4:$F$11233)+('PQW Report Data'!$G$4:$G$11233)+('PQW Report Data'!$H$4:$H$11233)+('PQW Report Data'!$I$4:$I$11233)+('PQW Report Data'!$J$4:$J$11233)+('PQW Report Data'!$K$4:$K$11233)+('PQW Report Data'!$L$4:$L$11233)+('PQW Report Data'!$M$4:$M$11233))))))</f>
      </c>
      <c r="K62" s="25" t="str">
        <f>IF(AND($D$6="All",$F$6="All"),SUMPRODUCT(('PQW Report Data'!$C$4:$C$11233=K$9)*('PQW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Data'!$E$4:$E$11233=$B62)*(('PQW Report Data'!$F$4:$F$11233)+('PQW Report Data'!$G$4:$G$11233)+('PQW Report Data'!$H$4:$H$11233)+('PQW Report Data'!$I$4:$I$11233)+('PQW Report Data'!$J$4:$J$11233)+('PQW Report Data'!$K$4:$K$11233)+('PQW Report Data'!$L$4:$L$11233)+('PQW Report Data'!$M$4:$M$11233))))))</f>
      </c>
      <c r="L62" s="25" t="str">
        <f>IF(AND($D$6="All",$F$6="All"),SUMPRODUCT(('PQW Report Data'!$C$4:$C$11233=L$9)*('PQW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Data'!$E$4:$E$11233=$B62)*(('PQW Report Data'!$F$4:$F$11233)+('PQW Report Data'!$G$4:$G$11233)+('PQW Report Data'!$H$4:$H$11233)+('PQW Report Data'!$I$4:$I$11233)+('PQW Report Data'!$J$4:$J$11233)+('PQW Report Data'!$K$4:$K$11233)+('PQW Report Data'!$L$4:$L$11233)+('PQW Report Data'!$M$4:$M$11233))))))</f>
      </c>
      <c r="M62" s="25" t="str">
        <f>IF(AND($D$6="All",$F$6="All"),SUMPRODUCT(('PQW Report Data'!$C$4:$C$11233=M$9)*('PQW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Data'!$E$4:$E$11233=$B62)*(('PQW Report Data'!$F$4:$F$11233)+('PQW Report Data'!$G$4:$G$11233)+('PQW Report Data'!$H$4:$H$11233)+('PQW Report Data'!$I$4:$I$11233)+('PQW Report Data'!$J$4:$J$11233)+('PQW Report Data'!$K$4:$K$11233)+('PQW Report Data'!$L$4:$L$11233)+('PQW Report Data'!$M$4:$M$11233))))))</f>
      </c>
      <c r="N62" s="25" t="str">
        <f>IF(AND($D$6="All",$F$6="All"),SUMPRODUCT(('PQW Report Data'!$C$4:$C$11233=N$9)*('PQW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Data'!$E$4:$E$11233=$B62)*(('PQW Report Data'!$F$4:$F$11233)+('PQW Report Data'!$G$4:$G$11233)+('PQW Report Data'!$H$4:$H$11233)+('PQW Report Data'!$I$4:$I$11233)+('PQW Report Data'!$J$4:$J$11233)+('PQW Report Data'!$K$4:$K$11233)+('PQW Report Data'!$L$4:$L$11233)+('PQW Report Data'!$M$4:$M$11233))))))</f>
      </c>
      <c r="O62" s="25" t="str">
        <f>IF(AND($D$6="All",$F$6="All"),SUMPRODUCT(('PQW Report Data'!$C$4:$C$11233=O$9)*('PQW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Data'!$E$4:$E$11233=$B62)*(('PQW Report Data'!$F$4:$F$11233)+('PQW Report Data'!$G$4:$G$11233)+('PQW Report Data'!$H$4:$H$11233)+('PQW Report Data'!$I$4:$I$11233)+('PQW Report Data'!$J$4:$J$11233)+('PQW Report Data'!$K$4:$K$11233)+('PQW Report Data'!$L$4:$L$11233)+('PQW Report Data'!$M$4:$M$11233))))))</f>
      </c>
      <c r="P62" s="25" t="str">
        <f>IF(AND($D$6="All",$F$6="All"),SUMPRODUCT(('PQW Report Data'!$C$4:$C$11233=P$9)*('PQW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Data'!$E$4:$E$11233=$B62)*(('PQW Report Data'!$F$4:$F$11233)+('PQW Report Data'!$G$4:$G$11233)+('PQW Report Data'!$H$4:$H$11233)+('PQW Report Data'!$I$4:$I$11233)+('PQW Report Data'!$J$4:$J$11233)+('PQW Report Data'!$K$4:$K$11233)+('PQW Report Data'!$L$4:$L$11233)+('PQW Report Data'!$M$4:$M$11233))))))</f>
      </c>
      <c r="Q62" s="25" t="str">
        <f>IF(AND($D$6="All",$F$6="All"),SUMPRODUCT(('PQW Report Data'!$C$4:$C$11233=Q$9)*('PQW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Data'!$E$4:$E$11233=$B62)*(('PQW Report Data'!$F$4:$F$11233)+('PQW Report Data'!$G$4:$G$11233)+('PQW Report Data'!$H$4:$H$11233)+('PQW Report Data'!$I$4:$I$11233)+('PQW Report Data'!$J$4:$J$11233)+('PQW Report Data'!$K$4:$K$11233)+('PQW Report Data'!$L$4:$L$11233)+('PQW Report Data'!$M$4:$M$11233))))))</f>
      </c>
      <c r="R62" s="25" t="str">
        <f>IF(AND($D$6="All",$F$6="All"),SUMPRODUCT(('PQW Report Data'!$C$4:$C$11233=R$9)*('PQW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Data'!$E$4:$E$11233=$B62)*(('PQW Report Data'!$F$4:$F$11233)+('PQW Report Data'!$G$4:$G$11233)+('PQW Report Data'!$H$4:$H$11233)+('PQW Report Data'!$I$4:$I$11233)+('PQW Report Data'!$J$4:$J$11233)+('PQW Report Data'!$K$4:$K$11233)+('PQW Report Data'!$L$4:$L$11233)+('PQW Report Data'!$M$4:$M$11233))))))</f>
      </c>
      <c r="S62" s="25" t="str">
        <f>IF(AND($D$6="All",$F$6="All"),SUMPRODUCT(('PQW Report Data'!$C$4:$C$11233=S$9)*('PQW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Data'!$E$4:$E$11233=$B62)*(('PQW Report Data'!$F$4:$F$11233)+('PQW Report Data'!$G$4:$G$11233)+('PQW Report Data'!$H$4:$H$11233)+('PQW Report Data'!$I$4:$I$11233)+('PQW Report Data'!$J$4:$J$11233)+('PQW Report Data'!$K$4:$K$11233)+('PQW Report Data'!$L$4:$L$11233)+('PQW Report Data'!$M$4:$M$11233))))))</f>
      </c>
      <c r="T62" s="25" t="str">
        <f>IF(AND($D$6="All",$F$6="All"),SUMPRODUCT(('PQW Report Data'!$C$4:$C$11233=T$9)*('PQW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Data'!$E$4:$E$11233=$B62)*(('PQW Report Data'!$F$4:$F$11233)+('PQW Report Data'!$G$4:$G$11233)+('PQW Report Data'!$H$4:$H$11233)+('PQW Report Data'!$I$4:$I$11233)+('PQW Report Data'!$J$4:$J$11233)+('PQW Report Data'!$K$4:$K$11233)+('PQW Report Data'!$L$4:$L$11233)+('PQW Report Data'!$M$4:$M$11233))))))</f>
      </c>
      <c r="U62" s="25" t="str">
        <f>IF(AND($D$6="All",$F$6="All"),SUMPRODUCT(('PQW Report Data'!$C$4:$C$11233=U$9)*('PQW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Data'!$E$4:$E$11233=$B62)*(('PQW Report Data'!$F$4:$F$11233)+('PQW Report Data'!$G$4:$G$11233)+('PQW Report Data'!$H$4:$H$11233)+('PQW Report Data'!$I$4:$I$11233)+('PQW Report Data'!$J$4:$J$11233)+('PQW Report Data'!$K$4:$K$11233)+('PQW Report Data'!$L$4:$L$11233)+('PQW Report Data'!$M$4:$M$11233))))))</f>
      </c>
      <c r="V62" s="25" t="str">
        <f>IF(AND($D$6="All",$F$6="All"),SUMPRODUCT(('PQW Report Data'!$C$4:$C$11233=V$9)*('PQW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Data'!$E$4:$E$11233=$B62)*(('PQW Report Data'!$F$4:$F$11233)+('PQW Report Data'!$G$4:$G$11233)+('PQW Report Data'!$H$4:$H$11233)+('PQW Report Data'!$I$4:$I$11233)+('PQW Report Data'!$J$4:$J$11233)+('PQW Report Data'!$K$4:$K$11233)+('PQW Report Data'!$L$4:$L$11233)+('PQW Report Data'!$M$4:$M$11233))))))</f>
      </c>
      <c r="W62" s="25" t="str">
        <f>IF(AND($D$6="All",$F$6="All"),SUMPRODUCT(('PQW Report Data'!$C$4:$C$11233=W$9)*('PQW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Data'!$E$4:$E$11233=$B62)*(('PQW Report Data'!$F$4:$F$11233)+('PQW Report Data'!$G$4:$G$11233)+('PQW Report Data'!$H$4:$H$11233)+('PQW Report Data'!$I$4:$I$11233)+('PQW Report Data'!$J$4:$J$11233)+('PQW Report Data'!$K$4:$K$11233)+('PQW Report Data'!$L$4:$L$11233)+('PQW Report Data'!$M$4:$M$11233))))))</f>
      </c>
      <c r="X62" s="25" t="str">
        <f>IF(AND($D$6="All",$F$6="All"),SUMPRODUCT(('PQW Report Data'!$C$4:$C$11233=X$9)*('PQW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Data'!$E$4:$E$11233=$B62)*(('PQW Report Data'!$F$4:$F$11233)+('PQW Report Data'!$G$4:$G$11233)+('PQW Report Data'!$H$4:$H$11233)+('PQW Report Data'!$I$4:$I$11233)+('PQW Report Data'!$J$4:$J$11233)+('PQW Report Data'!$K$4:$K$11233)+('PQW Report Data'!$L$4:$L$11233)+('PQW Report Data'!$M$4:$M$11233))))))</f>
      </c>
      <c r="Y62" s="25" t="str">
        <f>IF(AND($D$6="All",$F$6="All"),SUMPRODUCT(('PQW Report Data'!$C$4:$C$11233=Y$9)*('PQW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Data'!$E$4:$E$11233=$B62)*(('PQW Report Data'!$F$4:$F$11233)+('PQW Report Data'!$G$4:$G$11233)+('PQW Report Data'!$H$4:$H$11233)+('PQW Report Data'!$I$4:$I$11233)+('PQW Report Data'!$J$4:$J$11233)+('PQW Report Data'!$K$4:$K$11233)+('PQW Report Data'!$L$4:$L$11233)+('PQW Report Data'!$M$4:$M$11233))))))</f>
      </c>
      <c r="Z62" s="25" t="str">
        <f>IF(AND($D$6="All",$F$6="All"),SUMPRODUCT(('PQW Report Data'!$C$4:$C$11233=Z$9)*('PQW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Data'!$E$4:$E$11233=$B62)*(('PQW Report Data'!$F$4:$F$11233)+('PQW Report Data'!$G$4:$G$11233)+('PQW Report Data'!$H$4:$H$11233)+('PQW Report Data'!$I$4:$I$11233)+('PQW Report Data'!$J$4:$J$11233)+('PQW Report Data'!$K$4:$K$11233)+('PQW Report Data'!$L$4:$L$11233)+('PQW Report Data'!$M$4:$M$11233))))))</f>
      </c>
      <c r="AA62" s="25" t="str">
        <f>IF(AND($D$6="All",$F$6="All"),SUMPRODUCT(('PQW Report Data'!$C$4:$C$11233=AA$9)*('PQW Report Data'!$E$4:$E$11233=$B62)*(('PQW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Data'!$E$4:$E$11233=$B62)*(('PQW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Data'!$E$4:$E$11233=$B62)*(('PQW Report Data'!$F$4:$F$11233)+('PQW Report Data'!$G$4:$G$11233)+('PQW Report Data'!$H$4:$H$11233)+('PQW Report Data'!$I$4:$I$11233)+('PQW Report Data'!$J$4:$J$11233)+('PQW Report Data'!$K$4:$K$11233)+('PQW Report Data'!$L$4:$L$11233)+('PQW Report Data'!$M$4:$M$11233))))))</f>
      </c>
      <c r="AB62" s="25" t="str">
        <f>SUM(C62:AA62)</f>
      </c>
    </row>
    <row r="63">
      <c r="A63" s="0" t="inlineStr">
        <is>
          <t/>
        </is>
      </c>
      <c r="B63" s="23" t="n">
        <v>53</v>
      </c>
      <c r="C63" s="25" t="str">
        <f>IF(AND($D$6="All",$F$6="All"),SUMPRODUCT(('PQW Report Data'!$C$4:$C$11233=C$9)*('PQW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Data'!$E$4:$E$11233=$B63)*(('PQW Report Data'!$F$4:$F$11233)+('PQW Report Data'!$G$4:$G$11233)+('PQW Report Data'!$H$4:$H$11233)+('PQW Report Data'!$I$4:$I$11233)+('PQW Report Data'!$J$4:$J$11233)+('PQW Report Data'!$K$4:$K$11233)+('PQW Report Data'!$L$4:$L$11233)+('PQW Report Data'!$M$4:$M$11233))))))</f>
      </c>
      <c r="D63" s="25" t="str">
        <f>IF(AND($D$6="All",$F$6="All"),SUMPRODUCT(('PQW Report Data'!$C$4:$C$11233=D$9)*('PQW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Data'!$E$4:$E$11233=$B63)*(('PQW Report Data'!$F$4:$F$11233)+('PQW Report Data'!$G$4:$G$11233)+('PQW Report Data'!$H$4:$H$11233)+('PQW Report Data'!$I$4:$I$11233)+('PQW Report Data'!$J$4:$J$11233)+('PQW Report Data'!$K$4:$K$11233)+('PQW Report Data'!$L$4:$L$11233)+('PQW Report Data'!$M$4:$M$11233))))))</f>
      </c>
      <c r="E63" s="25" t="str">
        <f>IF(AND($D$6="All",$F$6="All"),SUMPRODUCT(('PQW Report Data'!$C$4:$C$11233=E$9)*('PQW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Data'!$E$4:$E$11233=$B63)*(('PQW Report Data'!$F$4:$F$11233)+('PQW Report Data'!$G$4:$G$11233)+('PQW Report Data'!$H$4:$H$11233)+('PQW Report Data'!$I$4:$I$11233)+('PQW Report Data'!$J$4:$J$11233)+('PQW Report Data'!$K$4:$K$11233)+('PQW Report Data'!$L$4:$L$11233)+('PQW Report Data'!$M$4:$M$11233))))))</f>
      </c>
      <c r="F63" s="25" t="str">
        <f>IF(AND($D$6="All",$F$6="All"),SUMPRODUCT(('PQW Report Data'!$C$4:$C$11233=F$9)*('PQW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Data'!$E$4:$E$11233=$B63)*(('PQW Report Data'!$F$4:$F$11233)+('PQW Report Data'!$G$4:$G$11233)+('PQW Report Data'!$H$4:$H$11233)+('PQW Report Data'!$I$4:$I$11233)+('PQW Report Data'!$J$4:$J$11233)+('PQW Report Data'!$K$4:$K$11233)+('PQW Report Data'!$L$4:$L$11233)+('PQW Report Data'!$M$4:$M$11233))))))</f>
      </c>
      <c r="G63" s="25" t="str">
        <f>IF(AND($D$6="All",$F$6="All"),SUMPRODUCT(('PQW Report Data'!$C$4:$C$11233=G$9)*('PQW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Data'!$E$4:$E$11233=$B63)*(('PQW Report Data'!$F$4:$F$11233)+('PQW Report Data'!$G$4:$G$11233)+('PQW Report Data'!$H$4:$H$11233)+('PQW Report Data'!$I$4:$I$11233)+('PQW Report Data'!$J$4:$J$11233)+('PQW Report Data'!$K$4:$K$11233)+('PQW Report Data'!$L$4:$L$11233)+('PQW Report Data'!$M$4:$M$11233))))))</f>
      </c>
      <c r="H63" s="25" t="str">
        <f>IF(AND($D$6="All",$F$6="All"),SUMPRODUCT(('PQW Report Data'!$C$4:$C$11233=H$9)*('PQW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Data'!$E$4:$E$11233=$B63)*(('PQW Report Data'!$F$4:$F$11233)+('PQW Report Data'!$G$4:$G$11233)+('PQW Report Data'!$H$4:$H$11233)+('PQW Report Data'!$I$4:$I$11233)+('PQW Report Data'!$J$4:$J$11233)+('PQW Report Data'!$K$4:$K$11233)+('PQW Report Data'!$L$4:$L$11233)+('PQW Report Data'!$M$4:$M$11233))))))</f>
      </c>
      <c r="I63" s="25" t="str">
        <f>IF(AND($D$6="All",$F$6="All"),SUMPRODUCT(('PQW Report Data'!$C$4:$C$11233=I$9)*('PQW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Data'!$E$4:$E$11233=$B63)*(('PQW Report Data'!$F$4:$F$11233)+('PQW Report Data'!$G$4:$G$11233)+('PQW Report Data'!$H$4:$H$11233)+('PQW Report Data'!$I$4:$I$11233)+('PQW Report Data'!$J$4:$J$11233)+('PQW Report Data'!$K$4:$K$11233)+('PQW Report Data'!$L$4:$L$11233)+('PQW Report Data'!$M$4:$M$11233))))))</f>
      </c>
      <c r="J63" s="25" t="str">
        <f>IF(AND($D$6="All",$F$6="All"),SUMPRODUCT(('PQW Report Data'!$C$4:$C$11233=J$9)*('PQW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Data'!$E$4:$E$11233=$B63)*(('PQW Report Data'!$F$4:$F$11233)+('PQW Report Data'!$G$4:$G$11233)+('PQW Report Data'!$H$4:$H$11233)+('PQW Report Data'!$I$4:$I$11233)+('PQW Report Data'!$J$4:$J$11233)+('PQW Report Data'!$K$4:$K$11233)+('PQW Report Data'!$L$4:$L$11233)+('PQW Report Data'!$M$4:$M$11233))))))</f>
      </c>
      <c r="K63" s="25" t="str">
        <f>IF(AND($D$6="All",$F$6="All"),SUMPRODUCT(('PQW Report Data'!$C$4:$C$11233=K$9)*('PQW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Data'!$E$4:$E$11233=$B63)*(('PQW Report Data'!$F$4:$F$11233)+('PQW Report Data'!$G$4:$G$11233)+('PQW Report Data'!$H$4:$H$11233)+('PQW Report Data'!$I$4:$I$11233)+('PQW Report Data'!$J$4:$J$11233)+('PQW Report Data'!$K$4:$K$11233)+('PQW Report Data'!$L$4:$L$11233)+('PQW Report Data'!$M$4:$M$11233))))))</f>
      </c>
      <c r="L63" s="25" t="str">
        <f>IF(AND($D$6="All",$F$6="All"),SUMPRODUCT(('PQW Report Data'!$C$4:$C$11233=L$9)*('PQW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Data'!$E$4:$E$11233=$B63)*(('PQW Report Data'!$F$4:$F$11233)+('PQW Report Data'!$G$4:$G$11233)+('PQW Report Data'!$H$4:$H$11233)+('PQW Report Data'!$I$4:$I$11233)+('PQW Report Data'!$J$4:$J$11233)+('PQW Report Data'!$K$4:$K$11233)+('PQW Report Data'!$L$4:$L$11233)+('PQW Report Data'!$M$4:$M$11233))))))</f>
      </c>
      <c r="M63" s="25" t="str">
        <f>IF(AND($D$6="All",$F$6="All"),SUMPRODUCT(('PQW Report Data'!$C$4:$C$11233=M$9)*('PQW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Data'!$E$4:$E$11233=$B63)*(('PQW Report Data'!$F$4:$F$11233)+('PQW Report Data'!$G$4:$G$11233)+('PQW Report Data'!$H$4:$H$11233)+('PQW Report Data'!$I$4:$I$11233)+('PQW Report Data'!$J$4:$J$11233)+('PQW Report Data'!$K$4:$K$11233)+('PQW Report Data'!$L$4:$L$11233)+('PQW Report Data'!$M$4:$M$11233))))))</f>
      </c>
      <c r="N63" s="25" t="str">
        <f>IF(AND($D$6="All",$F$6="All"),SUMPRODUCT(('PQW Report Data'!$C$4:$C$11233=N$9)*('PQW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Data'!$E$4:$E$11233=$B63)*(('PQW Report Data'!$F$4:$F$11233)+('PQW Report Data'!$G$4:$G$11233)+('PQW Report Data'!$H$4:$H$11233)+('PQW Report Data'!$I$4:$I$11233)+('PQW Report Data'!$J$4:$J$11233)+('PQW Report Data'!$K$4:$K$11233)+('PQW Report Data'!$L$4:$L$11233)+('PQW Report Data'!$M$4:$M$11233))))))</f>
      </c>
      <c r="O63" s="25" t="str">
        <f>IF(AND($D$6="All",$F$6="All"),SUMPRODUCT(('PQW Report Data'!$C$4:$C$11233=O$9)*('PQW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Data'!$E$4:$E$11233=$B63)*(('PQW Report Data'!$F$4:$F$11233)+('PQW Report Data'!$G$4:$G$11233)+('PQW Report Data'!$H$4:$H$11233)+('PQW Report Data'!$I$4:$I$11233)+('PQW Report Data'!$J$4:$J$11233)+('PQW Report Data'!$K$4:$K$11233)+('PQW Report Data'!$L$4:$L$11233)+('PQW Report Data'!$M$4:$M$11233))))))</f>
      </c>
      <c r="P63" s="25" t="str">
        <f>IF(AND($D$6="All",$F$6="All"),SUMPRODUCT(('PQW Report Data'!$C$4:$C$11233=P$9)*('PQW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Data'!$E$4:$E$11233=$B63)*(('PQW Report Data'!$F$4:$F$11233)+('PQW Report Data'!$G$4:$G$11233)+('PQW Report Data'!$H$4:$H$11233)+('PQW Report Data'!$I$4:$I$11233)+('PQW Report Data'!$J$4:$J$11233)+('PQW Report Data'!$K$4:$K$11233)+('PQW Report Data'!$L$4:$L$11233)+('PQW Report Data'!$M$4:$M$11233))))))</f>
      </c>
      <c r="Q63" s="25" t="str">
        <f>IF(AND($D$6="All",$F$6="All"),SUMPRODUCT(('PQW Report Data'!$C$4:$C$11233=Q$9)*('PQW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Data'!$E$4:$E$11233=$B63)*(('PQW Report Data'!$F$4:$F$11233)+('PQW Report Data'!$G$4:$G$11233)+('PQW Report Data'!$H$4:$H$11233)+('PQW Report Data'!$I$4:$I$11233)+('PQW Report Data'!$J$4:$J$11233)+('PQW Report Data'!$K$4:$K$11233)+('PQW Report Data'!$L$4:$L$11233)+('PQW Report Data'!$M$4:$M$11233))))))</f>
      </c>
      <c r="R63" s="25" t="str">
        <f>IF(AND($D$6="All",$F$6="All"),SUMPRODUCT(('PQW Report Data'!$C$4:$C$11233=R$9)*('PQW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Data'!$E$4:$E$11233=$B63)*(('PQW Report Data'!$F$4:$F$11233)+('PQW Report Data'!$G$4:$G$11233)+('PQW Report Data'!$H$4:$H$11233)+('PQW Report Data'!$I$4:$I$11233)+('PQW Report Data'!$J$4:$J$11233)+('PQW Report Data'!$K$4:$K$11233)+('PQW Report Data'!$L$4:$L$11233)+('PQW Report Data'!$M$4:$M$11233))))))</f>
      </c>
      <c r="S63" s="25" t="str">
        <f>IF(AND($D$6="All",$F$6="All"),SUMPRODUCT(('PQW Report Data'!$C$4:$C$11233=S$9)*('PQW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Data'!$E$4:$E$11233=$B63)*(('PQW Report Data'!$F$4:$F$11233)+('PQW Report Data'!$G$4:$G$11233)+('PQW Report Data'!$H$4:$H$11233)+('PQW Report Data'!$I$4:$I$11233)+('PQW Report Data'!$J$4:$J$11233)+('PQW Report Data'!$K$4:$K$11233)+('PQW Report Data'!$L$4:$L$11233)+('PQW Report Data'!$M$4:$M$11233))))))</f>
      </c>
      <c r="T63" s="25" t="str">
        <f>IF(AND($D$6="All",$F$6="All"),SUMPRODUCT(('PQW Report Data'!$C$4:$C$11233=T$9)*('PQW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Data'!$E$4:$E$11233=$B63)*(('PQW Report Data'!$F$4:$F$11233)+('PQW Report Data'!$G$4:$G$11233)+('PQW Report Data'!$H$4:$H$11233)+('PQW Report Data'!$I$4:$I$11233)+('PQW Report Data'!$J$4:$J$11233)+('PQW Report Data'!$K$4:$K$11233)+('PQW Report Data'!$L$4:$L$11233)+('PQW Report Data'!$M$4:$M$11233))))))</f>
      </c>
      <c r="U63" s="25" t="str">
        <f>IF(AND($D$6="All",$F$6="All"),SUMPRODUCT(('PQW Report Data'!$C$4:$C$11233=U$9)*('PQW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Data'!$E$4:$E$11233=$B63)*(('PQW Report Data'!$F$4:$F$11233)+('PQW Report Data'!$G$4:$G$11233)+('PQW Report Data'!$H$4:$H$11233)+('PQW Report Data'!$I$4:$I$11233)+('PQW Report Data'!$J$4:$J$11233)+('PQW Report Data'!$K$4:$K$11233)+('PQW Report Data'!$L$4:$L$11233)+('PQW Report Data'!$M$4:$M$11233))))))</f>
      </c>
      <c r="V63" s="25" t="str">
        <f>IF(AND($D$6="All",$F$6="All"),SUMPRODUCT(('PQW Report Data'!$C$4:$C$11233=V$9)*('PQW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Data'!$E$4:$E$11233=$B63)*(('PQW Report Data'!$F$4:$F$11233)+('PQW Report Data'!$G$4:$G$11233)+('PQW Report Data'!$H$4:$H$11233)+('PQW Report Data'!$I$4:$I$11233)+('PQW Report Data'!$J$4:$J$11233)+('PQW Report Data'!$K$4:$K$11233)+('PQW Report Data'!$L$4:$L$11233)+('PQW Report Data'!$M$4:$M$11233))))))</f>
      </c>
      <c r="W63" s="25" t="str">
        <f>IF(AND($D$6="All",$F$6="All"),SUMPRODUCT(('PQW Report Data'!$C$4:$C$11233=W$9)*('PQW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Data'!$E$4:$E$11233=$B63)*(('PQW Report Data'!$F$4:$F$11233)+('PQW Report Data'!$G$4:$G$11233)+('PQW Report Data'!$H$4:$H$11233)+('PQW Report Data'!$I$4:$I$11233)+('PQW Report Data'!$J$4:$J$11233)+('PQW Report Data'!$K$4:$K$11233)+('PQW Report Data'!$L$4:$L$11233)+('PQW Report Data'!$M$4:$M$11233))))))</f>
      </c>
      <c r="X63" s="25" t="str">
        <f>IF(AND($D$6="All",$F$6="All"),SUMPRODUCT(('PQW Report Data'!$C$4:$C$11233=X$9)*('PQW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Data'!$E$4:$E$11233=$B63)*(('PQW Report Data'!$F$4:$F$11233)+('PQW Report Data'!$G$4:$G$11233)+('PQW Report Data'!$H$4:$H$11233)+('PQW Report Data'!$I$4:$I$11233)+('PQW Report Data'!$J$4:$J$11233)+('PQW Report Data'!$K$4:$K$11233)+('PQW Report Data'!$L$4:$L$11233)+('PQW Report Data'!$M$4:$M$11233))))))</f>
      </c>
      <c r="Y63" s="25" t="str">
        <f>IF(AND($D$6="All",$F$6="All"),SUMPRODUCT(('PQW Report Data'!$C$4:$C$11233=Y$9)*('PQW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Data'!$E$4:$E$11233=$B63)*(('PQW Report Data'!$F$4:$F$11233)+('PQW Report Data'!$G$4:$G$11233)+('PQW Report Data'!$H$4:$H$11233)+('PQW Report Data'!$I$4:$I$11233)+('PQW Report Data'!$J$4:$J$11233)+('PQW Report Data'!$K$4:$K$11233)+('PQW Report Data'!$L$4:$L$11233)+('PQW Report Data'!$M$4:$M$11233))))))</f>
      </c>
      <c r="Z63" s="25" t="str">
        <f>IF(AND($D$6="All",$F$6="All"),SUMPRODUCT(('PQW Report Data'!$C$4:$C$11233=Z$9)*('PQW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Data'!$E$4:$E$11233=$B63)*(('PQW Report Data'!$F$4:$F$11233)+('PQW Report Data'!$G$4:$G$11233)+('PQW Report Data'!$H$4:$H$11233)+('PQW Report Data'!$I$4:$I$11233)+('PQW Report Data'!$J$4:$J$11233)+('PQW Report Data'!$K$4:$K$11233)+('PQW Report Data'!$L$4:$L$11233)+('PQW Report Data'!$M$4:$M$11233))))))</f>
      </c>
      <c r="AA63" s="25" t="str">
        <f>IF(AND($D$6="All",$F$6="All"),SUMPRODUCT(('PQW Report Data'!$C$4:$C$11233=AA$9)*('PQW Report Data'!$E$4:$E$11233=$B63)*(('PQW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Data'!$E$4:$E$11233=$B63)*(('PQW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Data'!$E$4:$E$11233=$B63)*(('PQW Report Data'!$F$4:$F$11233)+('PQW Report Data'!$G$4:$G$11233)+('PQW Report Data'!$H$4:$H$11233)+('PQW Report Data'!$I$4:$I$11233)+('PQW Report Data'!$J$4:$J$11233)+('PQW Report Data'!$K$4:$K$11233)+('PQW Report Data'!$L$4:$L$11233)+('PQW Report Data'!$M$4:$M$11233))))))</f>
      </c>
      <c r="AB63" s="25" t="str">
        <f>SUM(C63:AA63)</f>
      </c>
    </row>
    <row r="64">
      <c r="A64" s="0" t="inlineStr">
        <is>
          <t/>
        </is>
      </c>
      <c r="B64" s="23" t="n">
        <v>54</v>
      </c>
      <c r="C64" s="25" t="str">
        <f>IF(AND($D$6="All",$F$6="All"),SUMPRODUCT(('PQW Report Data'!$C$4:$C$11233=C$9)*('PQW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Data'!$E$4:$E$11233=$B64)*(('PQW Report Data'!$F$4:$F$11233)+('PQW Report Data'!$G$4:$G$11233)+('PQW Report Data'!$H$4:$H$11233)+('PQW Report Data'!$I$4:$I$11233)+('PQW Report Data'!$J$4:$J$11233)+('PQW Report Data'!$K$4:$K$11233)+('PQW Report Data'!$L$4:$L$11233)+('PQW Report Data'!$M$4:$M$11233))))))</f>
      </c>
      <c r="D64" s="25" t="str">
        <f>IF(AND($D$6="All",$F$6="All"),SUMPRODUCT(('PQW Report Data'!$C$4:$C$11233=D$9)*('PQW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Data'!$E$4:$E$11233=$B64)*(('PQW Report Data'!$F$4:$F$11233)+('PQW Report Data'!$G$4:$G$11233)+('PQW Report Data'!$H$4:$H$11233)+('PQW Report Data'!$I$4:$I$11233)+('PQW Report Data'!$J$4:$J$11233)+('PQW Report Data'!$K$4:$K$11233)+('PQW Report Data'!$L$4:$L$11233)+('PQW Report Data'!$M$4:$M$11233))))))</f>
      </c>
      <c r="E64" s="25" t="str">
        <f>IF(AND($D$6="All",$F$6="All"),SUMPRODUCT(('PQW Report Data'!$C$4:$C$11233=E$9)*('PQW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Data'!$E$4:$E$11233=$B64)*(('PQW Report Data'!$F$4:$F$11233)+('PQW Report Data'!$G$4:$G$11233)+('PQW Report Data'!$H$4:$H$11233)+('PQW Report Data'!$I$4:$I$11233)+('PQW Report Data'!$J$4:$J$11233)+('PQW Report Data'!$K$4:$K$11233)+('PQW Report Data'!$L$4:$L$11233)+('PQW Report Data'!$M$4:$M$11233))))))</f>
      </c>
      <c r="F64" s="25" t="str">
        <f>IF(AND($D$6="All",$F$6="All"),SUMPRODUCT(('PQW Report Data'!$C$4:$C$11233=F$9)*('PQW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Data'!$E$4:$E$11233=$B64)*(('PQW Report Data'!$F$4:$F$11233)+('PQW Report Data'!$G$4:$G$11233)+('PQW Report Data'!$H$4:$H$11233)+('PQW Report Data'!$I$4:$I$11233)+('PQW Report Data'!$J$4:$J$11233)+('PQW Report Data'!$K$4:$K$11233)+('PQW Report Data'!$L$4:$L$11233)+('PQW Report Data'!$M$4:$M$11233))))))</f>
      </c>
      <c r="G64" s="25" t="str">
        <f>IF(AND($D$6="All",$F$6="All"),SUMPRODUCT(('PQW Report Data'!$C$4:$C$11233=G$9)*('PQW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Data'!$E$4:$E$11233=$B64)*(('PQW Report Data'!$F$4:$F$11233)+('PQW Report Data'!$G$4:$G$11233)+('PQW Report Data'!$H$4:$H$11233)+('PQW Report Data'!$I$4:$I$11233)+('PQW Report Data'!$J$4:$J$11233)+('PQW Report Data'!$K$4:$K$11233)+('PQW Report Data'!$L$4:$L$11233)+('PQW Report Data'!$M$4:$M$11233))))))</f>
      </c>
      <c r="H64" s="25" t="str">
        <f>IF(AND($D$6="All",$F$6="All"),SUMPRODUCT(('PQW Report Data'!$C$4:$C$11233=H$9)*('PQW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Data'!$E$4:$E$11233=$B64)*(('PQW Report Data'!$F$4:$F$11233)+('PQW Report Data'!$G$4:$G$11233)+('PQW Report Data'!$H$4:$H$11233)+('PQW Report Data'!$I$4:$I$11233)+('PQW Report Data'!$J$4:$J$11233)+('PQW Report Data'!$K$4:$K$11233)+('PQW Report Data'!$L$4:$L$11233)+('PQW Report Data'!$M$4:$M$11233))))))</f>
      </c>
      <c r="I64" s="25" t="str">
        <f>IF(AND($D$6="All",$F$6="All"),SUMPRODUCT(('PQW Report Data'!$C$4:$C$11233=I$9)*('PQW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Data'!$E$4:$E$11233=$B64)*(('PQW Report Data'!$F$4:$F$11233)+('PQW Report Data'!$G$4:$G$11233)+('PQW Report Data'!$H$4:$H$11233)+('PQW Report Data'!$I$4:$I$11233)+('PQW Report Data'!$J$4:$J$11233)+('PQW Report Data'!$K$4:$K$11233)+('PQW Report Data'!$L$4:$L$11233)+('PQW Report Data'!$M$4:$M$11233))))))</f>
      </c>
      <c r="J64" s="25" t="str">
        <f>IF(AND($D$6="All",$F$6="All"),SUMPRODUCT(('PQW Report Data'!$C$4:$C$11233=J$9)*('PQW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Data'!$E$4:$E$11233=$B64)*(('PQW Report Data'!$F$4:$F$11233)+('PQW Report Data'!$G$4:$G$11233)+('PQW Report Data'!$H$4:$H$11233)+('PQW Report Data'!$I$4:$I$11233)+('PQW Report Data'!$J$4:$J$11233)+('PQW Report Data'!$K$4:$K$11233)+('PQW Report Data'!$L$4:$L$11233)+('PQW Report Data'!$M$4:$M$11233))))))</f>
      </c>
      <c r="K64" s="25" t="str">
        <f>IF(AND($D$6="All",$F$6="All"),SUMPRODUCT(('PQW Report Data'!$C$4:$C$11233=K$9)*('PQW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Data'!$E$4:$E$11233=$B64)*(('PQW Report Data'!$F$4:$F$11233)+('PQW Report Data'!$G$4:$G$11233)+('PQW Report Data'!$H$4:$H$11233)+('PQW Report Data'!$I$4:$I$11233)+('PQW Report Data'!$J$4:$J$11233)+('PQW Report Data'!$K$4:$K$11233)+('PQW Report Data'!$L$4:$L$11233)+('PQW Report Data'!$M$4:$M$11233))))))</f>
      </c>
      <c r="L64" s="25" t="str">
        <f>IF(AND($D$6="All",$F$6="All"),SUMPRODUCT(('PQW Report Data'!$C$4:$C$11233=L$9)*('PQW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Data'!$E$4:$E$11233=$B64)*(('PQW Report Data'!$F$4:$F$11233)+('PQW Report Data'!$G$4:$G$11233)+('PQW Report Data'!$H$4:$H$11233)+('PQW Report Data'!$I$4:$I$11233)+('PQW Report Data'!$J$4:$J$11233)+('PQW Report Data'!$K$4:$K$11233)+('PQW Report Data'!$L$4:$L$11233)+('PQW Report Data'!$M$4:$M$11233))))))</f>
      </c>
      <c r="M64" s="25" t="str">
        <f>IF(AND($D$6="All",$F$6="All"),SUMPRODUCT(('PQW Report Data'!$C$4:$C$11233=M$9)*('PQW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Data'!$E$4:$E$11233=$B64)*(('PQW Report Data'!$F$4:$F$11233)+('PQW Report Data'!$G$4:$G$11233)+('PQW Report Data'!$H$4:$H$11233)+('PQW Report Data'!$I$4:$I$11233)+('PQW Report Data'!$J$4:$J$11233)+('PQW Report Data'!$K$4:$K$11233)+('PQW Report Data'!$L$4:$L$11233)+('PQW Report Data'!$M$4:$M$11233))))))</f>
      </c>
      <c r="N64" s="25" t="str">
        <f>IF(AND($D$6="All",$F$6="All"),SUMPRODUCT(('PQW Report Data'!$C$4:$C$11233=N$9)*('PQW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Data'!$E$4:$E$11233=$B64)*(('PQW Report Data'!$F$4:$F$11233)+('PQW Report Data'!$G$4:$G$11233)+('PQW Report Data'!$H$4:$H$11233)+('PQW Report Data'!$I$4:$I$11233)+('PQW Report Data'!$J$4:$J$11233)+('PQW Report Data'!$K$4:$K$11233)+('PQW Report Data'!$L$4:$L$11233)+('PQW Report Data'!$M$4:$M$11233))))))</f>
      </c>
      <c r="O64" s="25" t="str">
        <f>IF(AND($D$6="All",$F$6="All"),SUMPRODUCT(('PQW Report Data'!$C$4:$C$11233=O$9)*('PQW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Data'!$E$4:$E$11233=$B64)*(('PQW Report Data'!$F$4:$F$11233)+('PQW Report Data'!$G$4:$G$11233)+('PQW Report Data'!$H$4:$H$11233)+('PQW Report Data'!$I$4:$I$11233)+('PQW Report Data'!$J$4:$J$11233)+('PQW Report Data'!$K$4:$K$11233)+('PQW Report Data'!$L$4:$L$11233)+('PQW Report Data'!$M$4:$M$11233))))))</f>
      </c>
      <c r="P64" s="25" t="str">
        <f>IF(AND($D$6="All",$F$6="All"),SUMPRODUCT(('PQW Report Data'!$C$4:$C$11233=P$9)*('PQW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Data'!$E$4:$E$11233=$B64)*(('PQW Report Data'!$F$4:$F$11233)+('PQW Report Data'!$G$4:$G$11233)+('PQW Report Data'!$H$4:$H$11233)+('PQW Report Data'!$I$4:$I$11233)+('PQW Report Data'!$J$4:$J$11233)+('PQW Report Data'!$K$4:$K$11233)+('PQW Report Data'!$L$4:$L$11233)+('PQW Report Data'!$M$4:$M$11233))))))</f>
      </c>
      <c r="Q64" s="25" t="str">
        <f>IF(AND($D$6="All",$F$6="All"),SUMPRODUCT(('PQW Report Data'!$C$4:$C$11233=Q$9)*('PQW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Data'!$E$4:$E$11233=$B64)*(('PQW Report Data'!$F$4:$F$11233)+('PQW Report Data'!$G$4:$G$11233)+('PQW Report Data'!$H$4:$H$11233)+('PQW Report Data'!$I$4:$I$11233)+('PQW Report Data'!$J$4:$J$11233)+('PQW Report Data'!$K$4:$K$11233)+('PQW Report Data'!$L$4:$L$11233)+('PQW Report Data'!$M$4:$M$11233))))))</f>
      </c>
      <c r="R64" s="25" t="str">
        <f>IF(AND($D$6="All",$F$6="All"),SUMPRODUCT(('PQW Report Data'!$C$4:$C$11233=R$9)*('PQW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Data'!$E$4:$E$11233=$B64)*(('PQW Report Data'!$F$4:$F$11233)+('PQW Report Data'!$G$4:$G$11233)+('PQW Report Data'!$H$4:$H$11233)+('PQW Report Data'!$I$4:$I$11233)+('PQW Report Data'!$J$4:$J$11233)+('PQW Report Data'!$K$4:$K$11233)+('PQW Report Data'!$L$4:$L$11233)+('PQW Report Data'!$M$4:$M$11233))))))</f>
      </c>
      <c r="S64" s="25" t="str">
        <f>IF(AND($D$6="All",$F$6="All"),SUMPRODUCT(('PQW Report Data'!$C$4:$C$11233=S$9)*('PQW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Data'!$E$4:$E$11233=$B64)*(('PQW Report Data'!$F$4:$F$11233)+('PQW Report Data'!$G$4:$G$11233)+('PQW Report Data'!$H$4:$H$11233)+('PQW Report Data'!$I$4:$I$11233)+('PQW Report Data'!$J$4:$J$11233)+('PQW Report Data'!$K$4:$K$11233)+('PQW Report Data'!$L$4:$L$11233)+('PQW Report Data'!$M$4:$M$11233))))))</f>
      </c>
      <c r="T64" s="25" t="str">
        <f>IF(AND($D$6="All",$F$6="All"),SUMPRODUCT(('PQW Report Data'!$C$4:$C$11233=T$9)*('PQW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Data'!$E$4:$E$11233=$B64)*(('PQW Report Data'!$F$4:$F$11233)+('PQW Report Data'!$G$4:$G$11233)+('PQW Report Data'!$H$4:$H$11233)+('PQW Report Data'!$I$4:$I$11233)+('PQW Report Data'!$J$4:$J$11233)+('PQW Report Data'!$K$4:$K$11233)+('PQW Report Data'!$L$4:$L$11233)+('PQW Report Data'!$M$4:$M$11233))))))</f>
      </c>
      <c r="U64" s="25" t="str">
        <f>IF(AND($D$6="All",$F$6="All"),SUMPRODUCT(('PQW Report Data'!$C$4:$C$11233=U$9)*('PQW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Data'!$E$4:$E$11233=$B64)*(('PQW Report Data'!$F$4:$F$11233)+('PQW Report Data'!$G$4:$G$11233)+('PQW Report Data'!$H$4:$H$11233)+('PQW Report Data'!$I$4:$I$11233)+('PQW Report Data'!$J$4:$J$11233)+('PQW Report Data'!$K$4:$K$11233)+('PQW Report Data'!$L$4:$L$11233)+('PQW Report Data'!$M$4:$M$11233))))))</f>
      </c>
      <c r="V64" s="25" t="str">
        <f>IF(AND($D$6="All",$F$6="All"),SUMPRODUCT(('PQW Report Data'!$C$4:$C$11233=V$9)*('PQW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Data'!$E$4:$E$11233=$B64)*(('PQW Report Data'!$F$4:$F$11233)+('PQW Report Data'!$G$4:$G$11233)+('PQW Report Data'!$H$4:$H$11233)+('PQW Report Data'!$I$4:$I$11233)+('PQW Report Data'!$J$4:$J$11233)+('PQW Report Data'!$K$4:$K$11233)+('PQW Report Data'!$L$4:$L$11233)+('PQW Report Data'!$M$4:$M$11233))))))</f>
      </c>
      <c r="W64" s="25" t="str">
        <f>IF(AND($D$6="All",$F$6="All"),SUMPRODUCT(('PQW Report Data'!$C$4:$C$11233=W$9)*('PQW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Data'!$E$4:$E$11233=$B64)*(('PQW Report Data'!$F$4:$F$11233)+('PQW Report Data'!$G$4:$G$11233)+('PQW Report Data'!$H$4:$H$11233)+('PQW Report Data'!$I$4:$I$11233)+('PQW Report Data'!$J$4:$J$11233)+('PQW Report Data'!$K$4:$K$11233)+('PQW Report Data'!$L$4:$L$11233)+('PQW Report Data'!$M$4:$M$11233))))))</f>
      </c>
      <c r="X64" s="25" t="str">
        <f>IF(AND($D$6="All",$F$6="All"),SUMPRODUCT(('PQW Report Data'!$C$4:$C$11233=X$9)*('PQW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Data'!$E$4:$E$11233=$B64)*(('PQW Report Data'!$F$4:$F$11233)+('PQW Report Data'!$G$4:$G$11233)+('PQW Report Data'!$H$4:$H$11233)+('PQW Report Data'!$I$4:$I$11233)+('PQW Report Data'!$J$4:$J$11233)+('PQW Report Data'!$K$4:$K$11233)+('PQW Report Data'!$L$4:$L$11233)+('PQW Report Data'!$M$4:$M$11233))))))</f>
      </c>
      <c r="Y64" s="25" t="str">
        <f>IF(AND($D$6="All",$F$6="All"),SUMPRODUCT(('PQW Report Data'!$C$4:$C$11233=Y$9)*('PQW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Data'!$E$4:$E$11233=$B64)*(('PQW Report Data'!$F$4:$F$11233)+('PQW Report Data'!$G$4:$G$11233)+('PQW Report Data'!$H$4:$H$11233)+('PQW Report Data'!$I$4:$I$11233)+('PQW Report Data'!$J$4:$J$11233)+('PQW Report Data'!$K$4:$K$11233)+('PQW Report Data'!$L$4:$L$11233)+('PQW Report Data'!$M$4:$M$11233))))))</f>
      </c>
      <c r="Z64" s="25" t="str">
        <f>IF(AND($D$6="All",$F$6="All"),SUMPRODUCT(('PQW Report Data'!$C$4:$C$11233=Z$9)*('PQW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Data'!$E$4:$E$11233=$B64)*(('PQW Report Data'!$F$4:$F$11233)+('PQW Report Data'!$G$4:$G$11233)+('PQW Report Data'!$H$4:$H$11233)+('PQW Report Data'!$I$4:$I$11233)+('PQW Report Data'!$J$4:$J$11233)+('PQW Report Data'!$K$4:$K$11233)+('PQW Report Data'!$L$4:$L$11233)+('PQW Report Data'!$M$4:$M$11233))))))</f>
      </c>
      <c r="AA64" s="25" t="str">
        <f>IF(AND($D$6="All",$F$6="All"),SUMPRODUCT(('PQW Report Data'!$C$4:$C$11233=AA$9)*('PQW Report Data'!$E$4:$E$11233=$B64)*(('PQW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Data'!$E$4:$E$11233=$B64)*(('PQW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Data'!$E$4:$E$11233=$B64)*(('PQW Report Data'!$F$4:$F$11233)+('PQW Report Data'!$G$4:$G$11233)+('PQW Report Data'!$H$4:$H$11233)+('PQW Report Data'!$I$4:$I$11233)+('PQW Report Data'!$J$4:$J$11233)+('PQW Report Data'!$K$4:$K$11233)+('PQW Report Data'!$L$4:$L$11233)+('PQW Report Data'!$M$4:$M$11233))))))</f>
      </c>
      <c r="AB64" s="25" t="str">
        <f>SUM(C64:AA64)</f>
      </c>
    </row>
    <row r="65">
      <c r="A65" s="0" t="inlineStr">
        <is>
          <t/>
        </is>
      </c>
      <c r="B65" s="23" t="n">
        <v>55</v>
      </c>
      <c r="C65" s="25" t="str">
        <f>IF(AND($D$6="All",$F$6="All"),SUMPRODUCT(('PQW Report Data'!$C$4:$C$11233=C$9)*('PQW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Data'!$E$4:$E$11233=$B65)*(('PQW Report Data'!$F$4:$F$11233)+('PQW Report Data'!$G$4:$G$11233)+('PQW Report Data'!$H$4:$H$11233)+('PQW Report Data'!$I$4:$I$11233)+('PQW Report Data'!$J$4:$J$11233)+('PQW Report Data'!$K$4:$K$11233)+('PQW Report Data'!$L$4:$L$11233)+('PQW Report Data'!$M$4:$M$11233))))))</f>
      </c>
      <c r="D65" s="25" t="str">
        <f>IF(AND($D$6="All",$F$6="All"),SUMPRODUCT(('PQW Report Data'!$C$4:$C$11233=D$9)*('PQW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Data'!$E$4:$E$11233=$B65)*(('PQW Report Data'!$F$4:$F$11233)+('PQW Report Data'!$G$4:$G$11233)+('PQW Report Data'!$H$4:$H$11233)+('PQW Report Data'!$I$4:$I$11233)+('PQW Report Data'!$J$4:$J$11233)+('PQW Report Data'!$K$4:$K$11233)+('PQW Report Data'!$L$4:$L$11233)+('PQW Report Data'!$M$4:$M$11233))))))</f>
      </c>
      <c r="E65" s="25" t="str">
        <f>IF(AND($D$6="All",$F$6="All"),SUMPRODUCT(('PQW Report Data'!$C$4:$C$11233=E$9)*('PQW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Data'!$E$4:$E$11233=$B65)*(('PQW Report Data'!$F$4:$F$11233)+('PQW Report Data'!$G$4:$G$11233)+('PQW Report Data'!$H$4:$H$11233)+('PQW Report Data'!$I$4:$I$11233)+('PQW Report Data'!$J$4:$J$11233)+('PQW Report Data'!$K$4:$K$11233)+('PQW Report Data'!$L$4:$L$11233)+('PQW Report Data'!$M$4:$M$11233))))))</f>
      </c>
      <c r="F65" s="25" t="str">
        <f>IF(AND($D$6="All",$F$6="All"),SUMPRODUCT(('PQW Report Data'!$C$4:$C$11233=F$9)*('PQW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Data'!$E$4:$E$11233=$B65)*(('PQW Report Data'!$F$4:$F$11233)+('PQW Report Data'!$G$4:$G$11233)+('PQW Report Data'!$H$4:$H$11233)+('PQW Report Data'!$I$4:$I$11233)+('PQW Report Data'!$J$4:$J$11233)+('PQW Report Data'!$K$4:$K$11233)+('PQW Report Data'!$L$4:$L$11233)+('PQW Report Data'!$M$4:$M$11233))))))</f>
      </c>
      <c r="G65" s="25" t="str">
        <f>IF(AND($D$6="All",$F$6="All"),SUMPRODUCT(('PQW Report Data'!$C$4:$C$11233=G$9)*('PQW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Data'!$E$4:$E$11233=$B65)*(('PQW Report Data'!$F$4:$F$11233)+('PQW Report Data'!$G$4:$G$11233)+('PQW Report Data'!$H$4:$H$11233)+('PQW Report Data'!$I$4:$I$11233)+('PQW Report Data'!$J$4:$J$11233)+('PQW Report Data'!$K$4:$K$11233)+('PQW Report Data'!$L$4:$L$11233)+('PQW Report Data'!$M$4:$M$11233))))))</f>
      </c>
      <c r="H65" s="25" t="str">
        <f>IF(AND($D$6="All",$F$6="All"),SUMPRODUCT(('PQW Report Data'!$C$4:$C$11233=H$9)*('PQW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Data'!$E$4:$E$11233=$B65)*(('PQW Report Data'!$F$4:$F$11233)+('PQW Report Data'!$G$4:$G$11233)+('PQW Report Data'!$H$4:$H$11233)+('PQW Report Data'!$I$4:$I$11233)+('PQW Report Data'!$J$4:$J$11233)+('PQW Report Data'!$K$4:$K$11233)+('PQW Report Data'!$L$4:$L$11233)+('PQW Report Data'!$M$4:$M$11233))))))</f>
      </c>
      <c r="I65" s="25" t="str">
        <f>IF(AND($D$6="All",$F$6="All"),SUMPRODUCT(('PQW Report Data'!$C$4:$C$11233=I$9)*('PQW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Data'!$E$4:$E$11233=$B65)*(('PQW Report Data'!$F$4:$F$11233)+('PQW Report Data'!$G$4:$G$11233)+('PQW Report Data'!$H$4:$H$11233)+('PQW Report Data'!$I$4:$I$11233)+('PQW Report Data'!$J$4:$J$11233)+('PQW Report Data'!$K$4:$K$11233)+('PQW Report Data'!$L$4:$L$11233)+('PQW Report Data'!$M$4:$M$11233))))))</f>
      </c>
      <c r="J65" s="25" t="str">
        <f>IF(AND($D$6="All",$F$6="All"),SUMPRODUCT(('PQW Report Data'!$C$4:$C$11233=J$9)*('PQW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Data'!$E$4:$E$11233=$B65)*(('PQW Report Data'!$F$4:$F$11233)+('PQW Report Data'!$G$4:$G$11233)+('PQW Report Data'!$H$4:$H$11233)+('PQW Report Data'!$I$4:$I$11233)+('PQW Report Data'!$J$4:$J$11233)+('PQW Report Data'!$K$4:$K$11233)+('PQW Report Data'!$L$4:$L$11233)+('PQW Report Data'!$M$4:$M$11233))))))</f>
      </c>
      <c r="K65" s="25" t="str">
        <f>IF(AND($D$6="All",$F$6="All"),SUMPRODUCT(('PQW Report Data'!$C$4:$C$11233=K$9)*('PQW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Data'!$E$4:$E$11233=$B65)*(('PQW Report Data'!$F$4:$F$11233)+('PQW Report Data'!$G$4:$G$11233)+('PQW Report Data'!$H$4:$H$11233)+('PQW Report Data'!$I$4:$I$11233)+('PQW Report Data'!$J$4:$J$11233)+('PQW Report Data'!$K$4:$K$11233)+('PQW Report Data'!$L$4:$L$11233)+('PQW Report Data'!$M$4:$M$11233))))))</f>
      </c>
      <c r="L65" s="25" t="str">
        <f>IF(AND($D$6="All",$F$6="All"),SUMPRODUCT(('PQW Report Data'!$C$4:$C$11233=L$9)*('PQW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Data'!$E$4:$E$11233=$B65)*(('PQW Report Data'!$F$4:$F$11233)+('PQW Report Data'!$G$4:$G$11233)+('PQW Report Data'!$H$4:$H$11233)+('PQW Report Data'!$I$4:$I$11233)+('PQW Report Data'!$J$4:$J$11233)+('PQW Report Data'!$K$4:$K$11233)+('PQW Report Data'!$L$4:$L$11233)+('PQW Report Data'!$M$4:$M$11233))))))</f>
      </c>
      <c r="M65" s="25" t="str">
        <f>IF(AND($D$6="All",$F$6="All"),SUMPRODUCT(('PQW Report Data'!$C$4:$C$11233=M$9)*('PQW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Data'!$E$4:$E$11233=$B65)*(('PQW Report Data'!$F$4:$F$11233)+('PQW Report Data'!$G$4:$G$11233)+('PQW Report Data'!$H$4:$H$11233)+('PQW Report Data'!$I$4:$I$11233)+('PQW Report Data'!$J$4:$J$11233)+('PQW Report Data'!$K$4:$K$11233)+('PQW Report Data'!$L$4:$L$11233)+('PQW Report Data'!$M$4:$M$11233))))))</f>
      </c>
      <c r="N65" s="25" t="str">
        <f>IF(AND($D$6="All",$F$6="All"),SUMPRODUCT(('PQW Report Data'!$C$4:$C$11233=N$9)*('PQW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Data'!$E$4:$E$11233=$B65)*(('PQW Report Data'!$F$4:$F$11233)+('PQW Report Data'!$G$4:$G$11233)+('PQW Report Data'!$H$4:$H$11233)+('PQW Report Data'!$I$4:$I$11233)+('PQW Report Data'!$J$4:$J$11233)+('PQW Report Data'!$K$4:$K$11233)+('PQW Report Data'!$L$4:$L$11233)+('PQW Report Data'!$M$4:$M$11233))))))</f>
      </c>
      <c r="O65" s="25" t="str">
        <f>IF(AND($D$6="All",$F$6="All"),SUMPRODUCT(('PQW Report Data'!$C$4:$C$11233=O$9)*('PQW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Data'!$E$4:$E$11233=$B65)*(('PQW Report Data'!$F$4:$F$11233)+('PQW Report Data'!$G$4:$G$11233)+('PQW Report Data'!$H$4:$H$11233)+('PQW Report Data'!$I$4:$I$11233)+('PQW Report Data'!$J$4:$J$11233)+('PQW Report Data'!$K$4:$K$11233)+('PQW Report Data'!$L$4:$L$11233)+('PQW Report Data'!$M$4:$M$11233))))))</f>
      </c>
      <c r="P65" s="25" t="str">
        <f>IF(AND($D$6="All",$F$6="All"),SUMPRODUCT(('PQW Report Data'!$C$4:$C$11233=P$9)*('PQW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Data'!$E$4:$E$11233=$B65)*(('PQW Report Data'!$F$4:$F$11233)+('PQW Report Data'!$G$4:$G$11233)+('PQW Report Data'!$H$4:$H$11233)+('PQW Report Data'!$I$4:$I$11233)+('PQW Report Data'!$J$4:$J$11233)+('PQW Report Data'!$K$4:$K$11233)+('PQW Report Data'!$L$4:$L$11233)+('PQW Report Data'!$M$4:$M$11233))))))</f>
      </c>
      <c r="Q65" s="25" t="str">
        <f>IF(AND($D$6="All",$F$6="All"),SUMPRODUCT(('PQW Report Data'!$C$4:$C$11233=Q$9)*('PQW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Data'!$E$4:$E$11233=$B65)*(('PQW Report Data'!$F$4:$F$11233)+('PQW Report Data'!$G$4:$G$11233)+('PQW Report Data'!$H$4:$H$11233)+('PQW Report Data'!$I$4:$I$11233)+('PQW Report Data'!$J$4:$J$11233)+('PQW Report Data'!$K$4:$K$11233)+('PQW Report Data'!$L$4:$L$11233)+('PQW Report Data'!$M$4:$M$11233))))))</f>
      </c>
      <c r="R65" s="25" t="str">
        <f>IF(AND($D$6="All",$F$6="All"),SUMPRODUCT(('PQW Report Data'!$C$4:$C$11233=R$9)*('PQW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Data'!$E$4:$E$11233=$B65)*(('PQW Report Data'!$F$4:$F$11233)+('PQW Report Data'!$G$4:$G$11233)+('PQW Report Data'!$H$4:$H$11233)+('PQW Report Data'!$I$4:$I$11233)+('PQW Report Data'!$J$4:$J$11233)+('PQW Report Data'!$K$4:$K$11233)+('PQW Report Data'!$L$4:$L$11233)+('PQW Report Data'!$M$4:$M$11233))))))</f>
      </c>
      <c r="S65" s="25" t="str">
        <f>IF(AND($D$6="All",$F$6="All"),SUMPRODUCT(('PQW Report Data'!$C$4:$C$11233=S$9)*('PQW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Data'!$E$4:$E$11233=$B65)*(('PQW Report Data'!$F$4:$F$11233)+('PQW Report Data'!$G$4:$G$11233)+('PQW Report Data'!$H$4:$H$11233)+('PQW Report Data'!$I$4:$I$11233)+('PQW Report Data'!$J$4:$J$11233)+('PQW Report Data'!$K$4:$K$11233)+('PQW Report Data'!$L$4:$L$11233)+('PQW Report Data'!$M$4:$M$11233))))))</f>
      </c>
      <c r="T65" s="25" t="str">
        <f>IF(AND($D$6="All",$F$6="All"),SUMPRODUCT(('PQW Report Data'!$C$4:$C$11233=T$9)*('PQW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Data'!$E$4:$E$11233=$B65)*(('PQW Report Data'!$F$4:$F$11233)+('PQW Report Data'!$G$4:$G$11233)+('PQW Report Data'!$H$4:$H$11233)+('PQW Report Data'!$I$4:$I$11233)+('PQW Report Data'!$J$4:$J$11233)+('PQW Report Data'!$K$4:$K$11233)+('PQW Report Data'!$L$4:$L$11233)+('PQW Report Data'!$M$4:$M$11233))))))</f>
      </c>
      <c r="U65" s="25" t="str">
        <f>IF(AND($D$6="All",$F$6="All"),SUMPRODUCT(('PQW Report Data'!$C$4:$C$11233=U$9)*('PQW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Data'!$E$4:$E$11233=$B65)*(('PQW Report Data'!$F$4:$F$11233)+('PQW Report Data'!$G$4:$G$11233)+('PQW Report Data'!$H$4:$H$11233)+('PQW Report Data'!$I$4:$I$11233)+('PQW Report Data'!$J$4:$J$11233)+('PQW Report Data'!$K$4:$K$11233)+('PQW Report Data'!$L$4:$L$11233)+('PQW Report Data'!$M$4:$M$11233))))))</f>
      </c>
      <c r="V65" s="25" t="str">
        <f>IF(AND($D$6="All",$F$6="All"),SUMPRODUCT(('PQW Report Data'!$C$4:$C$11233=V$9)*('PQW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Data'!$E$4:$E$11233=$B65)*(('PQW Report Data'!$F$4:$F$11233)+('PQW Report Data'!$G$4:$G$11233)+('PQW Report Data'!$H$4:$H$11233)+('PQW Report Data'!$I$4:$I$11233)+('PQW Report Data'!$J$4:$J$11233)+('PQW Report Data'!$K$4:$K$11233)+('PQW Report Data'!$L$4:$L$11233)+('PQW Report Data'!$M$4:$M$11233))))))</f>
      </c>
      <c r="W65" s="25" t="str">
        <f>IF(AND($D$6="All",$F$6="All"),SUMPRODUCT(('PQW Report Data'!$C$4:$C$11233=W$9)*('PQW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Data'!$E$4:$E$11233=$B65)*(('PQW Report Data'!$F$4:$F$11233)+('PQW Report Data'!$G$4:$G$11233)+('PQW Report Data'!$H$4:$H$11233)+('PQW Report Data'!$I$4:$I$11233)+('PQW Report Data'!$J$4:$J$11233)+('PQW Report Data'!$K$4:$K$11233)+('PQW Report Data'!$L$4:$L$11233)+('PQW Report Data'!$M$4:$M$11233))))))</f>
      </c>
      <c r="X65" s="25" t="str">
        <f>IF(AND($D$6="All",$F$6="All"),SUMPRODUCT(('PQW Report Data'!$C$4:$C$11233=X$9)*('PQW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Data'!$E$4:$E$11233=$B65)*(('PQW Report Data'!$F$4:$F$11233)+('PQW Report Data'!$G$4:$G$11233)+('PQW Report Data'!$H$4:$H$11233)+('PQW Report Data'!$I$4:$I$11233)+('PQW Report Data'!$J$4:$J$11233)+('PQW Report Data'!$K$4:$K$11233)+('PQW Report Data'!$L$4:$L$11233)+('PQW Report Data'!$M$4:$M$11233))))))</f>
      </c>
      <c r="Y65" s="25" t="str">
        <f>IF(AND($D$6="All",$F$6="All"),SUMPRODUCT(('PQW Report Data'!$C$4:$C$11233=Y$9)*('PQW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Data'!$E$4:$E$11233=$B65)*(('PQW Report Data'!$F$4:$F$11233)+('PQW Report Data'!$G$4:$G$11233)+('PQW Report Data'!$H$4:$H$11233)+('PQW Report Data'!$I$4:$I$11233)+('PQW Report Data'!$J$4:$J$11233)+('PQW Report Data'!$K$4:$K$11233)+('PQW Report Data'!$L$4:$L$11233)+('PQW Report Data'!$M$4:$M$11233))))))</f>
      </c>
      <c r="Z65" s="25" t="str">
        <f>IF(AND($D$6="All",$F$6="All"),SUMPRODUCT(('PQW Report Data'!$C$4:$C$11233=Z$9)*('PQW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Data'!$E$4:$E$11233=$B65)*(('PQW Report Data'!$F$4:$F$11233)+('PQW Report Data'!$G$4:$G$11233)+('PQW Report Data'!$H$4:$H$11233)+('PQW Report Data'!$I$4:$I$11233)+('PQW Report Data'!$J$4:$J$11233)+('PQW Report Data'!$K$4:$K$11233)+('PQW Report Data'!$L$4:$L$11233)+('PQW Report Data'!$M$4:$M$11233))))))</f>
      </c>
      <c r="AA65" s="25" t="str">
        <f>IF(AND($D$6="All",$F$6="All"),SUMPRODUCT(('PQW Report Data'!$C$4:$C$11233=AA$9)*('PQW Report Data'!$E$4:$E$11233=$B65)*(('PQW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Data'!$E$4:$E$11233=$B65)*(('PQW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Data'!$E$4:$E$11233=$B65)*(('PQW Report Data'!$F$4:$F$11233)+('PQW Report Data'!$G$4:$G$11233)+('PQW Report Data'!$H$4:$H$11233)+('PQW Report Data'!$I$4:$I$11233)+('PQW Report Data'!$J$4:$J$11233)+('PQW Report Data'!$K$4:$K$11233)+('PQW Report Data'!$L$4:$L$11233)+('PQW Report Data'!$M$4:$M$11233))))))</f>
      </c>
      <c r="AB65" s="25" t="str">
        <f>SUM(C65:AA65)</f>
      </c>
    </row>
    <row r="66">
      <c r="A66" s="0" t="inlineStr">
        <is>
          <t/>
        </is>
      </c>
      <c r="B66" s="23" t="n">
        <v>56</v>
      </c>
      <c r="C66" s="25" t="str">
        <f>IF(AND($D$6="All",$F$6="All"),SUMPRODUCT(('PQW Report Data'!$C$4:$C$11233=C$9)*('PQW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Data'!$E$4:$E$11233=$B66)*(('PQW Report Data'!$F$4:$F$11233)+('PQW Report Data'!$G$4:$G$11233)+('PQW Report Data'!$H$4:$H$11233)+('PQW Report Data'!$I$4:$I$11233)+('PQW Report Data'!$J$4:$J$11233)+('PQW Report Data'!$K$4:$K$11233)+('PQW Report Data'!$L$4:$L$11233)+('PQW Report Data'!$M$4:$M$11233))))))</f>
      </c>
      <c r="D66" s="25" t="str">
        <f>IF(AND($D$6="All",$F$6="All"),SUMPRODUCT(('PQW Report Data'!$C$4:$C$11233=D$9)*('PQW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Data'!$E$4:$E$11233=$B66)*(('PQW Report Data'!$F$4:$F$11233)+('PQW Report Data'!$G$4:$G$11233)+('PQW Report Data'!$H$4:$H$11233)+('PQW Report Data'!$I$4:$I$11233)+('PQW Report Data'!$J$4:$J$11233)+('PQW Report Data'!$K$4:$K$11233)+('PQW Report Data'!$L$4:$L$11233)+('PQW Report Data'!$M$4:$M$11233))))))</f>
      </c>
      <c r="E66" s="25" t="str">
        <f>IF(AND($D$6="All",$F$6="All"),SUMPRODUCT(('PQW Report Data'!$C$4:$C$11233=E$9)*('PQW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Data'!$E$4:$E$11233=$B66)*(('PQW Report Data'!$F$4:$F$11233)+('PQW Report Data'!$G$4:$G$11233)+('PQW Report Data'!$H$4:$H$11233)+('PQW Report Data'!$I$4:$I$11233)+('PQW Report Data'!$J$4:$J$11233)+('PQW Report Data'!$K$4:$K$11233)+('PQW Report Data'!$L$4:$L$11233)+('PQW Report Data'!$M$4:$M$11233))))))</f>
      </c>
      <c r="F66" s="25" t="str">
        <f>IF(AND($D$6="All",$F$6="All"),SUMPRODUCT(('PQW Report Data'!$C$4:$C$11233=F$9)*('PQW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Data'!$E$4:$E$11233=$B66)*(('PQW Report Data'!$F$4:$F$11233)+('PQW Report Data'!$G$4:$G$11233)+('PQW Report Data'!$H$4:$H$11233)+('PQW Report Data'!$I$4:$I$11233)+('PQW Report Data'!$J$4:$J$11233)+('PQW Report Data'!$K$4:$K$11233)+('PQW Report Data'!$L$4:$L$11233)+('PQW Report Data'!$M$4:$M$11233))))))</f>
      </c>
      <c r="G66" s="25" t="str">
        <f>IF(AND($D$6="All",$F$6="All"),SUMPRODUCT(('PQW Report Data'!$C$4:$C$11233=G$9)*('PQW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Data'!$E$4:$E$11233=$B66)*(('PQW Report Data'!$F$4:$F$11233)+('PQW Report Data'!$G$4:$G$11233)+('PQW Report Data'!$H$4:$H$11233)+('PQW Report Data'!$I$4:$I$11233)+('PQW Report Data'!$J$4:$J$11233)+('PQW Report Data'!$K$4:$K$11233)+('PQW Report Data'!$L$4:$L$11233)+('PQW Report Data'!$M$4:$M$11233))))))</f>
      </c>
      <c r="H66" s="25" t="str">
        <f>IF(AND($D$6="All",$F$6="All"),SUMPRODUCT(('PQW Report Data'!$C$4:$C$11233=H$9)*('PQW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Data'!$E$4:$E$11233=$B66)*(('PQW Report Data'!$F$4:$F$11233)+('PQW Report Data'!$G$4:$G$11233)+('PQW Report Data'!$H$4:$H$11233)+('PQW Report Data'!$I$4:$I$11233)+('PQW Report Data'!$J$4:$J$11233)+('PQW Report Data'!$K$4:$K$11233)+('PQW Report Data'!$L$4:$L$11233)+('PQW Report Data'!$M$4:$M$11233))))))</f>
      </c>
      <c r="I66" s="25" t="str">
        <f>IF(AND($D$6="All",$F$6="All"),SUMPRODUCT(('PQW Report Data'!$C$4:$C$11233=I$9)*('PQW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Data'!$E$4:$E$11233=$B66)*(('PQW Report Data'!$F$4:$F$11233)+('PQW Report Data'!$G$4:$G$11233)+('PQW Report Data'!$H$4:$H$11233)+('PQW Report Data'!$I$4:$I$11233)+('PQW Report Data'!$J$4:$J$11233)+('PQW Report Data'!$K$4:$K$11233)+('PQW Report Data'!$L$4:$L$11233)+('PQW Report Data'!$M$4:$M$11233))))))</f>
      </c>
      <c r="J66" s="25" t="str">
        <f>IF(AND($D$6="All",$F$6="All"),SUMPRODUCT(('PQW Report Data'!$C$4:$C$11233=J$9)*('PQW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Data'!$E$4:$E$11233=$B66)*(('PQW Report Data'!$F$4:$F$11233)+('PQW Report Data'!$G$4:$G$11233)+('PQW Report Data'!$H$4:$H$11233)+('PQW Report Data'!$I$4:$I$11233)+('PQW Report Data'!$J$4:$J$11233)+('PQW Report Data'!$K$4:$K$11233)+('PQW Report Data'!$L$4:$L$11233)+('PQW Report Data'!$M$4:$M$11233))))))</f>
      </c>
      <c r="K66" s="25" t="str">
        <f>IF(AND($D$6="All",$F$6="All"),SUMPRODUCT(('PQW Report Data'!$C$4:$C$11233=K$9)*('PQW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Data'!$E$4:$E$11233=$B66)*(('PQW Report Data'!$F$4:$F$11233)+('PQW Report Data'!$G$4:$G$11233)+('PQW Report Data'!$H$4:$H$11233)+('PQW Report Data'!$I$4:$I$11233)+('PQW Report Data'!$J$4:$J$11233)+('PQW Report Data'!$K$4:$K$11233)+('PQW Report Data'!$L$4:$L$11233)+('PQW Report Data'!$M$4:$M$11233))))))</f>
      </c>
      <c r="L66" s="25" t="str">
        <f>IF(AND($D$6="All",$F$6="All"),SUMPRODUCT(('PQW Report Data'!$C$4:$C$11233=L$9)*('PQW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Data'!$E$4:$E$11233=$B66)*(('PQW Report Data'!$F$4:$F$11233)+('PQW Report Data'!$G$4:$G$11233)+('PQW Report Data'!$H$4:$H$11233)+('PQW Report Data'!$I$4:$I$11233)+('PQW Report Data'!$J$4:$J$11233)+('PQW Report Data'!$K$4:$K$11233)+('PQW Report Data'!$L$4:$L$11233)+('PQW Report Data'!$M$4:$M$11233))))))</f>
      </c>
      <c r="M66" s="25" t="str">
        <f>IF(AND($D$6="All",$F$6="All"),SUMPRODUCT(('PQW Report Data'!$C$4:$C$11233=M$9)*('PQW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Data'!$E$4:$E$11233=$B66)*(('PQW Report Data'!$F$4:$F$11233)+('PQW Report Data'!$G$4:$G$11233)+('PQW Report Data'!$H$4:$H$11233)+('PQW Report Data'!$I$4:$I$11233)+('PQW Report Data'!$J$4:$J$11233)+('PQW Report Data'!$K$4:$K$11233)+('PQW Report Data'!$L$4:$L$11233)+('PQW Report Data'!$M$4:$M$11233))))))</f>
      </c>
      <c r="N66" s="25" t="str">
        <f>IF(AND($D$6="All",$F$6="All"),SUMPRODUCT(('PQW Report Data'!$C$4:$C$11233=N$9)*('PQW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Data'!$E$4:$E$11233=$B66)*(('PQW Report Data'!$F$4:$F$11233)+('PQW Report Data'!$G$4:$G$11233)+('PQW Report Data'!$H$4:$H$11233)+('PQW Report Data'!$I$4:$I$11233)+('PQW Report Data'!$J$4:$J$11233)+('PQW Report Data'!$K$4:$K$11233)+('PQW Report Data'!$L$4:$L$11233)+('PQW Report Data'!$M$4:$M$11233))))))</f>
      </c>
      <c r="O66" s="25" t="str">
        <f>IF(AND($D$6="All",$F$6="All"),SUMPRODUCT(('PQW Report Data'!$C$4:$C$11233=O$9)*('PQW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Data'!$E$4:$E$11233=$B66)*(('PQW Report Data'!$F$4:$F$11233)+('PQW Report Data'!$G$4:$G$11233)+('PQW Report Data'!$H$4:$H$11233)+('PQW Report Data'!$I$4:$I$11233)+('PQW Report Data'!$J$4:$J$11233)+('PQW Report Data'!$K$4:$K$11233)+('PQW Report Data'!$L$4:$L$11233)+('PQW Report Data'!$M$4:$M$11233))))))</f>
      </c>
      <c r="P66" s="25" t="str">
        <f>IF(AND($D$6="All",$F$6="All"),SUMPRODUCT(('PQW Report Data'!$C$4:$C$11233=P$9)*('PQW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Data'!$E$4:$E$11233=$B66)*(('PQW Report Data'!$F$4:$F$11233)+('PQW Report Data'!$G$4:$G$11233)+('PQW Report Data'!$H$4:$H$11233)+('PQW Report Data'!$I$4:$I$11233)+('PQW Report Data'!$J$4:$J$11233)+('PQW Report Data'!$K$4:$K$11233)+('PQW Report Data'!$L$4:$L$11233)+('PQW Report Data'!$M$4:$M$11233))))))</f>
      </c>
      <c r="Q66" s="25" t="str">
        <f>IF(AND($D$6="All",$F$6="All"),SUMPRODUCT(('PQW Report Data'!$C$4:$C$11233=Q$9)*('PQW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Data'!$E$4:$E$11233=$B66)*(('PQW Report Data'!$F$4:$F$11233)+('PQW Report Data'!$G$4:$G$11233)+('PQW Report Data'!$H$4:$H$11233)+('PQW Report Data'!$I$4:$I$11233)+('PQW Report Data'!$J$4:$J$11233)+('PQW Report Data'!$K$4:$K$11233)+('PQW Report Data'!$L$4:$L$11233)+('PQW Report Data'!$M$4:$M$11233))))))</f>
      </c>
      <c r="R66" s="25" t="str">
        <f>IF(AND($D$6="All",$F$6="All"),SUMPRODUCT(('PQW Report Data'!$C$4:$C$11233=R$9)*('PQW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Data'!$E$4:$E$11233=$B66)*(('PQW Report Data'!$F$4:$F$11233)+('PQW Report Data'!$G$4:$G$11233)+('PQW Report Data'!$H$4:$H$11233)+('PQW Report Data'!$I$4:$I$11233)+('PQW Report Data'!$J$4:$J$11233)+('PQW Report Data'!$K$4:$K$11233)+('PQW Report Data'!$L$4:$L$11233)+('PQW Report Data'!$M$4:$M$11233))))))</f>
      </c>
      <c r="S66" s="25" t="str">
        <f>IF(AND($D$6="All",$F$6="All"),SUMPRODUCT(('PQW Report Data'!$C$4:$C$11233=S$9)*('PQW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Data'!$E$4:$E$11233=$B66)*(('PQW Report Data'!$F$4:$F$11233)+('PQW Report Data'!$G$4:$G$11233)+('PQW Report Data'!$H$4:$H$11233)+('PQW Report Data'!$I$4:$I$11233)+('PQW Report Data'!$J$4:$J$11233)+('PQW Report Data'!$K$4:$K$11233)+('PQW Report Data'!$L$4:$L$11233)+('PQW Report Data'!$M$4:$M$11233))))))</f>
      </c>
      <c r="T66" s="25" t="str">
        <f>IF(AND($D$6="All",$F$6="All"),SUMPRODUCT(('PQW Report Data'!$C$4:$C$11233=T$9)*('PQW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Data'!$E$4:$E$11233=$B66)*(('PQW Report Data'!$F$4:$F$11233)+('PQW Report Data'!$G$4:$G$11233)+('PQW Report Data'!$H$4:$H$11233)+('PQW Report Data'!$I$4:$I$11233)+('PQW Report Data'!$J$4:$J$11233)+('PQW Report Data'!$K$4:$K$11233)+('PQW Report Data'!$L$4:$L$11233)+('PQW Report Data'!$M$4:$M$11233))))))</f>
      </c>
      <c r="U66" s="25" t="str">
        <f>IF(AND($D$6="All",$F$6="All"),SUMPRODUCT(('PQW Report Data'!$C$4:$C$11233=U$9)*('PQW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Data'!$E$4:$E$11233=$B66)*(('PQW Report Data'!$F$4:$F$11233)+('PQW Report Data'!$G$4:$G$11233)+('PQW Report Data'!$H$4:$H$11233)+('PQW Report Data'!$I$4:$I$11233)+('PQW Report Data'!$J$4:$J$11233)+('PQW Report Data'!$K$4:$K$11233)+('PQW Report Data'!$L$4:$L$11233)+('PQW Report Data'!$M$4:$M$11233))))))</f>
      </c>
      <c r="V66" s="25" t="str">
        <f>IF(AND($D$6="All",$F$6="All"),SUMPRODUCT(('PQW Report Data'!$C$4:$C$11233=V$9)*('PQW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Data'!$E$4:$E$11233=$B66)*(('PQW Report Data'!$F$4:$F$11233)+('PQW Report Data'!$G$4:$G$11233)+('PQW Report Data'!$H$4:$H$11233)+('PQW Report Data'!$I$4:$I$11233)+('PQW Report Data'!$J$4:$J$11233)+('PQW Report Data'!$K$4:$K$11233)+('PQW Report Data'!$L$4:$L$11233)+('PQW Report Data'!$M$4:$M$11233))))))</f>
      </c>
      <c r="W66" s="25" t="str">
        <f>IF(AND($D$6="All",$F$6="All"),SUMPRODUCT(('PQW Report Data'!$C$4:$C$11233=W$9)*('PQW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Data'!$E$4:$E$11233=$B66)*(('PQW Report Data'!$F$4:$F$11233)+('PQW Report Data'!$G$4:$G$11233)+('PQW Report Data'!$H$4:$H$11233)+('PQW Report Data'!$I$4:$I$11233)+('PQW Report Data'!$J$4:$J$11233)+('PQW Report Data'!$K$4:$K$11233)+('PQW Report Data'!$L$4:$L$11233)+('PQW Report Data'!$M$4:$M$11233))))))</f>
      </c>
      <c r="X66" s="25" t="str">
        <f>IF(AND($D$6="All",$F$6="All"),SUMPRODUCT(('PQW Report Data'!$C$4:$C$11233=X$9)*('PQW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Data'!$E$4:$E$11233=$B66)*(('PQW Report Data'!$F$4:$F$11233)+('PQW Report Data'!$G$4:$G$11233)+('PQW Report Data'!$H$4:$H$11233)+('PQW Report Data'!$I$4:$I$11233)+('PQW Report Data'!$J$4:$J$11233)+('PQW Report Data'!$K$4:$K$11233)+('PQW Report Data'!$L$4:$L$11233)+('PQW Report Data'!$M$4:$M$11233))))))</f>
      </c>
      <c r="Y66" s="25" t="str">
        <f>IF(AND($D$6="All",$F$6="All"),SUMPRODUCT(('PQW Report Data'!$C$4:$C$11233=Y$9)*('PQW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Data'!$E$4:$E$11233=$B66)*(('PQW Report Data'!$F$4:$F$11233)+('PQW Report Data'!$G$4:$G$11233)+('PQW Report Data'!$H$4:$H$11233)+('PQW Report Data'!$I$4:$I$11233)+('PQW Report Data'!$J$4:$J$11233)+('PQW Report Data'!$K$4:$K$11233)+('PQW Report Data'!$L$4:$L$11233)+('PQW Report Data'!$M$4:$M$11233))))))</f>
      </c>
      <c r="Z66" s="25" t="str">
        <f>IF(AND($D$6="All",$F$6="All"),SUMPRODUCT(('PQW Report Data'!$C$4:$C$11233=Z$9)*('PQW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Data'!$E$4:$E$11233=$B66)*(('PQW Report Data'!$F$4:$F$11233)+('PQW Report Data'!$G$4:$G$11233)+('PQW Report Data'!$H$4:$H$11233)+('PQW Report Data'!$I$4:$I$11233)+('PQW Report Data'!$J$4:$J$11233)+('PQW Report Data'!$K$4:$K$11233)+('PQW Report Data'!$L$4:$L$11233)+('PQW Report Data'!$M$4:$M$11233))))))</f>
      </c>
      <c r="AA66" s="25" t="str">
        <f>IF(AND($D$6="All",$F$6="All"),SUMPRODUCT(('PQW Report Data'!$C$4:$C$11233=AA$9)*('PQW Report Data'!$E$4:$E$11233=$B66)*(('PQW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Data'!$E$4:$E$11233=$B66)*(('PQW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Data'!$E$4:$E$11233=$B66)*(('PQW Report Data'!$F$4:$F$11233)+('PQW Report Data'!$G$4:$G$11233)+('PQW Report Data'!$H$4:$H$11233)+('PQW Report Data'!$I$4:$I$11233)+('PQW Report Data'!$J$4:$J$11233)+('PQW Report Data'!$K$4:$K$11233)+('PQW Report Data'!$L$4:$L$11233)+('PQW Report Data'!$M$4:$M$11233))))))</f>
      </c>
      <c r="AB66" s="25" t="str">
        <f>SUM(C66:AA66)</f>
      </c>
    </row>
    <row r="67">
      <c r="A67" s="0" t="inlineStr">
        <is>
          <t/>
        </is>
      </c>
      <c r="B67" s="23" t="n">
        <v>57</v>
      </c>
      <c r="C67" s="25" t="str">
        <f>IF(AND($D$6="All",$F$6="All"),SUMPRODUCT(('PQW Report Data'!$C$4:$C$11233=C$9)*('PQW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Data'!$E$4:$E$11233=$B67)*(('PQW Report Data'!$F$4:$F$11233)+('PQW Report Data'!$G$4:$G$11233)+('PQW Report Data'!$H$4:$H$11233)+('PQW Report Data'!$I$4:$I$11233)+('PQW Report Data'!$J$4:$J$11233)+('PQW Report Data'!$K$4:$K$11233)+('PQW Report Data'!$L$4:$L$11233)+('PQW Report Data'!$M$4:$M$11233))))))</f>
      </c>
      <c r="D67" s="25" t="str">
        <f>IF(AND($D$6="All",$F$6="All"),SUMPRODUCT(('PQW Report Data'!$C$4:$C$11233=D$9)*('PQW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Data'!$E$4:$E$11233=$B67)*(('PQW Report Data'!$F$4:$F$11233)+('PQW Report Data'!$G$4:$G$11233)+('PQW Report Data'!$H$4:$H$11233)+('PQW Report Data'!$I$4:$I$11233)+('PQW Report Data'!$J$4:$J$11233)+('PQW Report Data'!$K$4:$K$11233)+('PQW Report Data'!$L$4:$L$11233)+('PQW Report Data'!$M$4:$M$11233))))))</f>
      </c>
      <c r="E67" s="25" t="str">
        <f>IF(AND($D$6="All",$F$6="All"),SUMPRODUCT(('PQW Report Data'!$C$4:$C$11233=E$9)*('PQW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Data'!$E$4:$E$11233=$B67)*(('PQW Report Data'!$F$4:$F$11233)+('PQW Report Data'!$G$4:$G$11233)+('PQW Report Data'!$H$4:$H$11233)+('PQW Report Data'!$I$4:$I$11233)+('PQW Report Data'!$J$4:$J$11233)+('PQW Report Data'!$K$4:$K$11233)+('PQW Report Data'!$L$4:$L$11233)+('PQW Report Data'!$M$4:$M$11233))))))</f>
      </c>
      <c r="F67" s="25" t="str">
        <f>IF(AND($D$6="All",$F$6="All"),SUMPRODUCT(('PQW Report Data'!$C$4:$C$11233=F$9)*('PQW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Data'!$E$4:$E$11233=$B67)*(('PQW Report Data'!$F$4:$F$11233)+('PQW Report Data'!$G$4:$G$11233)+('PQW Report Data'!$H$4:$H$11233)+('PQW Report Data'!$I$4:$I$11233)+('PQW Report Data'!$J$4:$J$11233)+('PQW Report Data'!$K$4:$K$11233)+('PQW Report Data'!$L$4:$L$11233)+('PQW Report Data'!$M$4:$M$11233))))))</f>
      </c>
      <c r="G67" s="25" t="str">
        <f>IF(AND($D$6="All",$F$6="All"),SUMPRODUCT(('PQW Report Data'!$C$4:$C$11233=G$9)*('PQW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Data'!$E$4:$E$11233=$B67)*(('PQW Report Data'!$F$4:$F$11233)+('PQW Report Data'!$G$4:$G$11233)+('PQW Report Data'!$H$4:$H$11233)+('PQW Report Data'!$I$4:$I$11233)+('PQW Report Data'!$J$4:$J$11233)+('PQW Report Data'!$K$4:$K$11233)+('PQW Report Data'!$L$4:$L$11233)+('PQW Report Data'!$M$4:$M$11233))))))</f>
      </c>
      <c r="H67" s="25" t="str">
        <f>IF(AND($D$6="All",$F$6="All"),SUMPRODUCT(('PQW Report Data'!$C$4:$C$11233=H$9)*('PQW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Data'!$E$4:$E$11233=$B67)*(('PQW Report Data'!$F$4:$F$11233)+('PQW Report Data'!$G$4:$G$11233)+('PQW Report Data'!$H$4:$H$11233)+('PQW Report Data'!$I$4:$I$11233)+('PQW Report Data'!$J$4:$J$11233)+('PQW Report Data'!$K$4:$K$11233)+('PQW Report Data'!$L$4:$L$11233)+('PQW Report Data'!$M$4:$M$11233))))))</f>
      </c>
      <c r="I67" s="25" t="str">
        <f>IF(AND($D$6="All",$F$6="All"),SUMPRODUCT(('PQW Report Data'!$C$4:$C$11233=I$9)*('PQW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Data'!$E$4:$E$11233=$B67)*(('PQW Report Data'!$F$4:$F$11233)+('PQW Report Data'!$G$4:$G$11233)+('PQW Report Data'!$H$4:$H$11233)+('PQW Report Data'!$I$4:$I$11233)+('PQW Report Data'!$J$4:$J$11233)+('PQW Report Data'!$K$4:$K$11233)+('PQW Report Data'!$L$4:$L$11233)+('PQW Report Data'!$M$4:$M$11233))))))</f>
      </c>
      <c r="J67" s="25" t="str">
        <f>IF(AND($D$6="All",$F$6="All"),SUMPRODUCT(('PQW Report Data'!$C$4:$C$11233=J$9)*('PQW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Data'!$E$4:$E$11233=$B67)*(('PQW Report Data'!$F$4:$F$11233)+('PQW Report Data'!$G$4:$G$11233)+('PQW Report Data'!$H$4:$H$11233)+('PQW Report Data'!$I$4:$I$11233)+('PQW Report Data'!$J$4:$J$11233)+('PQW Report Data'!$K$4:$K$11233)+('PQW Report Data'!$L$4:$L$11233)+('PQW Report Data'!$M$4:$M$11233))))))</f>
      </c>
      <c r="K67" s="25" t="str">
        <f>IF(AND($D$6="All",$F$6="All"),SUMPRODUCT(('PQW Report Data'!$C$4:$C$11233=K$9)*('PQW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Data'!$E$4:$E$11233=$B67)*(('PQW Report Data'!$F$4:$F$11233)+('PQW Report Data'!$G$4:$G$11233)+('PQW Report Data'!$H$4:$H$11233)+('PQW Report Data'!$I$4:$I$11233)+('PQW Report Data'!$J$4:$J$11233)+('PQW Report Data'!$K$4:$K$11233)+('PQW Report Data'!$L$4:$L$11233)+('PQW Report Data'!$M$4:$M$11233))))))</f>
      </c>
      <c r="L67" s="25" t="str">
        <f>IF(AND($D$6="All",$F$6="All"),SUMPRODUCT(('PQW Report Data'!$C$4:$C$11233=L$9)*('PQW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Data'!$E$4:$E$11233=$B67)*(('PQW Report Data'!$F$4:$F$11233)+('PQW Report Data'!$G$4:$G$11233)+('PQW Report Data'!$H$4:$H$11233)+('PQW Report Data'!$I$4:$I$11233)+('PQW Report Data'!$J$4:$J$11233)+('PQW Report Data'!$K$4:$K$11233)+('PQW Report Data'!$L$4:$L$11233)+('PQW Report Data'!$M$4:$M$11233))))))</f>
      </c>
      <c r="M67" s="25" t="str">
        <f>IF(AND($D$6="All",$F$6="All"),SUMPRODUCT(('PQW Report Data'!$C$4:$C$11233=M$9)*('PQW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Data'!$E$4:$E$11233=$B67)*(('PQW Report Data'!$F$4:$F$11233)+('PQW Report Data'!$G$4:$G$11233)+('PQW Report Data'!$H$4:$H$11233)+('PQW Report Data'!$I$4:$I$11233)+('PQW Report Data'!$J$4:$J$11233)+('PQW Report Data'!$K$4:$K$11233)+('PQW Report Data'!$L$4:$L$11233)+('PQW Report Data'!$M$4:$M$11233))))))</f>
      </c>
      <c r="N67" s="25" t="str">
        <f>IF(AND($D$6="All",$F$6="All"),SUMPRODUCT(('PQW Report Data'!$C$4:$C$11233=N$9)*('PQW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Data'!$E$4:$E$11233=$B67)*(('PQW Report Data'!$F$4:$F$11233)+('PQW Report Data'!$G$4:$G$11233)+('PQW Report Data'!$H$4:$H$11233)+('PQW Report Data'!$I$4:$I$11233)+('PQW Report Data'!$J$4:$J$11233)+('PQW Report Data'!$K$4:$K$11233)+('PQW Report Data'!$L$4:$L$11233)+('PQW Report Data'!$M$4:$M$11233))))))</f>
      </c>
      <c r="O67" s="25" t="str">
        <f>IF(AND($D$6="All",$F$6="All"),SUMPRODUCT(('PQW Report Data'!$C$4:$C$11233=O$9)*('PQW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Data'!$E$4:$E$11233=$B67)*(('PQW Report Data'!$F$4:$F$11233)+('PQW Report Data'!$G$4:$G$11233)+('PQW Report Data'!$H$4:$H$11233)+('PQW Report Data'!$I$4:$I$11233)+('PQW Report Data'!$J$4:$J$11233)+('PQW Report Data'!$K$4:$K$11233)+('PQW Report Data'!$L$4:$L$11233)+('PQW Report Data'!$M$4:$M$11233))))))</f>
      </c>
      <c r="P67" s="25" t="str">
        <f>IF(AND($D$6="All",$F$6="All"),SUMPRODUCT(('PQW Report Data'!$C$4:$C$11233=P$9)*('PQW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Data'!$E$4:$E$11233=$B67)*(('PQW Report Data'!$F$4:$F$11233)+('PQW Report Data'!$G$4:$G$11233)+('PQW Report Data'!$H$4:$H$11233)+('PQW Report Data'!$I$4:$I$11233)+('PQW Report Data'!$J$4:$J$11233)+('PQW Report Data'!$K$4:$K$11233)+('PQW Report Data'!$L$4:$L$11233)+('PQW Report Data'!$M$4:$M$11233))))))</f>
      </c>
      <c r="Q67" s="25" t="str">
        <f>IF(AND($D$6="All",$F$6="All"),SUMPRODUCT(('PQW Report Data'!$C$4:$C$11233=Q$9)*('PQW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Data'!$E$4:$E$11233=$B67)*(('PQW Report Data'!$F$4:$F$11233)+('PQW Report Data'!$G$4:$G$11233)+('PQW Report Data'!$H$4:$H$11233)+('PQW Report Data'!$I$4:$I$11233)+('PQW Report Data'!$J$4:$J$11233)+('PQW Report Data'!$K$4:$K$11233)+('PQW Report Data'!$L$4:$L$11233)+('PQW Report Data'!$M$4:$M$11233))))))</f>
      </c>
      <c r="R67" s="25" t="str">
        <f>IF(AND($D$6="All",$F$6="All"),SUMPRODUCT(('PQW Report Data'!$C$4:$C$11233=R$9)*('PQW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Data'!$E$4:$E$11233=$B67)*(('PQW Report Data'!$F$4:$F$11233)+('PQW Report Data'!$G$4:$G$11233)+('PQW Report Data'!$H$4:$H$11233)+('PQW Report Data'!$I$4:$I$11233)+('PQW Report Data'!$J$4:$J$11233)+('PQW Report Data'!$K$4:$K$11233)+('PQW Report Data'!$L$4:$L$11233)+('PQW Report Data'!$M$4:$M$11233))))))</f>
      </c>
      <c r="S67" s="25" t="str">
        <f>IF(AND($D$6="All",$F$6="All"),SUMPRODUCT(('PQW Report Data'!$C$4:$C$11233=S$9)*('PQW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Data'!$E$4:$E$11233=$B67)*(('PQW Report Data'!$F$4:$F$11233)+('PQW Report Data'!$G$4:$G$11233)+('PQW Report Data'!$H$4:$H$11233)+('PQW Report Data'!$I$4:$I$11233)+('PQW Report Data'!$J$4:$J$11233)+('PQW Report Data'!$K$4:$K$11233)+('PQW Report Data'!$L$4:$L$11233)+('PQW Report Data'!$M$4:$M$11233))))))</f>
      </c>
      <c r="T67" s="25" t="str">
        <f>IF(AND($D$6="All",$F$6="All"),SUMPRODUCT(('PQW Report Data'!$C$4:$C$11233=T$9)*('PQW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Data'!$E$4:$E$11233=$B67)*(('PQW Report Data'!$F$4:$F$11233)+('PQW Report Data'!$G$4:$G$11233)+('PQW Report Data'!$H$4:$H$11233)+('PQW Report Data'!$I$4:$I$11233)+('PQW Report Data'!$J$4:$J$11233)+('PQW Report Data'!$K$4:$K$11233)+('PQW Report Data'!$L$4:$L$11233)+('PQW Report Data'!$M$4:$M$11233))))))</f>
      </c>
      <c r="U67" s="25" t="str">
        <f>IF(AND($D$6="All",$F$6="All"),SUMPRODUCT(('PQW Report Data'!$C$4:$C$11233=U$9)*('PQW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Data'!$E$4:$E$11233=$B67)*(('PQW Report Data'!$F$4:$F$11233)+('PQW Report Data'!$G$4:$G$11233)+('PQW Report Data'!$H$4:$H$11233)+('PQW Report Data'!$I$4:$I$11233)+('PQW Report Data'!$J$4:$J$11233)+('PQW Report Data'!$K$4:$K$11233)+('PQW Report Data'!$L$4:$L$11233)+('PQW Report Data'!$M$4:$M$11233))))))</f>
      </c>
      <c r="V67" s="25" t="str">
        <f>IF(AND($D$6="All",$F$6="All"),SUMPRODUCT(('PQW Report Data'!$C$4:$C$11233=V$9)*('PQW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Data'!$E$4:$E$11233=$B67)*(('PQW Report Data'!$F$4:$F$11233)+('PQW Report Data'!$G$4:$G$11233)+('PQW Report Data'!$H$4:$H$11233)+('PQW Report Data'!$I$4:$I$11233)+('PQW Report Data'!$J$4:$J$11233)+('PQW Report Data'!$K$4:$K$11233)+('PQW Report Data'!$L$4:$L$11233)+('PQW Report Data'!$M$4:$M$11233))))))</f>
      </c>
      <c r="W67" s="25" t="str">
        <f>IF(AND($D$6="All",$F$6="All"),SUMPRODUCT(('PQW Report Data'!$C$4:$C$11233=W$9)*('PQW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Data'!$E$4:$E$11233=$B67)*(('PQW Report Data'!$F$4:$F$11233)+('PQW Report Data'!$G$4:$G$11233)+('PQW Report Data'!$H$4:$H$11233)+('PQW Report Data'!$I$4:$I$11233)+('PQW Report Data'!$J$4:$J$11233)+('PQW Report Data'!$K$4:$K$11233)+('PQW Report Data'!$L$4:$L$11233)+('PQW Report Data'!$M$4:$M$11233))))))</f>
      </c>
      <c r="X67" s="25" t="str">
        <f>IF(AND($D$6="All",$F$6="All"),SUMPRODUCT(('PQW Report Data'!$C$4:$C$11233=X$9)*('PQW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Data'!$E$4:$E$11233=$B67)*(('PQW Report Data'!$F$4:$F$11233)+('PQW Report Data'!$G$4:$G$11233)+('PQW Report Data'!$H$4:$H$11233)+('PQW Report Data'!$I$4:$I$11233)+('PQW Report Data'!$J$4:$J$11233)+('PQW Report Data'!$K$4:$K$11233)+('PQW Report Data'!$L$4:$L$11233)+('PQW Report Data'!$M$4:$M$11233))))))</f>
      </c>
      <c r="Y67" s="25" t="str">
        <f>IF(AND($D$6="All",$F$6="All"),SUMPRODUCT(('PQW Report Data'!$C$4:$C$11233=Y$9)*('PQW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Data'!$E$4:$E$11233=$B67)*(('PQW Report Data'!$F$4:$F$11233)+('PQW Report Data'!$G$4:$G$11233)+('PQW Report Data'!$H$4:$H$11233)+('PQW Report Data'!$I$4:$I$11233)+('PQW Report Data'!$J$4:$J$11233)+('PQW Report Data'!$K$4:$K$11233)+('PQW Report Data'!$L$4:$L$11233)+('PQW Report Data'!$M$4:$M$11233))))))</f>
      </c>
      <c r="Z67" s="25" t="str">
        <f>IF(AND($D$6="All",$F$6="All"),SUMPRODUCT(('PQW Report Data'!$C$4:$C$11233=Z$9)*('PQW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Data'!$E$4:$E$11233=$B67)*(('PQW Report Data'!$F$4:$F$11233)+('PQW Report Data'!$G$4:$G$11233)+('PQW Report Data'!$H$4:$H$11233)+('PQW Report Data'!$I$4:$I$11233)+('PQW Report Data'!$J$4:$J$11233)+('PQW Report Data'!$K$4:$K$11233)+('PQW Report Data'!$L$4:$L$11233)+('PQW Report Data'!$M$4:$M$11233))))))</f>
      </c>
      <c r="AA67" s="25" t="str">
        <f>IF(AND($D$6="All",$F$6="All"),SUMPRODUCT(('PQW Report Data'!$C$4:$C$11233=AA$9)*('PQW Report Data'!$E$4:$E$11233=$B67)*(('PQW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Data'!$E$4:$E$11233=$B67)*(('PQW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Data'!$E$4:$E$11233=$B67)*(('PQW Report Data'!$F$4:$F$11233)+('PQW Report Data'!$G$4:$G$11233)+('PQW Report Data'!$H$4:$H$11233)+('PQW Report Data'!$I$4:$I$11233)+('PQW Report Data'!$J$4:$J$11233)+('PQW Report Data'!$K$4:$K$11233)+('PQW Report Data'!$L$4:$L$11233)+('PQW Report Data'!$M$4:$M$11233))))))</f>
      </c>
      <c r="AB67" s="25" t="str">
        <f>SUM(C67:AA67)</f>
      </c>
    </row>
    <row r="68">
      <c r="A68" s="0" t="inlineStr">
        <is>
          <t/>
        </is>
      </c>
      <c r="B68" s="23" t="n">
        <v>58</v>
      </c>
      <c r="C68" s="25" t="str">
        <f>IF(AND($D$6="All",$F$6="All"),SUMPRODUCT(('PQW Report Data'!$C$4:$C$11233=C$9)*('PQW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Data'!$E$4:$E$11233=$B68)*(('PQW Report Data'!$F$4:$F$11233)+('PQW Report Data'!$G$4:$G$11233)+('PQW Report Data'!$H$4:$H$11233)+('PQW Report Data'!$I$4:$I$11233)+('PQW Report Data'!$J$4:$J$11233)+('PQW Report Data'!$K$4:$K$11233)+('PQW Report Data'!$L$4:$L$11233)+('PQW Report Data'!$M$4:$M$11233))))))</f>
      </c>
      <c r="D68" s="25" t="str">
        <f>IF(AND($D$6="All",$F$6="All"),SUMPRODUCT(('PQW Report Data'!$C$4:$C$11233=D$9)*('PQW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Data'!$E$4:$E$11233=$B68)*(('PQW Report Data'!$F$4:$F$11233)+('PQW Report Data'!$G$4:$G$11233)+('PQW Report Data'!$H$4:$H$11233)+('PQW Report Data'!$I$4:$I$11233)+('PQW Report Data'!$J$4:$J$11233)+('PQW Report Data'!$K$4:$K$11233)+('PQW Report Data'!$L$4:$L$11233)+('PQW Report Data'!$M$4:$M$11233))))))</f>
      </c>
      <c r="E68" s="25" t="str">
        <f>IF(AND($D$6="All",$F$6="All"),SUMPRODUCT(('PQW Report Data'!$C$4:$C$11233=E$9)*('PQW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Data'!$E$4:$E$11233=$B68)*(('PQW Report Data'!$F$4:$F$11233)+('PQW Report Data'!$G$4:$G$11233)+('PQW Report Data'!$H$4:$H$11233)+('PQW Report Data'!$I$4:$I$11233)+('PQW Report Data'!$J$4:$J$11233)+('PQW Report Data'!$K$4:$K$11233)+('PQW Report Data'!$L$4:$L$11233)+('PQW Report Data'!$M$4:$M$11233))))))</f>
      </c>
      <c r="F68" s="25" t="str">
        <f>IF(AND($D$6="All",$F$6="All"),SUMPRODUCT(('PQW Report Data'!$C$4:$C$11233=F$9)*('PQW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Data'!$E$4:$E$11233=$B68)*(('PQW Report Data'!$F$4:$F$11233)+('PQW Report Data'!$G$4:$G$11233)+('PQW Report Data'!$H$4:$H$11233)+('PQW Report Data'!$I$4:$I$11233)+('PQW Report Data'!$J$4:$J$11233)+('PQW Report Data'!$K$4:$K$11233)+('PQW Report Data'!$L$4:$L$11233)+('PQW Report Data'!$M$4:$M$11233))))))</f>
      </c>
      <c r="G68" s="25" t="str">
        <f>IF(AND($D$6="All",$F$6="All"),SUMPRODUCT(('PQW Report Data'!$C$4:$C$11233=G$9)*('PQW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Data'!$E$4:$E$11233=$B68)*(('PQW Report Data'!$F$4:$F$11233)+('PQW Report Data'!$G$4:$G$11233)+('PQW Report Data'!$H$4:$H$11233)+('PQW Report Data'!$I$4:$I$11233)+('PQW Report Data'!$J$4:$J$11233)+('PQW Report Data'!$K$4:$K$11233)+('PQW Report Data'!$L$4:$L$11233)+('PQW Report Data'!$M$4:$M$11233))))))</f>
      </c>
      <c r="H68" s="25" t="str">
        <f>IF(AND($D$6="All",$F$6="All"),SUMPRODUCT(('PQW Report Data'!$C$4:$C$11233=H$9)*('PQW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Data'!$E$4:$E$11233=$B68)*(('PQW Report Data'!$F$4:$F$11233)+('PQW Report Data'!$G$4:$G$11233)+('PQW Report Data'!$H$4:$H$11233)+('PQW Report Data'!$I$4:$I$11233)+('PQW Report Data'!$J$4:$J$11233)+('PQW Report Data'!$K$4:$K$11233)+('PQW Report Data'!$L$4:$L$11233)+('PQW Report Data'!$M$4:$M$11233))))))</f>
      </c>
      <c r="I68" s="25" t="str">
        <f>IF(AND($D$6="All",$F$6="All"),SUMPRODUCT(('PQW Report Data'!$C$4:$C$11233=I$9)*('PQW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Data'!$E$4:$E$11233=$B68)*(('PQW Report Data'!$F$4:$F$11233)+('PQW Report Data'!$G$4:$G$11233)+('PQW Report Data'!$H$4:$H$11233)+('PQW Report Data'!$I$4:$I$11233)+('PQW Report Data'!$J$4:$J$11233)+('PQW Report Data'!$K$4:$K$11233)+('PQW Report Data'!$L$4:$L$11233)+('PQW Report Data'!$M$4:$M$11233))))))</f>
      </c>
      <c r="J68" s="25" t="str">
        <f>IF(AND($D$6="All",$F$6="All"),SUMPRODUCT(('PQW Report Data'!$C$4:$C$11233=J$9)*('PQW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Data'!$E$4:$E$11233=$B68)*(('PQW Report Data'!$F$4:$F$11233)+('PQW Report Data'!$G$4:$G$11233)+('PQW Report Data'!$H$4:$H$11233)+('PQW Report Data'!$I$4:$I$11233)+('PQW Report Data'!$J$4:$J$11233)+('PQW Report Data'!$K$4:$K$11233)+('PQW Report Data'!$L$4:$L$11233)+('PQW Report Data'!$M$4:$M$11233))))))</f>
      </c>
      <c r="K68" s="25" t="str">
        <f>IF(AND($D$6="All",$F$6="All"),SUMPRODUCT(('PQW Report Data'!$C$4:$C$11233=K$9)*('PQW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Data'!$E$4:$E$11233=$B68)*(('PQW Report Data'!$F$4:$F$11233)+('PQW Report Data'!$G$4:$G$11233)+('PQW Report Data'!$H$4:$H$11233)+('PQW Report Data'!$I$4:$I$11233)+('PQW Report Data'!$J$4:$J$11233)+('PQW Report Data'!$K$4:$K$11233)+('PQW Report Data'!$L$4:$L$11233)+('PQW Report Data'!$M$4:$M$11233))))))</f>
      </c>
      <c r="L68" s="25" t="str">
        <f>IF(AND($D$6="All",$F$6="All"),SUMPRODUCT(('PQW Report Data'!$C$4:$C$11233=L$9)*('PQW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Data'!$E$4:$E$11233=$B68)*(('PQW Report Data'!$F$4:$F$11233)+('PQW Report Data'!$G$4:$G$11233)+('PQW Report Data'!$H$4:$H$11233)+('PQW Report Data'!$I$4:$I$11233)+('PQW Report Data'!$J$4:$J$11233)+('PQW Report Data'!$K$4:$K$11233)+('PQW Report Data'!$L$4:$L$11233)+('PQW Report Data'!$M$4:$M$11233))))))</f>
      </c>
      <c r="M68" s="25" t="str">
        <f>IF(AND($D$6="All",$F$6="All"),SUMPRODUCT(('PQW Report Data'!$C$4:$C$11233=M$9)*('PQW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Data'!$E$4:$E$11233=$B68)*(('PQW Report Data'!$F$4:$F$11233)+('PQW Report Data'!$G$4:$G$11233)+('PQW Report Data'!$H$4:$H$11233)+('PQW Report Data'!$I$4:$I$11233)+('PQW Report Data'!$J$4:$J$11233)+('PQW Report Data'!$K$4:$K$11233)+('PQW Report Data'!$L$4:$L$11233)+('PQW Report Data'!$M$4:$M$11233))))))</f>
      </c>
      <c r="N68" s="25" t="str">
        <f>IF(AND($D$6="All",$F$6="All"),SUMPRODUCT(('PQW Report Data'!$C$4:$C$11233=N$9)*('PQW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Data'!$E$4:$E$11233=$B68)*(('PQW Report Data'!$F$4:$F$11233)+('PQW Report Data'!$G$4:$G$11233)+('PQW Report Data'!$H$4:$H$11233)+('PQW Report Data'!$I$4:$I$11233)+('PQW Report Data'!$J$4:$J$11233)+('PQW Report Data'!$K$4:$K$11233)+('PQW Report Data'!$L$4:$L$11233)+('PQW Report Data'!$M$4:$M$11233))))))</f>
      </c>
      <c r="O68" s="25" t="str">
        <f>IF(AND($D$6="All",$F$6="All"),SUMPRODUCT(('PQW Report Data'!$C$4:$C$11233=O$9)*('PQW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Data'!$E$4:$E$11233=$B68)*(('PQW Report Data'!$F$4:$F$11233)+('PQW Report Data'!$G$4:$G$11233)+('PQW Report Data'!$H$4:$H$11233)+('PQW Report Data'!$I$4:$I$11233)+('PQW Report Data'!$J$4:$J$11233)+('PQW Report Data'!$K$4:$K$11233)+('PQW Report Data'!$L$4:$L$11233)+('PQW Report Data'!$M$4:$M$11233))))))</f>
      </c>
      <c r="P68" s="25" t="str">
        <f>IF(AND($D$6="All",$F$6="All"),SUMPRODUCT(('PQW Report Data'!$C$4:$C$11233=P$9)*('PQW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Data'!$E$4:$E$11233=$B68)*(('PQW Report Data'!$F$4:$F$11233)+('PQW Report Data'!$G$4:$G$11233)+('PQW Report Data'!$H$4:$H$11233)+('PQW Report Data'!$I$4:$I$11233)+('PQW Report Data'!$J$4:$J$11233)+('PQW Report Data'!$K$4:$K$11233)+('PQW Report Data'!$L$4:$L$11233)+('PQW Report Data'!$M$4:$M$11233))))))</f>
      </c>
      <c r="Q68" s="25" t="str">
        <f>IF(AND($D$6="All",$F$6="All"),SUMPRODUCT(('PQW Report Data'!$C$4:$C$11233=Q$9)*('PQW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Data'!$E$4:$E$11233=$B68)*(('PQW Report Data'!$F$4:$F$11233)+('PQW Report Data'!$G$4:$G$11233)+('PQW Report Data'!$H$4:$H$11233)+('PQW Report Data'!$I$4:$I$11233)+('PQW Report Data'!$J$4:$J$11233)+('PQW Report Data'!$K$4:$K$11233)+('PQW Report Data'!$L$4:$L$11233)+('PQW Report Data'!$M$4:$M$11233))))))</f>
      </c>
      <c r="R68" s="25" t="str">
        <f>IF(AND($D$6="All",$F$6="All"),SUMPRODUCT(('PQW Report Data'!$C$4:$C$11233=R$9)*('PQW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Data'!$E$4:$E$11233=$B68)*(('PQW Report Data'!$F$4:$F$11233)+('PQW Report Data'!$G$4:$G$11233)+('PQW Report Data'!$H$4:$H$11233)+('PQW Report Data'!$I$4:$I$11233)+('PQW Report Data'!$J$4:$J$11233)+('PQW Report Data'!$K$4:$K$11233)+('PQW Report Data'!$L$4:$L$11233)+('PQW Report Data'!$M$4:$M$11233))))))</f>
      </c>
      <c r="S68" s="25" t="str">
        <f>IF(AND($D$6="All",$F$6="All"),SUMPRODUCT(('PQW Report Data'!$C$4:$C$11233=S$9)*('PQW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Data'!$E$4:$E$11233=$B68)*(('PQW Report Data'!$F$4:$F$11233)+('PQW Report Data'!$G$4:$G$11233)+('PQW Report Data'!$H$4:$H$11233)+('PQW Report Data'!$I$4:$I$11233)+('PQW Report Data'!$J$4:$J$11233)+('PQW Report Data'!$K$4:$K$11233)+('PQW Report Data'!$L$4:$L$11233)+('PQW Report Data'!$M$4:$M$11233))))))</f>
      </c>
      <c r="T68" s="25" t="str">
        <f>IF(AND($D$6="All",$F$6="All"),SUMPRODUCT(('PQW Report Data'!$C$4:$C$11233=T$9)*('PQW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Data'!$E$4:$E$11233=$B68)*(('PQW Report Data'!$F$4:$F$11233)+('PQW Report Data'!$G$4:$G$11233)+('PQW Report Data'!$H$4:$H$11233)+('PQW Report Data'!$I$4:$I$11233)+('PQW Report Data'!$J$4:$J$11233)+('PQW Report Data'!$K$4:$K$11233)+('PQW Report Data'!$L$4:$L$11233)+('PQW Report Data'!$M$4:$M$11233))))))</f>
      </c>
      <c r="U68" s="25" t="str">
        <f>IF(AND($D$6="All",$F$6="All"),SUMPRODUCT(('PQW Report Data'!$C$4:$C$11233=U$9)*('PQW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Data'!$E$4:$E$11233=$B68)*(('PQW Report Data'!$F$4:$F$11233)+('PQW Report Data'!$G$4:$G$11233)+('PQW Report Data'!$H$4:$H$11233)+('PQW Report Data'!$I$4:$I$11233)+('PQW Report Data'!$J$4:$J$11233)+('PQW Report Data'!$K$4:$K$11233)+('PQW Report Data'!$L$4:$L$11233)+('PQW Report Data'!$M$4:$M$11233))))))</f>
      </c>
      <c r="V68" s="25" t="str">
        <f>IF(AND($D$6="All",$F$6="All"),SUMPRODUCT(('PQW Report Data'!$C$4:$C$11233=V$9)*('PQW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Data'!$E$4:$E$11233=$B68)*(('PQW Report Data'!$F$4:$F$11233)+('PQW Report Data'!$G$4:$G$11233)+('PQW Report Data'!$H$4:$H$11233)+('PQW Report Data'!$I$4:$I$11233)+('PQW Report Data'!$J$4:$J$11233)+('PQW Report Data'!$K$4:$K$11233)+('PQW Report Data'!$L$4:$L$11233)+('PQW Report Data'!$M$4:$M$11233))))))</f>
      </c>
      <c r="W68" s="25" t="str">
        <f>IF(AND($D$6="All",$F$6="All"),SUMPRODUCT(('PQW Report Data'!$C$4:$C$11233=W$9)*('PQW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Data'!$E$4:$E$11233=$B68)*(('PQW Report Data'!$F$4:$F$11233)+('PQW Report Data'!$G$4:$G$11233)+('PQW Report Data'!$H$4:$H$11233)+('PQW Report Data'!$I$4:$I$11233)+('PQW Report Data'!$J$4:$J$11233)+('PQW Report Data'!$K$4:$K$11233)+('PQW Report Data'!$L$4:$L$11233)+('PQW Report Data'!$M$4:$M$11233))))))</f>
      </c>
      <c r="X68" s="25" t="str">
        <f>IF(AND($D$6="All",$F$6="All"),SUMPRODUCT(('PQW Report Data'!$C$4:$C$11233=X$9)*('PQW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Data'!$E$4:$E$11233=$B68)*(('PQW Report Data'!$F$4:$F$11233)+('PQW Report Data'!$G$4:$G$11233)+('PQW Report Data'!$H$4:$H$11233)+('PQW Report Data'!$I$4:$I$11233)+('PQW Report Data'!$J$4:$J$11233)+('PQW Report Data'!$K$4:$K$11233)+('PQW Report Data'!$L$4:$L$11233)+('PQW Report Data'!$M$4:$M$11233))))))</f>
      </c>
      <c r="Y68" s="25" t="str">
        <f>IF(AND($D$6="All",$F$6="All"),SUMPRODUCT(('PQW Report Data'!$C$4:$C$11233=Y$9)*('PQW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Data'!$E$4:$E$11233=$B68)*(('PQW Report Data'!$F$4:$F$11233)+('PQW Report Data'!$G$4:$G$11233)+('PQW Report Data'!$H$4:$H$11233)+('PQW Report Data'!$I$4:$I$11233)+('PQW Report Data'!$J$4:$J$11233)+('PQW Report Data'!$K$4:$K$11233)+('PQW Report Data'!$L$4:$L$11233)+('PQW Report Data'!$M$4:$M$11233))))))</f>
      </c>
      <c r="Z68" s="25" t="str">
        <f>IF(AND($D$6="All",$F$6="All"),SUMPRODUCT(('PQW Report Data'!$C$4:$C$11233=Z$9)*('PQW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Data'!$E$4:$E$11233=$B68)*(('PQW Report Data'!$F$4:$F$11233)+('PQW Report Data'!$G$4:$G$11233)+('PQW Report Data'!$H$4:$H$11233)+('PQW Report Data'!$I$4:$I$11233)+('PQW Report Data'!$J$4:$J$11233)+('PQW Report Data'!$K$4:$K$11233)+('PQW Report Data'!$L$4:$L$11233)+('PQW Report Data'!$M$4:$M$11233))))))</f>
      </c>
      <c r="AA68" s="25" t="str">
        <f>IF(AND($D$6="All",$F$6="All"),SUMPRODUCT(('PQW Report Data'!$C$4:$C$11233=AA$9)*('PQW Report Data'!$E$4:$E$11233=$B68)*(('PQW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Data'!$E$4:$E$11233=$B68)*(('PQW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Data'!$E$4:$E$11233=$B68)*(('PQW Report Data'!$F$4:$F$11233)+('PQW Report Data'!$G$4:$G$11233)+('PQW Report Data'!$H$4:$H$11233)+('PQW Report Data'!$I$4:$I$11233)+('PQW Report Data'!$J$4:$J$11233)+('PQW Report Data'!$K$4:$K$11233)+('PQW Report Data'!$L$4:$L$11233)+('PQW Report Data'!$M$4:$M$11233))))))</f>
      </c>
      <c r="AB68" s="25" t="str">
        <f>SUM(C68:AA68)</f>
      </c>
    </row>
    <row r="69">
      <c r="A69" s="0" t="inlineStr">
        <is>
          <t/>
        </is>
      </c>
      <c r="B69" s="23" t="n">
        <v>59</v>
      </c>
      <c r="C69" s="25" t="str">
        <f>IF(AND($D$6="All",$F$6="All"),SUMPRODUCT(('PQW Report Data'!$C$4:$C$11233=C$9)*('PQW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Data'!$E$4:$E$11233=$B69)*(('PQW Report Data'!$F$4:$F$11233)+('PQW Report Data'!$G$4:$G$11233)+('PQW Report Data'!$H$4:$H$11233)+('PQW Report Data'!$I$4:$I$11233)+('PQW Report Data'!$J$4:$J$11233)+('PQW Report Data'!$K$4:$K$11233)+('PQW Report Data'!$L$4:$L$11233)+('PQW Report Data'!$M$4:$M$11233))))))</f>
      </c>
      <c r="D69" s="25" t="str">
        <f>IF(AND($D$6="All",$F$6="All"),SUMPRODUCT(('PQW Report Data'!$C$4:$C$11233=D$9)*('PQW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Data'!$E$4:$E$11233=$B69)*(('PQW Report Data'!$F$4:$F$11233)+('PQW Report Data'!$G$4:$G$11233)+('PQW Report Data'!$H$4:$H$11233)+('PQW Report Data'!$I$4:$I$11233)+('PQW Report Data'!$J$4:$J$11233)+('PQW Report Data'!$K$4:$K$11233)+('PQW Report Data'!$L$4:$L$11233)+('PQW Report Data'!$M$4:$M$11233))))))</f>
      </c>
      <c r="E69" s="25" t="str">
        <f>IF(AND($D$6="All",$F$6="All"),SUMPRODUCT(('PQW Report Data'!$C$4:$C$11233=E$9)*('PQW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Data'!$E$4:$E$11233=$B69)*(('PQW Report Data'!$F$4:$F$11233)+('PQW Report Data'!$G$4:$G$11233)+('PQW Report Data'!$H$4:$H$11233)+('PQW Report Data'!$I$4:$I$11233)+('PQW Report Data'!$J$4:$J$11233)+('PQW Report Data'!$K$4:$K$11233)+('PQW Report Data'!$L$4:$L$11233)+('PQW Report Data'!$M$4:$M$11233))))))</f>
      </c>
      <c r="F69" s="25" t="str">
        <f>IF(AND($D$6="All",$F$6="All"),SUMPRODUCT(('PQW Report Data'!$C$4:$C$11233=F$9)*('PQW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Data'!$E$4:$E$11233=$B69)*(('PQW Report Data'!$F$4:$F$11233)+('PQW Report Data'!$G$4:$G$11233)+('PQW Report Data'!$H$4:$H$11233)+('PQW Report Data'!$I$4:$I$11233)+('PQW Report Data'!$J$4:$J$11233)+('PQW Report Data'!$K$4:$K$11233)+('PQW Report Data'!$L$4:$L$11233)+('PQW Report Data'!$M$4:$M$11233))))))</f>
      </c>
      <c r="G69" s="25" t="str">
        <f>IF(AND($D$6="All",$F$6="All"),SUMPRODUCT(('PQW Report Data'!$C$4:$C$11233=G$9)*('PQW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Data'!$E$4:$E$11233=$B69)*(('PQW Report Data'!$F$4:$F$11233)+('PQW Report Data'!$G$4:$G$11233)+('PQW Report Data'!$H$4:$H$11233)+('PQW Report Data'!$I$4:$I$11233)+('PQW Report Data'!$J$4:$J$11233)+('PQW Report Data'!$K$4:$K$11233)+('PQW Report Data'!$L$4:$L$11233)+('PQW Report Data'!$M$4:$M$11233))))))</f>
      </c>
      <c r="H69" s="25" t="str">
        <f>IF(AND($D$6="All",$F$6="All"),SUMPRODUCT(('PQW Report Data'!$C$4:$C$11233=H$9)*('PQW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Data'!$E$4:$E$11233=$B69)*(('PQW Report Data'!$F$4:$F$11233)+('PQW Report Data'!$G$4:$G$11233)+('PQW Report Data'!$H$4:$H$11233)+('PQW Report Data'!$I$4:$I$11233)+('PQW Report Data'!$J$4:$J$11233)+('PQW Report Data'!$K$4:$K$11233)+('PQW Report Data'!$L$4:$L$11233)+('PQW Report Data'!$M$4:$M$11233))))))</f>
      </c>
      <c r="I69" s="25" t="str">
        <f>IF(AND($D$6="All",$F$6="All"),SUMPRODUCT(('PQW Report Data'!$C$4:$C$11233=I$9)*('PQW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Data'!$E$4:$E$11233=$B69)*(('PQW Report Data'!$F$4:$F$11233)+('PQW Report Data'!$G$4:$G$11233)+('PQW Report Data'!$H$4:$H$11233)+('PQW Report Data'!$I$4:$I$11233)+('PQW Report Data'!$J$4:$J$11233)+('PQW Report Data'!$K$4:$K$11233)+('PQW Report Data'!$L$4:$L$11233)+('PQW Report Data'!$M$4:$M$11233))))))</f>
      </c>
      <c r="J69" s="25" t="str">
        <f>IF(AND($D$6="All",$F$6="All"),SUMPRODUCT(('PQW Report Data'!$C$4:$C$11233=J$9)*('PQW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Data'!$E$4:$E$11233=$B69)*(('PQW Report Data'!$F$4:$F$11233)+('PQW Report Data'!$G$4:$G$11233)+('PQW Report Data'!$H$4:$H$11233)+('PQW Report Data'!$I$4:$I$11233)+('PQW Report Data'!$J$4:$J$11233)+('PQW Report Data'!$K$4:$K$11233)+('PQW Report Data'!$L$4:$L$11233)+('PQW Report Data'!$M$4:$M$11233))))))</f>
      </c>
      <c r="K69" s="25" t="str">
        <f>IF(AND($D$6="All",$F$6="All"),SUMPRODUCT(('PQW Report Data'!$C$4:$C$11233=K$9)*('PQW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Data'!$E$4:$E$11233=$B69)*(('PQW Report Data'!$F$4:$F$11233)+('PQW Report Data'!$G$4:$G$11233)+('PQW Report Data'!$H$4:$H$11233)+('PQW Report Data'!$I$4:$I$11233)+('PQW Report Data'!$J$4:$J$11233)+('PQW Report Data'!$K$4:$K$11233)+('PQW Report Data'!$L$4:$L$11233)+('PQW Report Data'!$M$4:$M$11233))))))</f>
      </c>
      <c r="L69" s="25" t="str">
        <f>IF(AND($D$6="All",$F$6="All"),SUMPRODUCT(('PQW Report Data'!$C$4:$C$11233=L$9)*('PQW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Data'!$E$4:$E$11233=$B69)*(('PQW Report Data'!$F$4:$F$11233)+('PQW Report Data'!$G$4:$G$11233)+('PQW Report Data'!$H$4:$H$11233)+('PQW Report Data'!$I$4:$I$11233)+('PQW Report Data'!$J$4:$J$11233)+('PQW Report Data'!$K$4:$K$11233)+('PQW Report Data'!$L$4:$L$11233)+('PQW Report Data'!$M$4:$M$11233))))))</f>
      </c>
      <c r="M69" s="25" t="str">
        <f>IF(AND($D$6="All",$F$6="All"),SUMPRODUCT(('PQW Report Data'!$C$4:$C$11233=M$9)*('PQW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Data'!$E$4:$E$11233=$B69)*(('PQW Report Data'!$F$4:$F$11233)+('PQW Report Data'!$G$4:$G$11233)+('PQW Report Data'!$H$4:$H$11233)+('PQW Report Data'!$I$4:$I$11233)+('PQW Report Data'!$J$4:$J$11233)+('PQW Report Data'!$K$4:$K$11233)+('PQW Report Data'!$L$4:$L$11233)+('PQW Report Data'!$M$4:$M$11233))))))</f>
      </c>
      <c r="N69" s="25" t="str">
        <f>IF(AND($D$6="All",$F$6="All"),SUMPRODUCT(('PQW Report Data'!$C$4:$C$11233=N$9)*('PQW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Data'!$E$4:$E$11233=$B69)*(('PQW Report Data'!$F$4:$F$11233)+('PQW Report Data'!$G$4:$G$11233)+('PQW Report Data'!$H$4:$H$11233)+('PQW Report Data'!$I$4:$I$11233)+('PQW Report Data'!$J$4:$J$11233)+('PQW Report Data'!$K$4:$K$11233)+('PQW Report Data'!$L$4:$L$11233)+('PQW Report Data'!$M$4:$M$11233))))))</f>
      </c>
      <c r="O69" s="25" t="str">
        <f>IF(AND($D$6="All",$F$6="All"),SUMPRODUCT(('PQW Report Data'!$C$4:$C$11233=O$9)*('PQW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Data'!$E$4:$E$11233=$B69)*(('PQW Report Data'!$F$4:$F$11233)+('PQW Report Data'!$G$4:$G$11233)+('PQW Report Data'!$H$4:$H$11233)+('PQW Report Data'!$I$4:$I$11233)+('PQW Report Data'!$J$4:$J$11233)+('PQW Report Data'!$K$4:$K$11233)+('PQW Report Data'!$L$4:$L$11233)+('PQW Report Data'!$M$4:$M$11233))))))</f>
      </c>
      <c r="P69" s="25" t="str">
        <f>IF(AND($D$6="All",$F$6="All"),SUMPRODUCT(('PQW Report Data'!$C$4:$C$11233=P$9)*('PQW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Data'!$E$4:$E$11233=$B69)*(('PQW Report Data'!$F$4:$F$11233)+('PQW Report Data'!$G$4:$G$11233)+('PQW Report Data'!$H$4:$H$11233)+('PQW Report Data'!$I$4:$I$11233)+('PQW Report Data'!$J$4:$J$11233)+('PQW Report Data'!$K$4:$K$11233)+('PQW Report Data'!$L$4:$L$11233)+('PQW Report Data'!$M$4:$M$11233))))))</f>
      </c>
      <c r="Q69" s="25" t="str">
        <f>IF(AND($D$6="All",$F$6="All"),SUMPRODUCT(('PQW Report Data'!$C$4:$C$11233=Q$9)*('PQW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Data'!$E$4:$E$11233=$B69)*(('PQW Report Data'!$F$4:$F$11233)+('PQW Report Data'!$G$4:$G$11233)+('PQW Report Data'!$H$4:$H$11233)+('PQW Report Data'!$I$4:$I$11233)+('PQW Report Data'!$J$4:$J$11233)+('PQW Report Data'!$K$4:$K$11233)+('PQW Report Data'!$L$4:$L$11233)+('PQW Report Data'!$M$4:$M$11233))))))</f>
      </c>
      <c r="R69" s="25" t="str">
        <f>IF(AND($D$6="All",$F$6="All"),SUMPRODUCT(('PQW Report Data'!$C$4:$C$11233=R$9)*('PQW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Data'!$E$4:$E$11233=$B69)*(('PQW Report Data'!$F$4:$F$11233)+('PQW Report Data'!$G$4:$G$11233)+('PQW Report Data'!$H$4:$H$11233)+('PQW Report Data'!$I$4:$I$11233)+('PQW Report Data'!$J$4:$J$11233)+('PQW Report Data'!$K$4:$K$11233)+('PQW Report Data'!$L$4:$L$11233)+('PQW Report Data'!$M$4:$M$11233))))))</f>
      </c>
      <c r="S69" s="25" t="str">
        <f>IF(AND($D$6="All",$F$6="All"),SUMPRODUCT(('PQW Report Data'!$C$4:$C$11233=S$9)*('PQW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Data'!$E$4:$E$11233=$B69)*(('PQW Report Data'!$F$4:$F$11233)+('PQW Report Data'!$G$4:$G$11233)+('PQW Report Data'!$H$4:$H$11233)+('PQW Report Data'!$I$4:$I$11233)+('PQW Report Data'!$J$4:$J$11233)+('PQW Report Data'!$K$4:$K$11233)+('PQW Report Data'!$L$4:$L$11233)+('PQW Report Data'!$M$4:$M$11233))))))</f>
      </c>
      <c r="T69" s="25" t="str">
        <f>IF(AND($D$6="All",$F$6="All"),SUMPRODUCT(('PQW Report Data'!$C$4:$C$11233=T$9)*('PQW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Data'!$E$4:$E$11233=$B69)*(('PQW Report Data'!$F$4:$F$11233)+('PQW Report Data'!$G$4:$G$11233)+('PQW Report Data'!$H$4:$H$11233)+('PQW Report Data'!$I$4:$I$11233)+('PQW Report Data'!$J$4:$J$11233)+('PQW Report Data'!$K$4:$K$11233)+('PQW Report Data'!$L$4:$L$11233)+('PQW Report Data'!$M$4:$M$11233))))))</f>
      </c>
      <c r="U69" s="25" t="str">
        <f>IF(AND($D$6="All",$F$6="All"),SUMPRODUCT(('PQW Report Data'!$C$4:$C$11233=U$9)*('PQW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Data'!$E$4:$E$11233=$B69)*(('PQW Report Data'!$F$4:$F$11233)+('PQW Report Data'!$G$4:$G$11233)+('PQW Report Data'!$H$4:$H$11233)+('PQW Report Data'!$I$4:$I$11233)+('PQW Report Data'!$J$4:$J$11233)+('PQW Report Data'!$K$4:$K$11233)+('PQW Report Data'!$L$4:$L$11233)+('PQW Report Data'!$M$4:$M$11233))))))</f>
      </c>
      <c r="V69" s="25" t="str">
        <f>IF(AND($D$6="All",$F$6="All"),SUMPRODUCT(('PQW Report Data'!$C$4:$C$11233=V$9)*('PQW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Data'!$E$4:$E$11233=$B69)*(('PQW Report Data'!$F$4:$F$11233)+('PQW Report Data'!$G$4:$G$11233)+('PQW Report Data'!$H$4:$H$11233)+('PQW Report Data'!$I$4:$I$11233)+('PQW Report Data'!$J$4:$J$11233)+('PQW Report Data'!$K$4:$K$11233)+('PQW Report Data'!$L$4:$L$11233)+('PQW Report Data'!$M$4:$M$11233))))))</f>
      </c>
      <c r="W69" s="25" t="str">
        <f>IF(AND($D$6="All",$F$6="All"),SUMPRODUCT(('PQW Report Data'!$C$4:$C$11233=W$9)*('PQW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Data'!$E$4:$E$11233=$B69)*(('PQW Report Data'!$F$4:$F$11233)+('PQW Report Data'!$G$4:$G$11233)+('PQW Report Data'!$H$4:$H$11233)+('PQW Report Data'!$I$4:$I$11233)+('PQW Report Data'!$J$4:$J$11233)+('PQW Report Data'!$K$4:$K$11233)+('PQW Report Data'!$L$4:$L$11233)+('PQW Report Data'!$M$4:$M$11233))))))</f>
      </c>
      <c r="X69" s="25" t="str">
        <f>IF(AND($D$6="All",$F$6="All"),SUMPRODUCT(('PQW Report Data'!$C$4:$C$11233=X$9)*('PQW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Data'!$E$4:$E$11233=$B69)*(('PQW Report Data'!$F$4:$F$11233)+('PQW Report Data'!$G$4:$G$11233)+('PQW Report Data'!$H$4:$H$11233)+('PQW Report Data'!$I$4:$I$11233)+('PQW Report Data'!$J$4:$J$11233)+('PQW Report Data'!$K$4:$K$11233)+('PQW Report Data'!$L$4:$L$11233)+('PQW Report Data'!$M$4:$M$11233))))))</f>
      </c>
      <c r="Y69" s="25" t="str">
        <f>IF(AND($D$6="All",$F$6="All"),SUMPRODUCT(('PQW Report Data'!$C$4:$C$11233=Y$9)*('PQW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Data'!$E$4:$E$11233=$B69)*(('PQW Report Data'!$F$4:$F$11233)+('PQW Report Data'!$G$4:$G$11233)+('PQW Report Data'!$H$4:$H$11233)+('PQW Report Data'!$I$4:$I$11233)+('PQW Report Data'!$J$4:$J$11233)+('PQW Report Data'!$K$4:$K$11233)+('PQW Report Data'!$L$4:$L$11233)+('PQW Report Data'!$M$4:$M$11233))))))</f>
      </c>
      <c r="Z69" s="25" t="str">
        <f>IF(AND($D$6="All",$F$6="All"),SUMPRODUCT(('PQW Report Data'!$C$4:$C$11233=Z$9)*('PQW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Data'!$E$4:$E$11233=$B69)*(('PQW Report Data'!$F$4:$F$11233)+('PQW Report Data'!$G$4:$G$11233)+('PQW Report Data'!$H$4:$H$11233)+('PQW Report Data'!$I$4:$I$11233)+('PQW Report Data'!$J$4:$J$11233)+('PQW Report Data'!$K$4:$K$11233)+('PQW Report Data'!$L$4:$L$11233)+('PQW Report Data'!$M$4:$M$11233))))))</f>
      </c>
      <c r="AA69" s="25" t="str">
        <f>IF(AND($D$6="All",$F$6="All"),SUMPRODUCT(('PQW Report Data'!$C$4:$C$11233=AA$9)*('PQW Report Data'!$E$4:$E$11233=$B69)*(('PQW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Data'!$E$4:$E$11233=$B69)*(('PQW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Data'!$E$4:$E$11233=$B69)*(('PQW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Data'!$E$4:$E$11233=$B69)*(('PQW Report Data'!$F$4:$F$11233)+('PQW Report Data'!$G$4:$G$11233)+('PQW Report Data'!$H$4:$H$11233)+('PQW Report Data'!$I$4:$I$11233)+('PQW Report Data'!$J$4:$J$11233)+('PQW Report Data'!$K$4:$K$11233)+('PQW Report Data'!$L$4:$L$11233)+('PQW Report Data'!$M$4:$M$11233))))))</f>
      </c>
      <c r="AB69" s="25" t="str">
        <f>SUM(C69:AA69)</f>
      </c>
    </row>
    <row r="70">
      <c r="A70" s="0" t="inlineStr">
        <is>
          <t/>
        </is>
      </c>
      <c r="B70" s="23" t="n">
        <v>60</v>
      </c>
      <c r="C70" s="25" t="str">
        <f>IF(AND($D$6="All",$F$6="All"),SUMPRODUCT(('PQW Report Data'!$C$4:$C$11233=C$9)*('PQW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Data'!$E$4:$E$11233=$B70)*(('PQW Report Data'!$F$4:$F$11233)+('PQW Report Data'!$G$4:$G$11233)+('PQW Report Data'!$H$4:$H$11233)+('PQW Report Data'!$I$4:$I$11233)+('PQW Report Data'!$J$4:$J$11233)+('PQW Report Data'!$K$4:$K$11233)+('PQW Report Data'!$L$4:$L$11233)+('PQW Report Data'!$M$4:$M$11233))))))</f>
      </c>
      <c r="D70" s="25" t="str">
        <f>IF(AND($D$6="All",$F$6="All"),SUMPRODUCT(('PQW Report Data'!$C$4:$C$11233=D$9)*('PQW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Data'!$E$4:$E$11233=$B70)*(('PQW Report Data'!$F$4:$F$11233)+('PQW Report Data'!$G$4:$G$11233)+('PQW Report Data'!$H$4:$H$11233)+('PQW Report Data'!$I$4:$I$11233)+('PQW Report Data'!$J$4:$J$11233)+('PQW Report Data'!$K$4:$K$11233)+('PQW Report Data'!$L$4:$L$11233)+('PQW Report Data'!$M$4:$M$11233))))))</f>
      </c>
      <c r="E70" s="25" t="str">
        <f>IF(AND($D$6="All",$F$6="All"),SUMPRODUCT(('PQW Report Data'!$C$4:$C$11233=E$9)*('PQW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Data'!$E$4:$E$11233=$B70)*(('PQW Report Data'!$F$4:$F$11233)+('PQW Report Data'!$G$4:$G$11233)+('PQW Report Data'!$H$4:$H$11233)+('PQW Report Data'!$I$4:$I$11233)+('PQW Report Data'!$J$4:$J$11233)+('PQW Report Data'!$K$4:$K$11233)+('PQW Report Data'!$L$4:$L$11233)+('PQW Report Data'!$M$4:$M$11233))))))</f>
      </c>
      <c r="F70" s="25" t="str">
        <f>IF(AND($D$6="All",$F$6="All"),SUMPRODUCT(('PQW Report Data'!$C$4:$C$11233=F$9)*('PQW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Data'!$E$4:$E$11233=$B70)*(('PQW Report Data'!$F$4:$F$11233)+('PQW Report Data'!$G$4:$G$11233)+('PQW Report Data'!$H$4:$H$11233)+('PQW Report Data'!$I$4:$I$11233)+('PQW Report Data'!$J$4:$J$11233)+('PQW Report Data'!$K$4:$K$11233)+('PQW Report Data'!$L$4:$L$11233)+('PQW Report Data'!$M$4:$M$11233))))))</f>
      </c>
      <c r="G70" s="25" t="str">
        <f>IF(AND($D$6="All",$F$6="All"),SUMPRODUCT(('PQW Report Data'!$C$4:$C$11233=G$9)*('PQW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Data'!$E$4:$E$11233=$B70)*(('PQW Report Data'!$F$4:$F$11233)+('PQW Report Data'!$G$4:$G$11233)+('PQW Report Data'!$H$4:$H$11233)+('PQW Report Data'!$I$4:$I$11233)+('PQW Report Data'!$J$4:$J$11233)+('PQW Report Data'!$K$4:$K$11233)+('PQW Report Data'!$L$4:$L$11233)+('PQW Report Data'!$M$4:$M$11233))))))</f>
      </c>
      <c r="H70" s="25" t="str">
        <f>IF(AND($D$6="All",$F$6="All"),SUMPRODUCT(('PQW Report Data'!$C$4:$C$11233=H$9)*('PQW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Data'!$E$4:$E$11233=$B70)*(('PQW Report Data'!$F$4:$F$11233)+('PQW Report Data'!$G$4:$G$11233)+('PQW Report Data'!$H$4:$H$11233)+('PQW Report Data'!$I$4:$I$11233)+('PQW Report Data'!$J$4:$J$11233)+('PQW Report Data'!$K$4:$K$11233)+('PQW Report Data'!$L$4:$L$11233)+('PQW Report Data'!$M$4:$M$11233))))))</f>
      </c>
      <c r="I70" s="25" t="str">
        <f>IF(AND($D$6="All",$F$6="All"),SUMPRODUCT(('PQW Report Data'!$C$4:$C$11233=I$9)*('PQW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Data'!$E$4:$E$11233=$B70)*(('PQW Report Data'!$F$4:$F$11233)+('PQW Report Data'!$G$4:$G$11233)+('PQW Report Data'!$H$4:$H$11233)+('PQW Report Data'!$I$4:$I$11233)+('PQW Report Data'!$J$4:$J$11233)+('PQW Report Data'!$K$4:$K$11233)+('PQW Report Data'!$L$4:$L$11233)+('PQW Report Data'!$M$4:$M$11233))))))</f>
      </c>
      <c r="J70" s="25" t="str">
        <f>IF(AND($D$6="All",$F$6="All"),SUMPRODUCT(('PQW Report Data'!$C$4:$C$11233=J$9)*('PQW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Data'!$E$4:$E$11233=$B70)*(('PQW Report Data'!$F$4:$F$11233)+('PQW Report Data'!$G$4:$G$11233)+('PQW Report Data'!$H$4:$H$11233)+('PQW Report Data'!$I$4:$I$11233)+('PQW Report Data'!$J$4:$J$11233)+('PQW Report Data'!$K$4:$K$11233)+('PQW Report Data'!$L$4:$L$11233)+('PQW Report Data'!$M$4:$M$11233))))))</f>
      </c>
      <c r="K70" s="25" t="str">
        <f>IF(AND($D$6="All",$F$6="All"),SUMPRODUCT(('PQW Report Data'!$C$4:$C$11233=K$9)*('PQW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Data'!$E$4:$E$11233=$B70)*(('PQW Report Data'!$F$4:$F$11233)+('PQW Report Data'!$G$4:$G$11233)+('PQW Report Data'!$H$4:$H$11233)+('PQW Report Data'!$I$4:$I$11233)+('PQW Report Data'!$J$4:$J$11233)+('PQW Report Data'!$K$4:$K$11233)+('PQW Report Data'!$L$4:$L$11233)+('PQW Report Data'!$M$4:$M$11233))))))</f>
      </c>
      <c r="L70" s="25" t="str">
        <f>IF(AND($D$6="All",$F$6="All"),SUMPRODUCT(('PQW Report Data'!$C$4:$C$11233=L$9)*('PQW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Data'!$E$4:$E$11233=$B70)*(('PQW Report Data'!$F$4:$F$11233)+('PQW Report Data'!$G$4:$G$11233)+('PQW Report Data'!$H$4:$H$11233)+('PQW Report Data'!$I$4:$I$11233)+('PQW Report Data'!$J$4:$J$11233)+('PQW Report Data'!$K$4:$K$11233)+('PQW Report Data'!$L$4:$L$11233)+('PQW Report Data'!$M$4:$M$11233))))))</f>
      </c>
      <c r="M70" s="25" t="str">
        <f>IF(AND($D$6="All",$F$6="All"),SUMPRODUCT(('PQW Report Data'!$C$4:$C$11233=M$9)*('PQW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Data'!$E$4:$E$11233=$B70)*(('PQW Report Data'!$F$4:$F$11233)+('PQW Report Data'!$G$4:$G$11233)+('PQW Report Data'!$H$4:$H$11233)+('PQW Report Data'!$I$4:$I$11233)+('PQW Report Data'!$J$4:$J$11233)+('PQW Report Data'!$K$4:$K$11233)+('PQW Report Data'!$L$4:$L$11233)+('PQW Report Data'!$M$4:$M$11233))))))</f>
      </c>
      <c r="N70" s="25" t="str">
        <f>IF(AND($D$6="All",$F$6="All"),SUMPRODUCT(('PQW Report Data'!$C$4:$C$11233=N$9)*('PQW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Data'!$E$4:$E$11233=$B70)*(('PQW Report Data'!$F$4:$F$11233)+('PQW Report Data'!$G$4:$G$11233)+('PQW Report Data'!$H$4:$H$11233)+('PQW Report Data'!$I$4:$I$11233)+('PQW Report Data'!$J$4:$J$11233)+('PQW Report Data'!$K$4:$K$11233)+('PQW Report Data'!$L$4:$L$11233)+('PQW Report Data'!$M$4:$M$11233))))))</f>
      </c>
      <c r="O70" s="25" t="str">
        <f>IF(AND($D$6="All",$F$6="All"),SUMPRODUCT(('PQW Report Data'!$C$4:$C$11233=O$9)*('PQW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Data'!$E$4:$E$11233=$B70)*(('PQW Report Data'!$F$4:$F$11233)+('PQW Report Data'!$G$4:$G$11233)+('PQW Report Data'!$H$4:$H$11233)+('PQW Report Data'!$I$4:$I$11233)+('PQW Report Data'!$J$4:$J$11233)+('PQW Report Data'!$K$4:$K$11233)+('PQW Report Data'!$L$4:$L$11233)+('PQW Report Data'!$M$4:$M$11233))))))</f>
      </c>
      <c r="P70" s="25" t="str">
        <f>IF(AND($D$6="All",$F$6="All"),SUMPRODUCT(('PQW Report Data'!$C$4:$C$11233=P$9)*('PQW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Data'!$E$4:$E$11233=$B70)*(('PQW Report Data'!$F$4:$F$11233)+('PQW Report Data'!$G$4:$G$11233)+('PQW Report Data'!$H$4:$H$11233)+('PQW Report Data'!$I$4:$I$11233)+('PQW Report Data'!$J$4:$J$11233)+('PQW Report Data'!$K$4:$K$11233)+('PQW Report Data'!$L$4:$L$11233)+('PQW Report Data'!$M$4:$M$11233))))))</f>
      </c>
      <c r="Q70" s="25" t="str">
        <f>IF(AND($D$6="All",$F$6="All"),SUMPRODUCT(('PQW Report Data'!$C$4:$C$11233=Q$9)*('PQW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Data'!$E$4:$E$11233=$B70)*(('PQW Report Data'!$F$4:$F$11233)+('PQW Report Data'!$G$4:$G$11233)+('PQW Report Data'!$H$4:$H$11233)+('PQW Report Data'!$I$4:$I$11233)+('PQW Report Data'!$J$4:$J$11233)+('PQW Report Data'!$K$4:$K$11233)+('PQW Report Data'!$L$4:$L$11233)+('PQW Report Data'!$M$4:$M$11233))))))</f>
      </c>
      <c r="R70" s="25" t="str">
        <f>IF(AND($D$6="All",$F$6="All"),SUMPRODUCT(('PQW Report Data'!$C$4:$C$11233=R$9)*('PQW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Data'!$E$4:$E$11233=$B70)*(('PQW Report Data'!$F$4:$F$11233)+('PQW Report Data'!$G$4:$G$11233)+('PQW Report Data'!$H$4:$H$11233)+('PQW Report Data'!$I$4:$I$11233)+('PQW Report Data'!$J$4:$J$11233)+('PQW Report Data'!$K$4:$K$11233)+('PQW Report Data'!$L$4:$L$11233)+('PQW Report Data'!$M$4:$M$11233))))))</f>
      </c>
      <c r="S70" s="25" t="str">
        <f>IF(AND($D$6="All",$F$6="All"),SUMPRODUCT(('PQW Report Data'!$C$4:$C$11233=S$9)*('PQW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Data'!$E$4:$E$11233=$B70)*(('PQW Report Data'!$F$4:$F$11233)+('PQW Report Data'!$G$4:$G$11233)+('PQW Report Data'!$H$4:$H$11233)+('PQW Report Data'!$I$4:$I$11233)+('PQW Report Data'!$J$4:$J$11233)+('PQW Report Data'!$K$4:$K$11233)+('PQW Report Data'!$L$4:$L$11233)+('PQW Report Data'!$M$4:$M$11233))))))</f>
      </c>
      <c r="T70" s="25" t="str">
        <f>IF(AND($D$6="All",$F$6="All"),SUMPRODUCT(('PQW Report Data'!$C$4:$C$11233=T$9)*('PQW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Data'!$E$4:$E$11233=$B70)*(('PQW Report Data'!$F$4:$F$11233)+('PQW Report Data'!$G$4:$G$11233)+('PQW Report Data'!$H$4:$H$11233)+('PQW Report Data'!$I$4:$I$11233)+('PQW Report Data'!$J$4:$J$11233)+('PQW Report Data'!$K$4:$K$11233)+('PQW Report Data'!$L$4:$L$11233)+('PQW Report Data'!$M$4:$M$11233))))))</f>
      </c>
      <c r="U70" s="25" t="str">
        <f>IF(AND($D$6="All",$F$6="All"),SUMPRODUCT(('PQW Report Data'!$C$4:$C$11233=U$9)*('PQW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Data'!$E$4:$E$11233=$B70)*(('PQW Report Data'!$F$4:$F$11233)+('PQW Report Data'!$G$4:$G$11233)+('PQW Report Data'!$H$4:$H$11233)+('PQW Report Data'!$I$4:$I$11233)+('PQW Report Data'!$J$4:$J$11233)+('PQW Report Data'!$K$4:$K$11233)+('PQW Report Data'!$L$4:$L$11233)+('PQW Report Data'!$M$4:$M$11233))))))</f>
      </c>
      <c r="V70" s="25" t="str">
        <f>IF(AND($D$6="All",$F$6="All"),SUMPRODUCT(('PQW Report Data'!$C$4:$C$11233=V$9)*('PQW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Data'!$E$4:$E$11233=$B70)*(('PQW Report Data'!$F$4:$F$11233)+('PQW Report Data'!$G$4:$G$11233)+('PQW Report Data'!$H$4:$H$11233)+('PQW Report Data'!$I$4:$I$11233)+('PQW Report Data'!$J$4:$J$11233)+('PQW Report Data'!$K$4:$K$11233)+('PQW Report Data'!$L$4:$L$11233)+('PQW Report Data'!$M$4:$M$11233))))))</f>
      </c>
      <c r="W70" s="25" t="str">
        <f>IF(AND($D$6="All",$F$6="All"),SUMPRODUCT(('PQW Report Data'!$C$4:$C$11233=W$9)*('PQW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Data'!$E$4:$E$11233=$B70)*(('PQW Report Data'!$F$4:$F$11233)+('PQW Report Data'!$G$4:$G$11233)+('PQW Report Data'!$H$4:$H$11233)+('PQW Report Data'!$I$4:$I$11233)+('PQW Report Data'!$J$4:$J$11233)+('PQW Report Data'!$K$4:$K$11233)+('PQW Report Data'!$L$4:$L$11233)+('PQW Report Data'!$M$4:$M$11233))))))</f>
      </c>
      <c r="X70" s="25" t="str">
        <f>IF(AND($D$6="All",$F$6="All"),SUMPRODUCT(('PQW Report Data'!$C$4:$C$11233=X$9)*('PQW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Data'!$E$4:$E$11233=$B70)*(('PQW Report Data'!$F$4:$F$11233)+('PQW Report Data'!$G$4:$G$11233)+('PQW Report Data'!$H$4:$H$11233)+('PQW Report Data'!$I$4:$I$11233)+('PQW Report Data'!$J$4:$J$11233)+('PQW Report Data'!$K$4:$K$11233)+('PQW Report Data'!$L$4:$L$11233)+('PQW Report Data'!$M$4:$M$11233))))))</f>
      </c>
      <c r="Y70" s="25" t="str">
        <f>IF(AND($D$6="All",$F$6="All"),SUMPRODUCT(('PQW Report Data'!$C$4:$C$11233=Y$9)*('PQW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Data'!$E$4:$E$11233=$B70)*(('PQW Report Data'!$F$4:$F$11233)+('PQW Report Data'!$G$4:$G$11233)+('PQW Report Data'!$H$4:$H$11233)+('PQW Report Data'!$I$4:$I$11233)+('PQW Report Data'!$J$4:$J$11233)+('PQW Report Data'!$K$4:$K$11233)+('PQW Report Data'!$L$4:$L$11233)+('PQW Report Data'!$M$4:$M$11233))))))</f>
      </c>
      <c r="Z70" s="25" t="str">
        <f>IF(AND($D$6="All",$F$6="All"),SUMPRODUCT(('PQW Report Data'!$C$4:$C$11233=Z$9)*('PQW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Data'!$E$4:$E$11233=$B70)*(('PQW Report Data'!$F$4:$F$11233)+('PQW Report Data'!$G$4:$G$11233)+('PQW Report Data'!$H$4:$H$11233)+('PQW Report Data'!$I$4:$I$11233)+('PQW Report Data'!$J$4:$J$11233)+('PQW Report Data'!$K$4:$K$11233)+('PQW Report Data'!$L$4:$L$11233)+('PQW Report Data'!$M$4:$M$11233))))))</f>
      </c>
      <c r="AA70" s="25" t="str">
        <f>IF(AND($D$6="All",$F$6="All"),SUMPRODUCT(('PQW Report Data'!$C$4:$C$11233=AA$9)*('PQW Report Data'!$E$4:$E$11233=$B70)*(('PQW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Data'!$E$4:$E$11233=$B70)*(('PQW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Data'!$E$4:$E$11233=$B70)*(('PQW Report Data'!$F$4:$F$11233)+('PQW Report Data'!$G$4:$G$11233)+('PQW Report Data'!$H$4:$H$11233)+('PQW Report Data'!$I$4:$I$11233)+('PQW Report Data'!$J$4:$J$11233)+('PQW Report Data'!$K$4:$K$11233)+('PQW Report Data'!$L$4:$L$11233)+('PQW Report Data'!$M$4:$M$11233))))))</f>
      </c>
      <c r="AB70" s="25" t="str">
        <f>SUM(C70:AA70)</f>
      </c>
    </row>
    <row r="71">
      <c r="A71" s="0" t="inlineStr">
        <is>
          <t/>
        </is>
      </c>
      <c r="B71" s="23" t="n">
        <v>61</v>
      </c>
      <c r="C71" s="25" t="str">
        <f>IF(AND($D$6="All",$F$6="All"),SUMPRODUCT(('PQW Report Data'!$C$4:$C$11233=C$9)*('PQW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Data'!$E$4:$E$11233=$B71)*(('PQW Report Data'!$F$4:$F$11233)+('PQW Report Data'!$G$4:$G$11233)+('PQW Report Data'!$H$4:$H$11233)+('PQW Report Data'!$I$4:$I$11233)+('PQW Report Data'!$J$4:$J$11233)+('PQW Report Data'!$K$4:$K$11233)+('PQW Report Data'!$L$4:$L$11233)+('PQW Report Data'!$M$4:$M$11233))))))</f>
      </c>
      <c r="D71" s="25" t="str">
        <f>IF(AND($D$6="All",$F$6="All"),SUMPRODUCT(('PQW Report Data'!$C$4:$C$11233=D$9)*('PQW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Data'!$E$4:$E$11233=$B71)*(('PQW Report Data'!$F$4:$F$11233)+('PQW Report Data'!$G$4:$G$11233)+('PQW Report Data'!$H$4:$H$11233)+('PQW Report Data'!$I$4:$I$11233)+('PQW Report Data'!$J$4:$J$11233)+('PQW Report Data'!$K$4:$K$11233)+('PQW Report Data'!$L$4:$L$11233)+('PQW Report Data'!$M$4:$M$11233))))))</f>
      </c>
      <c r="E71" s="25" t="str">
        <f>IF(AND($D$6="All",$F$6="All"),SUMPRODUCT(('PQW Report Data'!$C$4:$C$11233=E$9)*('PQW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Data'!$E$4:$E$11233=$B71)*(('PQW Report Data'!$F$4:$F$11233)+('PQW Report Data'!$G$4:$G$11233)+('PQW Report Data'!$H$4:$H$11233)+('PQW Report Data'!$I$4:$I$11233)+('PQW Report Data'!$J$4:$J$11233)+('PQW Report Data'!$K$4:$K$11233)+('PQW Report Data'!$L$4:$L$11233)+('PQW Report Data'!$M$4:$M$11233))))))</f>
      </c>
      <c r="F71" s="25" t="str">
        <f>IF(AND($D$6="All",$F$6="All"),SUMPRODUCT(('PQW Report Data'!$C$4:$C$11233=F$9)*('PQW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Data'!$E$4:$E$11233=$B71)*(('PQW Report Data'!$F$4:$F$11233)+('PQW Report Data'!$G$4:$G$11233)+('PQW Report Data'!$H$4:$H$11233)+('PQW Report Data'!$I$4:$I$11233)+('PQW Report Data'!$J$4:$J$11233)+('PQW Report Data'!$K$4:$K$11233)+('PQW Report Data'!$L$4:$L$11233)+('PQW Report Data'!$M$4:$M$11233))))))</f>
      </c>
      <c r="G71" s="25" t="str">
        <f>IF(AND($D$6="All",$F$6="All"),SUMPRODUCT(('PQW Report Data'!$C$4:$C$11233=G$9)*('PQW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Data'!$E$4:$E$11233=$B71)*(('PQW Report Data'!$F$4:$F$11233)+('PQW Report Data'!$G$4:$G$11233)+('PQW Report Data'!$H$4:$H$11233)+('PQW Report Data'!$I$4:$I$11233)+('PQW Report Data'!$J$4:$J$11233)+('PQW Report Data'!$K$4:$K$11233)+('PQW Report Data'!$L$4:$L$11233)+('PQW Report Data'!$M$4:$M$11233))))))</f>
      </c>
      <c r="H71" s="25" t="str">
        <f>IF(AND($D$6="All",$F$6="All"),SUMPRODUCT(('PQW Report Data'!$C$4:$C$11233=H$9)*('PQW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Data'!$E$4:$E$11233=$B71)*(('PQW Report Data'!$F$4:$F$11233)+('PQW Report Data'!$G$4:$G$11233)+('PQW Report Data'!$H$4:$H$11233)+('PQW Report Data'!$I$4:$I$11233)+('PQW Report Data'!$J$4:$J$11233)+('PQW Report Data'!$K$4:$K$11233)+('PQW Report Data'!$L$4:$L$11233)+('PQW Report Data'!$M$4:$M$11233))))))</f>
      </c>
      <c r="I71" s="25" t="str">
        <f>IF(AND($D$6="All",$F$6="All"),SUMPRODUCT(('PQW Report Data'!$C$4:$C$11233=I$9)*('PQW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Data'!$E$4:$E$11233=$B71)*(('PQW Report Data'!$F$4:$F$11233)+('PQW Report Data'!$G$4:$G$11233)+('PQW Report Data'!$H$4:$H$11233)+('PQW Report Data'!$I$4:$I$11233)+('PQW Report Data'!$J$4:$J$11233)+('PQW Report Data'!$K$4:$K$11233)+('PQW Report Data'!$L$4:$L$11233)+('PQW Report Data'!$M$4:$M$11233))))))</f>
      </c>
      <c r="J71" s="25" t="str">
        <f>IF(AND($D$6="All",$F$6="All"),SUMPRODUCT(('PQW Report Data'!$C$4:$C$11233=J$9)*('PQW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Data'!$E$4:$E$11233=$B71)*(('PQW Report Data'!$F$4:$F$11233)+('PQW Report Data'!$G$4:$G$11233)+('PQW Report Data'!$H$4:$H$11233)+('PQW Report Data'!$I$4:$I$11233)+('PQW Report Data'!$J$4:$J$11233)+('PQW Report Data'!$K$4:$K$11233)+('PQW Report Data'!$L$4:$L$11233)+('PQW Report Data'!$M$4:$M$11233))))))</f>
      </c>
      <c r="K71" s="25" t="str">
        <f>IF(AND($D$6="All",$F$6="All"),SUMPRODUCT(('PQW Report Data'!$C$4:$C$11233=K$9)*('PQW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Data'!$E$4:$E$11233=$B71)*(('PQW Report Data'!$F$4:$F$11233)+('PQW Report Data'!$G$4:$G$11233)+('PQW Report Data'!$H$4:$H$11233)+('PQW Report Data'!$I$4:$I$11233)+('PQW Report Data'!$J$4:$J$11233)+('PQW Report Data'!$K$4:$K$11233)+('PQW Report Data'!$L$4:$L$11233)+('PQW Report Data'!$M$4:$M$11233))))))</f>
      </c>
      <c r="L71" s="25" t="str">
        <f>IF(AND($D$6="All",$F$6="All"),SUMPRODUCT(('PQW Report Data'!$C$4:$C$11233=L$9)*('PQW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Data'!$E$4:$E$11233=$B71)*(('PQW Report Data'!$F$4:$F$11233)+('PQW Report Data'!$G$4:$G$11233)+('PQW Report Data'!$H$4:$H$11233)+('PQW Report Data'!$I$4:$I$11233)+('PQW Report Data'!$J$4:$J$11233)+('PQW Report Data'!$K$4:$K$11233)+('PQW Report Data'!$L$4:$L$11233)+('PQW Report Data'!$M$4:$M$11233))))))</f>
      </c>
      <c r="M71" s="25" t="str">
        <f>IF(AND($D$6="All",$F$6="All"),SUMPRODUCT(('PQW Report Data'!$C$4:$C$11233=M$9)*('PQW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Data'!$E$4:$E$11233=$B71)*(('PQW Report Data'!$F$4:$F$11233)+('PQW Report Data'!$G$4:$G$11233)+('PQW Report Data'!$H$4:$H$11233)+('PQW Report Data'!$I$4:$I$11233)+('PQW Report Data'!$J$4:$J$11233)+('PQW Report Data'!$K$4:$K$11233)+('PQW Report Data'!$L$4:$L$11233)+('PQW Report Data'!$M$4:$M$11233))))))</f>
      </c>
      <c r="N71" s="25" t="str">
        <f>IF(AND($D$6="All",$F$6="All"),SUMPRODUCT(('PQW Report Data'!$C$4:$C$11233=N$9)*('PQW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Data'!$E$4:$E$11233=$B71)*(('PQW Report Data'!$F$4:$F$11233)+('PQW Report Data'!$G$4:$G$11233)+('PQW Report Data'!$H$4:$H$11233)+('PQW Report Data'!$I$4:$I$11233)+('PQW Report Data'!$J$4:$J$11233)+('PQW Report Data'!$K$4:$K$11233)+('PQW Report Data'!$L$4:$L$11233)+('PQW Report Data'!$M$4:$M$11233))))))</f>
      </c>
      <c r="O71" s="25" t="str">
        <f>IF(AND($D$6="All",$F$6="All"),SUMPRODUCT(('PQW Report Data'!$C$4:$C$11233=O$9)*('PQW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Data'!$E$4:$E$11233=$B71)*(('PQW Report Data'!$F$4:$F$11233)+('PQW Report Data'!$G$4:$G$11233)+('PQW Report Data'!$H$4:$H$11233)+('PQW Report Data'!$I$4:$I$11233)+('PQW Report Data'!$J$4:$J$11233)+('PQW Report Data'!$K$4:$K$11233)+('PQW Report Data'!$L$4:$L$11233)+('PQW Report Data'!$M$4:$M$11233))))))</f>
      </c>
      <c r="P71" s="25" t="str">
        <f>IF(AND($D$6="All",$F$6="All"),SUMPRODUCT(('PQW Report Data'!$C$4:$C$11233=P$9)*('PQW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Data'!$E$4:$E$11233=$B71)*(('PQW Report Data'!$F$4:$F$11233)+('PQW Report Data'!$G$4:$G$11233)+('PQW Report Data'!$H$4:$H$11233)+('PQW Report Data'!$I$4:$I$11233)+('PQW Report Data'!$J$4:$J$11233)+('PQW Report Data'!$K$4:$K$11233)+('PQW Report Data'!$L$4:$L$11233)+('PQW Report Data'!$M$4:$M$11233))))))</f>
      </c>
      <c r="Q71" s="25" t="str">
        <f>IF(AND($D$6="All",$F$6="All"),SUMPRODUCT(('PQW Report Data'!$C$4:$C$11233=Q$9)*('PQW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Data'!$E$4:$E$11233=$B71)*(('PQW Report Data'!$F$4:$F$11233)+('PQW Report Data'!$G$4:$G$11233)+('PQW Report Data'!$H$4:$H$11233)+('PQW Report Data'!$I$4:$I$11233)+('PQW Report Data'!$J$4:$J$11233)+('PQW Report Data'!$K$4:$K$11233)+('PQW Report Data'!$L$4:$L$11233)+('PQW Report Data'!$M$4:$M$11233))))))</f>
      </c>
      <c r="R71" s="25" t="str">
        <f>IF(AND($D$6="All",$F$6="All"),SUMPRODUCT(('PQW Report Data'!$C$4:$C$11233=R$9)*('PQW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Data'!$E$4:$E$11233=$B71)*(('PQW Report Data'!$F$4:$F$11233)+('PQW Report Data'!$G$4:$G$11233)+('PQW Report Data'!$H$4:$H$11233)+('PQW Report Data'!$I$4:$I$11233)+('PQW Report Data'!$J$4:$J$11233)+('PQW Report Data'!$K$4:$K$11233)+('PQW Report Data'!$L$4:$L$11233)+('PQW Report Data'!$M$4:$M$11233))))))</f>
      </c>
      <c r="S71" s="25" t="str">
        <f>IF(AND($D$6="All",$F$6="All"),SUMPRODUCT(('PQW Report Data'!$C$4:$C$11233=S$9)*('PQW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Data'!$E$4:$E$11233=$B71)*(('PQW Report Data'!$F$4:$F$11233)+('PQW Report Data'!$G$4:$G$11233)+('PQW Report Data'!$H$4:$H$11233)+('PQW Report Data'!$I$4:$I$11233)+('PQW Report Data'!$J$4:$J$11233)+('PQW Report Data'!$K$4:$K$11233)+('PQW Report Data'!$L$4:$L$11233)+('PQW Report Data'!$M$4:$M$11233))))))</f>
      </c>
      <c r="T71" s="25" t="str">
        <f>IF(AND($D$6="All",$F$6="All"),SUMPRODUCT(('PQW Report Data'!$C$4:$C$11233=T$9)*('PQW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Data'!$E$4:$E$11233=$B71)*(('PQW Report Data'!$F$4:$F$11233)+('PQW Report Data'!$G$4:$G$11233)+('PQW Report Data'!$H$4:$H$11233)+('PQW Report Data'!$I$4:$I$11233)+('PQW Report Data'!$J$4:$J$11233)+('PQW Report Data'!$K$4:$K$11233)+('PQW Report Data'!$L$4:$L$11233)+('PQW Report Data'!$M$4:$M$11233))))))</f>
      </c>
      <c r="U71" s="25" t="str">
        <f>IF(AND($D$6="All",$F$6="All"),SUMPRODUCT(('PQW Report Data'!$C$4:$C$11233=U$9)*('PQW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Data'!$E$4:$E$11233=$B71)*(('PQW Report Data'!$F$4:$F$11233)+('PQW Report Data'!$G$4:$G$11233)+('PQW Report Data'!$H$4:$H$11233)+('PQW Report Data'!$I$4:$I$11233)+('PQW Report Data'!$J$4:$J$11233)+('PQW Report Data'!$K$4:$K$11233)+('PQW Report Data'!$L$4:$L$11233)+('PQW Report Data'!$M$4:$M$11233))))))</f>
      </c>
      <c r="V71" s="25" t="str">
        <f>IF(AND($D$6="All",$F$6="All"),SUMPRODUCT(('PQW Report Data'!$C$4:$C$11233=V$9)*('PQW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Data'!$E$4:$E$11233=$B71)*(('PQW Report Data'!$F$4:$F$11233)+('PQW Report Data'!$G$4:$G$11233)+('PQW Report Data'!$H$4:$H$11233)+('PQW Report Data'!$I$4:$I$11233)+('PQW Report Data'!$J$4:$J$11233)+('PQW Report Data'!$K$4:$K$11233)+('PQW Report Data'!$L$4:$L$11233)+('PQW Report Data'!$M$4:$M$11233))))))</f>
      </c>
      <c r="W71" s="25" t="str">
        <f>IF(AND($D$6="All",$F$6="All"),SUMPRODUCT(('PQW Report Data'!$C$4:$C$11233=W$9)*('PQW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Data'!$E$4:$E$11233=$B71)*(('PQW Report Data'!$F$4:$F$11233)+('PQW Report Data'!$G$4:$G$11233)+('PQW Report Data'!$H$4:$H$11233)+('PQW Report Data'!$I$4:$I$11233)+('PQW Report Data'!$J$4:$J$11233)+('PQW Report Data'!$K$4:$K$11233)+('PQW Report Data'!$L$4:$L$11233)+('PQW Report Data'!$M$4:$M$11233))))))</f>
      </c>
      <c r="X71" s="25" t="str">
        <f>IF(AND($D$6="All",$F$6="All"),SUMPRODUCT(('PQW Report Data'!$C$4:$C$11233=X$9)*('PQW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Data'!$E$4:$E$11233=$B71)*(('PQW Report Data'!$F$4:$F$11233)+('PQW Report Data'!$G$4:$G$11233)+('PQW Report Data'!$H$4:$H$11233)+('PQW Report Data'!$I$4:$I$11233)+('PQW Report Data'!$J$4:$J$11233)+('PQW Report Data'!$K$4:$K$11233)+('PQW Report Data'!$L$4:$L$11233)+('PQW Report Data'!$M$4:$M$11233))))))</f>
      </c>
      <c r="Y71" s="25" t="str">
        <f>IF(AND($D$6="All",$F$6="All"),SUMPRODUCT(('PQW Report Data'!$C$4:$C$11233=Y$9)*('PQW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Data'!$E$4:$E$11233=$B71)*(('PQW Report Data'!$F$4:$F$11233)+('PQW Report Data'!$G$4:$G$11233)+('PQW Report Data'!$H$4:$H$11233)+('PQW Report Data'!$I$4:$I$11233)+('PQW Report Data'!$J$4:$J$11233)+('PQW Report Data'!$K$4:$K$11233)+('PQW Report Data'!$L$4:$L$11233)+('PQW Report Data'!$M$4:$M$11233))))))</f>
      </c>
      <c r="Z71" s="25" t="str">
        <f>IF(AND($D$6="All",$F$6="All"),SUMPRODUCT(('PQW Report Data'!$C$4:$C$11233=Z$9)*('PQW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Data'!$E$4:$E$11233=$B71)*(('PQW Report Data'!$F$4:$F$11233)+('PQW Report Data'!$G$4:$G$11233)+('PQW Report Data'!$H$4:$H$11233)+('PQW Report Data'!$I$4:$I$11233)+('PQW Report Data'!$J$4:$J$11233)+('PQW Report Data'!$K$4:$K$11233)+('PQW Report Data'!$L$4:$L$11233)+('PQW Report Data'!$M$4:$M$11233))))))</f>
      </c>
      <c r="AA71" s="25" t="str">
        <f>IF(AND($D$6="All",$F$6="All"),SUMPRODUCT(('PQW Report Data'!$C$4:$C$11233=AA$9)*('PQW Report Data'!$E$4:$E$11233=$B71)*(('PQW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Data'!$E$4:$E$11233=$B71)*(('PQW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Data'!$E$4:$E$11233=$B71)*(('PQW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Data'!$E$4:$E$11233=$B71)*(('PQW Report Data'!$F$4:$F$11233)+('PQW Report Data'!$G$4:$G$11233)+('PQW Report Data'!$H$4:$H$11233)+('PQW Report Data'!$I$4:$I$11233)+('PQW Report Data'!$J$4:$J$11233)+('PQW Report Data'!$K$4:$K$11233)+('PQW Report Data'!$L$4:$L$11233)+('PQW Report Data'!$M$4:$M$11233))))))</f>
      </c>
      <c r="AB71" s="25" t="str">
        <f>SUM(C71:AA71)</f>
      </c>
    </row>
    <row r="72">
      <c r="A72" s="0" t="inlineStr">
        <is>
          <t/>
        </is>
      </c>
      <c r="B72" s="23" t="n">
        <v>62</v>
      </c>
      <c r="C72" s="25" t="str">
        <f>IF(AND($D$6="All",$F$6="All"),SUMPRODUCT(('PQW Report Data'!$C$4:$C$11233=C$9)*('PQW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Data'!$E$4:$E$11233=$B72)*(('PQW Report Data'!$F$4:$F$11233)+('PQW Report Data'!$G$4:$G$11233)+('PQW Report Data'!$H$4:$H$11233)+('PQW Report Data'!$I$4:$I$11233)+('PQW Report Data'!$J$4:$J$11233)+('PQW Report Data'!$K$4:$K$11233)+('PQW Report Data'!$L$4:$L$11233)+('PQW Report Data'!$M$4:$M$11233))))))</f>
      </c>
      <c r="D72" s="25" t="str">
        <f>IF(AND($D$6="All",$F$6="All"),SUMPRODUCT(('PQW Report Data'!$C$4:$C$11233=D$9)*('PQW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Data'!$E$4:$E$11233=$B72)*(('PQW Report Data'!$F$4:$F$11233)+('PQW Report Data'!$G$4:$G$11233)+('PQW Report Data'!$H$4:$H$11233)+('PQW Report Data'!$I$4:$I$11233)+('PQW Report Data'!$J$4:$J$11233)+('PQW Report Data'!$K$4:$K$11233)+('PQW Report Data'!$L$4:$L$11233)+('PQW Report Data'!$M$4:$M$11233))))))</f>
      </c>
      <c r="E72" s="25" t="str">
        <f>IF(AND($D$6="All",$F$6="All"),SUMPRODUCT(('PQW Report Data'!$C$4:$C$11233=E$9)*('PQW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Data'!$E$4:$E$11233=$B72)*(('PQW Report Data'!$F$4:$F$11233)+('PQW Report Data'!$G$4:$G$11233)+('PQW Report Data'!$H$4:$H$11233)+('PQW Report Data'!$I$4:$I$11233)+('PQW Report Data'!$J$4:$J$11233)+('PQW Report Data'!$K$4:$K$11233)+('PQW Report Data'!$L$4:$L$11233)+('PQW Report Data'!$M$4:$M$11233))))))</f>
      </c>
      <c r="F72" s="25" t="str">
        <f>IF(AND($D$6="All",$F$6="All"),SUMPRODUCT(('PQW Report Data'!$C$4:$C$11233=F$9)*('PQW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Data'!$E$4:$E$11233=$B72)*(('PQW Report Data'!$F$4:$F$11233)+('PQW Report Data'!$G$4:$G$11233)+('PQW Report Data'!$H$4:$H$11233)+('PQW Report Data'!$I$4:$I$11233)+('PQW Report Data'!$J$4:$J$11233)+('PQW Report Data'!$K$4:$K$11233)+('PQW Report Data'!$L$4:$L$11233)+('PQW Report Data'!$M$4:$M$11233))))))</f>
      </c>
      <c r="G72" s="25" t="str">
        <f>IF(AND($D$6="All",$F$6="All"),SUMPRODUCT(('PQW Report Data'!$C$4:$C$11233=G$9)*('PQW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Data'!$E$4:$E$11233=$B72)*(('PQW Report Data'!$F$4:$F$11233)+('PQW Report Data'!$G$4:$G$11233)+('PQW Report Data'!$H$4:$H$11233)+('PQW Report Data'!$I$4:$I$11233)+('PQW Report Data'!$J$4:$J$11233)+('PQW Report Data'!$K$4:$K$11233)+('PQW Report Data'!$L$4:$L$11233)+('PQW Report Data'!$M$4:$M$11233))))))</f>
      </c>
      <c r="H72" s="25" t="str">
        <f>IF(AND($D$6="All",$F$6="All"),SUMPRODUCT(('PQW Report Data'!$C$4:$C$11233=H$9)*('PQW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Data'!$E$4:$E$11233=$B72)*(('PQW Report Data'!$F$4:$F$11233)+('PQW Report Data'!$G$4:$G$11233)+('PQW Report Data'!$H$4:$H$11233)+('PQW Report Data'!$I$4:$I$11233)+('PQW Report Data'!$J$4:$J$11233)+('PQW Report Data'!$K$4:$K$11233)+('PQW Report Data'!$L$4:$L$11233)+('PQW Report Data'!$M$4:$M$11233))))))</f>
      </c>
      <c r="I72" s="25" t="str">
        <f>IF(AND($D$6="All",$F$6="All"),SUMPRODUCT(('PQW Report Data'!$C$4:$C$11233=I$9)*('PQW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Data'!$E$4:$E$11233=$B72)*(('PQW Report Data'!$F$4:$F$11233)+('PQW Report Data'!$G$4:$G$11233)+('PQW Report Data'!$H$4:$H$11233)+('PQW Report Data'!$I$4:$I$11233)+('PQW Report Data'!$J$4:$J$11233)+('PQW Report Data'!$K$4:$K$11233)+('PQW Report Data'!$L$4:$L$11233)+('PQW Report Data'!$M$4:$M$11233))))))</f>
      </c>
      <c r="J72" s="25" t="str">
        <f>IF(AND($D$6="All",$F$6="All"),SUMPRODUCT(('PQW Report Data'!$C$4:$C$11233=J$9)*('PQW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Data'!$E$4:$E$11233=$B72)*(('PQW Report Data'!$F$4:$F$11233)+('PQW Report Data'!$G$4:$G$11233)+('PQW Report Data'!$H$4:$H$11233)+('PQW Report Data'!$I$4:$I$11233)+('PQW Report Data'!$J$4:$J$11233)+('PQW Report Data'!$K$4:$K$11233)+('PQW Report Data'!$L$4:$L$11233)+('PQW Report Data'!$M$4:$M$11233))))))</f>
      </c>
      <c r="K72" s="25" t="str">
        <f>IF(AND($D$6="All",$F$6="All"),SUMPRODUCT(('PQW Report Data'!$C$4:$C$11233=K$9)*('PQW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Data'!$E$4:$E$11233=$B72)*(('PQW Report Data'!$F$4:$F$11233)+('PQW Report Data'!$G$4:$G$11233)+('PQW Report Data'!$H$4:$H$11233)+('PQW Report Data'!$I$4:$I$11233)+('PQW Report Data'!$J$4:$J$11233)+('PQW Report Data'!$K$4:$K$11233)+('PQW Report Data'!$L$4:$L$11233)+('PQW Report Data'!$M$4:$M$11233))))))</f>
      </c>
      <c r="L72" s="25" t="str">
        <f>IF(AND($D$6="All",$F$6="All"),SUMPRODUCT(('PQW Report Data'!$C$4:$C$11233=L$9)*('PQW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Data'!$E$4:$E$11233=$B72)*(('PQW Report Data'!$F$4:$F$11233)+('PQW Report Data'!$G$4:$G$11233)+('PQW Report Data'!$H$4:$H$11233)+('PQW Report Data'!$I$4:$I$11233)+('PQW Report Data'!$J$4:$J$11233)+('PQW Report Data'!$K$4:$K$11233)+('PQW Report Data'!$L$4:$L$11233)+('PQW Report Data'!$M$4:$M$11233))))))</f>
      </c>
      <c r="M72" s="25" t="str">
        <f>IF(AND($D$6="All",$F$6="All"),SUMPRODUCT(('PQW Report Data'!$C$4:$C$11233=M$9)*('PQW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Data'!$E$4:$E$11233=$B72)*(('PQW Report Data'!$F$4:$F$11233)+('PQW Report Data'!$G$4:$G$11233)+('PQW Report Data'!$H$4:$H$11233)+('PQW Report Data'!$I$4:$I$11233)+('PQW Report Data'!$J$4:$J$11233)+('PQW Report Data'!$K$4:$K$11233)+('PQW Report Data'!$L$4:$L$11233)+('PQW Report Data'!$M$4:$M$11233))))))</f>
      </c>
      <c r="N72" s="25" t="str">
        <f>IF(AND($D$6="All",$F$6="All"),SUMPRODUCT(('PQW Report Data'!$C$4:$C$11233=N$9)*('PQW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Data'!$E$4:$E$11233=$B72)*(('PQW Report Data'!$F$4:$F$11233)+('PQW Report Data'!$G$4:$G$11233)+('PQW Report Data'!$H$4:$H$11233)+('PQW Report Data'!$I$4:$I$11233)+('PQW Report Data'!$J$4:$J$11233)+('PQW Report Data'!$K$4:$K$11233)+('PQW Report Data'!$L$4:$L$11233)+('PQW Report Data'!$M$4:$M$11233))))))</f>
      </c>
      <c r="O72" s="25" t="str">
        <f>IF(AND($D$6="All",$F$6="All"),SUMPRODUCT(('PQW Report Data'!$C$4:$C$11233=O$9)*('PQW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Data'!$E$4:$E$11233=$B72)*(('PQW Report Data'!$F$4:$F$11233)+('PQW Report Data'!$G$4:$G$11233)+('PQW Report Data'!$H$4:$H$11233)+('PQW Report Data'!$I$4:$I$11233)+('PQW Report Data'!$J$4:$J$11233)+('PQW Report Data'!$K$4:$K$11233)+('PQW Report Data'!$L$4:$L$11233)+('PQW Report Data'!$M$4:$M$11233))))))</f>
      </c>
      <c r="P72" s="25" t="str">
        <f>IF(AND($D$6="All",$F$6="All"),SUMPRODUCT(('PQW Report Data'!$C$4:$C$11233=P$9)*('PQW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Data'!$E$4:$E$11233=$B72)*(('PQW Report Data'!$F$4:$F$11233)+('PQW Report Data'!$G$4:$G$11233)+('PQW Report Data'!$H$4:$H$11233)+('PQW Report Data'!$I$4:$I$11233)+('PQW Report Data'!$J$4:$J$11233)+('PQW Report Data'!$K$4:$K$11233)+('PQW Report Data'!$L$4:$L$11233)+('PQW Report Data'!$M$4:$M$11233))))))</f>
      </c>
      <c r="Q72" s="25" t="str">
        <f>IF(AND($D$6="All",$F$6="All"),SUMPRODUCT(('PQW Report Data'!$C$4:$C$11233=Q$9)*('PQW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Data'!$E$4:$E$11233=$B72)*(('PQW Report Data'!$F$4:$F$11233)+('PQW Report Data'!$G$4:$G$11233)+('PQW Report Data'!$H$4:$H$11233)+('PQW Report Data'!$I$4:$I$11233)+('PQW Report Data'!$J$4:$J$11233)+('PQW Report Data'!$K$4:$K$11233)+('PQW Report Data'!$L$4:$L$11233)+('PQW Report Data'!$M$4:$M$11233))))))</f>
      </c>
      <c r="R72" s="25" t="str">
        <f>IF(AND($D$6="All",$F$6="All"),SUMPRODUCT(('PQW Report Data'!$C$4:$C$11233=R$9)*('PQW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Data'!$E$4:$E$11233=$B72)*(('PQW Report Data'!$F$4:$F$11233)+('PQW Report Data'!$G$4:$G$11233)+('PQW Report Data'!$H$4:$H$11233)+('PQW Report Data'!$I$4:$I$11233)+('PQW Report Data'!$J$4:$J$11233)+('PQW Report Data'!$K$4:$K$11233)+('PQW Report Data'!$L$4:$L$11233)+('PQW Report Data'!$M$4:$M$11233))))))</f>
      </c>
      <c r="S72" s="25" t="str">
        <f>IF(AND($D$6="All",$F$6="All"),SUMPRODUCT(('PQW Report Data'!$C$4:$C$11233=S$9)*('PQW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Data'!$E$4:$E$11233=$B72)*(('PQW Report Data'!$F$4:$F$11233)+('PQW Report Data'!$G$4:$G$11233)+('PQW Report Data'!$H$4:$H$11233)+('PQW Report Data'!$I$4:$I$11233)+('PQW Report Data'!$J$4:$J$11233)+('PQW Report Data'!$K$4:$K$11233)+('PQW Report Data'!$L$4:$L$11233)+('PQW Report Data'!$M$4:$M$11233))))))</f>
      </c>
      <c r="T72" s="25" t="str">
        <f>IF(AND($D$6="All",$F$6="All"),SUMPRODUCT(('PQW Report Data'!$C$4:$C$11233=T$9)*('PQW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Data'!$E$4:$E$11233=$B72)*(('PQW Report Data'!$F$4:$F$11233)+('PQW Report Data'!$G$4:$G$11233)+('PQW Report Data'!$H$4:$H$11233)+('PQW Report Data'!$I$4:$I$11233)+('PQW Report Data'!$J$4:$J$11233)+('PQW Report Data'!$K$4:$K$11233)+('PQW Report Data'!$L$4:$L$11233)+('PQW Report Data'!$M$4:$M$11233))))))</f>
      </c>
      <c r="U72" s="25" t="str">
        <f>IF(AND($D$6="All",$F$6="All"),SUMPRODUCT(('PQW Report Data'!$C$4:$C$11233=U$9)*('PQW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Data'!$E$4:$E$11233=$B72)*(('PQW Report Data'!$F$4:$F$11233)+('PQW Report Data'!$G$4:$G$11233)+('PQW Report Data'!$H$4:$H$11233)+('PQW Report Data'!$I$4:$I$11233)+('PQW Report Data'!$J$4:$J$11233)+('PQW Report Data'!$K$4:$K$11233)+('PQW Report Data'!$L$4:$L$11233)+('PQW Report Data'!$M$4:$M$11233))))))</f>
      </c>
      <c r="V72" s="25" t="str">
        <f>IF(AND($D$6="All",$F$6="All"),SUMPRODUCT(('PQW Report Data'!$C$4:$C$11233=V$9)*('PQW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Data'!$E$4:$E$11233=$B72)*(('PQW Report Data'!$F$4:$F$11233)+('PQW Report Data'!$G$4:$G$11233)+('PQW Report Data'!$H$4:$H$11233)+('PQW Report Data'!$I$4:$I$11233)+('PQW Report Data'!$J$4:$J$11233)+('PQW Report Data'!$K$4:$K$11233)+('PQW Report Data'!$L$4:$L$11233)+('PQW Report Data'!$M$4:$M$11233))))))</f>
      </c>
      <c r="W72" s="25" t="str">
        <f>IF(AND($D$6="All",$F$6="All"),SUMPRODUCT(('PQW Report Data'!$C$4:$C$11233=W$9)*('PQW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Data'!$E$4:$E$11233=$B72)*(('PQW Report Data'!$F$4:$F$11233)+('PQW Report Data'!$G$4:$G$11233)+('PQW Report Data'!$H$4:$H$11233)+('PQW Report Data'!$I$4:$I$11233)+('PQW Report Data'!$J$4:$J$11233)+('PQW Report Data'!$K$4:$K$11233)+('PQW Report Data'!$L$4:$L$11233)+('PQW Report Data'!$M$4:$M$11233))))))</f>
      </c>
      <c r="X72" s="25" t="str">
        <f>IF(AND($D$6="All",$F$6="All"),SUMPRODUCT(('PQW Report Data'!$C$4:$C$11233=X$9)*('PQW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Data'!$E$4:$E$11233=$B72)*(('PQW Report Data'!$F$4:$F$11233)+('PQW Report Data'!$G$4:$G$11233)+('PQW Report Data'!$H$4:$H$11233)+('PQW Report Data'!$I$4:$I$11233)+('PQW Report Data'!$J$4:$J$11233)+('PQW Report Data'!$K$4:$K$11233)+('PQW Report Data'!$L$4:$L$11233)+('PQW Report Data'!$M$4:$M$11233))))))</f>
      </c>
      <c r="Y72" s="25" t="str">
        <f>IF(AND($D$6="All",$F$6="All"),SUMPRODUCT(('PQW Report Data'!$C$4:$C$11233=Y$9)*('PQW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Data'!$E$4:$E$11233=$B72)*(('PQW Report Data'!$F$4:$F$11233)+('PQW Report Data'!$G$4:$G$11233)+('PQW Report Data'!$H$4:$H$11233)+('PQW Report Data'!$I$4:$I$11233)+('PQW Report Data'!$J$4:$J$11233)+('PQW Report Data'!$K$4:$K$11233)+('PQW Report Data'!$L$4:$L$11233)+('PQW Report Data'!$M$4:$M$11233))))))</f>
      </c>
      <c r="Z72" s="25" t="str">
        <f>IF(AND($D$6="All",$F$6="All"),SUMPRODUCT(('PQW Report Data'!$C$4:$C$11233=Z$9)*('PQW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Data'!$E$4:$E$11233=$B72)*(('PQW Report Data'!$F$4:$F$11233)+('PQW Report Data'!$G$4:$G$11233)+('PQW Report Data'!$H$4:$H$11233)+('PQW Report Data'!$I$4:$I$11233)+('PQW Report Data'!$J$4:$J$11233)+('PQW Report Data'!$K$4:$K$11233)+('PQW Report Data'!$L$4:$L$11233)+('PQW Report Data'!$M$4:$M$11233))))))</f>
      </c>
      <c r="AA72" s="25" t="str">
        <f>IF(AND($D$6="All",$F$6="All"),SUMPRODUCT(('PQW Report Data'!$C$4:$C$11233=AA$9)*('PQW Report Data'!$E$4:$E$11233=$B72)*(('PQW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Data'!$E$4:$E$11233=$B72)*(('PQW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Data'!$E$4:$E$11233=$B72)*(('PQW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Data'!$E$4:$E$11233=$B72)*(('PQW Report Data'!$F$4:$F$11233)+('PQW Report Data'!$G$4:$G$11233)+('PQW Report Data'!$H$4:$H$11233)+('PQW Report Data'!$I$4:$I$11233)+('PQW Report Data'!$J$4:$J$11233)+('PQW Report Data'!$K$4:$K$11233)+('PQW Report Data'!$L$4:$L$11233)+('PQW Report Data'!$M$4:$M$11233))))))</f>
      </c>
      <c r="AB72" s="25" t="str">
        <f>SUM(C72:AA72)</f>
      </c>
    </row>
    <row r="73">
      <c r="A73" s="0" t="inlineStr">
        <is>
          <t/>
        </is>
      </c>
      <c r="B73" s="23" t="n">
        <v>63</v>
      </c>
      <c r="C73" s="25" t="str">
        <f>IF(AND($D$6="All",$F$6="All"),SUMPRODUCT(('PQW Report Data'!$C$4:$C$11233=C$9)*('PQW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Data'!$E$4:$E$11233=$B73)*(('PQW Report Data'!$F$4:$F$11233)+('PQW Report Data'!$G$4:$G$11233)+('PQW Report Data'!$H$4:$H$11233)+('PQW Report Data'!$I$4:$I$11233)+('PQW Report Data'!$J$4:$J$11233)+('PQW Report Data'!$K$4:$K$11233)+('PQW Report Data'!$L$4:$L$11233)+('PQW Report Data'!$M$4:$M$11233))))))</f>
      </c>
      <c r="D73" s="25" t="str">
        <f>IF(AND($D$6="All",$F$6="All"),SUMPRODUCT(('PQW Report Data'!$C$4:$C$11233=D$9)*('PQW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Data'!$E$4:$E$11233=$B73)*(('PQW Report Data'!$F$4:$F$11233)+('PQW Report Data'!$G$4:$G$11233)+('PQW Report Data'!$H$4:$H$11233)+('PQW Report Data'!$I$4:$I$11233)+('PQW Report Data'!$J$4:$J$11233)+('PQW Report Data'!$K$4:$K$11233)+('PQW Report Data'!$L$4:$L$11233)+('PQW Report Data'!$M$4:$M$11233))))))</f>
      </c>
      <c r="E73" s="25" t="str">
        <f>IF(AND($D$6="All",$F$6="All"),SUMPRODUCT(('PQW Report Data'!$C$4:$C$11233=E$9)*('PQW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Data'!$E$4:$E$11233=$B73)*(('PQW Report Data'!$F$4:$F$11233)+('PQW Report Data'!$G$4:$G$11233)+('PQW Report Data'!$H$4:$H$11233)+('PQW Report Data'!$I$4:$I$11233)+('PQW Report Data'!$J$4:$J$11233)+('PQW Report Data'!$K$4:$K$11233)+('PQW Report Data'!$L$4:$L$11233)+('PQW Report Data'!$M$4:$M$11233))))))</f>
      </c>
      <c r="F73" s="25" t="str">
        <f>IF(AND($D$6="All",$F$6="All"),SUMPRODUCT(('PQW Report Data'!$C$4:$C$11233=F$9)*('PQW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Data'!$E$4:$E$11233=$B73)*(('PQW Report Data'!$F$4:$F$11233)+('PQW Report Data'!$G$4:$G$11233)+('PQW Report Data'!$H$4:$H$11233)+('PQW Report Data'!$I$4:$I$11233)+('PQW Report Data'!$J$4:$J$11233)+('PQW Report Data'!$K$4:$K$11233)+('PQW Report Data'!$L$4:$L$11233)+('PQW Report Data'!$M$4:$M$11233))))))</f>
      </c>
      <c r="G73" s="25" t="str">
        <f>IF(AND($D$6="All",$F$6="All"),SUMPRODUCT(('PQW Report Data'!$C$4:$C$11233=G$9)*('PQW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Data'!$E$4:$E$11233=$B73)*(('PQW Report Data'!$F$4:$F$11233)+('PQW Report Data'!$G$4:$G$11233)+('PQW Report Data'!$H$4:$H$11233)+('PQW Report Data'!$I$4:$I$11233)+('PQW Report Data'!$J$4:$J$11233)+('PQW Report Data'!$K$4:$K$11233)+('PQW Report Data'!$L$4:$L$11233)+('PQW Report Data'!$M$4:$M$11233))))))</f>
      </c>
      <c r="H73" s="25" t="str">
        <f>IF(AND($D$6="All",$F$6="All"),SUMPRODUCT(('PQW Report Data'!$C$4:$C$11233=H$9)*('PQW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Data'!$E$4:$E$11233=$B73)*(('PQW Report Data'!$F$4:$F$11233)+('PQW Report Data'!$G$4:$G$11233)+('PQW Report Data'!$H$4:$H$11233)+('PQW Report Data'!$I$4:$I$11233)+('PQW Report Data'!$J$4:$J$11233)+('PQW Report Data'!$K$4:$K$11233)+('PQW Report Data'!$L$4:$L$11233)+('PQW Report Data'!$M$4:$M$11233))))))</f>
      </c>
      <c r="I73" s="25" t="str">
        <f>IF(AND($D$6="All",$F$6="All"),SUMPRODUCT(('PQW Report Data'!$C$4:$C$11233=I$9)*('PQW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Data'!$E$4:$E$11233=$B73)*(('PQW Report Data'!$F$4:$F$11233)+('PQW Report Data'!$G$4:$G$11233)+('PQW Report Data'!$H$4:$H$11233)+('PQW Report Data'!$I$4:$I$11233)+('PQW Report Data'!$J$4:$J$11233)+('PQW Report Data'!$K$4:$K$11233)+('PQW Report Data'!$L$4:$L$11233)+('PQW Report Data'!$M$4:$M$11233))))))</f>
      </c>
      <c r="J73" s="25" t="str">
        <f>IF(AND($D$6="All",$F$6="All"),SUMPRODUCT(('PQW Report Data'!$C$4:$C$11233=J$9)*('PQW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Data'!$E$4:$E$11233=$B73)*(('PQW Report Data'!$F$4:$F$11233)+('PQW Report Data'!$G$4:$G$11233)+('PQW Report Data'!$H$4:$H$11233)+('PQW Report Data'!$I$4:$I$11233)+('PQW Report Data'!$J$4:$J$11233)+('PQW Report Data'!$K$4:$K$11233)+('PQW Report Data'!$L$4:$L$11233)+('PQW Report Data'!$M$4:$M$11233))))))</f>
      </c>
      <c r="K73" s="25" t="str">
        <f>IF(AND($D$6="All",$F$6="All"),SUMPRODUCT(('PQW Report Data'!$C$4:$C$11233=K$9)*('PQW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Data'!$E$4:$E$11233=$B73)*(('PQW Report Data'!$F$4:$F$11233)+('PQW Report Data'!$G$4:$G$11233)+('PQW Report Data'!$H$4:$H$11233)+('PQW Report Data'!$I$4:$I$11233)+('PQW Report Data'!$J$4:$J$11233)+('PQW Report Data'!$K$4:$K$11233)+('PQW Report Data'!$L$4:$L$11233)+('PQW Report Data'!$M$4:$M$11233))))))</f>
      </c>
      <c r="L73" s="25" t="str">
        <f>IF(AND($D$6="All",$F$6="All"),SUMPRODUCT(('PQW Report Data'!$C$4:$C$11233=L$9)*('PQW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Data'!$E$4:$E$11233=$B73)*(('PQW Report Data'!$F$4:$F$11233)+('PQW Report Data'!$G$4:$G$11233)+('PQW Report Data'!$H$4:$H$11233)+('PQW Report Data'!$I$4:$I$11233)+('PQW Report Data'!$J$4:$J$11233)+('PQW Report Data'!$K$4:$K$11233)+('PQW Report Data'!$L$4:$L$11233)+('PQW Report Data'!$M$4:$M$11233))))))</f>
      </c>
      <c r="M73" s="25" t="str">
        <f>IF(AND($D$6="All",$F$6="All"),SUMPRODUCT(('PQW Report Data'!$C$4:$C$11233=M$9)*('PQW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Data'!$E$4:$E$11233=$B73)*(('PQW Report Data'!$F$4:$F$11233)+('PQW Report Data'!$G$4:$G$11233)+('PQW Report Data'!$H$4:$H$11233)+('PQW Report Data'!$I$4:$I$11233)+('PQW Report Data'!$J$4:$J$11233)+('PQW Report Data'!$K$4:$K$11233)+('PQW Report Data'!$L$4:$L$11233)+('PQW Report Data'!$M$4:$M$11233))))))</f>
      </c>
      <c r="N73" s="25" t="str">
        <f>IF(AND($D$6="All",$F$6="All"),SUMPRODUCT(('PQW Report Data'!$C$4:$C$11233=N$9)*('PQW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Data'!$E$4:$E$11233=$B73)*(('PQW Report Data'!$F$4:$F$11233)+('PQW Report Data'!$G$4:$G$11233)+('PQW Report Data'!$H$4:$H$11233)+('PQW Report Data'!$I$4:$I$11233)+('PQW Report Data'!$J$4:$J$11233)+('PQW Report Data'!$K$4:$K$11233)+('PQW Report Data'!$L$4:$L$11233)+('PQW Report Data'!$M$4:$M$11233))))))</f>
      </c>
      <c r="O73" s="25" t="str">
        <f>IF(AND($D$6="All",$F$6="All"),SUMPRODUCT(('PQW Report Data'!$C$4:$C$11233=O$9)*('PQW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Data'!$E$4:$E$11233=$B73)*(('PQW Report Data'!$F$4:$F$11233)+('PQW Report Data'!$G$4:$G$11233)+('PQW Report Data'!$H$4:$H$11233)+('PQW Report Data'!$I$4:$I$11233)+('PQW Report Data'!$J$4:$J$11233)+('PQW Report Data'!$K$4:$K$11233)+('PQW Report Data'!$L$4:$L$11233)+('PQW Report Data'!$M$4:$M$11233))))))</f>
      </c>
      <c r="P73" s="25" t="str">
        <f>IF(AND($D$6="All",$F$6="All"),SUMPRODUCT(('PQW Report Data'!$C$4:$C$11233=P$9)*('PQW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Data'!$E$4:$E$11233=$B73)*(('PQW Report Data'!$F$4:$F$11233)+('PQW Report Data'!$G$4:$G$11233)+('PQW Report Data'!$H$4:$H$11233)+('PQW Report Data'!$I$4:$I$11233)+('PQW Report Data'!$J$4:$J$11233)+('PQW Report Data'!$K$4:$K$11233)+('PQW Report Data'!$L$4:$L$11233)+('PQW Report Data'!$M$4:$M$11233))))))</f>
      </c>
      <c r="Q73" s="25" t="str">
        <f>IF(AND($D$6="All",$F$6="All"),SUMPRODUCT(('PQW Report Data'!$C$4:$C$11233=Q$9)*('PQW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Data'!$E$4:$E$11233=$B73)*(('PQW Report Data'!$F$4:$F$11233)+('PQW Report Data'!$G$4:$G$11233)+('PQW Report Data'!$H$4:$H$11233)+('PQW Report Data'!$I$4:$I$11233)+('PQW Report Data'!$J$4:$J$11233)+('PQW Report Data'!$K$4:$K$11233)+('PQW Report Data'!$L$4:$L$11233)+('PQW Report Data'!$M$4:$M$11233))))))</f>
      </c>
      <c r="R73" s="25" t="str">
        <f>IF(AND($D$6="All",$F$6="All"),SUMPRODUCT(('PQW Report Data'!$C$4:$C$11233=R$9)*('PQW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Data'!$E$4:$E$11233=$B73)*(('PQW Report Data'!$F$4:$F$11233)+('PQW Report Data'!$G$4:$G$11233)+('PQW Report Data'!$H$4:$H$11233)+('PQW Report Data'!$I$4:$I$11233)+('PQW Report Data'!$J$4:$J$11233)+('PQW Report Data'!$K$4:$K$11233)+('PQW Report Data'!$L$4:$L$11233)+('PQW Report Data'!$M$4:$M$11233))))))</f>
      </c>
      <c r="S73" s="25" t="str">
        <f>IF(AND($D$6="All",$F$6="All"),SUMPRODUCT(('PQW Report Data'!$C$4:$C$11233=S$9)*('PQW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Data'!$E$4:$E$11233=$B73)*(('PQW Report Data'!$F$4:$F$11233)+('PQW Report Data'!$G$4:$G$11233)+('PQW Report Data'!$H$4:$H$11233)+('PQW Report Data'!$I$4:$I$11233)+('PQW Report Data'!$J$4:$J$11233)+('PQW Report Data'!$K$4:$K$11233)+('PQW Report Data'!$L$4:$L$11233)+('PQW Report Data'!$M$4:$M$11233))))))</f>
      </c>
      <c r="T73" s="25" t="str">
        <f>IF(AND($D$6="All",$F$6="All"),SUMPRODUCT(('PQW Report Data'!$C$4:$C$11233=T$9)*('PQW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Data'!$E$4:$E$11233=$B73)*(('PQW Report Data'!$F$4:$F$11233)+('PQW Report Data'!$G$4:$G$11233)+('PQW Report Data'!$H$4:$H$11233)+('PQW Report Data'!$I$4:$I$11233)+('PQW Report Data'!$J$4:$J$11233)+('PQW Report Data'!$K$4:$K$11233)+('PQW Report Data'!$L$4:$L$11233)+('PQW Report Data'!$M$4:$M$11233))))))</f>
      </c>
      <c r="U73" s="25" t="str">
        <f>IF(AND($D$6="All",$F$6="All"),SUMPRODUCT(('PQW Report Data'!$C$4:$C$11233=U$9)*('PQW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Data'!$E$4:$E$11233=$B73)*(('PQW Report Data'!$F$4:$F$11233)+('PQW Report Data'!$G$4:$G$11233)+('PQW Report Data'!$H$4:$H$11233)+('PQW Report Data'!$I$4:$I$11233)+('PQW Report Data'!$J$4:$J$11233)+('PQW Report Data'!$K$4:$K$11233)+('PQW Report Data'!$L$4:$L$11233)+('PQW Report Data'!$M$4:$M$11233))))))</f>
      </c>
      <c r="V73" s="25" t="str">
        <f>IF(AND($D$6="All",$F$6="All"),SUMPRODUCT(('PQW Report Data'!$C$4:$C$11233=V$9)*('PQW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Data'!$E$4:$E$11233=$B73)*(('PQW Report Data'!$F$4:$F$11233)+('PQW Report Data'!$G$4:$G$11233)+('PQW Report Data'!$H$4:$H$11233)+('PQW Report Data'!$I$4:$I$11233)+('PQW Report Data'!$J$4:$J$11233)+('PQW Report Data'!$K$4:$K$11233)+('PQW Report Data'!$L$4:$L$11233)+('PQW Report Data'!$M$4:$M$11233))))))</f>
      </c>
      <c r="W73" s="25" t="str">
        <f>IF(AND($D$6="All",$F$6="All"),SUMPRODUCT(('PQW Report Data'!$C$4:$C$11233=W$9)*('PQW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Data'!$E$4:$E$11233=$B73)*(('PQW Report Data'!$F$4:$F$11233)+('PQW Report Data'!$G$4:$G$11233)+('PQW Report Data'!$H$4:$H$11233)+('PQW Report Data'!$I$4:$I$11233)+('PQW Report Data'!$J$4:$J$11233)+('PQW Report Data'!$K$4:$K$11233)+('PQW Report Data'!$L$4:$L$11233)+('PQW Report Data'!$M$4:$M$11233))))))</f>
      </c>
      <c r="X73" s="25" t="str">
        <f>IF(AND($D$6="All",$F$6="All"),SUMPRODUCT(('PQW Report Data'!$C$4:$C$11233=X$9)*('PQW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Data'!$E$4:$E$11233=$B73)*(('PQW Report Data'!$F$4:$F$11233)+('PQW Report Data'!$G$4:$G$11233)+('PQW Report Data'!$H$4:$H$11233)+('PQW Report Data'!$I$4:$I$11233)+('PQW Report Data'!$J$4:$J$11233)+('PQW Report Data'!$K$4:$K$11233)+('PQW Report Data'!$L$4:$L$11233)+('PQW Report Data'!$M$4:$M$11233))))))</f>
      </c>
      <c r="Y73" s="25" t="str">
        <f>IF(AND($D$6="All",$F$6="All"),SUMPRODUCT(('PQW Report Data'!$C$4:$C$11233=Y$9)*('PQW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Data'!$E$4:$E$11233=$B73)*(('PQW Report Data'!$F$4:$F$11233)+('PQW Report Data'!$G$4:$G$11233)+('PQW Report Data'!$H$4:$H$11233)+('PQW Report Data'!$I$4:$I$11233)+('PQW Report Data'!$J$4:$J$11233)+('PQW Report Data'!$K$4:$K$11233)+('PQW Report Data'!$L$4:$L$11233)+('PQW Report Data'!$M$4:$M$11233))))))</f>
      </c>
      <c r="Z73" s="25" t="str">
        <f>IF(AND($D$6="All",$F$6="All"),SUMPRODUCT(('PQW Report Data'!$C$4:$C$11233=Z$9)*('PQW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Data'!$E$4:$E$11233=$B73)*(('PQW Report Data'!$F$4:$F$11233)+('PQW Report Data'!$G$4:$G$11233)+('PQW Report Data'!$H$4:$H$11233)+('PQW Report Data'!$I$4:$I$11233)+('PQW Report Data'!$J$4:$J$11233)+('PQW Report Data'!$K$4:$K$11233)+('PQW Report Data'!$L$4:$L$11233)+('PQW Report Data'!$M$4:$M$11233))))))</f>
      </c>
      <c r="AA73" s="25" t="str">
        <f>IF(AND($D$6="All",$F$6="All"),SUMPRODUCT(('PQW Report Data'!$C$4:$C$11233=AA$9)*('PQW Report Data'!$E$4:$E$11233=$B73)*(('PQW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Data'!$E$4:$E$11233=$B73)*(('PQW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Data'!$E$4:$E$11233=$B73)*(('PQW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Data'!$E$4:$E$11233=$B73)*(('PQW Report Data'!$F$4:$F$11233)+('PQW Report Data'!$G$4:$G$11233)+('PQW Report Data'!$H$4:$H$11233)+('PQW Report Data'!$I$4:$I$11233)+('PQW Report Data'!$J$4:$J$11233)+('PQW Report Data'!$K$4:$K$11233)+('PQW Report Data'!$L$4:$L$11233)+('PQW Report Data'!$M$4:$M$11233))))))</f>
      </c>
      <c r="AB73" s="25" t="str">
        <f>SUM(C73:AA73)</f>
      </c>
    </row>
    <row r="74">
      <c r="A74" s="0" t="inlineStr">
        <is>
          <t/>
        </is>
      </c>
      <c r="B74" s="23" t="n">
        <v>64</v>
      </c>
      <c r="C74" s="25" t="str">
        <f>IF(AND($D$6="All",$F$6="All"),SUMPRODUCT(('PQW Report Data'!$C$4:$C$11233=C$9)*('PQW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Data'!$E$4:$E$11233=$B74)*(('PQW Report Data'!$F$4:$F$11233)+('PQW Report Data'!$G$4:$G$11233)+('PQW Report Data'!$H$4:$H$11233)+('PQW Report Data'!$I$4:$I$11233)+('PQW Report Data'!$J$4:$J$11233)+('PQW Report Data'!$K$4:$K$11233)+('PQW Report Data'!$L$4:$L$11233)+('PQW Report Data'!$M$4:$M$11233))))))</f>
      </c>
      <c r="D74" s="25" t="str">
        <f>IF(AND($D$6="All",$F$6="All"),SUMPRODUCT(('PQW Report Data'!$C$4:$C$11233=D$9)*('PQW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Data'!$E$4:$E$11233=$B74)*(('PQW Report Data'!$F$4:$F$11233)+('PQW Report Data'!$G$4:$G$11233)+('PQW Report Data'!$H$4:$H$11233)+('PQW Report Data'!$I$4:$I$11233)+('PQW Report Data'!$J$4:$J$11233)+('PQW Report Data'!$K$4:$K$11233)+('PQW Report Data'!$L$4:$L$11233)+('PQW Report Data'!$M$4:$M$11233))))))</f>
      </c>
      <c r="E74" s="25" t="str">
        <f>IF(AND($D$6="All",$F$6="All"),SUMPRODUCT(('PQW Report Data'!$C$4:$C$11233=E$9)*('PQW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Data'!$E$4:$E$11233=$B74)*(('PQW Report Data'!$F$4:$F$11233)+('PQW Report Data'!$G$4:$G$11233)+('PQW Report Data'!$H$4:$H$11233)+('PQW Report Data'!$I$4:$I$11233)+('PQW Report Data'!$J$4:$J$11233)+('PQW Report Data'!$K$4:$K$11233)+('PQW Report Data'!$L$4:$L$11233)+('PQW Report Data'!$M$4:$M$11233))))))</f>
      </c>
      <c r="F74" s="25" t="str">
        <f>IF(AND($D$6="All",$F$6="All"),SUMPRODUCT(('PQW Report Data'!$C$4:$C$11233=F$9)*('PQW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Data'!$E$4:$E$11233=$B74)*(('PQW Report Data'!$F$4:$F$11233)+('PQW Report Data'!$G$4:$G$11233)+('PQW Report Data'!$H$4:$H$11233)+('PQW Report Data'!$I$4:$I$11233)+('PQW Report Data'!$J$4:$J$11233)+('PQW Report Data'!$K$4:$K$11233)+('PQW Report Data'!$L$4:$L$11233)+('PQW Report Data'!$M$4:$M$11233))))))</f>
      </c>
      <c r="G74" s="25" t="str">
        <f>IF(AND($D$6="All",$F$6="All"),SUMPRODUCT(('PQW Report Data'!$C$4:$C$11233=G$9)*('PQW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Data'!$E$4:$E$11233=$B74)*(('PQW Report Data'!$F$4:$F$11233)+('PQW Report Data'!$G$4:$G$11233)+('PQW Report Data'!$H$4:$H$11233)+('PQW Report Data'!$I$4:$I$11233)+('PQW Report Data'!$J$4:$J$11233)+('PQW Report Data'!$K$4:$K$11233)+('PQW Report Data'!$L$4:$L$11233)+('PQW Report Data'!$M$4:$M$11233))))))</f>
      </c>
      <c r="H74" s="25" t="str">
        <f>IF(AND($D$6="All",$F$6="All"),SUMPRODUCT(('PQW Report Data'!$C$4:$C$11233=H$9)*('PQW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Data'!$E$4:$E$11233=$B74)*(('PQW Report Data'!$F$4:$F$11233)+('PQW Report Data'!$G$4:$G$11233)+('PQW Report Data'!$H$4:$H$11233)+('PQW Report Data'!$I$4:$I$11233)+('PQW Report Data'!$J$4:$J$11233)+('PQW Report Data'!$K$4:$K$11233)+('PQW Report Data'!$L$4:$L$11233)+('PQW Report Data'!$M$4:$M$11233))))))</f>
      </c>
      <c r="I74" s="25" t="str">
        <f>IF(AND($D$6="All",$F$6="All"),SUMPRODUCT(('PQW Report Data'!$C$4:$C$11233=I$9)*('PQW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Data'!$E$4:$E$11233=$B74)*(('PQW Report Data'!$F$4:$F$11233)+('PQW Report Data'!$G$4:$G$11233)+('PQW Report Data'!$H$4:$H$11233)+('PQW Report Data'!$I$4:$I$11233)+('PQW Report Data'!$J$4:$J$11233)+('PQW Report Data'!$K$4:$K$11233)+('PQW Report Data'!$L$4:$L$11233)+('PQW Report Data'!$M$4:$M$11233))))))</f>
      </c>
      <c r="J74" s="25" t="str">
        <f>IF(AND($D$6="All",$F$6="All"),SUMPRODUCT(('PQW Report Data'!$C$4:$C$11233=J$9)*('PQW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Data'!$E$4:$E$11233=$B74)*(('PQW Report Data'!$F$4:$F$11233)+('PQW Report Data'!$G$4:$G$11233)+('PQW Report Data'!$H$4:$H$11233)+('PQW Report Data'!$I$4:$I$11233)+('PQW Report Data'!$J$4:$J$11233)+('PQW Report Data'!$K$4:$K$11233)+('PQW Report Data'!$L$4:$L$11233)+('PQW Report Data'!$M$4:$M$11233))))))</f>
      </c>
      <c r="K74" s="25" t="str">
        <f>IF(AND($D$6="All",$F$6="All"),SUMPRODUCT(('PQW Report Data'!$C$4:$C$11233=K$9)*('PQW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Data'!$E$4:$E$11233=$B74)*(('PQW Report Data'!$F$4:$F$11233)+('PQW Report Data'!$G$4:$G$11233)+('PQW Report Data'!$H$4:$H$11233)+('PQW Report Data'!$I$4:$I$11233)+('PQW Report Data'!$J$4:$J$11233)+('PQW Report Data'!$K$4:$K$11233)+('PQW Report Data'!$L$4:$L$11233)+('PQW Report Data'!$M$4:$M$11233))))))</f>
      </c>
      <c r="L74" s="25" t="str">
        <f>IF(AND($D$6="All",$F$6="All"),SUMPRODUCT(('PQW Report Data'!$C$4:$C$11233=L$9)*('PQW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Data'!$E$4:$E$11233=$B74)*(('PQW Report Data'!$F$4:$F$11233)+('PQW Report Data'!$G$4:$G$11233)+('PQW Report Data'!$H$4:$H$11233)+('PQW Report Data'!$I$4:$I$11233)+('PQW Report Data'!$J$4:$J$11233)+('PQW Report Data'!$K$4:$K$11233)+('PQW Report Data'!$L$4:$L$11233)+('PQW Report Data'!$M$4:$M$11233))))))</f>
      </c>
      <c r="M74" s="25" t="str">
        <f>IF(AND($D$6="All",$F$6="All"),SUMPRODUCT(('PQW Report Data'!$C$4:$C$11233=M$9)*('PQW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Data'!$E$4:$E$11233=$B74)*(('PQW Report Data'!$F$4:$F$11233)+('PQW Report Data'!$G$4:$G$11233)+('PQW Report Data'!$H$4:$H$11233)+('PQW Report Data'!$I$4:$I$11233)+('PQW Report Data'!$J$4:$J$11233)+('PQW Report Data'!$K$4:$K$11233)+('PQW Report Data'!$L$4:$L$11233)+('PQW Report Data'!$M$4:$M$11233))))))</f>
      </c>
      <c r="N74" s="25" t="str">
        <f>IF(AND($D$6="All",$F$6="All"),SUMPRODUCT(('PQW Report Data'!$C$4:$C$11233=N$9)*('PQW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Data'!$E$4:$E$11233=$B74)*(('PQW Report Data'!$F$4:$F$11233)+('PQW Report Data'!$G$4:$G$11233)+('PQW Report Data'!$H$4:$H$11233)+('PQW Report Data'!$I$4:$I$11233)+('PQW Report Data'!$J$4:$J$11233)+('PQW Report Data'!$K$4:$K$11233)+('PQW Report Data'!$L$4:$L$11233)+('PQW Report Data'!$M$4:$M$11233))))))</f>
      </c>
      <c r="O74" s="25" t="str">
        <f>IF(AND($D$6="All",$F$6="All"),SUMPRODUCT(('PQW Report Data'!$C$4:$C$11233=O$9)*('PQW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Data'!$E$4:$E$11233=$B74)*(('PQW Report Data'!$F$4:$F$11233)+('PQW Report Data'!$G$4:$G$11233)+('PQW Report Data'!$H$4:$H$11233)+('PQW Report Data'!$I$4:$I$11233)+('PQW Report Data'!$J$4:$J$11233)+('PQW Report Data'!$K$4:$K$11233)+('PQW Report Data'!$L$4:$L$11233)+('PQW Report Data'!$M$4:$M$11233))))))</f>
      </c>
      <c r="P74" s="25" t="str">
        <f>IF(AND($D$6="All",$F$6="All"),SUMPRODUCT(('PQW Report Data'!$C$4:$C$11233=P$9)*('PQW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Data'!$E$4:$E$11233=$B74)*(('PQW Report Data'!$F$4:$F$11233)+('PQW Report Data'!$G$4:$G$11233)+('PQW Report Data'!$H$4:$H$11233)+('PQW Report Data'!$I$4:$I$11233)+('PQW Report Data'!$J$4:$J$11233)+('PQW Report Data'!$K$4:$K$11233)+('PQW Report Data'!$L$4:$L$11233)+('PQW Report Data'!$M$4:$M$11233))))))</f>
      </c>
      <c r="Q74" s="25" t="str">
        <f>IF(AND($D$6="All",$F$6="All"),SUMPRODUCT(('PQW Report Data'!$C$4:$C$11233=Q$9)*('PQW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Data'!$E$4:$E$11233=$B74)*(('PQW Report Data'!$F$4:$F$11233)+('PQW Report Data'!$G$4:$G$11233)+('PQW Report Data'!$H$4:$H$11233)+('PQW Report Data'!$I$4:$I$11233)+('PQW Report Data'!$J$4:$J$11233)+('PQW Report Data'!$K$4:$K$11233)+('PQW Report Data'!$L$4:$L$11233)+('PQW Report Data'!$M$4:$M$11233))))))</f>
      </c>
      <c r="R74" s="25" t="str">
        <f>IF(AND($D$6="All",$F$6="All"),SUMPRODUCT(('PQW Report Data'!$C$4:$C$11233=R$9)*('PQW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Data'!$E$4:$E$11233=$B74)*(('PQW Report Data'!$F$4:$F$11233)+('PQW Report Data'!$G$4:$G$11233)+('PQW Report Data'!$H$4:$H$11233)+('PQW Report Data'!$I$4:$I$11233)+('PQW Report Data'!$J$4:$J$11233)+('PQW Report Data'!$K$4:$K$11233)+('PQW Report Data'!$L$4:$L$11233)+('PQW Report Data'!$M$4:$M$11233))))))</f>
      </c>
      <c r="S74" s="25" t="str">
        <f>IF(AND($D$6="All",$F$6="All"),SUMPRODUCT(('PQW Report Data'!$C$4:$C$11233=S$9)*('PQW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Data'!$E$4:$E$11233=$B74)*(('PQW Report Data'!$F$4:$F$11233)+('PQW Report Data'!$G$4:$G$11233)+('PQW Report Data'!$H$4:$H$11233)+('PQW Report Data'!$I$4:$I$11233)+('PQW Report Data'!$J$4:$J$11233)+('PQW Report Data'!$K$4:$K$11233)+('PQW Report Data'!$L$4:$L$11233)+('PQW Report Data'!$M$4:$M$11233))))))</f>
      </c>
      <c r="T74" s="25" t="str">
        <f>IF(AND($D$6="All",$F$6="All"),SUMPRODUCT(('PQW Report Data'!$C$4:$C$11233=T$9)*('PQW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Data'!$E$4:$E$11233=$B74)*(('PQW Report Data'!$F$4:$F$11233)+('PQW Report Data'!$G$4:$G$11233)+('PQW Report Data'!$H$4:$H$11233)+('PQW Report Data'!$I$4:$I$11233)+('PQW Report Data'!$J$4:$J$11233)+('PQW Report Data'!$K$4:$K$11233)+('PQW Report Data'!$L$4:$L$11233)+('PQW Report Data'!$M$4:$M$11233))))))</f>
      </c>
      <c r="U74" s="25" t="str">
        <f>IF(AND($D$6="All",$F$6="All"),SUMPRODUCT(('PQW Report Data'!$C$4:$C$11233=U$9)*('PQW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Data'!$E$4:$E$11233=$B74)*(('PQW Report Data'!$F$4:$F$11233)+('PQW Report Data'!$G$4:$G$11233)+('PQW Report Data'!$H$4:$H$11233)+('PQW Report Data'!$I$4:$I$11233)+('PQW Report Data'!$J$4:$J$11233)+('PQW Report Data'!$K$4:$K$11233)+('PQW Report Data'!$L$4:$L$11233)+('PQW Report Data'!$M$4:$M$11233))))))</f>
      </c>
      <c r="V74" s="25" t="str">
        <f>IF(AND($D$6="All",$F$6="All"),SUMPRODUCT(('PQW Report Data'!$C$4:$C$11233=V$9)*('PQW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Data'!$E$4:$E$11233=$B74)*(('PQW Report Data'!$F$4:$F$11233)+('PQW Report Data'!$G$4:$G$11233)+('PQW Report Data'!$H$4:$H$11233)+('PQW Report Data'!$I$4:$I$11233)+('PQW Report Data'!$J$4:$J$11233)+('PQW Report Data'!$K$4:$K$11233)+('PQW Report Data'!$L$4:$L$11233)+('PQW Report Data'!$M$4:$M$11233))))))</f>
      </c>
      <c r="W74" s="25" t="str">
        <f>IF(AND($D$6="All",$F$6="All"),SUMPRODUCT(('PQW Report Data'!$C$4:$C$11233=W$9)*('PQW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Data'!$E$4:$E$11233=$B74)*(('PQW Report Data'!$F$4:$F$11233)+('PQW Report Data'!$G$4:$G$11233)+('PQW Report Data'!$H$4:$H$11233)+('PQW Report Data'!$I$4:$I$11233)+('PQW Report Data'!$J$4:$J$11233)+('PQW Report Data'!$K$4:$K$11233)+('PQW Report Data'!$L$4:$L$11233)+('PQW Report Data'!$M$4:$M$11233))))))</f>
      </c>
      <c r="X74" s="25" t="str">
        <f>IF(AND($D$6="All",$F$6="All"),SUMPRODUCT(('PQW Report Data'!$C$4:$C$11233=X$9)*('PQW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Data'!$E$4:$E$11233=$B74)*(('PQW Report Data'!$F$4:$F$11233)+('PQW Report Data'!$G$4:$G$11233)+('PQW Report Data'!$H$4:$H$11233)+('PQW Report Data'!$I$4:$I$11233)+('PQW Report Data'!$J$4:$J$11233)+('PQW Report Data'!$K$4:$K$11233)+('PQW Report Data'!$L$4:$L$11233)+('PQW Report Data'!$M$4:$M$11233))))))</f>
      </c>
      <c r="Y74" s="25" t="str">
        <f>IF(AND($D$6="All",$F$6="All"),SUMPRODUCT(('PQW Report Data'!$C$4:$C$11233=Y$9)*('PQW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Data'!$E$4:$E$11233=$B74)*(('PQW Report Data'!$F$4:$F$11233)+('PQW Report Data'!$G$4:$G$11233)+('PQW Report Data'!$H$4:$H$11233)+('PQW Report Data'!$I$4:$I$11233)+('PQW Report Data'!$J$4:$J$11233)+('PQW Report Data'!$K$4:$K$11233)+('PQW Report Data'!$L$4:$L$11233)+('PQW Report Data'!$M$4:$M$11233))))))</f>
      </c>
      <c r="Z74" s="25" t="str">
        <f>IF(AND($D$6="All",$F$6="All"),SUMPRODUCT(('PQW Report Data'!$C$4:$C$11233=Z$9)*('PQW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Data'!$E$4:$E$11233=$B74)*(('PQW Report Data'!$F$4:$F$11233)+('PQW Report Data'!$G$4:$G$11233)+('PQW Report Data'!$H$4:$H$11233)+('PQW Report Data'!$I$4:$I$11233)+('PQW Report Data'!$J$4:$J$11233)+('PQW Report Data'!$K$4:$K$11233)+('PQW Report Data'!$L$4:$L$11233)+('PQW Report Data'!$M$4:$M$11233))))))</f>
      </c>
      <c r="AA74" s="25" t="str">
        <f>IF(AND($D$6="All",$F$6="All"),SUMPRODUCT(('PQW Report Data'!$C$4:$C$11233=AA$9)*('PQW Report Data'!$E$4:$E$11233=$B74)*(('PQW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Data'!$E$4:$E$11233=$B74)*(('PQW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Data'!$E$4:$E$11233=$B74)*(('PQW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Data'!$E$4:$E$11233=$B74)*(('PQW Report Data'!$F$4:$F$11233)+('PQW Report Data'!$G$4:$G$11233)+('PQW Report Data'!$H$4:$H$11233)+('PQW Report Data'!$I$4:$I$11233)+('PQW Report Data'!$J$4:$J$11233)+('PQW Report Data'!$K$4:$K$11233)+('PQW Report Data'!$L$4:$L$11233)+('PQW Report Data'!$M$4:$M$11233))))))</f>
      </c>
      <c r="AB74" s="25" t="str">
        <f>SUM(C74:AA74)</f>
      </c>
    </row>
    <row r="75">
      <c r="A75" s="0" t="inlineStr">
        <is>
          <t/>
        </is>
      </c>
      <c r="B75" s="23" t="n">
        <v>65</v>
      </c>
      <c r="C75" s="25" t="str">
        <f>IF(AND($D$6="All",$F$6="All"),SUMPRODUCT(('PQW Report Data'!$C$4:$C$11233=C$9)*('PQW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Data'!$E$4:$E$11233=$B75)*(('PQW Report Data'!$F$4:$F$11233)+('PQW Report Data'!$G$4:$G$11233)+('PQW Report Data'!$H$4:$H$11233)+('PQW Report Data'!$I$4:$I$11233)+('PQW Report Data'!$J$4:$J$11233)+('PQW Report Data'!$K$4:$K$11233)+('PQW Report Data'!$L$4:$L$11233)+('PQW Report Data'!$M$4:$M$11233))))))</f>
      </c>
      <c r="D75" s="25" t="str">
        <f>IF(AND($D$6="All",$F$6="All"),SUMPRODUCT(('PQW Report Data'!$C$4:$C$11233=D$9)*('PQW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Data'!$E$4:$E$11233=$B75)*(('PQW Report Data'!$F$4:$F$11233)+('PQW Report Data'!$G$4:$G$11233)+('PQW Report Data'!$H$4:$H$11233)+('PQW Report Data'!$I$4:$I$11233)+('PQW Report Data'!$J$4:$J$11233)+('PQW Report Data'!$K$4:$K$11233)+('PQW Report Data'!$L$4:$L$11233)+('PQW Report Data'!$M$4:$M$11233))))))</f>
      </c>
      <c r="E75" s="25" t="str">
        <f>IF(AND($D$6="All",$F$6="All"),SUMPRODUCT(('PQW Report Data'!$C$4:$C$11233=E$9)*('PQW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Data'!$E$4:$E$11233=$B75)*(('PQW Report Data'!$F$4:$F$11233)+('PQW Report Data'!$G$4:$G$11233)+('PQW Report Data'!$H$4:$H$11233)+('PQW Report Data'!$I$4:$I$11233)+('PQW Report Data'!$J$4:$J$11233)+('PQW Report Data'!$K$4:$K$11233)+('PQW Report Data'!$L$4:$L$11233)+('PQW Report Data'!$M$4:$M$11233))))))</f>
      </c>
      <c r="F75" s="25" t="str">
        <f>IF(AND($D$6="All",$F$6="All"),SUMPRODUCT(('PQW Report Data'!$C$4:$C$11233=F$9)*('PQW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Data'!$E$4:$E$11233=$B75)*(('PQW Report Data'!$F$4:$F$11233)+('PQW Report Data'!$G$4:$G$11233)+('PQW Report Data'!$H$4:$H$11233)+('PQW Report Data'!$I$4:$I$11233)+('PQW Report Data'!$J$4:$J$11233)+('PQW Report Data'!$K$4:$K$11233)+('PQW Report Data'!$L$4:$L$11233)+('PQW Report Data'!$M$4:$M$11233))))))</f>
      </c>
      <c r="G75" s="25" t="str">
        <f>IF(AND($D$6="All",$F$6="All"),SUMPRODUCT(('PQW Report Data'!$C$4:$C$11233=G$9)*('PQW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Data'!$E$4:$E$11233=$B75)*(('PQW Report Data'!$F$4:$F$11233)+('PQW Report Data'!$G$4:$G$11233)+('PQW Report Data'!$H$4:$H$11233)+('PQW Report Data'!$I$4:$I$11233)+('PQW Report Data'!$J$4:$J$11233)+('PQW Report Data'!$K$4:$K$11233)+('PQW Report Data'!$L$4:$L$11233)+('PQW Report Data'!$M$4:$M$11233))))))</f>
      </c>
      <c r="H75" s="25" t="str">
        <f>IF(AND($D$6="All",$F$6="All"),SUMPRODUCT(('PQW Report Data'!$C$4:$C$11233=H$9)*('PQW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Data'!$E$4:$E$11233=$B75)*(('PQW Report Data'!$F$4:$F$11233)+('PQW Report Data'!$G$4:$G$11233)+('PQW Report Data'!$H$4:$H$11233)+('PQW Report Data'!$I$4:$I$11233)+('PQW Report Data'!$J$4:$J$11233)+('PQW Report Data'!$K$4:$K$11233)+('PQW Report Data'!$L$4:$L$11233)+('PQW Report Data'!$M$4:$M$11233))))))</f>
      </c>
      <c r="I75" s="25" t="str">
        <f>IF(AND($D$6="All",$F$6="All"),SUMPRODUCT(('PQW Report Data'!$C$4:$C$11233=I$9)*('PQW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Data'!$E$4:$E$11233=$B75)*(('PQW Report Data'!$F$4:$F$11233)+('PQW Report Data'!$G$4:$G$11233)+('PQW Report Data'!$H$4:$H$11233)+('PQW Report Data'!$I$4:$I$11233)+('PQW Report Data'!$J$4:$J$11233)+('PQW Report Data'!$K$4:$K$11233)+('PQW Report Data'!$L$4:$L$11233)+('PQW Report Data'!$M$4:$M$11233))))))</f>
      </c>
      <c r="J75" s="25" t="str">
        <f>IF(AND($D$6="All",$F$6="All"),SUMPRODUCT(('PQW Report Data'!$C$4:$C$11233=J$9)*('PQW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Data'!$E$4:$E$11233=$B75)*(('PQW Report Data'!$F$4:$F$11233)+('PQW Report Data'!$G$4:$G$11233)+('PQW Report Data'!$H$4:$H$11233)+('PQW Report Data'!$I$4:$I$11233)+('PQW Report Data'!$J$4:$J$11233)+('PQW Report Data'!$K$4:$K$11233)+('PQW Report Data'!$L$4:$L$11233)+('PQW Report Data'!$M$4:$M$11233))))))</f>
      </c>
      <c r="K75" s="25" t="str">
        <f>IF(AND($D$6="All",$F$6="All"),SUMPRODUCT(('PQW Report Data'!$C$4:$C$11233=K$9)*('PQW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Data'!$E$4:$E$11233=$B75)*(('PQW Report Data'!$F$4:$F$11233)+('PQW Report Data'!$G$4:$G$11233)+('PQW Report Data'!$H$4:$H$11233)+('PQW Report Data'!$I$4:$I$11233)+('PQW Report Data'!$J$4:$J$11233)+('PQW Report Data'!$K$4:$K$11233)+('PQW Report Data'!$L$4:$L$11233)+('PQW Report Data'!$M$4:$M$11233))))))</f>
      </c>
      <c r="L75" s="25" t="str">
        <f>IF(AND($D$6="All",$F$6="All"),SUMPRODUCT(('PQW Report Data'!$C$4:$C$11233=L$9)*('PQW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Data'!$E$4:$E$11233=$B75)*(('PQW Report Data'!$F$4:$F$11233)+('PQW Report Data'!$G$4:$G$11233)+('PQW Report Data'!$H$4:$H$11233)+('PQW Report Data'!$I$4:$I$11233)+('PQW Report Data'!$J$4:$J$11233)+('PQW Report Data'!$K$4:$K$11233)+('PQW Report Data'!$L$4:$L$11233)+('PQW Report Data'!$M$4:$M$11233))))))</f>
      </c>
      <c r="M75" s="25" t="str">
        <f>IF(AND($D$6="All",$F$6="All"),SUMPRODUCT(('PQW Report Data'!$C$4:$C$11233=M$9)*('PQW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Data'!$E$4:$E$11233=$B75)*(('PQW Report Data'!$F$4:$F$11233)+('PQW Report Data'!$G$4:$G$11233)+('PQW Report Data'!$H$4:$H$11233)+('PQW Report Data'!$I$4:$I$11233)+('PQW Report Data'!$J$4:$J$11233)+('PQW Report Data'!$K$4:$K$11233)+('PQW Report Data'!$L$4:$L$11233)+('PQW Report Data'!$M$4:$M$11233))))))</f>
      </c>
      <c r="N75" s="25" t="str">
        <f>IF(AND($D$6="All",$F$6="All"),SUMPRODUCT(('PQW Report Data'!$C$4:$C$11233=N$9)*('PQW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Data'!$E$4:$E$11233=$B75)*(('PQW Report Data'!$F$4:$F$11233)+('PQW Report Data'!$G$4:$G$11233)+('PQW Report Data'!$H$4:$H$11233)+('PQW Report Data'!$I$4:$I$11233)+('PQW Report Data'!$J$4:$J$11233)+('PQW Report Data'!$K$4:$K$11233)+('PQW Report Data'!$L$4:$L$11233)+('PQW Report Data'!$M$4:$M$11233))))))</f>
      </c>
      <c r="O75" s="25" t="str">
        <f>IF(AND($D$6="All",$F$6="All"),SUMPRODUCT(('PQW Report Data'!$C$4:$C$11233=O$9)*('PQW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Data'!$E$4:$E$11233=$B75)*(('PQW Report Data'!$F$4:$F$11233)+('PQW Report Data'!$G$4:$G$11233)+('PQW Report Data'!$H$4:$H$11233)+('PQW Report Data'!$I$4:$I$11233)+('PQW Report Data'!$J$4:$J$11233)+('PQW Report Data'!$K$4:$K$11233)+('PQW Report Data'!$L$4:$L$11233)+('PQW Report Data'!$M$4:$M$11233))))))</f>
      </c>
      <c r="P75" s="25" t="str">
        <f>IF(AND($D$6="All",$F$6="All"),SUMPRODUCT(('PQW Report Data'!$C$4:$C$11233=P$9)*('PQW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Data'!$E$4:$E$11233=$B75)*(('PQW Report Data'!$F$4:$F$11233)+('PQW Report Data'!$G$4:$G$11233)+('PQW Report Data'!$H$4:$H$11233)+('PQW Report Data'!$I$4:$I$11233)+('PQW Report Data'!$J$4:$J$11233)+('PQW Report Data'!$K$4:$K$11233)+('PQW Report Data'!$L$4:$L$11233)+('PQW Report Data'!$M$4:$M$11233))))))</f>
      </c>
      <c r="Q75" s="25" t="str">
        <f>IF(AND($D$6="All",$F$6="All"),SUMPRODUCT(('PQW Report Data'!$C$4:$C$11233=Q$9)*('PQW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Data'!$E$4:$E$11233=$B75)*(('PQW Report Data'!$F$4:$F$11233)+('PQW Report Data'!$G$4:$G$11233)+('PQW Report Data'!$H$4:$H$11233)+('PQW Report Data'!$I$4:$I$11233)+('PQW Report Data'!$J$4:$J$11233)+('PQW Report Data'!$K$4:$K$11233)+('PQW Report Data'!$L$4:$L$11233)+('PQW Report Data'!$M$4:$M$11233))))))</f>
      </c>
      <c r="R75" s="25" t="str">
        <f>IF(AND($D$6="All",$F$6="All"),SUMPRODUCT(('PQW Report Data'!$C$4:$C$11233=R$9)*('PQW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Data'!$E$4:$E$11233=$B75)*(('PQW Report Data'!$F$4:$F$11233)+('PQW Report Data'!$G$4:$G$11233)+('PQW Report Data'!$H$4:$H$11233)+('PQW Report Data'!$I$4:$I$11233)+('PQW Report Data'!$J$4:$J$11233)+('PQW Report Data'!$K$4:$K$11233)+('PQW Report Data'!$L$4:$L$11233)+('PQW Report Data'!$M$4:$M$11233))))))</f>
      </c>
      <c r="S75" s="25" t="str">
        <f>IF(AND($D$6="All",$F$6="All"),SUMPRODUCT(('PQW Report Data'!$C$4:$C$11233=S$9)*('PQW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Data'!$E$4:$E$11233=$B75)*(('PQW Report Data'!$F$4:$F$11233)+('PQW Report Data'!$G$4:$G$11233)+('PQW Report Data'!$H$4:$H$11233)+('PQW Report Data'!$I$4:$I$11233)+('PQW Report Data'!$J$4:$J$11233)+('PQW Report Data'!$K$4:$K$11233)+('PQW Report Data'!$L$4:$L$11233)+('PQW Report Data'!$M$4:$M$11233))))))</f>
      </c>
      <c r="T75" s="25" t="str">
        <f>IF(AND($D$6="All",$F$6="All"),SUMPRODUCT(('PQW Report Data'!$C$4:$C$11233=T$9)*('PQW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Data'!$E$4:$E$11233=$B75)*(('PQW Report Data'!$F$4:$F$11233)+('PQW Report Data'!$G$4:$G$11233)+('PQW Report Data'!$H$4:$H$11233)+('PQW Report Data'!$I$4:$I$11233)+('PQW Report Data'!$J$4:$J$11233)+('PQW Report Data'!$K$4:$K$11233)+('PQW Report Data'!$L$4:$L$11233)+('PQW Report Data'!$M$4:$M$11233))))))</f>
      </c>
      <c r="U75" s="25" t="str">
        <f>IF(AND($D$6="All",$F$6="All"),SUMPRODUCT(('PQW Report Data'!$C$4:$C$11233=U$9)*('PQW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Data'!$E$4:$E$11233=$B75)*(('PQW Report Data'!$F$4:$F$11233)+('PQW Report Data'!$G$4:$G$11233)+('PQW Report Data'!$H$4:$H$11233)+('PQW Report Data'!$I$4:$I$11233)+('PQW Report Data'!$J$4:$J$11233)+('PQW Report Data'!$K$4:$K$11233)+('PQW Report Data'!$L$4:$L$11233)+('PQW Report Data'!$M$4:$M$11233))))))</f>
      </c>
      <c r="V75" s="25" t="str">
        <f>IF(AND($D$6="All",$F$6="All"),SUMPRODUCT(('PQW Report Data'!$C$4:$C$11233=V$9)*('PQW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Data'!$E$4:$E$11233=$B75)*(('PQW Report Data'!$F$4:$F$11233)+('PQW Report Data'!$G$4:$G$11233)+('PQW Report Data'!$H$4:$H$11233)+('PQW Report Data'!$I$4:$I$11233)+('PQW Report Data'!$J$4:$J$11233)+('PQW Report Data'!$K$4:$K$11233)+('PQW Report Data'!$L$4:$L$11233)+('PQW Report Data'!$M$4:$M$11233))))))</f>
      </c>
      <c r="W75" s="25" t="str">
        <f>IF(AND($D$6="All",$F$6="All"),SUMPRODUCT(('PQW Report Data'!$C$4:$C$11233=W$9)*('PQW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Data'!$E$4:$E$11233=$B75)*(('PQW Report Data'!$F$4:$F$11233)+('PQW Report Data'!$G$4:$G$11233)+('PQW Report Data'!$H$4:$H$11233)+('PQW Report Data'!$I$4:$I$11233)+('PQW Report Data'!$J$4:$J$11233)+('PQW Report Data'!$K$4:$K$11233)+('PQW Report Data'!$L$4:$L$11233)+('PQW Report Data'!$M$4:$M$11233))))))</f>
      </c>
      <c r="X75" s="25" t="str">
        <f>IF(AND($D$6="All",$F$6="All"),SUMPRODUCT(('PQW Report Data'!$C$4:$C$11233=X$9)*('PQW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Data'!$E$4:$E$11233=$B75)*(('PQW Report Data'!$F$4:$F$11233)+('PQW Report Data'!$G$4:$G$11233)+('PQW Report Data'!$H$4:$H$11233)+('PQW Report Data'!$I$4:$I$11233)+('PQW Report Data'!$J$4:$J$11233)+('PQW Report Data'!$K$4:$K$11233)+('PQW Report Data'!$L$4:$L$11233)+('PQW Report Data'!$M$4:$M$11233))))))</f>
      </c>
      <c r="Y75" s="25" t="str">
        <f>IF(AND($D$6="All",$F$6="All"),SUMPRODUCT(('PQW Report Data'!$C$4:$C$11233=Y$9)*('PQW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Data'!$E$4:$E$11233=$B75)*(('PQW Report Data'!$F$4:$F$11233)+('PQW Report Data'!$G$4:$G$11233)+('PQW Report Data'!$H$4:$H$11233)+('PQW Report Data'!$I$4:$I$11233)+('PQW Report Data'!$J$4:$J$11233)+('PQW Report Data'!$K$4:$K$11233)+('PQW Report Data'!$L$4:$L$11233)+('PQW Report Data'!$M$4:$M$11233))))))</f>
      </c>
      <c r="Z75" s="25" t="str">
        <f>IF(AND($D$6="All",$F$6="All"),SUMPRODUCT(('PQW Report Data'!$C$4:$C$11233=Z$9)*('PQW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Data'!$E$4:$E$11233=$B75)*(('PQW Report Data'!$F$4:$F$11233)+('PQW Report Data'!$G$4:$G$11233)+('PQW Report Data'!$H$4:$H$11233)+('PQW Report Data'!$I$4:$I$11233)+('PQW Report Data'!$J$4:$J$11233)+('PQW Report Data'!$K$4:$K$11233)+('PQW Report Data'!$L$4:$L$11233)+('PQW Report Data'!$M$4:$M$11233))))))</f>
      </c>
      <c r="AA75" s="25" t="str">
        <f>IF(AND($D$6="All",$F$6="All"),SUMPRODUCT(('PQW Report Data'!$C$4:$C$11233=AA$9)*('PQW Report Data'!$E$4:$E$11233=$B75)*(('PQW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Data'!$E$4:$E$11233=$B75)*(('PQW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Data'!$E$4:$E$11233=$B75)*(('PQW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Data'!$E$4:$E$11233=$B75)*(('PQW Report Data'!$F$4:$F$11233)+('PQW Report Data'!$G$4:$G$11233)+('PQW Report Data'!$H$4:$H$11233)+('PQW Report Data'!$I$4:$I$11233)+('PQW Report Data'!$J$4:$J$11233)+('PQW Report Data'!$K$4:$K$11233)+('PQW Report Data'!$L$4:$L$11233)+('PQW Report Data'!$M$4:$M$11233))))))</f>
      </c>
      <c r="AB75" s="25" t="str">
        <f>SUM(C75:AA75)</f>
      </c>
    </row>
    <row r="76">
      <c r="A76" s="0" t="inlineStr">
        <is>
          <t/>
        </is>
      </c>
      <c r="B76" s="23" t="n">
        <v>66</v>
      </c>
      <c r="C76" s="25" t="str">
        <f>IF(AND($D$6="All",$F$6="All"),SUMPRODUCT(('PQW Report Data'!$C$4:$C$11233=C$9)*('PQW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Data'!$E$4:$E$11233=$B76)*(('PQW Report Data'!$F$4:$F$11233)+('PQW Report Data'!$G$4:$G$11233)+('PQW Report Data'!$H$4:$H$11233)+('PQW Report Data'!$I$4:$I$11233)+('PQW Report Data'!$J$4:$J$11233)+('PQW Report Data'!$K$4:$K$11233)+('PQW Report Data'!$L$4:$L$11233)+('PQW Report Data'!$M$4:$M$11233))))))</f>
      </c>
      <c r="D76" s="25" t="str">
        <f>IF(AND($D$6="All",$F$6="All"),SUMPRODUCT(('PQW Report Data'!$C$4:$C$11233=D$9)*('PQW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Data'!$E$4:$E$11233=$B76)*(('PQW Report Data'!$F$4:$F$11233)+('PQW Report Data'!$G$4:$G$11233)+('PQW Report Data'!$H$4:$H$11233)+('PQW Report Data'!$I$4:$I$11233)+('PQW Report Data'!$J$4:$J$11233)+('PQW Report Data'!$K$4:$K$11233)+('PQW Report Data'!$L$4:$L$11233)+('PQW Report Data'!$M$4:$M$11233))))))</f>
      </c>
      <c r="E76" s="25" t="str">
        <f>IF(AND($D$6="All",$F$6="All"),SUMPRODUCT(('PQW Report Data'!$C$4:$C$11233=E$9)*('PQW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Data'!$E$4:$E$11233=$B76)*(('PQW Report Data'!$F$4:$F$11233)+('PQW Report Data'!$G$4:$G$11233)+('PQW Report Data'!$H$4:$H$11233)+('PQW Report Data'!$I$4:$I$11233)+('PQW Report Data'!$J$4:$J$11233)+('PQW Report Data'!$K$4:$K$11233)+('PQW Report Data'!$L$4:$L$11233)+('PQW Report Data'!$M$4:$M$11233))))))</f>
      </c>
      <c r="F76" s="25" t="str">
        <f>IF(AND($D$6="All",$F$6="All"),SUMPRODUCT(('PQW Report Data'!$C$4:$C$11233=F$9)*('PQW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Data'!$E$4:$E$11233=$B76)*(('PQW Report Data'!$F$4:$F$11233)+('PQW Report Data'!$G$4:$G$11233)+('PQW Report Data'!$H$4:$H$11233)+('PQW Report Data'!$I$4:$I$11233)+('PQW Report Data'!$J$4:$J$11233)+('PQW Report Data'!$K$4:$K$11233)+('PQW Report Data'!$L$4:$L$11233)+('PQW Report Data'!$M$4:$M$11233))))))</f>
      </c>
      <c r="G76" s="25" t="str">
        <f>IF(AND($D$6="All",$F$6="All"),SUMPRODUCT(('PQW Report Data'!$C$4:$C$11233=G$9)*('PQW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Data'!$E$4:$E$11233=$B76)*(('PQW Report Data'!$F$4:$F$11233)+('PQW Report Data'!$G$4:$G$11233)+('PQW Report Data'!$H$4:$H$11233)+('PQW Report Data'!$I$4:$I$11233)+('PQW Report Data'!$J$4:$J$11233)+('PQW Report Data'!$K$4:$K$11233)+('PQW Report Data'!$L$4:$L$11233)+('PQW Report Data'!$M$4:$M$11233))))))</f>
      </c>
      <c r="H76" s="25" t="str">
        <f>IF(AND($D$6="All",$F$6="All"),SUMPRODUCT(('PQW Report Data'!$C$4:$C$11233=H$9)*('PQW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Data'!$E$4:$E$11233=$B76)*(('PQW Report Data'!$F$4:$F$11233)+('PQW Report Data'!$G$4:$G$11233)+('PQW Report Data'!$H$4:$H$11233)+('PQW Report Data'!$I$4:$I$11233)+('PQW Report Data'!$J$4:$J$11233)+('PQW Report Data'!$K$4:$K$11233)+('PQW Report Data'!$L$4:$L$11233)+('PQW Report Data'!$M$4:$M$11233))))))</f>
      </c>
      <c r="I76" s="25" t="str">
        <f>IF(AND($D$6="All",$F$6="All"),SUMPRODUCT(('PQW Report Data'!$C$4:$C$11233=I$9)*('PQW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Data'!$E$4:$E$11233=$B76)*(('PQW Report Data'!$F$4:$F$11233)+('PQW Report Data'!$G$4:$G$11233)+('PQW Report Data'!$H$4:$H$11233)+('PQW Report Data'!$I$4:$I$11233)+('PQW Report Data'!$J$4:$J$11233)+('PQW Report Data'!$K$4:$K$11233)+('PQW Report Data'!$L$4:$L$11233)+('PQW Report Data'!$M$4:$M$11233))))))</f>
      </c>
      <c r="J76" s="25" t="str">
        <f>IF(AND($D$6="All",$F$6="All"),SUMPRODUCT(('PQW Report Data'!$C$4:$C$11233=J$9)*('PQW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Data'!$E$4:$E$11233=$B76)*(('PQW Report Data'!$F$4:$F$11233)+('PQW Report Data'!$G$4:$G$11233)+('PQW Report Data'!$H$4:$H$11233)+('PQW Report Data'!$I$4:$I$11233)+('PQW Report Data'!$J$4:$J$11233)+('PQW Report Data'!$K$4:$K$11233)+('PQW Report Data'!$L$4:$L$11233)+('PQW Report Data'!$M$4:$M$11233))))))</f>
      </c>
      <c r="K76" s="25" t="str">
        <f>IF(AND($D$6="All",$F$6="All"),SUMPRODUCT(('PQW Report Data'!$C$4:$C$11233=K$9)*('PQW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Data'!$E$4:$E$11233=$B76)*(('PQW Report Data'!$F$4:$F$11233)+('PQW Report Data'!$G$4:$G$11233)+('PQW Report Data'!$H$4:$H$11233)+('PQW Report Data'!$I$4:$I$11233)+('PQW Report Data'!$J$4:$J$11233)+('PQW Report Data'!$K$4:$K$11233)+('PQW Report Data'!$L$4:$L$11233)+('PQW Report Data'!$M$4:$M$11233))))))</f>
      </c>
      <c r="L76" s="25" t="str">
        <f>IF(AND($D$6="All",$F$6="All"),SUMPRODUCT(('PQW Report Data'!$C$4:$C$11233=L$9)*('PQW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Data'!$E$4:$E$11233=$B76)*(('PQW Report Data'!$F$4:$F$11233)+('PQW Report Data'!$G$4:$G$11233)+('PQW Report Data'!$H$4:$H$11233)+('PQW Report Data'!$I$4:$I$11233)+('PQW Report Data'!$J$4:$J$11233)+('PQW Report Data'!$K$4:$K$11233)+('PQW Report Data'!$L$4:$L$11233)+('PQW Report Data'!$M$4:$M$11233))))))</f>
      </c>
      <c r="M76" s="25" t="str">
        <f>IF(AND($D$6="All",$F$6="All"),SUMPRODUCT(('PQW Report Data'!$C$4:$C$11233=M$9)*('PQW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Data'!$E$4:$E$11233=$B76)*(('PQW Report Data'!$F$4:$F$11233)+('PQW Report Data'!$G$4:$G$11233)+('PQW Report Data'!$H$4:$H$11233)+('PQW Report Data'!$I$4:$I$11233)+('PQW Report Data'!$J$4:$J$11233)+('PQW Report Data'!$K$4:$K$11233)+('PQW Report Data'!$L$4:$L$11233)+('PQW Report Data'!$M$4:$M$11233))))))</f>
      </c>
      <c r="N76" s="25" t="str">
        <f>IF(AND($D$6="All",$F$6="All"),SUMPRODUCT(('PQW Report Data'!$C$4:$C$11233=N$9)*('PQW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Data'!$E$4:$E$11233=$B76)*(('PQW Report Data'!$F$4:$F$11233)+('PQW Report Data'!$G$4:$G$11233)+('PQW Report Data'!$H$4:$H$11233)+('PQW Report Data'!$I$4:$I$11233)+('PQW Report Data'!$J$4:$J$11233)+('PQW Report Data'!$K$4:$K$11233)+('PQW Report Data'!$L$4:$L$11233)+('PQW Report Data'!$M$4:$M$11233))))))</f>
      </c>
      <c r="O76" s="25" t="str">
        <f>IF(AND($D$6="All",$F$6="All"),SUMPRODUCT(('PQW Report Data'!$C$4:$C$11233=O$9)*('PQW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Data'!$E$4:$E$11233=$B76)*(('PQW Report Data'!$F$4:$F$11233)+('PQW Report Data'!$G$4:$G$11233)+('PQW Report Data'!$H$4:$H$11233)+('PQW Report Data'!$I$4:$I$11233)+('PQW Report Data'!$J$4:$J$11233)+('PQW Report Data'!$K$4:$K$11233)+('PQW Report Data'!$L$4:$L$11233)+('PQW Report Data'!$M$4:$M$11233))))))</f>
      </c>
      <c r="P76" s="25" t="str">
        <f>IF(AND($D$6="All",$F$6="All"),SUMPRODUCT(('PQW Report Data'!$C$4:$C$11233=P$9)*('PQW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Data'!$E$4:$E$11233=$B76)*(('PQW Report Data'!$F$4:$F$11233)+('PQW Report Data'!$G$4:$G$11233)+('PQW Report Data'!$H$4:$H$11233)+('PQW Report Data'!$I$4:$I$11233)+('PQW Report Data'!$J$4:$J$11233)+('PQW Report Data'!$K$4:$K$11233)+('PQW Report Data'!$L$4:$L$11233)+('PQW Report Data'!$M$4:$M$11233))))))</f>
      </c>
      <c r="Q76" s="25" t="str">
        <f>IF(AND($D$6="All",$F$6="All"),SUMPRODUCT(('PQW Report Data'!$C$4:$C$11233=Q$9)*('PQW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Data'!$E$4:$E$11233=$B76)*(('PQW Report Data'!$F$4:$F$11233)+('PQW Report Data'!$G$4:$G$11233)+('PQW Report Data'!$H$4:$H$11233)+('PQW Report Data'!$I$4:$I$11233)+('PQW Report Data'!$J$4:$J$11233)+('PQW Report Data'!$K$4:$K$11233)+('PQW Report Data'!$L$4:$L$11233)+('PQW Report Data'!$M$4:$M$11233))))))</f>
      </c>
      <c r="R76" s="25" t="str">
        <f>IF(AND($D$6="All",$F$6="All"),SUMPRODUCT(('PQW Report Data'!$C$4:$C$11233=R$9)*('PQW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Data'!$E$4:$E$11233=$B76)*(('PQW Report Data'!$F$4:$F$11233)+('PQW Report Data'!$G$4:$G$11233)+('PQW Report Data'!$H$4:$H$11233)+('PQW Report Data'!$I$4:$I$11233)+('PQW Report Data'!$J$4:$J$11233)+('PQW Report Data'!$K$4:$K$11233)+('PQW Report Data'!$L$4:$L$11233)+('PQW Report Data'!$M$4:$M$11233))))))</f>
      </c>
      <c r="S76" s="25" t="str">
        <f>IF(AND($D$6="All",$F$6="All"),SUMPRODUCT(('PQW Report Data'!$C$4:$C$11233=S$9)*('PQW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Data'!$E$4:$E$11233=$B76)*(('PQW Report Data'!$F$4:$F$11233)+('PQW Report Data'!$G$4:$G$11233)+('PQW Report Data'!$H$4:$H$11233)+('PQW Report Data'!$I$4:$I$11233)+('PQW Report Data'!$J$4:$J$11233)+('PQW Report Data'!$K$4:$K$11233)+('PQW Report Data'!$L$4:$L$11233)+('PQW Report Data'!$M$4:$M$11233))))))</f>
      </c>
      <c r="T76" s="25" t="str">
        <f>IF(AND($D$6="All",$F$6="All"),SUMPRODUCT(('PQW Report Data'!$C$4:$C$11233=T$9)*('PQW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Data'!$E$4:$E$11233=$B76)*(('PQW Report Data'!$F$4:$F$11233)+('PQW Report Data'!$G$4:$G$11233)+('PQW Report Data'!$H$4:$H$11233)+('PQW Report Data'!$I$4:$I$11233)+('PQW Report Data'!$J$4:$J$11233)+('PQW Report Data'!$K$4:$K$11233)+('PQW Report Data'!$L$4:$L$11233)+('PQW Report Data'!$M$4:$M$11233))))))</f>
      </c>
      <c r="U76" s="25" t="str">
        <f>IF(AND($D$6="All",$F$6="All"),SUMPRODUCT(('PQW Report Data'!$C$4:$C$11233=U$9)*('PQW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Data'!$E$4:$E$11233=$B76)*(('PQW Report Data'!$F$4:$F$11233)+('PQW Report Data'!$G$4:$G$11233)+('PQW Report Data'!$H$4:$H$11233)+('PQW Report Data'!$I$4:$I$11233)+('PQW Report Data'!$J$4:$J$11233)+('PQW Report Data'!$K$4:$K$11233)+('PQW Report Data'!$L$4:$L$11233)+('PQW Report Data'!$M$4:$M$11233))))))</f>
      </c>
      <c r="V76" s="25" t="str">
        <f>IF(AND($D$6="All",$F$6="All"),SUMPRODUCT(('PQW Report Data'!$C$4:$C$11233=V$9)*('PQW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Data'!$E$4:$E$11233=$B76)*(('PQW Report Data'!$F$4:$F$11233)+('PQW Report Data'!$G$4:$G$11233)+('PQW Report Data'!$H$4:$H$11233)+('PQW Report Data'!$I$4:$I$11233)+('PQW Report Data'!$J$4:$J$11233)+('PQW Report Data'!$K$4:$K$11233)+('PQW Report Data'!$L$4:$L$11233)+('PQW Report Data'!$M$4:$M$11233))))))</f>
      </c>
      <c r="W76" s="25" t="str">
        <f>IF(AND($D$6="All",$F$6="All"),SUMPRODUCT(('PQW Report Data'!$C$4:$C$11233=W$9)*('PQW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Data'!$E$4:$E$11233=$B76)*(('PQW Report Data'!$F$4:$F$11233)+('PQW Report Data'!$G$4:$G$11233)+('PQW Report Data'!$H$4:$H$11233)+('PQW Report Data'!$I$4:$I$11233)+('PQW Report Data'!$J$4:$J$11233)+('PQW Report Data'!$K$4:$K$11233)+('PQW Report Data'!$L$4:$L$11233)+('PQW Report Data'!$M$4:$M$11233))))))</f>
      </c>
      <c r="X76" s="25" t="str">
        <f>IF(AND($D$6="All",$F$6="All"),SUMPRODUCT(('PQW Report Data'!$C$4:$C$11233=X$9)*('PQW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Data'!$E$4:$E$11233=$B76)*(('PQW Report Data'!$F$4:$F$11233)+('PQW Report Data'!$G$4:$G$11233)+('PQW Report Data'!$H$4:$H$11233)+('PQW Report Data'!$I$4:$I$11233)+('PQW Report Data'!$J$4:$J$11233)+('PQW Report Data'!$K$4:$K$11233)+('PQW Report Data'!$L$4:$L$11233)+('PQW Report Data'!$M$4:$M$11233))))))</f>
      </c>
      <c r="Y76" s="25" t="str">
        <f>IF(AND($D$6="All",$F$6="All"),SUMPRODUCT(('PQW Report Data'!$C$4:$C$11233=Y$9)*('PQW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Data'!$E$4:$E$11233=$B76)*(('PQW Report Data'!$F$4:$F$11233)+('PQW Report Data'!$G$4:$G$11233)+('PQW Report Data'!$H$4:$H$11233)+('PQW Report Data'!$I$4:$I$11233)+('PQW Report Data'!$J$4:$J$11233)+('PQW Report Data'!$K$4:$K$11233)+('PQW Report Data'!$L$4:$L$11233)+('PQW Report Data'!$M$4:$M$11233))))))</f>
      </c>
      <c r="Z76" s="25" t="str">
        <f>IF(AND($D$6="All",$F$6="All"),SUMPRODUCT(('PQW Report Data'!$C$4:$C$11233=Z$9)*('PQW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Data'!$E$4:$E$11233=$B76)*(('PQW Report Data'!$F$4:$F$11233)+('PQW Report Data'!$G$4:$G$11233)+('PQW Report Data'!$H$4:$H$11233)+('PQW Report Data'!$I$4:$I$11233)+('PQW Report Data'!$J$4:$J$11233)+('PQW Report Data'!$K$4:$K$11233)+('PQW Report Data'!$L$4:$L$11233)+('PQW Report Data'!$M$4:$M$11233))))))</f>
      </c>
      <c r="AA76" s="25" t="str">
        <f>IF(AND($D$6="All",$F$6="All"),SUMPRODUCT(('PQW Report Data'!$C$4:$C$11233=AA$9)*('PQW Report Data'!$E$4:$E$11233=$B76)*(('PQW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Data'!$E$4:$E$11233=$B76)*(('PQW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Data'!$E$4:$E$11233=$B76)*(('PQW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Data'!$E$4:$E$11233=$B76)*(('PQW Report Data'!$F$4:$F$11233)+('PQW Report Data'!$G$4:$G$11233)+('PQW Report Data'!$H$4:$H$11233)+('PQW Report Data'!$I$4:$I$11233)+('PQW Report Data'!$J$4:$J$11233)+('PQW Report Data'!$K$4:$K$11233)+('PQW Report Data'!$L$4:$L$11233)+('PQW Report Data'!$M$4:$M$11233))))))</f>
      </c>
      <c r="AB76" s="25" t="str">
        <f>SUM(C76:AA76)</f>
      </c>
    </row>
    <row r="77">
      <c r="A77" s="0" t="inlineStr">
        <is>
          <t/>
        </is>
      </c>
      <c r="B77" s="23" t="n">
        <v>67</v>
      </c>
      <c r="C77" s="25" t="str">
        <f>IF(AND($D$6="All",$F$6="All"),SUMPRODUCT(('PQW Report Data'!$C$4:$C$11233=C$9)*('PQW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Data'!$E$4:$E$11233=$B77)*(('PQW Report Data'!$F$4:$F$11233)+('PQW Report Data'!$G$4:$G$11233)+('PQW Report Data'!$H$4:$H$11233)+('PQW Report Data'!$I$4:$I$11233)+('PQW Report Data'!$J$4:$J$11233)+('PQW Report Data'!$K$4:$K$11233)+('PQW Report Data'!$L$4:$L$11233)+('PQW Report Data'!$M$4:$M$11233))))))</f>
      </c>
      <c r="D77" s="25" t="str">
        <f>IF(AND($D$6="All",$F$6="All"),SUMPRODUCT(('PQW Report Data'!$C$4:$C$11233=D$9)*('PQW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Data'!$E$4:$E$11233=$B77)*(('PQW Report Data'!$F$4:$F$11233)+('PQW Report Data'!$G$4:$G$11233)+('PQW Report Data'!$H$4:$H$11233)+('PQW Report Data'!$I$4:$I$11233)+('PQW Report Data'!$J$4:$J$11233)+('PQW Report Data'!$K$4:$K$11233)+('PQW Report Data'!$L$4:$L$11233)+('PQW Report Data'!$M$4:$M$11233))))))</f>
      </c>
      <c r="E77" s="25" t="str">
        <f>IF(AND($D$6="All",$F$6="All"),SUMPRODUCT(('PQW Report Data'!$C$4:$C$11233=E$9)*('PQW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Data'!$E$4:$E$11233=$B77)*(('PQW Report Data'!$F$4:$F$11233)+('PQW Report Data'!$G$4:$G$11233)+('PQW Report Data'!$H$4:$H$11233)+('PQW Report Data'!$I$4:$I$11233)+('PQW Report Data'!$J$4:$J$11233)+('PQW Report Data'!$K$4:$K$11233)+('PQW Report Data'!$L$4:$L$11233)+('PQW Report Data'!$M$4:$M$11233))))))</f>
      </c>
      <c r="F77" s="25" t="str">
        <f>IF(AND($D$6="All",$F$6="All"),SUMPRODUCT(('PQW Report Data'!$C$4:$C$11233=F$9)*('PQW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Data'!$E$4:$E$11233=$B77)*(('PQW Report Data'!$F$4:$F$11233)+('PQW Report Data'!$G$4:$G$11233)+('PQW Report Data'!$H$4:$H$11233)+('PQW Report Data'!$I$4:$I$11233)+('PQW Report Data'!$J$4:$J$11233)+('PQW Report Data'!$K$4:$K$11233)+('PQW Report Data'!$L$4:$L$11233)+('PQW Report Data'!$M$4:$M$11233))))))</f>
      </c>
      <c r="G77" s="25" t="str">
        <f>IF(AND($D$6="All",$F$6="All"),SUMPRODUCT(('PQW Report Data'!$C$4:$C$11233=G$9)*('PQW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Data'!$E$4:$E$11233=$B77)*(('PQW Report Data'!$F$4:$F$11233)+('PQW Report Data'!$G$4:$G$11233)+('PQW Report Data'!$H$4:$H$11233)+('PQW Report Data'!$I$4:$I$11233)+('PQW Report Data'!$J$4:$J$11233)+('PQW Report Data'!$K$4:$K$11233)+('PQW Report Data'!$L$4:$L$11233)+('PQW Report Data'!$M$4:$M$11233))))))</f>
      </c>
      <c r="H77" s="25" t="str">
        <f>IF(AND($D$6="All",$F$6="All"),SUMPRODUCT(('PQW Report Data'!$C$4:$C$11233=H$9)*('PQW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Data'!$E$4:$E$11233=$B77)*(('PQW Report Data'!$F$4:$F$11233)+('PQW Report Data'!$G$4:$G$11233)+('PQW Report Data'!$H$4:$H$11233)+('PQW Report Data'!$I$4:$I$11233)+('PQW Report Data'!$J$4:$J$11233)+('PQW Report Data'!$K$4:$K$11233)+('PQW Report Data'!$L$4:$L$11233)+('PQW Report Data'!$M$4:$M$11233))))))</f>
      </c>
      <c r="I77" s="25" t="str">
        <f>IF(AND($D$6="All",$F$6="All"),SUMPRODUCT(('PQW Report Data'!$C$4:$C$11233=I$9)*('PQW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Data'!$E$4:$E$11233=$B77)*(('PQW Report Data'!$F$4:$F$11233)+('PQW Report Data'!$G$4:$G$11233)+('PQW Report Data'!$H$4:$H$11233)+('PQW Report Data'!$I$4:$I$11233)+('PQW Report Data'!$J$4:$J$11233)+('PQW Report Data'!$K$4:$K$11233)+('PQW Report Data'!$L$4:$L$11233)+('PQW Report Data'!$M$4:$M$11233))))))</f>
      </c>
      <c r="J77" s="25" t="str">
        <f>IF(AND($D$6="All",$F$6="All"),SUMPRODUCT(('PQW Report Data'!$C$4:$C$11233=J$9)*('PQW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Data'!$E$4:$E$11233=$B77)*(('PQW Report Data'!$F$4:$F$11233)+('PQW Report Data'!$G$4:$G$11233)+('PQW Report Data'!$H$4:$H$11233)+('PQW Report Data'!$I$4:$I$11233)+('PQW Report Data'!$J$4:$J$11233)+('PQW Report Data'!$K$4:$K$11233)+('PQW Report Data'!$L$4:$L$11233)+('PQW Report Data'!$M$4:$M$11233))))))</f>
      </c>
      <c r="K77" s="25" t="str">
        <f>IF(AND($D$6="All",$F$6="All"),SUMPRODUCT(('PQW Report Data'!$C$4:$C$11233=K$9)*('PQW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Data'!$E$4:$E$11233=$B77)*(('PQW Report Data'!$F$4:$F$11233)+('PQW Report Data'!$G$4:$G$11233)+('PQW Report Data'!$H$4:$H$11233)+('PQW Report Data'!$I$4:$I$11233)+('PQW Report Data'!$J$4:$J$11233)+('PQW Report Data'!$K$4:$K$11233)+('PQW Report Data'!$L$4:$L$11233)+('PQW Report Data'!$M$4:$M$11233))))))</f>
      </c>
      <c r="L77" s="25" t="str">
        <f>IF(AND($D$6="All",$F$6="All"),SUMPRODUCT(('PQW Report Data'!$C$4:$C$11233=L$9)*('PQW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Data'!$E$4:$E$11233=$B77)*(('PQW Report Data'!$F$4:$F$11233)+('PQW Report Data'!$G$4:$G$11233)+('PQW Report Data'!$H$4:$H$11233)+('PQW Report Data'!$I$4:$I$11233)+('PQW Report Data'!$J$4:$J$11233)+('PQW Report Data'!$K$4:$K$11233)+('PQW Report Data'!$L$4:$L$11233)+('PQW Report Data'!$M$4:$M$11233))))))</f>
      </c>
      <c r="M77" s="25" t="str">
        <f>IF(AND($D$6="All",$F$6="All"),SUMPRODUCT(('PQW Report Data'!$C$4:$C$11233=M$9)*('PQW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Data'!$E$4:$E$11233=$B77)*(('PQW Report Data'!$F$4:$F$11233)+('PQW Report Data'!$G$4:$G$11233)+('PQW Report Data'!$H$4:$H$11233)+('PQW Report Data'!$I$4:$I$11233)+('PQW Report Data'!$J$4:$J$11233)+('PQW Report Data'!$K$4:$K$11233)+('PQW Report Data'!$L$4:$L$11233)+('PQW Report Data'!$M$4:$M$11233))))))</f>
      </c>
      <c r="N77" s="25" t="str">
        <f>IF(AND($D$6="All",$F$6="All"),SUMPRODUCT(('PQW Report Data'!$C$4:$C$11233=N$9)*('PQW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Data'!$E$4:$E$11233=$B77)*(('PQW Report Data'!$F$4:$F$11233)+('PQW Report Data'!$G$4:$G$11233)+('PQW Report Data'!$H$4:$H$11233)+('PQW Report Data'!$I$4:$I$11233)+('PQW Report Data'!$J$4:$J$11233)+('PQW Report Data'!$K$4:$K$11233)+('PQW Report Data'!$L$4:$L$11233)+('PQW Report Data'!$M$4:$M$11233))))))</f>
      </c>
      <c r="O77" s="25" t="str">
        <f>IF(AND($D$6="All",$F$6="All"),SUMPRODUCT(('PQW Report Data'!$C$4:$C$11233=O$9)*('PQW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Data'!$E$4:$E$11233=$B77)*(('PQW Report Data'!$F$4:$F$11233)+('PQW Report Data'!$G$4:$G$11233)+('PQW Report Data'!$H$4:$H$11233)+('PQW Report Data'!$I$4:$I$11233)+('PQW Report Data'!$J$4:$J$11233)+('PQW Report Data'!$K$4:$K$11233)+('PQW Report Data'!$L$4:$L$11233)+('PQW Report Data'!$M$4:$M$11233))))))</f>
      </c>
      <c r="P77" s="25" t="str">
        <f>IF(AND($D$6="All",$F$6="All"),SUMPRODUCT(('PQW Report Data'!$C$4:$C$11233=P$9)*('PQW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Data'!$E$4:$E$11233=$B77)*(('PQW Report Data'!$F$4:$F$11233)+('PQW Report Data'!$G$4:$G$11233)+('PQW Report Data'!$H$4:$H$11233)+('PQW Report Data'!$I$4:$I$11233)+('PQW Report Data'!$J$4:$J$11233)+('PQW Report Data'!$K$4:$K$11233)+('PQW Report Data'!$L$4:$L$11233)+('PQW Report Data'!$M$4:$M$11233))))))</f>
      </c>
      <c r="Q77" s="25" t="str">
        <f>IF(AND($D$6="All",$F$6="All"),SUMPRODUCT(('PQW Report Data'!$C$4:$C$11233=Q$9)*('PQW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Data'!$E$4:$E$11233=$B77)*(('PQW Report Data'!$F$4:$F$11233)+('PQW Report Data'!$G$4:$G$11233)+('PQW Report Data'!$H$4:$H$11233)+('PQW Report Data'!$I$4:$I$11233)+('PQW Report Data'!$J$4:$J$11233)+('PQW Report Data'!$K$4:$K$11233)+('PQW Report Data'!$L$4:$L$11233)+('PQW Report Data'!$M$4:$M$11233))))))</f>
      </c>
      <c r="R77" s="25" t="str">
        <f>IF(AND($D$6="All",$F$6="All"),SUMPRODUCT(('PQW Report Data'!$C$4:$C$11233=R$9)*('PQW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Data'!$E$4:$E$11233=$B77)*(('PQW Report Data'!$F$4:$F$11233)+('PQW Report Data'!$G$4:$G$11233)+('PQW Report Data'!$H$4:$H$11233)+('PQW Report Data'!$I$4:$I$11233)+('PQW Report Data'!$J$4:$J$11233)+('PQW Report Data'!$K$4:$K$11233)+('PQW Report Data'!$L$4:$L$11233)+('PQW Report Data'!$M$4:$M$11233))))))</f>
      </c>
      <c r="S77" s="25" t="str">
        <f>IF(AND($D$6="All",$F$6="All"),SUMPRODUCT(('PQW Report Data'!$C$4:$C$11233=S$9)*('PQW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Data'!$E$4:$E$11233=$B77)*(('PQW Report Data'!$F$4:$F$11233)+('PQW Report Data'!$G$4:$G$11233)+('PQW Report Data'!$H$4:$H$11233)+('PQW Report Data'!$I$4:$I$11233)+('PQW Report Data'!$J$4:$J$11233)+('PQW Report Data'!$K$4:$K$11233)+('PQW Report Data'!$L$4:$L$11233)+('PQW Report Data'!$M$4:$M$11233))))))</f>
      </c>
      <c r="T77" s="25" t="str">
        <f>IF(AND($D$6="All",$F$6="All"),SUMPRODUCT(('PQW Report Data'!$C$4:$C$11233=T$9)*('PQW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Data'!$E$4:$E$11233=$B77)*(('PQW Report Data'!$F$4:$F$11233)+('PQW Report Data'!$G$4:$G$11233)+('PQW Report Data'!$H$4:$H$11233)+('PQW Report Data'!$I$4:$I$11233)+('PQW Report Data'!$J$4:$J$11233)+('PQW Report Data'!$K$4:$K$11233)+('PQW Report Data'!$L$4:$L$11233)+('PQW Report Data'!$M$4:$M$11233))))))</f>
      </c>
      <c r="U77" s="25" t="str">
        <f>IF(AND($D$6="All",$F$6="All"),SUMPRODUCT(('PQW Report Data'!$C$4:$C$11233=U$9)*('PQW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Data'!$E$4:$E$11233=$B77)*(('PQW Report Data'!$F$4:$F$11233)+('PQW Report Data'!$G$4:$G$11233)+('PQW Report Data'!$H$4:$H$11233)+('PQW Report Data'!$I$4:$I$11233)+('PQW Report Data'!$J$4:$J$11233)+('PQW Report Data'!$K$4:$K$11233)+('PQW Report Data'!$L$4:$L$11233)+('PQW Report Data'!$M$4:$M$11233))))))</f>
      </c>
      <c r="V77" s="25" t="str">
        <f>IF(AND($D$6="All",$F$6="All"),SUMPRODUCT(('PQW Report Data'!$C$4:$C$11233=V$9)*('PQW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Data'!$E$4:$E$11233=$B77)*(('PQW Report Data'!$F$4:$F$11233)+('PQW Report Data'!$G$4:$G$11233)+('PQW Report Data'!$H$4:$H$11233)+('PQW Report Data'!$I$4:$I$11233)+('PQW Report Data'!$J$4:$J$11233)+('PQW Report Data'!$K$4:$K$11233)+('PQW Report Data'!$L$4:$L$11233)+('PQW Report Data'!$M$4:$M$11233))))))</f>
      </c>
      <c r="W77" s="25" t="str">
        <f>IF(AND($D$6="All",$F$6="All"),SUMPRODUCT(('PQW Report Data'!$C$4:$C$11233=W$9)*('PQW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Data'!$E$4:$E$11233=$B77)*(('PQW Report Data'!$F$4:$F$11233)+('PQW Report Data'!$G$4:$G$11233)+('PQW Report Data'!$H$4:$H$11233)+('PQW Report Data'!$I$4:$I$11233)+('PQW Report Data'!$J$4:$J$11233)+('PQW Report Data'!$K$4:$K$11233)+('PQW Report Data'!$L$4:$L$11233)+('PQW Report Data'!$M$4:$M$11233))))))</f>
      </c>
      <c r="X77" s="25" t="str">
        <f>IF(AND($D$6="All",$F$6="All"),SUMPRODUCT(('PQW Report Data'!$C$4:$C$11233=X$9)*('PQW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Data'!$E$4:$E$11233=$B77)*(('PQW Report Data'!$F$4:$F$11233)+('PQW Report Data'!$G$4:$G$11233)+('PQW Report Data'!$H$4:$H$11233)+('PQW Report Data'!$I$4:$I$11233)+('PQW Report Data'!$J$4:$J$11233)+('PQW Report Data'!$K$4:$K$11233)+('PQW Report Data'!$L$4:$L$11233)+('PQW Report Data'!$M$4:$M$11233))))))</f>
      </c>
      <c r="Y77" s="25" t="str">
        <f>IF(AND($D$6="All",$F$6="All"),SUMPRODUCT(('PQW Report Data'!$C$4:$C$11233=Y$9)*('PQW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Data'!$E$4:$E$11233=$B77)*(('PQW Report Data'!$F$4:$F$11233)+('PQW Report Data'!$G$4:$G$11233)+('PQW Report Data'!$H$4:$H$11233)+('PQW Report Data'!$I$4:$I$11233)+('PQW Report Data'!$J$4:$J$11233)+('PQW Report Data'!$K$4:$K$11233)+('PQW Report Data'!$L$4:$L$11233)+('PQW Report Data'!$M$4:$M$11233))))))</f>
      </c>
      <c r="Z77" s="25" t="str">
        <f>IF(AND($D$6="All",$F$6="All"),SUMPRODUCT(('PQW Report Data'!$C$4:$C$11233=Z$9)*('PQW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Data'!$E$4:$E$11233=$B77)*(('PQW Report Data'!$F$4:$F$11233)+('PQW Report Data'!$G$4:$G$11233)+('PQW Report Data'!$H$4:$H$11233)+('PQW Report Data'!$I$4:$I$11233)+('PQW Report Data'!$J$4:$J$11233)+('PQW Report Data'!$K$4:$K$11233)+('PQW Report Data'!$L$4:$L$11233)+('PQW Report Data'!$M$4:$M$11233))))))</f>
      </c>
      <c r="AA77" s="25" t="str">
        <f>IF(AND($D$6="All",$F$6="All"),SUMPRODUCT(('PQW Report Data'!$C$4:$C$11233=AA$9)*('PQW Report Data'!$E$4:$E$11233=$B77)*(('PQW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Data'!$E$4:$E$11233=$B77)*(('PQW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Data'!$E$4:$E$11233=$B77)*(('PQW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Data'!$E$4:$E$11233=$B77)*(('PQW Report Data'!$F$4:$F$11233)+('PQW Report Data'!$G$4:$G$11233)+('PQW Report Data'!$H$4:$H$11233)+('PQW Report Data'!$I$4:$I$11233)+('PQW Report Data'!$J$4:$J$11233)+('PQW Report Data'!$K$4:$K$11233)+('PQW Report Data'!$L$4:$L$11233)+('PQW Report Data'!$M$4:$M$11233))))))</f>
      </c>
      <c r="AB77" s="25" t="str">
        <f>SUM(C77:AA77)</f>
      </c>
    </row>
    <row r="78">
      <c r="A78" s="0" t="inlineStr">
        <is>
          <t/>
        </is>
      </c>
      <c r="B78" s="23" t="n">
        <v>68</v>
      </c>
      <c r="C78" s="25" t="str">
        <f>IF(AND($D$6="All",$F$6="All"),SUMPRODUCT(('PQW Report Data'!$C$4:$C$11233=C$9)*('PQW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Data'!$E$4:$E$11233=$B78)*(('PQW Report Data'!$F$4:$F$11233)+('PQW Report Data'!$G$4:$G$11233)+('PQW Report Data'!$H$4:$H$11233)+('PQW Report Data'!$I$4:$I$11233)+('PQW Report Data'!$J$4:$J$11233)+('PQW Report Data'!$K$4:$K$11233)+('PQW Report Data'!$L$4:$L$11233)+('PQW Report Data'!$M$4:$M$11233))))))</f>
      </c>
      <c r="D78" s="25" t="str">
        <f>IF(AND($D$6="All",$F$6="All"),SUMPRODUCT(('PQW Report Data'!$C$4:$C$11233=D$9)*('PQW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Data'!$E$4:$E$11233=$B78)*(('PQW Report Data'!$F$4:$F$11233)+('PQW Report Data'!$G$4:$G$11233)+('PQW Report Data'!$H$4:$H$11233)+('PQW Report Data'!$I$4:$I$11233)+('PQW Report Data'!$J$4:$J$11233)+('PQW Report Data'!$K$4:$K$11233)+('PQW Report Data'!$L$4:$L$11233)+('PQW Report Data'!$M$4:$M$11233))))))</f>
      </c>
      <c r="E78" s="25" t="str">
        <f>IF(AND($D$6="All",$F$6="All"),SUMPRODUCT(('PQW Report Data'!$C$4:$C$11233=E$9)*('PQW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Data'!$E$4:$E$11233=$B78)*(('PQW Report Data'!$F$4:$F$11233)+('PQW Report Data'!$G$4:$G$11233)+('PQW Report Data'!$H$4:$H$11233)+('PQW Report Data'!$I$4:$I$11233)+('PQW Report Data'!$J$4:$J$11233)+('PQW Report Data'!$K$4:$K$11233)+('PQW Report Data'!$L$4:$L$11233)+('PQW Report Data'!$M$4:$M$11233))))))</f>
      </c>
      <c r="F78" s="25" t="str">
        <f>IF(AND($D$6="All",$F$6="All"),SUMPRODUCT(('PQW Report Data'!$C$4:$C$11233=F$9)*('PQW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Data'!$E$4:$E$11233=$B78)*(('PQW Report Data'!$F$4:$F$11233)+('PQW Report Data'!$G$4:$G$11233)+('PQW Report Data'!$H$4:$H$11233)+('PQW Report Data'!$I$4:$I$11233)+('PQW Report Data'!$J$4:$J$11233)+('PQW Report Data'!$K$4:$K$11233)+('PQW Report Data'!$L$4:$L$11233)+('PQW Report Data'!$M$4:$M$11233))))))</f>
      </c>
      <c r="G78" s="25" t="str">
        <f>IF(AND($D$6="All",$F$6="All"),SUMPRODUCT(('PQW Report Data'!$C$4:$C$11233=G$9)*('PQW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Data'!$E$4:$E$11233=$B78)*(('PQW Report Data'!$F$4:$F$11233)+('PQW Report Data'!$G$4:$G$11233)+('PQW Report Data'!$H$4:$H$11233)+('PQW Report Data'!$I$4:$I$11233)+('PQW Report Data'!$J$4:$J$11233)+('PQW Report Data'!$K$4:$K$11233)+('PQW Report Data'!$L$4:$L$11233)+('PQW Report Data'!$M$4:$M$11233))))))</f>
      </c>
      <c r="H78" s="25" t="str">
        <f>IF(AND($D$6="All",$F$6="All"),SUMPRODUCT(('PQW Report Data'!$C$4:$C$11233=H$9)*('PQW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Data'!$E$4:$E$11233=$B78)*(('PQW Report Data'!$F$4:$F$11233)+('PQW Report Data'!$G$4:$G$11233)+('PQW Report Data'!$H$4:$H$11233)+('PQW Report Data'!$I$4:$I$11233)+('PQW Report Data'!$J$4:$J$11233)+('PQW Report Data'!$K$4:$K$11233)+('PQW Report Data'!$L$4:$L$11233)+('PQW Report Data'!$M$4:$M$11233))))))</f>
      </c>
      <c r="I78" s="25" t="str">
        <f>IF(AND($D$6="All",$F$6="All"),SUMPRODUCT(('PQW Report Data'!$C$4:$C$11233=I$9)*('PQW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Data'!$E$4:$E$11233=$B78)*(('PQW Report Data'!$F$4:$F$11233)+('PQW Report Data'!$G$4:$G$11233)+('PQW Report Data'!$H$4:$H$11233)+('PQW Report Data'!$I$4:$I$11233)+('PQW Report Data'!$J$4:$J$11233)+('PQW Report Data'!$K$4:$K$11233)+('PQW Report Data'!$L$4:$L$11233)+('PQW Report Data'!$M$4:$M$11233))))))</f>
      </c>
      <c r="J78" s="25" t="str">
        <f>IF(AND($D$6="All",$F$6="All"),SUMPRODUCT(('PQW Report Data'!$C$4:$C$11233=J$9)*('PQW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Data'!$E$4:$E$11233=$B78)*(('PQW Report Data'!$F$4:$F$11233)+('PQW Report Data'!$G$4:$G$11233)+('PQW Report Data'!$H$4:$H$11233)+('PQW Report Data'!$I$4:$I$11233)+('PQW Report Data'!$J$4:$J$11233)+('PQW Report Data'!$K$4:$K$11233)+('PQW Report Data'!$L$4:$L$11233)+('PQW Report Data'!$M$4:$M$11233))))))</f>
      </c>
      <c r="K78" s="25" t="str">
        <f>IF(AND($D$6="All",$F$6="All"),SUMPRODUCT(('PQW Report Data'!$C$4:$C$11233=K$9)*('PQW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Data'!$E$4:$E$11233=$B78)*(('PQW Report Data'!$F$4:$F$11233)+('PQW Report Data'!$G$4:$G$11233)+('PQW Report Data'!$H$4:$H$11233)+('PQW Report Data'!$I$4:$I$11233)+('PQW Report Data'!$J$4:$J$11233)+('PQW Report Data'!$K$4:$K$11233)+('PQW Report Data'!$L$4:$L$11233)+('PQW Report Data'!$M$4:$M$11233))))))</f>
      </c>
      <c r="L78" s="25" t="str">
        <f>IF(AND($D$6="All",$F$6="All"),SUMPRODUCT(('PQW Report Data'!$C$4:$C$11233=L$9)*('PQW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Data'!$E$4:$E$11233=$B78)*(('PQW Report Data'!$F$4:$F$11233)+('PQW Report Data'!$G$4:$G$11233)+('PQW Report Data'!$H$4:$H$11233)+('PQW Report Data'!$I$4:$I$11233)+('PQW Report Data'!$J$4:$J$11233)+('PQW Report Data'!$K$4:$K$11233)+('PQW Report Data'!$L$4:$L$11233)+('PQW Report Data'!$M$4:$M$11233))))))</f>
      </c>
      <c r="M78" s="25" t="str">
        <f>IF(AND($D$6="All",$F$6="All"),SUMPRODUCT(('PQW Report Data'!$C$4:$C$11233=M$9)*('PQW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Data'!$E$4:$E$11233=$B78)*(('PQW Report Data'!$F$4:$F$11233)+('PQW Report Data'!$G$4:$G$11233)+('PQW Report Data'!$H$4:$H$11233)+('PQW Report Data'!$I$4:$I$11233)+('PQW Report Data'!$J$4:$J$11233)+('PQW Report Data'!$K$4:$K$11233)+('PQW Report Data'!$L$4:$L$11233)+('PQW Report Data'!$M$4:$M$11233))))))</f>
      </c>
      <c r="N78" s="25" t="str">
        <f>IF(AND($D$6="All",$F$6="All"),SUMPRODUCT(('PQW Report Data'!$C$4:$C$11233=N$9)*('PQW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Data'!$E$4:$E$11233=$B78)*(('PQW Report Data'!$F$4:$F$11233)+('PQW Report Data'!$G$4:$G$11233)+('PQW Report Data'!$H$4:$H$11233)+('PQW Report Data'!$I$4:$I$11233)+('PQW Report Data'!$J$4:$J$11233)+('PQW Report Data'!$K$4:$K$11233)+('PQW Report Data'!$L$4:$L$11233)+('PQW Report Data'!$M$4:$M$11233))))))</f>
      </c>
      <c r="O78" s="25" t="str">
        <f>IF(AND($D$6="All",$F$6="All"),SUMPRODUCT(('PQW Report Data'!$C$4:$C$11233=O$9)*('PQW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Data'!$E$4:$E$11233=$B78)*(('PQW Report Data'!$F$4:$F$11233)+('PQW Report Data'!$G$4:$G$11233)+('PQW Report Data'!$H$4:$H$11233)+('PQW Report Data'!$I$4:$I$11233)+('PQW Report Data'!$J$4:$J$11233)+('PQW Report Data'!$K$4:$K$11233)+('PQW Report Data'!$L$4:$L$11233)+('PQW Report Data'!$M$4:$M$11233))))))</f>
      </c>
      <c r="P78" s="25" t="str">
        <f>IF(AND($D$6="All",$F$6="All"),SUMPRODUCT(('PQW Report Data'!$C$4:$C$11233=P$9)*('PQW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Data'!$E$4:$E$11233=$B78)*(('PQW Report Data'!$F$4:$F$11233)+('PQW Report Data'!$G$4:$G$11233)+('PQW Report Data'!$H$4:$H$11233)+('PQW Report Data'!$I$4:$I$11233)+('PQW Report Data'!$J$4:$J$11233)+('PQW Report Data'!$K$4:$K$11233)+('PQW Report Data'!$L$4:$L$11233)+('PQW Report Data'!$M$4:$M$11233))))))</f>
      </c>
      <c r="Q78" s="25" t="str">
        <f>IF(AND($D$6="All",$F$6="All"),SUMPRODUCT(('PQW Report Data'!$C$4:$C$11233=Q$9)*('PQW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Data'!$E$4:$E$11233=$B78)*(('PQW Report Data'!$F$4:$F$11233)+('PQW Report Data'!$G$4:$G$11233)+('PQW Report Data'!$H$4:$H$11233)+('PQW Report Data'!$I$4:$I$11233)+('PQW Report Data'!$J$4:$J$11233)+('PQW Report Data'!$K$4:$K$11233)+('PQW Report Data'!$L$4:$L$11233)+('PQW Report Data'!$M$4:$M$11233))))))</f>
      </c>
      <c r="R78" s="25" t="str">
        <f>IF(AND($D$6="All",$F$6="All"),SUMPRODUCT(('PQW Report Data'!$C$4:$C$11233=R$9)*('PQW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Data'!$E$4:$E$11233=$B78)*(('PQW Report Data'!$F$4:$F$11233)+('PQW Report Data'!$G$4:$G$11233)+('PQW Report Data'!$H$4:$H$11233)+('PQW Report Data'!$I$4:$I$11233)+('PQW Report Data'!$J$4:$J$11233)+('PQW Report Data'!$K$4:$K$11233)+('PQW Report Data'!$L$4:$L$11233)+('PQW Report Data'!$M$4:$M$11233))))))</f>
      </c>
      <c r="S78" s="25" t="str">
        <f>IF(AND($D$6="All",$F$6="All"),SUMPRODUCT(('PQW Report Data'!$C$4:$C$11233=S$9)*('PQW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Data'!$E$4:$E$11233=$B78)*(('PQW Report Data'!$F$4:$F$11233)+('PQW Report Data'!$G$4:$G$11233)+('PQW Report Data'!$H$4:$H$11233)+('PQW Report Data'!$I$4:$I$11233)+('PQW Report Data'!$J$4:$J$11233)+('PQW Report Data'!$K$4:$K$11233)+('PQW Report Data'!$L$4:$L$11233)+('PQW Report Data'!$M$4:$M$11233))))))</f>
      </c>
      <c r="T78" s="25" t="str">
        <f>IF(AND($D$6="All",$F$6="All"),SUMPRODUCT(('PQW Report Data'!$C$4:$C$11233=T$9)*('PQW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Data'!$E$4:$E$11233=$B78)*(('PQW Report Data'!$F$4:$F$11233)+('PQW Report Data'!$G$4:$G$11233)+('PQW Report Data'!$H$4:$H$11233)+('PQW Report Data'!$I$4:$I$11233)+('PQW Report Data'!$J$4:$J$11233)+('PQW Report Data'!$K$4:$K$11233)+('PQW Report Data'!$L$4:$L$11233)+('PQW Report Data'!$M$4:$M$11233))))))</f>
      </c>
      <c r="U78" s="25" t="str">
        <f>IF(AND($D$6="All",$F$6="All"),SUMPRODUCT(('PQW Report Data'!$C$4:$C$11233=U$9)*('PQW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Data'!$E$4:$E$11233=$B78)*(('PQW Report Data'!$F$4:$F$11233)+('PQW Report Data'!$G$4:$G$11233)+('PQW Report Data'!$H$4:$H$11233)+('PQW Report Data'!$I$4:$I$11233)+('PQW Report Data'!$J$4:$J$11233)+('PQW Report Data'!$K$4:$K$11233)+('PQW Report Data'!$L$4:$L$11233)+('PQW Report Data'!$M$4:$M$11233))))))</f>
      </c>
      <c r="V78" s="25" t="str">
        <f>IF(AND($D$6="All",$F$6="All"),SUMPRODUCT(('PQW Report Data'!$C$4:$C$11233=V$9)*('PQW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Data'!$E$4:$E$11233=$B78)*(('PQW Report Data'!$F$4:$F$11233)+('PQW Report Data'!$G$4:$G$11233)+('PQW Report Data'!$H$4:$H$11233)+('PQW Report Data'!$I$4:$I$11233)+('PQW Report Data'!$J$4:$J$11233)+('PQW Report Data'!$K$4:$K$11233)+('PQW Report Data'!$L$4:$L$11233)+('PQW Report Data'!$M$4:$M$11233))))))</f>
      </c>
      <c r="W78" s="25" t="str">
        <f>IF(AND($D$6="All",$F$6="All"),SUMPRODUCT(('PQW Report Data'!$C$4:$C$11233=W$9)*('PQW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Data'!$E$4:$E$11233=$B78)*(('PQW Report Data'!$F$4:$F$11233)+('PQW Report Data'!$G$4:$G$11233)+('PQW Report Data'!$H$4:$H$11233)+('PQW Report Data'!$I$4:$I$11233)+('PQW Report Data'!$J$4:$J$11233)+('PQW Report Data'!$K$4:$K$11233)+('PQW Report Data'!$L$4:$L$11233)+('PQW Report Data'!$M$4:$M$11233))))))</f>
      </c>
      <c r="X78" s="25" t="str">
        <f>IF(AND($D$6="All",$F$6="All"),SUMPRODUCT(('PQW Report Data'!$C$4:$C$11233=X$9)*('PQW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Data'!$E$4:$E$11233=$B78)*(('PQW Report Data'!$F$4:$F$11233)+('PQW Report Data'!$G$4:$G$11233)+('PQW Report Data'!$H$4:$H$11233)+('PQW Report Data'!$I$4:$I$11233)+('PQW Report Data'!$J$4:$J$11233)+('PQW Report Data'!$K$4:$K$11233)+('PQW Report Data'!$L$4:$L$11233)+('PQW Report Data'!$M$4:$M$11233))))))</f>
      </c>
      <c r="Y78" s="25" t="str">
        <f>IF(AND($D$6="All",$F$6="All"),SUMPRODUCT(('PQW Report Data'!$C$4:$C$11233=Y$9)*('PQW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Data'!$E$4:$E$11233=$B78)*(('PQW Report Data'!$F$4:$F$11233)+('PQW Report Data'!$G$4:$G$11233)+('PQW Report Data'!$H$4:$H$11233)+('PQW Report Data'!$I$4:$I$11233)+('PQW Report Data'!$J$4:$J$11233)+('PQW Report Data'!$K$4:$K$11233)+('PQW Report Data'!$L$4:$L$11233)+('PQW Report Data'!$M$4:$M$11233))))))</f>
      </c>
      <c r="Z78" s="25" t="str">
        <f>IF(AND($D$6="All",$F$6="All"),SUMPRODUCT(('PQW Report Data'!$C$4:$C$11233=Z$9)*('PQW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Data'!$E$4:$E$11233=$B78)*(('PQW Report Data'!$F$4:$F$11233)+('PQW Report Data'!$G$4:$G$11233)+('PQW Report Data'!$H$4:$H$11233)+('PQW Report Data'!$I$4:$I$11233)+('PQW Report Data'!$J$4:$J$11233)+('PQW Report Data'!$K$4:$K$11233)+('PQW Report Data'!$L$4:$L$11233)+('PQW Report Data'!$M$4:$M$11233))))))</f>
      </c>
      <c r="AA78" s="25" t="str">
        <f>IF(AND($D$6="All",$F$6="All"),SUMPRODUCT(('PQW Report Data'!$C$4:$C$11233=AA$9)*('PQW Report Data'!$E$4:$E$11233=$B78)*(('PQW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Data'!$E$4:$E$11233=$B78)*(('PQW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Data'!$E$4:$E$11233=$B78)*(('PQW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Data'!$E$4:$E$11233=$B78)*(('PQW Report Data'!$F$4:$F$11233)+('PQW Report Data'!$G$4:$G$11233)+('PQW Report Data'!$H$4:$H$11233)+('PQW Report Data'!$I$4:$I$11233)+('PQW Report Data'!$J$4:$J$11233)+('PQW Report Data'!$K$4:$K$11233)+('PQW Report Data'!$L$4:$L$11233)+('PQW Report Data'!$M$4:$M$11233))))))</f>
      </c>
      <c r="AB78" s="25" t="str">
        <f>SUM(C78:AA78)</f>
      </c>
    </row>
    <row r="79">
      <c r="A79" s="0" t="inlineStr">
        <is>
          <t/>
        </is>
      </c>
      <c r="B79" s="23" t="n">
        <v>69</v>
      </c>
      <c r="C79" s="25" t="str">
        <f>IF(AND($D$6="All",$F$6="All"),SUMPRODUCT(('PQW Report Data'!$C$4:$C$11233=C$9)*('PQW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Data'!$E$4:$E$11233=$B79)*(('PQW Report Data'!$F$4:$F$11233)+('PQW Report Data'!$G$4:$G$11233)+('PQW Report Data'!$H$4:$H$11233)+('PQW Report Data'!$I$4:$I$11233)+('PQW Report Data'!$J$4:$J$11233)+('PQW Report Data'!$K$4:$K$11233)+('PQW Report Data'!$L$4:$L$11233)+('PQW Report Data'!$M$4:$M$11233))))))</f>
      </c>
      <c r="D79" s="25" t="str">
        <f>IF(AND($D$6="All",$F$6="All"),SUMPRODUCT(('PQW Report Data'!$C$4:$C$11233=D$9)*('PQW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Data'!$E$4:$E$11233=$B79)*(('PQW Report Data'!$F$4:$F$11233)+('PQW Report Data'!$G$4:$G$11233)+('PQW Report Data'!$H$4:$H$11233)+('PQW Report Data'!$I$4:$I$11233)+('PQW Report Data'!$J$4:$J$11233)+('PQW Report Data'!$K$4:$K$11233)+('PQW Report Data'!$L$4:$L$11233)+('PQW Report Data'!$M$4:$M$11233))))))</f>
      </c>
      <c r="E79" s="25" t="str">
        <f>IF(AND($D$6="All",$F$6="All"),SUMPRODUCT(('PQW Report Data'!$C$4:$C$11233=E$9)*('PQW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Data'!$E$4:$E$11233=$B79)*(('PQW Report Data'!$F$4:$F$11233)+('PQW Report Data'!$G$4:$G$11233)+('PQW Report Data'!$H$4:$H$11233)+('PQW Report Data'!$I$4:$I$11233)+('PQW Report Data'!$J$4:$J$11233)+('PQW Report Data'!$K$4:$K$11233)+('PQW Report Data'!$L$4:$L$11233)+('PQW Report Data'!$M$4:$M$11233))))))</f>
      </c>
      <c r="F79" s="25" t="str">
        <f>IF(AND($D$6="All",$F$6="All"),SUMPRODUCT(('PQW Report Data'!$C$4:$C$11233=F$9)*('PQW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Data'!$E$4:$E$11233=$B79)*(('PQW Report Data'!$F$4:$F$11233)+('PQW Report Data'!$G$4:$G$11233)+('PQW Report Data'!$H$4:$H$11233)+('PQW Report Data'!$I$4:$I$11233)+('PQW Report Data'!$J$4:$J$11233)+('PQW Report Data'!$K$4:$K$11233)+('PQW Report Data'!$L$4:$L$11233)+('PQW Report Data'!$M$4:$M$11233))))))</f>
      </c>
      <c r="G79" s="25" t="str">
        <f>IF(AND($D$6="All",$F$6="All"),SUMPRODUCT(('PQW Report Data'!$C$4:$C$11233=G$9)*('PQW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Data'!$E$4:$E$11233=$B79)*(('PQW Report Data'!$F$4:$F$11233)+('PQW Report Data'!$G$4:$G$11233)+('PQW Report Data'!$H$4:$H$11233)+('PQW Report Data'!$I$4:$I$11233)+('PQW Report Data'!$J$4:$J$11233)+('PQW Report Data'!$K$4:$K$11233)+('PQW Report Data'!$L$4:$L$11233)+('PQW Report Data'!$M$4:$M$11233))))))</f>
      </c>
      <c r="H79" s="25" t="str">
        <f>IF(AND($D$6="All",$F$6="All"),SUMPRODUCT(('PQW Report Data'!$C$4:$C$11233=H$9)*('PQW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Data'!$E$4:$E$11233=$B79)*(('PQW Report Data'!$F$4:$F$11233)+('PQW Report Data'!$G$4:$G$11233)+('PQW Report Data'!$H$4:$H$11233)+('PQW Report Data'!$I$4:$I$11233)+('PQW Report Data'!$J$4:$J$11233)+('PQW Report Data'!$K$4:$K$11233)+('PQW Report Data'!$L$4:$L$11233)+('PQW Report Data'!$M$4:$M$11233))))))</f>
      </c>
      <c r="I79" s="25" t="str">
        <f>IF(AND($D$6="All",$F$6="All"),SUMPRODUCT(('PQW Report Data'!$C$4:$C$11233=I$9)*('PQW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Data'!$E$4:$E$11233=$B79)*(('PQW Report Data'!$F$4:$F$11233)+('PQW Report Data'!$G$4:$G$11233)+('PQW Report Data'!$H$4:$H$11233)+('PQW Report Data'!$I$4:$I$11233)+('PQW Report Data'!$J$4:$J$11233)+('PQW Report Data'!$K$4:$K$11233)+('PQW Report Data'!$L$4:$L$11233)+('PQW Report Data'!$M$4:$M$11233))))))</f>
      </c>
      <c r="J79" s="25" t="str">
        <f>IF(AND($D$6="All",$F$6="All"),SUMPRODUCT(('PQW Report Data'!$C$4:$C$11233=J$9)*('PQW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Data'!$E$4:$E$11233=$B79)*(('PQW Report Data'!$F$4:$F$11233)+('PQW Report Data'!$G$4:$G$11233)+('PQW Report Data'!$H$4:$H$11233)+('PQW Report Data'!$I$4:$I$11233)+('PQW Report Data'!$J$4:$J$11233)+('PQW Report Data'!$K$4:$K$11233)+('PQW Report Data'!$L$4:$L$11233)+('PQW Report Data'!$M$4:$M$11233))))))</f>
      </c>
      <c r="K79" s="25" t="str">
        <f>IF(AND($D$6="All",$F$6="All"),SUMPRODUCT(('PQW Report Data'!$C$4:$C$11233=K$9)*('PQW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Data'!$E$4:$E$11233=$B79)*(('PQW Report Data'!$F$4:$F$11233)+('PQW Report Data'!$G$4:$G$11233)+('PQW Report Data'!$H$4:$H$11233)+('PQW Report Data'!$I$4:$I$11233)+('PQW Report Data'!$J$4:$J$11233)+('PQW Report Data'!$K$4:$K$11233)+('PQW Report Data'!$L$4:$L$11233)+('PQW Report Data'!$M$4:$M$11233))))))</f>
      </c>
      <c r="L79" s="25" t="str">
        <f>IF(AND($D$6="All",$F$6="All"),SUMPRODUCT(('PQW Report Data'!$C$4:$C$11233=L$9)*('PQW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Data'!$E$4:$E$11233=$B79)*(('PQW Report Data'!$F$4:$F$11233)+('PQW Report Data'!$G$4:$G$11233)+('PQW Report Data'!$H$4:$H$11233)+('PQW Report Data'!$I$4:$I$11233)+('PQW Report Data'!$J$4:$J$11233)+('PQW Report Data'!$K$4:$K$11233)+('PQW Report Data'!$L$4:$L$11233)+('PQW Report Data'!$M$4:$M$11233))))))</f>
      </c>
      <c r="M79" s="25" t="str">
        <f>IF(AND($D$6="All",$F$6="All"),SUMPRODUCT(('PQW Report Data'!$C$4:$C$11233=M$9)*('PQW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Data'!$E$4:$E$11233=$B79)*(('PQW Report Data'!$F$4:$F$11233)+('PQW Report Data'!$G$4:$G$11233)+('PQW Report Data'!$H$4:$H$11233)+('PQW Report Data'!$I$4:$I$11233)+('PQW Report Data'!$J$4:$J$11233)+('PQW Report Data'!$K$4:$K$11233)+('PQW Report Data'!$L$4:$L$11233)+('PQW Report Data'!$M$4:$M$11233))))))</f>
      </c>
      <c r="N79" s="25" t="str">
        <f>IF(AND($D$6="All",$F$6="All"),SUMPRODUCT(('PQW Report Data'!$C$4:$C$11233=N$9)*('PQW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Data'!$E$4:$E$11233=$B79)*(('PQW Report Data'!$F$4:$F$11233)+('PQW Report Data'!$G$4:$G$11233)+('PQW Report Data'!$H$4:$H$11233)+('PQW Report Data'!$I$4:$I$11233)+('PQW Report Data'!$J$4:$J$11233)+('PQW Report Data'!$K$4:$K$11233)+('PQW Report Data'!$L$4:$L$11233)+('PQW Report Data'!$M$4:$M$11233))))))</f>
      </c>
      <c r="O79" s="25" t="str">
        <f>IF(AND($D$6="All",$F$6="All"),SUMPRODUCT(('PQW Report Data'!$C$4:$C$11233=O$9)*('PQW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Data'!$E$4:$E$11233=$B79)*(('PQW Report Data'!$F$4:$F$11233)+('PQW Report Data'!$G$4:$G$11233)+('PQW Report Data'!$H$4:$H$11233)+('PQW Report Data'!$I$4:$I$11233)+('PQW Report Data'!$J$4:$J$11233)+('PQW Report Data'!$K$4:$K$11233)+('PQW Report Data'!$L$4:$L$11233)+('PQW Report Data'!$M$4:$M$11233))))))</f>
      </c>
      <c r="P79" s="25" t="str">
        <f>IF(AND($D$6="All",$F$6="All"),SUMPRODUCT(('PQW Report Data'!$C$4:$C$11233=P$9)*('PQW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Data'!$E$4:$E$11233=$B79)*(('PQW Report Data'!$F$4:$F$11233)+('PQW Report Data'!$G$4:$G$11233)+('PQW Report Data'!$H$4:$H$11233)+('PQW Report Data'!$I$4:$I$11233)+('PQW Report Data'!$J$4:$J$11233)+('PQW Report Data'!$K$4:$K$11233)+('PQW Report Data'!$L$4:$L$11233)+('PQW Report Data'!$M$4:$M$11233))))))</f>
      </c>
      <c r="Q79" s="25" t="str">
        <f>IF(AND($D$6="All",$F$6="All"),SUMPRODUCT(('PQW Report Data'!$C$4:$C$11233=Q$9)*('PQW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Data'!$E$4:$E$11233=$B79)*(('PQW Report Data'!$F$4:$F$11233)+('PQW Report Data'!$G$4:$G$11233)+('PQW Report Data'!$H$4:$H$11233)+('PQW Report Data'!$I$4:$I$11233)+('PQW Report Data'!$J$4:$J$11233)+('PQW Report Data'!$K$4:$K$11233)+('PQW Report Data'!$L$4:$L$11233)+('PQW Report Data'!$M$4:$M$11233))))))</f>
      </c>
      <c r="R79" s="25" t="str">
        <f>IF(AND($D$6="All",$F$6="All"),SUMPRODUCT(('PQW Report Data'!$C$4:$C$11233=R$9)*('PQW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Data'!$E$4:$E$11233=$B79)*(('PQW Report Data'!$F$4:$F$11233)+('PQW Report Data'!$G$4:$G$11233)+('PQW Report Data'!$H$4:$H$11233)+('PQW Report Data'!$I$4:$I$11233)+('PQW Report Data'!$J$4:$J$11233)+('PQW Report Data'!$K$4:$K$11233)+('PQW Report Data'!$L$4:$L$11233)+('PQW Report Data'!$M$4:$M$11233))))))</f>
      </c>
      <c r="S79" s="25" t="str">
        <f>IF(AND($D$6="All",$F$6="All"),SUMPRODUCT(('PQW Report Data'!$C$4:$C$11233=S$9)*('PQW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Data'!$E$4:$E$11233=$B79)*(('PQW Report Data'!$F$4:$F$11233)+('PQW Report Data'!$G$4:$G$11233)+('PQW Report Data'!$H$4:$H$11233)+('PQW Report Data'!$I$4:$I$11233)+('PQW Report Data'!$J$4:$J$11233)+('PQW Report Data'!$K$4:$K$11233)+('PQW Report Data'!$L$4:$L$11233)+('PQW Report Data'!$M$4:$M$11233))))))</f>
      </c>
      <c r="T79" s="25" t="str">
        <f>IF(AND($D$6="All",$F$6="All"),SUMPRODUCT(('PQW Report Data'!$C$4:$C$11233=T$9)*('PQW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Data'!$E$4:$E$11233=$B79)*(('PQW Report Data'!$F$4:$F$11233)+('PQW Report Data'!$G$4:$G$11233)+('PQW Report Data'!$H$4:$H$11233)+('PQW Report Data'!$I$4:$I$11233)+('PQW Report Data'!$J$4:$J$11233)+('PQW Report Data'!$K$4:$K$11233)+('PQW Report Data'!$L$4:$L$11233)+('PQW Report Data'!$M$4:$M$11233))))))</f>
      </c>
      <c r="U79" s="25" t="str">
        <f>IF(AND($D$6="All",$F$6="All"),SUMPRODUCT(('PQW Report Data'!$C$4:$C$11233=U$9)*('PQW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Data'!$E$4:$E$11233=$B79)*(('PQW Report Data'!$F$4:$F$11233)+('PQW Report Data'!$G$4:$G$11233)+('PQW Report Data'!$H$4:$H$11233)+('PQW Report Data'!$I$4:$I$11233)+('PQW Report Data'!$J$4:$J$11233)+('PQW Report Data'!$K$4:$K$11233)+('PQW Report Data'!$L$4:$L$11233)+('PQW Report Data'!$M$4:$M$11233))))))</f>
      </c>
      <c r="V79" s="25" t="str">
        <f>IF(AND($D$6="All",$F$6="All"),SUMPRODUCT(('PQW Report Data'!$C$4:$C$11233=V$9)*('PQW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Data'!$E$4:$E$11233=$B79)*(('PQW Report Data'!$F$4:$F$11233)+('PQW Report Data'!$G$4:$G$11233)+('PQW Report Data'!$H$4:$H$11233)+('PQW Report Data'!$I$4:$I$11233)+('PQW Report Data'!$J$4:$J$11233)+('PQW Report Data'!$K$4:$K$11233)+('PQW Report Data'!$L$4:$L$11233)+('PQW Report Data'!$M$4:$M$11233))))))</f>
      </c>
      <c r="W79" s="25" t="str">
        <f>IF(AND($D$6="All",$F$6="All"),SUMPRODUCT(('PQW Report Data'!$C$4:$C$11233=W$9)*('PQW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Data'!$E$4:$E$11233=$B79)*(('PQW Report Data'!$F$4:$F$11233)+('PQW Report Data'!$G$4:$G$11233)+('PQW Report Data'!$H$4:$H$11233)+('PQW Report Data'!$I$4:$I$11233)+('PQW Report Data'!$J$4:$J$11233)+('PQW Report Data'!$K$4:$K$11233)+('PQW Report Data'!$L$4:$L$11233)+('PQW Report Data'!$M$4:$M$11233))))))</f>
      </c>
      <c r="X79" s="25" t="str">
        <f>IF(AND($D$6="All",$F$6="All"),SUMPRODUCT(('PQW Report Data'!$C$4:$C$11233=X$9)*('PQW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Data'!$E$4:$E$11233=$B79)*(('PQW Report Data'!$F$4:$F$11233)+('PQW Report Data'!$G$4:$G$11233)+('PQW Report Data'!$H$4:$H$11233)+('PQW Report Data'!$I$4:$I$11233)+('PQW Report Data'!$J$4:$J$11233)+('PQW Report Data'!$K$4:$K$11233)+('PQW Report Data'!$L$4:$L$11233)+('PQW Report Data'!$M$4:$M$11233))))))</f>
      </c>
      <c r="Y79" s="25" t="str">
        <f>IF(AND($D$6="All",$F$6="All"),SUMPRODUCT(('PQW Report Data'!$C$4:$C$11233=Y$9)*('PQW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Data'!$E$4:$E$11233=$B79)*(('PQW Report Data'!$F$4:$F$11233)+('PQW Report Data'!$G$4:$G$11233)+('PQW Report Data'!$H$4:$H$11233)+('PQW Report Data'!$I$4:$I$11233)+('PQW Report Data'!$J$4:$J$11233)+('PQW Report Data'!$K$4:$K$11233)+('PQW Report Data'!$L$4:$L$11233)+('PQW Report Data'!$M$4:$M$11233))))))</f>
      </c>
      <c r="Z79" s="25" t="str">
        <f>IF(AND($D$6="All",$F$6="All"),SUMPRODUCT(('PQW Report Data'!$C$4:$C$11233=Z$9)*('PQW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Data'!$E$4:$E$11233=$B79)*(('PQW Report Data'!$F$4:$F$11233)+('PQW Report Data'!$G$4:$G$11233)+('PQW Report Data'!$H$4:$H$11233)+('PQW Report Data'!$I$4:$I$11233)+('PQW Report Data'!$J$4:$J$11233)+('PQW Report Data'!$K$4:$K$11233)+('PQW Report Data'!$L$4:$L$11233)+('PQW Report Data'!$M$4:$M$11233))))))</f>
      </c>
      <c r="AA79" s="25" t="str">
        <f>IF(AND($D$6="All",$F$6="All"),SUMPRODUCT(('PQW Report Data'!$C$4:$C$11233=AA$9)*('PQW Report Data'!$E$4:$E$11233=$B79)*(('PQW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Data'!$E$4:$E$11233=$B79)*(('PQW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Data'!$E$4:$E$11233=$B79)*(('PQW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Data'!$E$4:$E$11233=$B79)*(('PQW Report Data'!$F$4:$F$11233)+('PQW Report Data'!$G$4:$G$11233)+('PQW Report Data'!$H$4:$H$11233)+('PQW Report Data'!$I$4:$I$11233)+('PQW Report Data'!$J$4:$J$11233)+('PQW Report Data'!$K$4:$K$11233)+('PQW Report Data'!$L$4:$L$11233)+('PQW Report Data'!$M$4:$M$11233))))))</f>
      </c>
      <c r="AB79" s="25" t="str">
        <f>SUM(C79:AA79)</f>
      </c>
    </row>
    <row r="80">
      <c r="A80" s="0" t="inlineStr">
        <is>
          <t/>
        </is>
      </c>
      <c r="B80" s="31" t="n">
        <v>70</v>
      </c>
      <c r="C80" s="33" t="str">
        <f>IF(AND($D$6="All",$F$6="All"),SUMPRODUCT(('PQW Report Data'!$C$4:$C$11233=C$9)*('PQW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Data'!$C$4:$C$11233=C$9)*('PQW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Data'!$C$4:$C$11233=C$9)*('PQW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Data'!$C$4:$C$11233=C$9)*('PQW Report Data'!$E$4:$E$11233=$B80)*(('PQW Report Data'!$F$4:$F$11233)+('PQW Report Data'!$G$4:$G$11233)+('PQW Report Data'!$H$4:$H$11233)+('PQW Report Data'!$I$4:$I$11233)+('PQW Report Data'!$J$4:$J$11233)+('PQW Report Data'!$K$4:$K$11233)+('PQW Report Data'!$L$4:$L$11233)+('PQW Report Data'!$M$4:$M$11233))))))</f>
      </c>
      <c r="D80" s="33" t="str">
        <f>IF(AND($D$6="All",$F$6="All"),SUMPRODUCT(('PQW Report Data'!$C$4:$C$11233=D$9)*('PQW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Data'!$C$4:$C$11233=D$9)*('PQW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Data'!$C$4:$C$11233=D$9)*('PQW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Data'!$C$4:$C$11233=D$9)*('PQW Report Data'!$E$4:$E$11233=$B80)*(('PQW Report Data'!$F$4:$F$11233)+('PQW Report Data'!$G$4:$G$11233)+('PQW Report Data'!$H$4:$H$11233)+('PQW Report Data'!$I$4:$I$11233)+('PQW Report Data'!$J$4:$J$11233)+('PQW Report Data'!$K$4:$K$11233)+('PQW Report Data'!$L$4:$L$11233)+('PQW Report Data'!$M$4:$M$11233))))))</f>
      </c>
      <c r="E80" s="33" t="str">
        <f>IF(AND($D$6="All",$F$6="All"),SUMPRODUCT(('PQW Report Data'!$C$4:$C$11233=E$9)*('PQW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Data'!$C$4:$C$11233=E$9)*('PQW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Data'!$C$4:$C$11233=E$9)*('PQW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Data'!$C$4:$C$11233=E$9)*('PQW Report Data'!$E$4:$E$11233=$B80)*(('PQW Report Data'!$F$4:$F$11233)+('PQW Report Data'!$G$4:$G$11233)+('PQW Report Data'!$H$4:$H$11233)+('PQW Report Data'!$I$4:$I$11233)+('PQW Report Data'!$J$4:$J$11233)+('PQW Report Data'!$K$4:$K$11233)+('PQW Report Data'!$L$4:$L$11233)+('PQW Report Data'!$M$4:$M$11233))))))</f>
      </c>
      <c r="F80" s="33" t="str">
        <f>IF(AND($D$6="All",$F$6="All"),SUMPRODUCT(('PQW Report Data'!$C$4:$C$11233=F$9)*('PQW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Data'!$C$4:$C$11233=F$9)*('PQW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Data'!$C$4:$C$11233=F$9)*('PQW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Data'!$C$4:$C$11233=F$9)*('PQW Report Data'!$E$4:$E$11233=$B80)*(('PQW Report Data'!$F$4:$F$11233)+('PQW Report Data'!$G$4:$G$11233)+('PQW Report Data'!$H$4:$H$11233)+('PQW Report Data'!$I$4:$I$11233)+('PQW Report Data'!$J$4:$J$11233)+('PQW Report Data'!$K$4:$K$11233)+('PQW Report Data'!$L$4:$L$11233)+('PQW Report Data'!$M$4:$M$11233))))))</f>
      </c>
      <c r="G80" s="33" t="str">
        <f>IF(AND($D$6="All",$F$6="All"),SUMPRODUCT(('PQW Report Data'!$C$4:$C$11233=G$9)*('PQW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Data'!$C$4:$C$11233=G$9)*('PQW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Data'!$C$4:$C$11233=G$9)*('PQW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Data'!$C$4:$C$11233=G$9)*('PQW Report Data'!$E$4:$E$11233=$B80)*(('PQW Report Data'!$F$4:$F$11233)+('PQW Report Data'!$G$4:$G$11233)+('PQW Report Data'!$H$4:$H$11233)+('PQW Report Data'!$I$4:$I$11233)+('PQW Report Data'!$J$4:$J$11233)+('PQW Report Data'!$K$4:$K$11233)+('PQW Report Data'!$L$4:$L$11233)+('PQW Report Data'!$M$4:$M$11233))))))</f>
      </c>
      <c r="H80" s="33" t="str">
        <f>IF(AND($D$6="All",$F$6="All"),SUMPRODUCT(('PQW Report Data'!$C$4:$C$11233=H$9)*('PQW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Data'!$C$4:$C$11233=H$9)*('PQW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Data'!$C$4:$C$11233=H$9)*('PQW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Data'!$C$4:$C$11233=H$9)*('PQW Report Data'!$E$4:$E$11233=$B80)*(('PQW Report Data'!$F$4:$F$11233)+('PQW Report Data'!$G$4:$G$11233)+('PQW Report Data'!$H$4:$H$11233)+('PQW Report Data'!$I$4:$I$11233)+('PQW Report Data'!$J$4:$J$11233)+('PQW Report Data'!$K$4:$K$11233)+('PQW Report Data'!$L$4:$L$11233)+('PQW Report Data'!$M$4:$M$11233))))))</f>
      </c>
      <c r="I80" s="33" t="str">
        <f>IF(AND($D$6="All",$F$6="All"),SUMPRODUCT(('PQW Report Data'!$C$4:$C$11233=I$9)*('PQW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Data'!$C$4:$C$11233=I$9)*('PQW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Data'!$C$4:$C$11233=I$9)*('PQW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Data'!$C$4:$C$11233=I$9)*('PQW Report Data'!$E$4:$E$11233=$B80)*(('PQW Report Data'!$F$4:$F$11233)+('PQW Report Data'!$G$4:$G$11233)+('PQW Report Data'!$H$4:$H$11233)+('PQW Report Data'!$I$4:$I$11233)+('PQW Report Data'!$J$4:$J$11233)+('PQW Report Data'!$K$4:$K$11233)+('PQW Report Data'!$L$4:$L$11233)+('PQW Report Data'!$M$4:$M$11233))))))</f>
      </c>
      <c r="J80" s="33" t="str">
        <f>IF(AND($D$6="All",$F$6="All"),SUMPRODUCT(('PQW Report Data'!$C$4:$C$11233=J$9)*('PQW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Data'!$C$4:$C$11233=J$9)*('PQW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Data'!$C$4:$C$11233=J$9)*('PQW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Data'!$C$4:$C$11233=J$9)*('PQW Report Data'!$E$4:$E$11233=$B80)*(('PQW Report Data'!$F$4:$F$11233)+('PQW Report Data'!$G$4:$G$11233)+('PQW Report Data'!$H$4:$H$11233)+('PQW Report Data'!$I$4:$I$11233)+('PQW Report Data'!$J$4:$J$11233)+('PQW Report Data'!$K$4:$K$11233)+('PQW Report Data'!$L$4:$L$11233)+('PQW Report Data'!$M$4:$M$11233))))))</f>
      </c>
      <c r="K80" s="33" t="str">
        <f>IF(AND($D$6="All",$F$6="All"),SUMPRODUCT(('PQW Report Data'!$C$4:$C$11233=K$9)*('PQW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Data'!$C$4:$C$11233=K$9)*('PQW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Data'!$C$4:$C$11233=K$9)*('PQW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Data'!$C$4:$C$11233=K$9)*('PQW Report Data'!$E$4:$E$11233=$B80)*(('PQW Report Data'!$F$4:$F$11233)+('PQW Report Data'!$G$4:$G$11233)+('PQW Report Data'!$H$4:$H$11233)+('PQW Report Data'!$I$4:$I$11233)+('PQW Report Data'!$J$4:$J$11233)+('PQW Report Data'!$K$4:$K$11233)+('PQW Report Data'!$L$4:$L$11233)+('PQW Report Data'!$M$4:$M$11233))))))</f>
      </c>
      <c r="L80" s="33" t="str">
        <f>IF(AND($D$6="All",$F$6="All"),SUMPRODUCT(('PQW Report Data'!$C$4:$C$11233=L$9)*('PQW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Data'!$C$4:$C$11233=L$9)*('PQW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Data'!$C$4:$C$11233=L$9)*('PQW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Data'!$C$4:$C$11233=L$9)*('PQW Report Data'!$E$4:$E$11233=$B80)*(('PQW Report Data'!$F$4:$F$11233)+('PQW Report Data'!$G$4:$G$11233)+('PQW Report Data'!$H$4:$H$11233)+('PQW Report Data'!$I$4:$I$11233)+('PQW Report Data'!$J$4:$J$11233)+('PQW Report Data'!$K$4:$K$11233)+('PQW Report Data'!$L$4:$L$11233)+('PQW Report Data'!$M$4:$M$11233))))))</f>
      </c>
      <c r="M80" s="33" t="str">
        <f>IF(AND($D$6="All",$F$6="All"),SUMPRODUCT(('PQW Report Data'!$C$4:$C$11233=M$9)*('PQW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Data'!$C$4:$C$11233=M$9)*('PQW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Data'!$C$4:$C$11233=M$9)*('PQW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Data'!$C$4:$C$11233=M$9)*('PQW Report Data'!$E$4:$E$11233=$B80)*(('PQW Report Data'!$F$4:$F$11233)+('PQW Report Data'!$G$4:$G$11233)+('PQW Report Data'!$H$4:$H$11233)+('PQW Report Data'!$I$4:$I$11233)+('PQW Report Data'!$J$4:$J$11233)+('PQW Report Data'!$K$4:$K$11233)+('PQW Report Data'!$L$4:$L$11233)+('PQW Report Data'!$M$4:$M$11233))))))</f>
      </c>
      <c r="N80" s="33" t="str">
        <f>IF(AND($D$6="All",$F$6="All"),SUMPRODUCT(('PQW Report Data'!$C$4:$C$11233=N$9)*('PQW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Data'!$C$4:$C$11233=N$9)*('PQW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Data'!$C$4:$C$11233=N$9)*('PQW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Data'!$C$4:$C$11233=N$9)*('PQW Report Data'!$E$4:$E$11233=$B80)*(('PQW Report Data'!$F$4:$F$11233)+('PQW Report Data'!$G$4:$G$11233)+('PQW Report Data'!$H$4:$H$11233)+('PQW Report Data'!$I$4:$I$11233)+('PQW Report Data'!$J$4:$J$11233)+('PQW Report Data'!$K$4:$K$11233)+('PQW Report Data'!$L$4:$L$11233)+('PQW Report Data'!$M$4:$M$11233))))))</f>
      </c>
      <c r="O80" s="33" t="str">
        <f>IF(AND($D$6="All",$F$6="All"),SUMPRODUCT(('PQW Report Data'!$C$4:$C$11233=O$9)*('PQW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Data'!$C$4:$C$11233=O$9)*('PQW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Data'!$C$4:$C$11233=O$9)*('PQW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Data'!$C$4:$C$11233=O$9)*('PQW Report Data'!$E$4:$E$11233=$B80)*(('PQW Report Data'!$F$4:$F$11233)+('PQW Report Data'!$G$4:$G$11233)+('PQW Report Data'!$H$4:$H$11233)+('PQW Report Data'!$I$4:$I$11233)+('PQW Report Data'!$J$4:$J$11233)+('PQW Report Data'!$K$4:$K$11233)+('PQW Report Data'!$L$4:$L$11233)+('PQW Report Data'!$M$4:$M$11233))))))</f>
      </c>
      <c r="P80" s="33" t="str">
        <f>IF(AND($D$6="All",$F$6="All"),SUMPRODUCT(('PQW Report Data'!$C$4:$C$11233=P$9)*('PQW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Data'!$C$4:$C$11233=P$9)*('PQW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Data'!$C$4:$C$11233=P$9)*('PQW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Data'!$C$4:$C$11233=P$9)*('PQW Report Data'!$E$4:$E$11233=$B80)*(('PQW Report Data'!$F$4:$F$11233)+('PQW Report Data'!$G$4:$G$11233)+('PQW Report Data'!$H$4:$H$11233)+('PQW Report Data'!$I$4:$I$11233)+('PQW Report Data'!$J$4:$J$11233)+('PQW Report Data'!$K$4:$K$11233)+('PQW Report Data'!$L$4:$L$11233)+('PQW Report Data'!$M$4:$M$11233))))))</f>
      </c>
      <c r="Q80" s="33" t="str">
        <f>IF(AND($D$6="All",$F$6="All"),SUMPRODUCT(('PQW Report Data'!$C$4:$C$11233=Q$9)*('PQW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Data'!$C$4:$C$11233=Q$9)*('PQW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Data'!$C$4:$C$11233=Q$9)*('PQW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Data'!$C$4:$C$11233=Q$9)*('PQW Report Data'!$E$4:$E$11233=$B80)*(('PQW Report Data'!$F$4:$F$11233)+('PQW Report Data'!$G$4:$G$11233)+('PQW Report Data'!$H$4:$H$11233)+('PQW Report Data'!$I$4:$I$11233)+('PQW Report Data'!$J$4:$J$11233)+('PQW Report Data'!$K$4:$K$11233)+('PQW Report Data'!$L$4:$L$11233)+('PQW Report Data'!$M$4:$M$11233))))))</f>
      </c>
      <c r="R80" s="33" t="str">
        <f>IF(AND($D$6="All",$F$6="All"),SUMPRODUCT(('PQW Report Data'!$C$4:$C$11233=R$9)*('PQW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Data'!$C$4:$C$11233=R$9)*('PQW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Data'!$C$4:$C$11233=R$9)*('PQW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Data'!$C$4:$C$11233=R$9)*('PQW Report Data'!$E$4:$E$11233=$B80)*(('PQW Report Data'!$F$4:$F$11233)+('PQW Report Data'!$G$4:$G$11233)+('PQW Report Data'!$H$4:$H$11233)+('PQW Report Data'!$I$4:$I$11233)+('PQW Report Data'!$J$4:$J$11233)+('PQW Report Data'!$K$4:$K$11233)+('PQW Report Data'!$L$4:$L$11233)+('PQW Report Data'!$M$4:$M$11233))))))</f>
      </c>
      <c r="S80" s="33" t="str">
        <f>IF(AND($D$6="All",$F$6="All"),SUMPRODUCT(('PQW Report Data'!$C$4:$C$11233=S$9)*('PQW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Data'!$C$4:$C$11233=S$9)*('PQW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Data'!$C$4:$C$11233=S$9)*('PQW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Data'!$C$4:$C$11233=S$9)*('PQW Report Data'!$E$4:$E$11233=$B80)*(('PQW Report Data'!$F$4:$F$11233)+('PQW Report Data'!$G$4:$G$11233)+('PQW Report Data'!$H$4:$H$11233)+('PQW Report Data'!$I$4:$I$11233)+('PQW Report Data'!$J$4:$J$11233)+('PQW Report Data'!$K$4:$K$11233)+('PQW Report Data'!$L$4:$L$11233)+('PQW Report Data'!$M$4:$M$11233))))))</f>
      </c>
      <c r="T80" s="33" t="str">
        <f>IF(AND($D$6="All",$F$6="All"),SUMPRODUCT(('PQW Report Data'!$C$4:$C$11233=T$9)*('PQW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Data'!$C$4:$C$11233=T$9)*('PQW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Data'!$C$4:$C$11233=T$9)*('PQW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Data'!$C$4:$C$11233=T$9)*('PQW Report Data'!$E$4:$E$11233=$B80)*(('PQW Report Data'!$F$4:$F$11233)+('PQW Report Data'!$G$4:$G$11233)+('PQW Report Data'!$H$4:$H$11233)+('PQW Report Data'!$I$4:$I$11233)+('PQW Report Data'!$J$4:$J$11233)+('PQW Report Data'!$K$4:$K$11233)+('PQW Report Data'!$L$4:$L$11233)+('PQW Report Data'!$M$4:$M$11233))))))</f>
      </c>
      <c r="U80" s="33" t="str">
        <f>IF(AND($D$6="All",$F$6="All"),SUMPRODUCT(('PQW Report Data'!$C$4:$C$11233=U$9)*('PQW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Data'!$C$4:$C$11233=U$9)*('PQW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Data'!$C$4:$C$11233=U$9)*('PQW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Data'!$C$4:$C$11233=U$9)*('PQW Report Data'!$E$4:$E$11233=$B80)*(('PQW Report Data'!$F$4:$F$11233)+('PQW Report Data'!$G$4:$G$11233)+('PQW Report Data'!$H$4:$H$11233)+('PQW Report Data'!$I$4:$I$11233)+('PQW Report Data'!$J$4:$J$11233)+('PQW Report Data'!$K$4:$K$11233)+('PQW Report Data'!$L$4:$L$11233)+('PQW Report Data'!$M$4:$M$11233))))))</f>
      </c>
      <c r="V80" s="33" t="str">
        <f>IF(AND($D$6="All",$F$6="All"),SUMPRODUCT(('PQW Report Data'!$C$4:$C$11233=V$9)*('PQW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Data'!$C$4:$C$11233=V$9)*('PQW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Data'!$C$4:$C$11233=V$9)*('PQW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Data'!$C$4:$C$11233=V$9)*('PQW Report Data'!$E$4:$E$11233=$B80)*(('PQW Report Data'!$F$4:$F$11233)+('PQW Report Data'!$G$4:$G$11233)+('PQW Report Data'!$H$4:$H$11233)+('PQW Report Data'!$I$4:$I$11233)+('PQW Report Data'!$J$4:$J$11233)+('PQW Report Data'!$K$4:$K$11233)+('PQW Report Data'!$L$4:$L$11233)+('PQW Report Data'!$M$4:$M$11233))))))</f>
      </c>
      <c r="W80" s="33" t="str">
        <f>IF(AND($D$6="All",$F$6="All"),SUMPRODUCT(('PQW Report Data'!$C$4:$C$11233=W$9)*('PQW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Data'!$C$4:$C$11233=W$9)*('PQW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Data'!$C$4:$C$11233=W$9)*('PQW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Data'!$C$4:$C$11233=W$9)*('PQW Report Data'!$E$4:$E$11233=$B80)*(('PQW Report Data'!$F$4:$F$11233)+('PQW Report Data'!$G$4:$G$11233)+('PQW Report Data'!$H$4:$H$11233)+('PQW Report Data'!$I$4:$I$11233)+('PQW Report Data'!$J$4:$J$11233)+('PQW Report Data'!$K$4:$K$11233)+('PQW Report Data'!$L$4:$L$11233)+('PQW Report Data'!$M$4:$M$11233))))))</f>
      </c>
      <c r="X80" s="33" t="str">
        <f>IF(AND($D$6="All",$F$6="All"),SUMPRODUCT(('PQW Report Data'!$C$4:$C$11233=X$9)*('PQW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Data'!$C$4:$C$11233=X$9)*('PQW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Data'!$C$4:$C$11233=X$9)*('PQW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Data'!$C$4:$C$11233=X$9)*('PQW Report Data'!$E$4:$E$11233=$B80)*(('PQW Report Data'!$F$4:$F$11233)+('PQW Report Data'!$G$4:$G$11233)+('PQW Report Data'!$H$4:$H$11233)+('PQW Report Data'!$I$4:$I$11233)+('PQW Report Data'!$J$4:$J$11233)+('PQW Report Data'!$K$4:$K$11233)+('PQW Report Data'!$L$4:$L$11233)+('PQW Report Data'!$M$4:$M$11233))))))</f>
      </c>
      <c r="Y80" s="33" t="str">
        <f>IF(AND($D$6="All",$F$6="All"),SUMPRODUCT(('PQW Report Data'!$C$4:$C$11233=Y$9)*('PQW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Data'!$C$4:$C$11233=Y$9)*('PQW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Data'!$C$4:$C$11233=Y$9)*('PQW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Data'!$C$4:$C$11233=Y$9)*('PQW Report Data'!$E$4:$E$11233=$B80)*(('PQW Report Data'!$F$4:$F$11233)+('PQW Report Data'!$G$4:$G$11233)+('PQW Report Data'!$H$4:$H$11233)+('PQW Report Data'!$I$4:$I$11233)+('PQW Report Data'!$J$4:$J$11233)+('PQW Report Data'!$K$4:$K$11233)+('PQW Report Data'!$L$4:$L$11233)+('PQW Report Data'!$M$4:$M$11233))))))</f>
      </c>
      <c r="Z80" s="33" t="str">
        <f>IF(AND($D$6="All",$F$6="All"),SUMPRODUCT(('PQW Report Data'!$C$4:$C$11233=Z$9)*('PQW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Data'!$C$4:$C$11233=Z$9)*('PQW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Data'!$C$4:$C$11233=Z$9)*('PQW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Data'!$C$4:$C$11233=Z$9)*('PQW Report Data'!$E$4:$E$11233=$B80)*(('PQW Report Data'!$F$4:$F$11233)+('PQW Report Data'!$G$4:$G$11233)+('PQW Report Data'!$H$4:$H$11233)+('PQW Report Data'!$I$4:$I$11233)+('PQW Report Data'!$J$4:$J$11233)+('PQW Report Data'!$K$4:$K$11233)+('PQW Report Data'!$L$4:$L$11233)+('PQW Report Data'!$M$4:$M$11233))))))</f>
      </c>
      <c r="AA80" s="33" t="str">
        <f>IF(AND($D$6="All",$F$6="All"),SUMPRODUCT(('PQW Report Data'!$C$4:$C$11233=AA$9)*('PQW Report Data'!$E$4:$E$11233=$B80)*(('PQW Report Data'!$F$4:$F$11233)+('PQW Report Data'!$G$4:$G$11233)+('PQW Report Data'!$H$4:$H$11233)+('PQW Report Data'!$I$4:$I$11233)+('PQW Report Data'!$J$4:$J$11233)+('PQW Report Data'!$K$4:$K$11233)+('PQW Report Data'!$L$4:$L$11233)+('PQW Report Data'!$M$4:$M$11233))),
                    IF($D$6="All",SUMPRODUCT(('PQW Report Data'!$D$4:$D$11233='GEPS Volume &amp; Declines'!$E$4)*('PQW Report Data'!$C$4:$C$11233=AA$9)*('PQW Report Data'!$E$4:$E$11233=$B80)*(('PQW Report Data'!$F$4:$F$11233)+('PQW Report Data'!$G$4:$G$11233)+('PQW Report Data'!$H$4:$H$11233)+('PQW Report Data'!$I$4:$I$11233)+('PQW Report Data'!$J$4:$J$11233)+('PQW Report Data'!$K$4:$K$11233)+('PQW Report Data'!$L$4:$L$11233)+('PQW Report Data'!$M$4:$M$11233))),
                    IF($F$6="All",SUMPRODUCT(('PQW Report Data'!$B$4:$B$11233='GEPS Volume &amp; Declines'!$C$4)*('PQW Report Data'!$C$4:$C$11233=AA$9)*('PQW Report Data'!$E$4:$E$11233=$B80)*(('PQW Report Data'!$F$4:$F$11233)+('PQW Report Data'!$G$4:$G$11233)+('PQW Report Data'!$H$4:$H$11233)+('PQW Report Data'!$I$4:$I$11233)+('PQW Report Data'!$J$4:$J$11233)+('PQW Report Data'!$K$4:$K$11233)+('PQW Report Data'!$L$4:$L$11233)+('PQW Report Data'!$M$4:$M$11233))),
                    SUMPRODUCT(('PQW Report Data'!$B$4:$B$11233='GEPS Volume &amp; Declines'!$C$4)*('PQW Report Data'!$D$4:$D$11233='GEPS Volume &amp; Declines'!$E$4)*('PQW Report Data'!$C$4:$C$11233=AA$9)*('PQW Report Data'!$E$4:$E$11233=$B80)*(('PQW Report Data'!$F$4:$F$11233)+('PQW Report Data'!$G$4:$G$11233)+('PQW Report Data'!$H$4:$H$11233)+('PQW Report Data'!$I$4:$I$11233)+('PQW Report Data'!$J$4:$J$11233)+('PQW Report Data'!$K$4:$K$11233)+('PQW Report Data'!$L$4:$L$11233)+('PQW Report Data'!$M$4:$M$11233))))))</f>
      </c>
      <c r="AB80" s="33" t="str">
        <f>SUM(C80:AA80)</f>
      </c>
    </row>
    <row r="81">
      <c r="A81" s="0" t="inlineStr">
        <is>
          <t/>
        </is>
      </c>
      <c r="B81" s="23" t="inlineStr">
        <is>
          <t>Total</t>
        </is>
      </c>
      <c r="C81" s="25" t="str">
        <f>SUM(C10:C80)</f>
      </c>
      <c r="D81" s="25" t="str">
        <f>SUM(D10:D80)</f>
      </c>
      <c r="E81" s="25" t="str">
        <f>SUM(E10:E80)</f>
      </c>
      <c r="F81" s="25" t="str">
        <f>SUM(F10:F80)</f>
      </c>
      <c r="G81" s="25" t="str">
        <f>SUM(G10:G80)</f>
      </c>
      <c r="H81" s="25" t="str">
        <f>SUM(H10:H80)</f>
      </c>
      <c r="I81" s="25" t="str">
        <f>SUM(I10:I80)</f>
      </c>
      <c r="J81" s="25" t="str">
        <f>SUM(J10:J80)</f>
      </c>
      <c r="K81" s="25" t="str">
        <f>SUM(K10:K80)</f>
      </c>
      <c r="L81" s="25" t="str">
        <f>SUM(L10:L80)</f>
      </c>
      <c r="M81" s="25" t="str">
        <f>SUM(M10:M80)</f>
      </c>
      <c r="N81" s="25" t="str">
        <f>SUM(N10:N80)</f>
      </c>
      <c r="O81" s="25" t="str">
        <f>SUM(O10:O80)</f>
      </c>
      <c r="P81" s="25" t="str">
        <f>SUM(P10:P80)</f>
      </c>
      <c r="Q81" s="25" t="str">
        <f>SUM(Q10:Q80)</f>
      </c>
      <c r="R81" s="25" t="str">
        <f>SUM(R10:R80)</f>
      </c>
      <c r="S81" s="25" t="str">
        <f>SUM(S10:S80)</f>
      </c>
      <c r="T81" s="25" t="str">
        <f>SUM(T10:T80)</f>
      </c>
      <c r="U81" s="25" t="str">
        <f>SUM(U10:U80)</f>
      </c>
      <c r="V81" s="25" t="str">
        <f>SUM(V10:V80)</f>
      </c>
      <c r="W81" s="25" t="str">
        <f>SUM(W10:W80)</f>
      </c>
      <c r="X81" s="25" t="str">
        <f>SUM(X10:X80)</f>
      </c>
      <c r="Y81" s="25" t="str">
        <f>SUM(Y10:Y80)</f>
      </c>
      <c r="Z81" s="25" t="str">
        <f>SUM(Z10:Z80)</f>
      </c>
      <c r="AA81" s="25" t="str">
        <f>SUM(AA10:AA80)</f>
      </c>
    </row>
  </sheetData>
  <sheetCalcPr fullCalcOnLoad="1"/>
  <mergeCells count="2">
    <mergeCell ref="H6:O6"/>
    <mergeCell ref="C8:AA8"/>
  </mergeCells>
  <printOptions verticalCentered="0" horizontalCentered="0" headings="0" gridLines="0"/>
  <pageMargins right="0.75" left="0.75" bottom="1.0" top="1.0" footer="0.5" header="0.5"/>
  <pageSetup/>
  <headerFooter/>
</worksheet>
</file>

<file path=xl/worksheets/sheet11.xml><?xml version="1.0" encoding="utf-8"?>
<worksheet xmlns="http://schemas.openxmlformats.org/spreadsheetml/2006/main" xmlns:r="http://schemas.openxmlformats.org/officeDocument/2006/relationships" xml:space="preserve">
  <sheetPr>
    <tabColor rgb="FFB7F7B9"/>
    <pageSetUpPr fitToPage="0"/>
  </sheetPr>
  <dimension ref="A1:AA81"/>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2"/>
    <col min="2" max="2" bestFit="1" customWidth="1" width="10"/>
    <col min="3" max="3" bestFit="1" customWidth="1" width="11"/>
    <col min="4" max="4" bestFit="1" customWidth="1" width="11"/>
    <col min="5" max="5" bestFit="1" customWidth="1" width="11"/>
    <col min="6" max="6" bestFit="1" customWidth="1" width="11"/>
    <col min="7" max="7" bestFit="1" customWidth="1" width="11"/>
    <col min="8" max="8" bestFit="1" customWidth="1" width="11"/>
    <col min="9" max="9" bestFit="1" customWidth="1" width="11" hidden="1"/>
    <col min="10" max="10" bestFit="1" customWidth="1" width="11" hidden="1"/>
    <col min="11" max="11" bestFit="1" customWidth="1" width="11" hidden="1"/>
    <col min="12" max="12" bestFit="1" customWidth="1" width="11"/>
    <col min="13" max="13" bestFit="1" customWidth="1" width="11"/>
    <col min="14" max="14" bestFit="1" customWidth="1" width="11"/>
    <col min="15" max="15" bestFit="1" customWidth="1" width="11"/>
    <col min="16" max="16" bestFit="1" customWidth="1" width="11"/>
    <col min="17" max="17" bestFit="1" customWidth="1" width="11"/>
    <col min="18" max="18" bestFit="1" customWidth="1" width="11"/>
    <col min="19" max="19" bestFit="1" customWidth="1" width="11"/>
    <col min="20" max="20" bestFit="1" customWidth="1" width="11"/>
    <col min="21" max="21" bestFit="1" customWidth="1" width="11"/>
    <col min="22" max="22" bestFit="1" customWidth="1" width="11"/>
    <col min="23" max="23" bestFit="1" customWidth="1" width="11"/>
    <col min="24" max="24" bestFit="1" customWidth="1" width="11"/>
    <col min="25" max="25" bestFit="1" customWidth="1" width="11"/>
    <col min="26" max="26" bestFit="1" customWidth="1" width="11"/>
    <col min="27" max="27" bestFit="1" customWidth="1" width="11"/>
    <col min="28" max="28" bestFit="1" customWidth="1" width="11"/>
  </cols>
  <sheetData>
    <row r="1"/>
    <row r="2">
      <c r="A2" s="5" t="inlineStr">
        <is>
          <t/>
        </is>
      </c>
      <c r="B2" s="5" t="inlineStr">
        <is>
          <t>Rate Group and Weight Step Month to Month Changes Report</t>
        </is>
      </c>
    </row>
    <row r="3">
      <c r="A3" s="6" t="inlineStr">
        <is>
          <t/>
        </is>
      </c>
      <c r="B3" s="6" t="inlineStr">
        <is>
          <t>Source: GEPS/NMATS, FY16-FY17 July-February</t>
        </is>
      </c>
    </row>
    <row r="4"/>
    <row r="5"/>
    <row r="6">
      <c r="A6" s="36" t="inlineStr">
        <is>
          <t/>
        </is>
      </c>
      <c r="B6" s="36" t="inlineStr">
        <is>
          <t/>
        </is>
      </c>
      <c r="C6" s="36" t="inlineStr">
        <is>
          <t>Selected Customer*</t>
        </is>
      </c>
      <c r="D6" s="36" t="str">
        <f>'GEPS Volume &amp; Declines'!$C$4</f>
      </c>
      <c r="E6" s="36" t="inlineStr">
        <is>
          <t>Selected Product*</t>
        </is>
      </c>
      <c r="F6" s="36" t="str">
        <f>'GEPS Volume &amp; Declines'!$E$4</f>
      </c>
      <c r="G6" s="36" t="inlineStr">
        <is>
          <t/>
        </is>
      </c>
      <c r="H6" s="36" t="inlineStr">
        <is>
          <t>*Alter these choices by using the dropdowns on the 'GEPS Volume &amp; Declines' tab</t>
        </is>
      </c>
    </row>
    <row r="7"/>
    <row r="8">
      <c r="A8" s="0" t="inlineStr">
        <is>
          <t/>
        </is>
      </c>
      <c r="B8" s="0" t="inlineStr">
        <is>
          <t/>
        </is>
      </c>
      <c r="C8" s="12" t="inlineStr">
        <is>
          <t>Rate Groups</t>
        </is>
      </c>
      <c r="D8" s="12" t="inlineStr">
        <is>
          <t/>
        </is>
      </c>
      <c r="E8" s="12" t="inlineStr">
        <is>
          <t/>
        </is>
      </c>
      <c r="F8" s="12" t="inlineStr">
        <is>
          <t/>
        </is>
      </c>
      <c r="G8" s="12" t="inlineStr">
        <is>
          <t/>
        </is>
      </c>
      <c r="H8" s="12" t="inlineStr">
        <is>
          <t/>
        </is>
      </c>
      <c r="I8" s="12" t="inlineStr">
        <is>
          <t/>
        </is>
      </c>
      <c r="J8" s="12" t="inlineStr">
        <is>
          <t/>
        </is>
      </c>
      <c r="K8" s="12" t="inlineStr">
        <is>
          <t/>
        </is>
      </c>
      <c r="L8" s="12" t="inlineStr">
        <is>
          <t/>
        </is>
      </c>
      <c r="M8" s="12" t="inlineStr">
        <is>
          <t/>
        </is>
      </c>
      <c r="N8" s="12" t="inlineStr">
        <is>
          <t/>
        </is>
      </c>
      <c r="O8" s="12" t="inlineStr">
        <is>
          <t/>
        </is>
      </c>
      <c r="P8" s="12" t="inlineStr">
        <is>
          <t/>
        </is>
      </c>
      <c r="Q8" s="12" t="inlineStr">
        <is>
          <t/>
        </is>
      </c>
      <c r="R8" s="12" t="inlineStr">
        <is>
          <t/>
        </is>
      </c>
      <c r="S8" s="12" t="inlineStr">
        <is>
          <t/>
        </is>
      </c>
      <c r="T8" s="12" t="inlineStr">
        <is>
          <t/>
        </is>
      </c>
      <c r="U8" s="12" t="inlineStr">
        <is>
          <t/>
        </is>
      </c>
      <c r="V8" s="12" t="inlineStr">
        <is>
          <t/>
        </is>
      </c>
      <c r="W8" s="12" t="inlineStr">
        <is>
          <t/>
        </is>
      </c>
      <c r="X8" s="12" t="inlineStr">
        <is>
          <t/>
        </is>
      </c>
      <c r="Y8" s="12" t="inlineStr">
        <is>
          <t/>
        </is>
      </c>
      <c r="Z8" s="12" t="inlineStr">
        <is>
          <t/>
        </is>
      </c>
      <c r="AA8" s="12" t="inlineStr">
        <is>
          <t/>
        </is>
      </c>
    </row>
    <row r="9">
      <c r="A9" s="0" t="inlineStr">
        <is>
          <t/>
        </is>
      </c>
      <c r="B9" s="13" t="inlineStr">
        <is>
          <t>Weight Step</t>
        </is>
      </c>
      <c r="C9" s="13" t="n">
        <v>1</v>
      </c>
      <c r="D9" s="13" t="n">
        <v>1.1</v>
      </c>
      <c r="E9" s="13" t="n">
        <v>1.2</v>
      </c>
      <c r="F9" s="13" t="n">
        <v>1.3</v>
      </c>
      <c r="G9" s="13" t="n">
        <v>1.4</v>
      </c>
      <c r="H9" s="13" t="n">
        <v>1.5</v>
      </c>
      <c r="I9" s="13" t="n">
        <v>1.6</v>
      </c>
      <c r="J9" s="13" t="n">
        <v>1.7</v>
      </c>
      <c r="K9" s="13" t="n">
        <v>1.8</v>
      </c>
      <c r="L9" s="13" t="n">
        <v>2</v>
      </c>
      <c r="M9" s="13" t="n">
        <v>3</v>
      </c>
      <c r="N9" s="13" t="n">
        <v>4</v>
      </c>
      <c r="O9" s="13" t="n">
        <v>5</v>
      </c>
      <c r="P9" s="13" t="n">
        <v>6</v>
      </c>
      <c r="Q9" s="13" t="n">
        <v>7</v>
      </c>
      <c r="R9" s="13" t="n">
        <v>8</v>
      </c>
      <c r="S9" s="13" t="n">
        <v>9</v>
      </c>
      <c r="T9" s="13" t="n">
        <v>10</v>
      </c>
      <c r="U9" s="13" t="n">
        <v>11</v>
      </c>
      <c r="V9" s="13" t="n">
        <v>12</v>
      </c>
      <c r="W9" s="13" t="n">
        <v>13</v>
      </c>
      <c r="X9" s="13" t="n">
        <v>14</v>
      </c>
      <c r="Y9" s="13" t="n">
        <v>15</v>
      </c>
      <c r="Z9" s="13" t="n">
        <v>16</v>
      </c>
      <c r="AA9" s="13" t="n">
        <v>17</v>
      </c>
      <c r="AB9" s="13" t="inlineStr">
        <is>
          <t>All</t>
        </is>
      </c>
    </row>
    <row r="10">
      <c r="A10" s="0" t="inlineStr">
        <is>
          <t/>
        </is>
      </c>
      <c r="B10" s="23" t="n">
        <v>0.5</v>
      </c>
      <c r="C10" s="25" t="str">
        <f>IF(AND($D$6="All",$F$6="All"),SUMPRODUCT(('PQW Report Data'!$C$4:$C$11233=C$9)*('PQW Report Data'!$E$4:$E$11233=$B10)*(('PQW Report Data'!K$4:K$11233)-('PQW Report Data'!J$4:J$11233))),
                    IF($D$6="All",SUMPRODUCT(('PQW Report Data'!$D$4:$D$11233='GEPS Volume &amp; Declines'!$E$4)*('PQW Report Data'!$C$4:$C$11233=C$9)*('PQW Report Data'!$E$4:$E$11233=$B10)*(('PQW Report Data'!K$4:K$11233)-('PQW Report Data'!J$4:J$11233))),
                    IF($F$6="All",SUMPRODUCT(('PQW Report Data'!$B$4:$B$11233='GEPS Volume &amp; Declines'!$C$4)*('PQW Report Data'!$C$4:$C$11233=C$9)*('PQW Report Data'!$E$4:$E$11233=$B10)*(('PQW Report Data'!K$4:K$11233)-('PQW Report Data'!J$4:J$11233))),
                    SUMPRODUCT(('PQW Report Data'!$B$4:$B$11233='GEPS Volume &amp; Declines'!$C$4)*('PQW Report Data'!$D$4:$D$11233='GEPS Volume &amp; Declines'!$E$4)*('PQW Report Data'!$C$4:$C$11233=C$9)*('PQW Report Data'!$E$4:$E$11233=$B10)*(('PQW Report Data'!K$4:K$11233)-('PQW Report Data'!J$4:J$11233))))))</f>
      </c>
      <c r="D10" s="25" t="str">
        <f>IF(AND($D$6="All",$F$6="All"),SUMPRODUCT(('PQW Report Data'!$C$4:$C$11233=D$9)*('PQW Report Data'!$E$4:$E$11233=$B10)*(('PQW Report Data'!K$4:K$11233)-('PQW Report Data'!J$4:J$11233))),
                    IF($D$6="All",SUMPRODUCT(('PQW Report Data'!$D$4:$D$11233='GEPS Volume &amp; Declines'!$E$4)*('PQW Report Data'!$C$4:$C$11233=D$9)*('PQW Report Data'!$E$4:$E$11233=$B10)*(('PQW Report Data'!K$4:K$11233)-('PQW Report Data'!J$4:J$11233))),
                    IF($F$6="All",SUMPRODUCT(('PQW Report Data'!$B$4:$B$11233='GEPS Volume &amp; Declines'!$C$4)*('PQW Report Data'!$C$4:$C$11233=D$9)*('PQW Report Data'!$E$4:$E$11233=$B10)*(('PQW Report Data'!K$4:K$11233)-('PQW Report Data'!J$4:J$11233))),
                    SUMPRODUCT(('PQW Report Data'!$B$4:$B$11233='GEPS Volume &amp; Declines'!$C$4)*('PQW Report Data'!$D$4:$D$11233='GEPS Volume &amp; Declines'!$E$4)*('PQW Report Data'!$C$4:$C$11233=D$9)*('PQW Report Data'!$E$4:$E$11233=$B10)*(('PQW Report Data'!K$4:K$11233)-('PQW Report Data'!J$4:J$11233))))))</f>
      </c>
      <c r="E10" s="25" t="str">
        <f>IF(AND($D$6="All",$F$6="All"),SUMPRODUCT(('PQW Report Data'!$C$4:$C$11233=E$9)*('PQW Report Data'!$E$4:$E$11233=$B10)*(('PQW Report Data'!K$4:K$11233)-('PQW Report Data'!J$4:J$11233))),
                    IF($D$6="All",SUMPRODUCT(('PQW Report Data'!$D$4:$D$11233='GEPS Volume &amp; Declines'!$E$4)*('PQW Report Data'!$C$4:$C$11233=E$9)*('PQW Report Data'!$E$4:$E$11233=$B10)*(('PQW Report Data'!K$4:K$11233)-('PQW Report Data'!J$4:J$11233))),
                    IF($F$6="All",SUMPRODUCT(('PQW Report Data'!$B$4:$B$11233='GEPS Volume &amp; Declines'!$C$4)*('PQW Report Data'!$C$4:$C$11233=E$9)*('PQW Report Data'!$E$4:$E$11233=$B10)*(('PQW Report Data'!K$4:K$11233)-('PQW Report Data'!J$4:J$11233))),
                    SUMPRODUCT(('PQW Report Data'!$B$4:$B$11233='GEPS Volume &amp; Declines'!$C$4)*('PQW Report Data'!$D$4:$D$11233='GEPS Volume &amp; Declines'!$E$4)*('PQW Report Data'!$C$4:$C$11233=E$9)*('PQW Report Data'!$E$4:$E$11233=$B10)*(('PQW Report Data'!K$4:K$11233)-('PQW Report Data'!J$4:J$11233))))))</f>
      </c>
      <c r="F10" s="25" t="str">
        <f>IF(AND($D$6="All",$F$6="All"),SUMPRODUCT(('PQW Report Data'!$C$4:$C$11233=F$9)*('PQW Report Data'!$E$4:$E$11233=$B10)*(('PQW Report Data'!K$4:K$11233)-('PQW Report Data'!J$4:J$11233))),
                    IF($D$6="All",SUMPRODUCT(('PQW Report Data'!$D$4:$D$11233='GEPS Volume &amp; Declines'!$E$4)*('PQW Report Data'!$C$4:$C$11233=F$9)*('PQW Report Data'!$E$4:$E$11233=$B10)*(('PQW Report Data'!K$4:K$11233)-('PQW Report Data'!J$4:J$11233))),
                    IF($F$6="All",SUMPRODUCT(('PQW Report Data'!$B$4:$B$11233='GEPS Volume &amp; Declines'!$C$4)*('PQW Report Data'!$C$4:$C$11233=F$9)*('PQW Report Data'!$E$4:$E$11233=$B10)*(('PQW Report Data'!K$4:K$11233)-('PQW Report Data'!J$4:J$11233))),
                    SUMPRODUCT(('PQW Report Data'!$B$4:$B$11233='GEPS Volume &amp; Declines'!$C$4)*('PQW Report Data'!$D$4:$D$11233='GEPS Volume &amp; Declines'!$E$4)*('PQW Report Data'!$C$4:$C$11233=F$9)*('PQW Report Data'!$E$4:$E$11233=$B10)*(('PQW Report Data'!K$4:K$11233)-('PQW Report Data'!J$4:J$11233))))))</f>
      </c>
      <c r="G10" s="25" t="str">
        <f>IF(AND($D$6="All",$F$6="All"),SUMPRODUCT(('PQW Report Data'!$C$4:$C$11233=G$9)*('PQW Report Data'!$E$4:$E$11233=$B10)*(('PQW Report Data'!K$4:K$11233)-('PQW Report Data'!J$4:J$11233))),
                    IF($D$6="All",SUMPRODUCT(('PQW Report Data'!$D$4:$D$11233='GEPS Volume &amp; Declines'!$E$4)*('PQW Report Data'!$C$4:$C$11233=G$9)*('PQW Report Data'!$E$4:$E$11233=$B10)*(('PQW Report Data'!K$4:K$11233)-('PQW Report Data'!J$4:J$11233))),
                    IF($F$6="All",SUMPRODUCT(('PQW Report Data'!$B$4:$B$11233='GEPS Volume &amp; Declines'!$C$4)*('PQW Report Data'!$C$4:$C$11233=G$9)*('PQW Report Data'!$E$4:$E$11233=$B10)*(('PQW Report Data'!K$4:K$11233)-('PQW Report Data'!J$4:J$11233))),
                    SUMPRODUCT(('PQW Report Data'!$B$4:$B$11233='GEPS Volume &amp; Declines'!$C$4)*('PQW Report Data'!$D$4:$D$11233='GEPS Volume &amp; Declines'!$E$4)*('PQW Report Data'!$C$4:$C$11233=G$9)*('PQW Report Data'!$E$4:$E$11233=$B10)*(('PQW Report Data'!K$4:K$11233)-('PQW Report Data'!J$4:J$11233))))))</f>
      </c>
      <c r="H10" s="25" t="str">
        <f>IF(AND($D$6="All",$F$6="All"),SUMPRODUCT(('PQW Report Data'!$C$4:$C$11233=H$9)*('PQW Report Data'!$E$4:$E$11233=$B10)*(('PQW Report Data'!K$4:K$11233)-('PQW Report Data'!J$4:J$11233))),
                    IF($D$6="All",SUMPRODUCT(('PQW Report Data'!$D$4:$D$11233='GEPS Volume &amp; Declines'!$E$4)*('PQW Report Data'!$C$4:$C$11233=H$9)*('PQW Report Data'!$E$4:$E$11233=$B10)*(('PQW Report Data'!K$4:K$11233)-('PQW Report Data'!J$4:J$11233))),
                    IF($F$6="All",SUMPRODUCT(('PQW Report Data'!$B$4:$B$11233='GEPS Volume &amp; Declines'!$C$4)*('PQW Report Data'!$C$4:$C$11233=H$9)*('PQW Report Data'!$E$4:$E$11233=$B10)*(('PQW Report Data'!K$4:K$11233)-('PQW Report Data'!J$4:J$11233))),
                    SUMPRODUCT(('PQW Report Data'!$B$4:$B$11233='GEPS Volume &amp; Declines'!$C$4)*('PQW Report Data'!$D$4:$D$11233='GEPS Volume &amp; Declines'!$E$4)*('PQW Report Data'!$C$4:$C$11233=H$9)*('PQW Report Data'!$E$4:$E$11233=$B10)*(('PQW Report Data'!K$4:K$11233)-('PQW Report Data'!J$4:J$11233))))))</f>
      </c>
      <c r="I10" s="25" t="str">
        <f>IF(AND($D$6="All",$F$6="All"),SUMPRODUCT(('PQW Report Data'!$C$4:$C$11233=I$9)*('PQW Report Data'!$E$4:$E$11233=$B10)*(('PQW Report Data'!K$4:K$11233)-('PQW Report Data'!J$4:J$11233))),
                    IF($D$6="All",SUMPRODUCT(('PQW Report Data'!$D$4:$D$11233='GEPS Volume &amp; Declines'!$E$4)*('PQW Report Data'!$C$4:$C$11233=I$9)*('PQW Report Data'!$E$4:$E$11233=$B10)*(('PQW Report Data'!K$4:K$11233)-('PQW Report Data'!J$4:J$11233))),
                    IF($F$6="All",SUMPRODUCT(('PQW Report Data'!$B$4:$B$11233='GEPS Volume &amp; Declines'!$C$4)*('PQW Report Data'!$C$4:$C$11233=I$9)*('PQW Report Data'!$E$4:$E$11233=$B10)*(('PQW Report Data'!K$4:K$11233)-('PQW Report Data'!J$4:J$11233))),
                    SUMPRODUCT(('PQW Report Data'!$B$4:$B$11233='GEPS Volume &amp; Declines'!$C$4)*('PQW Report Data'!$D$4:$D$11233='GEPS Volume &amp; Declines'!$E$4)*('PQW Report Data'!$C$4:$C$11233=I$9)*('PQW Report Data'!$E$4:$E$11233=$B10)*(('PQW Report Data'!K$4:K$11233)-('PQW Report Data'!J$4:J$11233))))))</f>
      </c>
      <c r="J10" s="25" t="str">
        <f>IF(AND($D$6="All",$F$6="All"),SUMPRODUCT(('PQW Report Data'!$C$4:$C$11233=J$9)*('PQW Report Data'!$E$4:$E$11233=$B10)*(('PQW Report Data'!K$4:K$11233)-('PQW Report Data'!J$4:J$11233))),
                    IF($D$6="All",SUMPRODUCT(('PQW Report Data'!$D$4:$D$11233='GEPS Volume &amp; Declines'!$E$4)*('PQW Report Data'!$C$4:$C$11233=J$9)*('PQW Report Data'!$E$4:$E$11233=$B10)*(('PQW Report Data'!K$4:K$11233)-('PQW Report Data'!J$4:J$11233))),
                    IF($F$6="All",SUMPRODUCT(('PQW Report Data'!$B$4:$B$11233='GEPS Volume &amp; Declines'!$C$4)*('PQW Report Data'!$C$4:$C$11233=J$9)*('PQW Report Data'!$E$4:$E$11233=$B10)*(('PQW Report Data'!K$4:K$11233)-('PQW Report Data'!J$4:J$11233))),
                    SUMPRODUCT(('PQW Report Data'!$B$4:$B$11233='GEPS Volume &amp; Declines'!$C$4)*('PQW Report Data'!$D$4:$D$11233='GEPS Volume &amp; Declines'!$E$4)*('PQW Report Data'!$C$4:$C$11233=J$9)*('PQW Report Data'!$E$4:$E$11233=$B10)*(('PQW Report Data'!K$4:K$11233)-('PQW Report Data'!J$4:J$11233))))))</f>
      </c>
      <c r="K10" s="25" t="str">
        <f>IF(AND($D$6="All",$F$6="All"),SUMPRODUCT(('PQW Report Data'!$C$4:$C$11233=K$9)*('PQW Report Data'!$E$4:$E$11233=$B10)*(('PQW Report Data'!K$4:K$11233)-('PQW Report Data'!J$4:J$11233))),
                    IF($D$6="All",SUMPRODUCT(('PQW Report Data'!$D$4:$D$11233='GEPS Volume &amp; Declines'!$E$4)*('PQW Report Data'!$C$4:$C$11233=K$9)*('PQW Report Data'!$E$4:$E$11233=$B10)*(('PQW Report Data'!K$4:K$11233)-('PQW Report Data'!J$4:J$11233))),
                    IF($F$6="All",SUMPRODUCT(('PQW Report Data'!$B$4:$B$11233='GEPS Volume &amp; Declines'!$C$4)*('PQW Report Data'!$C$4:$C$11233=K$9)*('PQW Report Data'!$E$4:$E$11233=$B10)*(('PQW Report Data'!K$4:K$11233)-('PQW Report Data'!J$4:J$11233))),
                    SUMPRODUCT(('PQW Report Data'!$B$4:$B$11233='GEPS Volume &amp; Declines'!$C$4)*('PQW Report Data'!$D$4:$D$11233='GEPS Volume &amp; Declines'!$E$4)*('PQW Report Data'!$C$4:$C$11233=K$9)*('PQW Report Data'!$E$4:$E$11233=$B10)*(('PQW Report Data'!K$4:K$11233)-('PQW Report Data'!J$4:J$11233))))))</f>
      </c>
      <c r="L10" s="25" t="str">
        <f>IF(AND($D$6="All",$F$6="All"),SUMPRODUCT(('PQW Report Data'!$C$4:$C$11233=L$9)*('PQW Report Data'!$E$4:$E$11233=$B10)*(('PQW Report Data'!K$4:K$11233)-('PQW Report Data'!J$4:J$11233))),
                    IF($D$6="All",SUMPRODUCT(('PQW Report Data'!$D$4:$D$11233='GEPS Volume &amp; Declines'!$E$4)*('PQW Report Data'!$C$4:$C$11233=L$9)*('PQW Report Data'!$E$4:$E$11233=$B10)*(('PQW Report Data'!K$4:K$11233)-('PQW Report Data'!J$4:J$11233))),
                    IF($F$6="All",SUMPRODUCT(('PQW Report Data'!$B$4:$B$11233='GEPS Volume &amp; Declines'!$C$4)*('PQW Report Data'!$C$4:$C$11233=L$9)*('PQW Report Data'!$E$4:$E$11233=$B10)*(('PQW Report Data'!K$4:K$11233)-('PQW Report Data'!J$4:J$11233))),
                    SUMPRODUCT(('PQW Report Data'!$B$4:$B$11233='GEPS Volume &amp; Declines'!$C$4)*('PQW Report Data'!$D$4:$D$11233='GEPS Volume &amp; Declines'!$E$4)*('PQW Report Data'!$C$4:$C$11233=L$9)*('PQW Report Data'!$E$4:$E$11233=$B10)*(('PQW Report Data'!K$4:K$11233)-('PQW Report Data'!J$4:J$11233))))))</f>
      </c>
      <c r="M10" s="25" t="str">
        <f>IF(AND($D$6="All",$F$6="All"),SUMPRODUCT(('PQW Report Data'!$C$4:$C$11233=M$9)*('PQW Report Data'!$E$4:$E$11233=$B10)*(('PQW Report Data'!K$4:K$11233)-('PQW Report Data'!J$4:J$11233))),
                    IF($D$6="All",SUMPRODUCT(('PQW Report Data'!$D$4:$D$11233='GEPS Volume &amp; Declines'!$E$4)*('PQW Report Data'!$C$4:$C$11233=M$9)*('PQW Report Data'!$E$4:$E$11233=$B10)*(('PQW Report Data'!K$4:K$11233)-('PQW Report Data'!J$4:J$11233))),
                    IF($F$6="All",SUMPRODUCT(('PQW Report Data'!$B$4:$B$11233='GEPS Volume &amp; Declines'!$C$4)*('PQW Report Data'!$C$4:$C$11233=M$9)*('PQW Report Data'!$E$4:$E$11233=$B10)*(('PQW Report Data'!K$4:K$11233)-('PQW Report Data'!J$4:J$11233))),
                    SUMPRODUCT(('PQW Report Data'!$B$4:$B$11233='GEPS Volume &amp; Declines'!$C$4)*('PQW Report Data'!$D$4:$D$11233='GEPS Volume &amp; Declines'!$E$4)*('PQW Report Data'!$C$4:$C$11233=M$9)*('PQW Report Data'!$E$4:$E$11233=$B10)*(('PQW Report Data'!K$4:K$11233)-('PQW Report Data'!J$4:J$11233))))))</f>
      </c>
      <c r="N10" s="25" t="str">
        <f>IF(AND($D$6="All",$F$6="All"),SUMPRODUCT(('PQW Report Data'!$C$4:$C$11233=N$9)*('PQW Report Data'!$E$4:$E$11233=$B10)*(('PQW Report Data'!K$4:K$11233)-('PQW Report Data'!J$4:J$11233))),
                    IF($D$6="All",SUMPRODUCT(('PQW Report Data'!$D$4:$D$11233='GEPS Volume &amp; Declines'!$E$4)*('PQW Report Data'!$C$4:$C$11233=N$9)*('PQW Report Data'!$E$4:$E$11233=$B10)*(('PQW Report Data'!K$4:K$11233)-('PQW Report Data'!J$4:J$11233))),
                    IF($F$6="All",SUMPRODUCT(('PQW Report Data'!$B$4:$B$11233='GEPS Volume &amp; Declines'!$C$4)*('PQW Report Data'!$C$4:$C$11233=N$9)*('PQW Report Data'!$E$4:$E$11233=$B10)*(('PQW Report Data'!K$4:K$11233)-('PQW Report Data'!J$4:J$11233))),
                    SUMPRODUCT(('PQW Report Data'!$B$4:$B$11233='GEPS Volume &amp; Declines'!$C$4)*('PQW Report Data'!$D$4:$D$11233='GEPS Volume &amp; Declines'!$E$4)*('PQW Report Data'!$C$4:$C$11233=N$9)*('PQW Report Data'!$E$4:$E$11233=$B10)*(('PQW Report Data'!K$4:K$11233)-('PQW Report Data'!J$4:J$11233))))))</f>
      </c>
      <c r="O10" s="25" t="str">
        <f>IF(AND($D$6="All",$F$6="All"),SUMPRODUCT(('PQW Report Data'!$C$4:$C$11233=O$9)*('PQW Report Data'!$E$4:$E$11233=$B10)*(('PQW Report Data'!K$4:K$11233)-('PQW Report Data'!J$4:J$11233))),
                    IF($D$6="All",SUMPRODUCT(('PQW Report Data'!$D$4:$D$11233='GEPS Volume &amp; Declines'!$E$4)*('PQW Report Data'!$C$4:$C$11233=O$9)*('PQW Report Data'!$E$4:$E$11233=$B10)*(('PQW Report Data'!K$4:K$11233)-('PQW Report Data'!J$4:J$11233))),
                    IF($F$6="All",SUMPRODUCT(('PQW Report Data'!$B$4:$B$11233='GEPS Volume &amp; Declines'!$C$4)*('PQW Report Data'!$C$4:$C$11233=O$9)*('PQW Report Data'!$E$4:$E$11233=$B10)*(('PQW Report Data'!K$4:K$11233)-('PQW Report Data'!J$4:J$11233))),
                    SUMPRODUCT(('PQW Report Data'!$B$4:$B$11233='GEPS Volume &amp; Declines'!$C$4)*('PQW Report Data'!$D$4:$D$11233='GEPS Volume &amp; Declines'!$E$4)*('PQW Report Data'!$C$4:$C$11233=O$9)*('PQW Report Data'!$E$4:$E$11233=$B10)*(('PQW Report Data'!K$4:K$11233)-('PQW Report Data'!J$4:J$11233))))))</f>
      </c>
      <c r="P10" s="25" t="str">
        <f>IF(AND($D$6="All",$F$6="All"),SUMPRODUCT(('PQW Report Data'!$C$4:$C$11233=P$9)*('PQW Report Data'!$E$4:$E$11233=$B10)*(('PQW Report Data'!K$4:K$11233)-('PQW Report Data'!J$4:J$11233))),
                    IF($D$6="All",SUMPRODUCT(('PQW Report Data'!$D$4:$D$11233='GEPS Volume &amp; Declines'!$E$4)*('PQW Report Data'!$C$4:$C$11233=P$9)*('PQW Report Data'!$E$4:$E$11233=$B10)*(('PQW Report Data'!K$4:K$11233)-('PQW Report Data'!J$4:J$11233))),
                    IF($F$6="All",SUMPRODUCT(('PQW Report Data'!$B$4:$B$11233='GEPS Volume &amp; Declines'!$C$4)*('PQW Report Data'!$C$4:$C$11233=P$9)*('PQW Report Data'!$E$4:$E$11233=$B10)*(('PQW Report Data'!K$4:K$11233)-('PQW Report Data'!J$4:J$11233))),
                    SUMPRODUCT(('PQW Report Data'!$B$4:$B$11233='GEPS Volume &amp; Declines'!$C$4)*('PQW Report Data'!$D$4:$D$11233='GEPS Volume &amp; Declines'!$E$4)*('PQW Report Data'!$C$4:$C$11233=P$9)*('PQW Report Data'!$E$4:$E$11233=$B10)*(('PQW Report Data'!K$4:K$11233)-('PQW Report Data'!J$4:J$11233))))))</f>
      </c>
      <c r="Q10" s="25" t="str">
        <f>IF(AND($D$6="All",$F$6="All"),SUMPRODUCT(('PQW Report Data'!$C$4:$C$11233=Q$9)*('PQW Report Data'!$E$4:$E$11233=$B10)*(('PQW Report Data'!K$4:K$11233)-('PQW Report Data'!J$4:J$11233))),
                    IF($D$6="All",SUMPRODUCT(('PQW Report Data'!$D$4:$D$11233='GEPS Volume &amp; Declines'!$E$4)*('PQW Report Data'!$C$4:$C$11233=Q$9)*('PQW Report Data'!$E$4:$E$11233=$B10)*(('PQW Report Data'!K$4:K$11233)-('PQW Report Data'!J$4:J$11233))),
                    IF($F$6="All",SUMPRODUCT(('PQW Report Data'!$B$4:$B$11233='GEPS Volume &amp; Declines'!$C$4)*('PQW Report Data'!$C$4:$C$11233=Q$9)*('PQW Report Data'!$E$4:$E$11233=$B10)*(('PQW Report Data'!K$4:K$11233)-('PQW Report Data'!J$4:J$11233))),
                    SUMPRODUCT(('PQW Report Data'!$B$4:$B$11233='GEPS Volume &amp; Declines'!$C$4)*('PQW Report Data'!$D$4:$D$11233='GEPS Volume &amp; Declines'!$E$4)*('PQW Report Data'!$C$4:$C$11233=Q$9)*('PQW Report Data'!$E$4:$E$11233=$B10)*(('PQW Report Data'!K$4:K$11233)-('PQW Report Data'!J$4:J$11233))))))</f>
      </c>
      <c r="R10" s="25" t="str">
        <f>IF(AND($D$6="All",$F$6="All"),SUMPRODUCT(('PQW Report Data'!$C$4:$C$11233=R$9)*('PQW Report Data'!$E$4:$E$11233=$B10)*(('PQW Report Data'!K$4:K$11233)-('PQW Report Data'!J$4:J$11233))),
                    IF($D$6="All",SUMPRODUCT(('PQW Report Data'!$D$4:$D$11233='GEPS Volume &amp; Declines'!$E$4)*('PQW Report Data'!$C$4:$C$11233=R$9)*('PQW Report Data'!$E$4:$E$11233=$B10)*(('PQW Report Data'!K$4:K$11233)-('PQW Report Data'!J$4:J$11233))),
                    IF($F$6="All",SUMPRODUCT(('PQW Report Data'!$B$4:$B$11233='GEPS Volume &amp; Declines'!$C$4)*('PQW Report Data'!$C$4:$C$11233=R$9)*('PQW Report Data'!$E$4:$E$11233=$B10)*(('PQW Report Data'!K$4:K$11233)-('PQW Report Data'!J$4:J$11233))),
                    SUMPRODUCT(('PQW Report Data'!$B$4:$B$11233='GEPS Volume &amp; Declines'!$C$4)*('PQW Report Data'!$D$4:$D$11233='GEPS Volume &amp; Declines'!$E$4)*('PQW Report Data'!$C$4:$C$11233=R$9)*('PQW Report Data'!$E$4:$E$11233=$B10)*(('PQW Report Data'!K$4:K$11233)-('PQW Report Data'!J$4:J$11233))))))</f>
      </c>
      <c r="S10" s="25" t="str">
        <f>IF(AND($D$6="All",$F$6="All"),SUMPRODUCT(('PQW Report Data'!$C$4:$C$11233=S$9)*('PQW Report Data'!$E$4:$E$11233=$B10)*(('PQW Report Data'!K$4:K$11233)-('PQW Report Data'!J$4:J$11233))),
                    IF($D$6="All",SUMPRODUCT(('PQW Report Data'!$D$4:$D$11233='GEPS Volume &amp; Declines'!$E$4)*('PQW Report Data'!$C$4:$C$11233=S$9)*('PQW Report Data'!$E$4:$E$11233=$B10)*(('PQW Report Data'!K$4:K$11233)-('PQW Report Data'!J$4:J$11233))),
                    IF($F$6="All",SUMPRODUCT(('PQW Report Data'!$B$4:$B$11233='GEPS Volume &amp; Declines'!$C$4)*('PQW Report Data'!$C$4:$C$11233=S$9)*('PQW Report Data'!$E$4:$E$11233=$B10)*(('PQW Report Data'!K$4:K$11233)-('PQW Report Data'!J$4:J$11233))),
                    SUMPRODUCT(('PQW Report Data'!$B$4:$B$11233='GEPS Volume &amp; Declines'!$C$4)*('PQW Report Data'!$D$4:$D$11233='GEPS Volume &amp; Declines'!$E$4)*('PQW Report Data'!$C$4:$C$11233=S$9)*('PQW Report Data'!$E$4:$E$11233=$B10)*(('PQW Report Data'!K$4:K$11233)-('PQW Report Data'!J$4:J$11233))))))</f>
      </c>
      <c r="T10" s="25" t="str">
        <f>IF(AND($D$6="All",$F$6="All"),SUMPRODUCT(('PQW Report Data'!$C$4:$C$11233=T$9)*('PQW Report Data'!$E$4:$E$11233=$B10)*(('PQW Report Data'!K$4:K$11233)-('PQW Report Data'!J$4:J$11233))),
                    IF($D$6="All",SUMPRODUCT(('PQW Report Data'!$D$4:$D$11233='GEPS Volume &amp; Declines'!$E$4)*('PQW Report Data'!$C$4:$C$11233=T$9)*('PQW Report Data'!$E$4:$E$11233=$B10)*(('PQW Report Data'!K$4:K$11233)-('PQW Report Data'!J$4:J$11233))),
                    IF($F$6="All",SUMPRODUCT(('PQW Report Data'!$B$4:$B$11233='GEPS Volume &amp; Declines'!$C$4)*('PQW Report Data'!$C$4:$C$11233=T$9)*('PQW Report Data'!$E$4:$E$11233=$B10)*(('PQW Report Data'!K$4:K$11233)-('PQW Report Data'!J$4:J$11233))),
                    SUMPRODUCT(('PQW Report Data'!$B$4:$B$11233='GEPS Volume &amp; Declines'!$C$4)*('PQW Report Data'!$D$4:$D$11233='GEPS Volume &amp; Declines'!$E$4)*('PQW Report Data'!$C$4:$C$11233=T$9)*('PQW Report Data'!$E$4:$E$11233=$B10)*(('PQW Report Data'!K$4:K$11233)-('PQW Report Data'!J$4:J$11233))))))</f>
      </c>
      <c r="U10" s="25" t="str">
        <f>IF(AND($D$6="All",$F$6="All"),SUMPRODUCT(('PQW Report Data'!$C$4:$C$11233=U$9)*('PQW Report Data'!$E$4:$E$11233=$B10)*(('PQW Report Data'!K$4:K$11233)-('PQW Report Data'!J$4:J$11233))),
                    IF($D$6="All",SUMPRODUCT(('PQW Report Data'!$D$4:$D$11233='GEPS Volume &amp; Declines'!$E$4)*('PQW Report Data'!$C$4:$C$11233=U$9)*('PQW Report Data'!$E$4:$E$11233=$B10)*(('PQW Report Data'!K$4:K$11233)-('PQW Report Data'!J$4:J$11233))),
                    IF($F$6="All",SUMPRODUCT(('PQW Report Data'!$B$4:$B$11233='GEPS Volume &amp; Declines'!$C$4)*('PQW Report Data'!$C$4:$C$11233=U$9)*('PQW Report Data'!$E$4:$E$11233=$B10)*(('PQW Report Data'!K$4:K$11233)-('PQW Report Data'!J$4:J$11233))),
                    SUMPRODUCT(('PQW Report Data'!$B$4:$B$11233='GEPS Volume &amp; Declines'!$C$4)*('PQW Report Data'!$D$4:$D$11233='GEPS Volume &amp; Declines'!$E$4)*('PQW Report Data'!$C$4:$C$11233=U$9)*('PQW Report Data'!$E$4:$E$11233=$B10)*(('PQW Report Data'!K$4:K$11233)-('PQW Report Data'!J$4:J$11233))))))</f>
      </c>
      <c r="V10" s="25" t="str">
        <f>IF(AND($D$6="All",$F$6="All"),SUMPRODUCT(('PQW Report Data'!$C$4:$C$11233=V$9)*('PQW Report Data'!$E$4:$E$11233=$B10)*(('PQW Report Data'!K$4:K$11233)-('PQW Report Data'!J$4:J$11233))),
                    IF($D$6="All",SUMPRODUCT(('PQW Report Data'!$D$4:$D$11233='GEPS Volume &amp; Declines'!$E$4)*('PQW Report Data'!$C$4:$C$11233=V$9)*('PQW Report Data'!$E$4:$E$11233=$B10)*(('PQW Report Data'!K$4:K$11233)-('PQW Report Data'!J$4:J$11233))),
                    IF($F$6="All",SUMPRODUCT(('PQW Report Data'!$B$4:$B$11233='GEPS Volume &amp; Declines'!$C$4)*('PQW Report Data'!$C$4:$C$11233=V$9)*('PQW Report Data'!$E$4:$E$11233=$B10)*(('PQW Report Data'!K$4:K$11233)-('PQW Report Data'!J$4:J$11233))),
                    SUMPRODUCT(('PQW Report Data'!$B$4:$B$11233='GEPS Volume &amp; Declines'!$C$4)*('PQW Report Data'!$D$4:$D$11233='GEPS Volume &amp; Declines'!$E$4)*('PQW Report Data'!$C$4:$C$11233=V$9)*('PQW Report Data'!$E$4:$E$11233=$B10)*(('PQW Report Data'!K$4:K$11233)-('PQW Report Data'!J$4:J$11233))))))</f>
      </c>
      <c r="W10" s="25" t="str">
        <f>IF(AND($D$6="All",$F$6="All"),SUMPRODUCT(('PQW Report Data'!$C$4:$C$11233=W$9)*('PQW Report Data'!$E$4:$E$11233=$B10)*(('PQW Report Data'!K$4:K$11233)-('PQW Report Data'!J$4:J$11233))),
                    IF($D$6="All",SUMPRODUCT(('PQW Report Data'!$D$4:$D$11233='GEPS Volume &amp; Declines'!$E$4)*('PQW Report Data'!$C$4:$C$11233=W$9)*('PQW Report Data'!$E$4:$E$11233=$B10)*(('PQW Report Data'!K$4:K$11233)-('PQW Report Data'!J$4:J$11233))),
                    IF($F$6="All",SUMPRODUCT(('PQW Report Data'!$B$4:$B$11233='GEPS Volume &amp; Declines'!$C$4)*('PQW Report Data'!$C$4:$C$11233=W$9)*('PQW Report Data'!$E$4:$E$11233=$B10)*(('PQW Report Data'!K$4:K$11233)-('PQW Report Data'!J$4:J$11233))),
                    SUMPRODUCT(('PQW Report Data'!$B$4:$B$11233='GEPS Volume &amp; Declines'!$C$4)*('PQW Report Data'!$D$4:$D$11233='GEPS Volume &amp; Declines'!$E$4)*('PQW Report Data'!$C$4:$C$11233=W$9)*('PQW Report Data'!$E$4:$E$11233=$B10)*(('PQW Report Data'!K$4:K$11233)-('PQW Report Data'!J$4:J$11233))))))</f>
      </c>
      <c r="X10" s="25" t="str">
        <f>IF(AND($D$6="All",$F$6="All"),SUMPRODUCT(('PQW Report Data'!$C$4:$C$11233=X$9)*('PQW Report Data'!$E$4:$E$11233=$B10)*(('PQW Report Data'!K$4:K$11233)-('PQW Report Data'!J$4:J$11233))),
                    IF($D$6="All",SUMPRODUCT(('PQW Report Data'!$D$4:$D$11233='GEPS Volume &amp; Declines'!$E$4)*('PQW Report Data'!$C$4:$C$11233=X$9)*('PQW Report Data'!$E$4:$E$11233=$B10)*(('PQW Report Data'!K$4:K$11233)-('PQW Report Data'!J$4:J$11233))),
                    IF($F$6="All",SUMPRODUCT(('PQW Report Data'!$B$4:$B$11233='GEPS Volume &amp; Declines'!$C$4)*('PQW Report Data'!$C$4:$C$11233=X$9)*('PQW Report Data'!$E$4:$E$11233=$B10)*(('PQW Report Data'!K$4:K$11233)-('PQW Report Data'!J$4:J$11233))),
                    SUMPRODUCT(('PQW Report Data'!$B$4:$B$11233='GEPS Volume &amp; Declines'!$C$4)*('PQW Report Data'!$D$4:$D$11233='GEPS Volume &amp; Declines'!$E$4)*('PQW Report Data'!$C$4:$C$11233=X$9)*('PQW Report Data'!$E$4:$E$11233=$B10)*(('PQW Report Data'!K$4:K$11233)-('PQW Report Data'!J$4:J$11233))))))</f>
      </c>
      <c r="Y10" s="25" t="str">
        <f>IF(AND($D$6="All",$F$6="All"),SUMPRODUCT(('PQW Report Data'!$C$4:$C$11233=Y$9)*('PQW Report Data'!$E$4:$E$11233=$B10)*(('PQW Report Data'!K$4:K$11233)-('PQW Report Data'!J$4:J$11233))),
                    IF($D$6="All",SUMPRODUCT(('PQW Report Data'!$D$4:$D$11233='GEPS Volume &amp; Declines'!$E$4)*('PQW Report Data'!$C$4:$C$11233=Y$9)*('PQW Report Data'!$E$4:$E$11233=$B10)*(('PQW Report Data'!K$4:K$11233)-('PQW Report Data'!J$4:J$11233))),
                    IF($F$6="All",SUMPRODUCT(('PQW Report Data'!$B$4:$B$11233='GEPS Volume &amp; Declines'!$C$4)*('PQW Report Data'!$C$4:$C$11233=Y$9)*('PQW Report Data'!$E$4:$E$11233=$B10)*(('PQW Report Data'!K$4:K$11233)-('PQW Report Data'!J$4:J$11233))),
                    SUMPRODUCT(('PQW Report Data'!$B$4:$B$11233='GEPS Volume &amp; Declines'!$C$4)*('PQW Report Data'!$D$4:$D$11233='GEPS Volume &amp; Declines'!$E$4)*('PQW Report Data'!$C$4:$C$11233=Y$9)*('PQW Report Data'!$E$4:$E$11233=$B10)*(('PQW Report Data'!K$4:K$11233)-('PQW Report Data'!J$4:J$11233))))))</f>
      </c>
      <c r="Z10" s="25" t="str">
        <f>IF(AND($D$6="All",$F$6="All"),SUMPRODUCT(('PQW Report Data'!$C$4:$C$11233=Z$9)*('PQW Report Data'!$E$4:$E$11233=$B10)*(('PQW Report Data'!K$4:K$11233)-('PQW Report Data'!J$4:J$11233))),
                    IF($D$6="All",SUMPRODUCT(('PQW Report Data'!$D$4:$D$11233='GEPS Volume &amp; Declines'!$E$4)*('PQW Report Data'!$C$4:$C$11233=Z$9)*('PQW Report Data'!$E$4:$E$11233=$B10)*(('PQW Report Data'!K$4:K$11233)-('PQW Report Data'!J$4:J$11233))),
                    IF($F$6="All",SUMPRODUCT(('PQW Report Data'!$B$4:$B$11233='GEPS Volume &amp; Declines'!$C$4)*('PQW Report Data'!$C$4:$C$11233=Z$9)*('PQW Report Data'!$E$4:$E$11233=$B10)*(('PQW Report Data'!K$4:K$11233)-('PQW Report Data'!J$4:J$11233))),
                    SUMPRODUCT(('PQW Report Data'!$B$4:$B$11233='GEPS Volume &amp; Declines'!$C$4)*('PQW Report Data'!$D$4:$D$11233='GEPS Volume &amp; Declines'!$E$4)*('PQW Report Data'!$C$4:$C$11233=Z$9)*('PQW Report Data'!$E$4:$E$11233=$B10)*(('PQW Report Data'!K$4:K$11233)-('PQW Report Data'!J$4:J$11233))))))</f>
      </c>
      <c r="AA10" s="25" t="str">
        <f>IF(AND($D$6="All",$F$6="All"),SUMPRODUCT(('PQW Report Data'!$C$4:$C$11233=AA$9)*('PQW Report Data'!$E$4:$E$11233=$B10)*(('PQW Report Data'!K$4:K$11233)-('PQW Report Data'!J$4:J$11233))),
                    IF($D$6="All",SUMPRODUCT(('PQW Report Data'!$D$4:$D$11233='GEPS Volume &amp; Declines'!$E$4)*('PQW Report Data'!$C$4:$C$11233=AA$9)*('PQW Report Data'!$E$4:$E$11233=$B10)*(('PQW Report Data'!K$4:K$11233)-('PQW Report Data'!J$4:J$11233))),
                    IF($F$6="All",SUMPRODUCT(('PQW Report Data'!$B$4:$B$11233='GEPS Volume &amp; Declines'!$C$4)*('PQW Report Data'!$C$4:$C$11233=AA$9)*('PQW Report Data'!$E$4:$E$11233=$B10)*(('PQW Report Data'!K$4:K$11233)-('PQW Report Data'!J$4:J$11233))),
                    SUMPRODUCT(('PQW Report Data'!$B$4:$B$11233='GEPS Volume &amp; Declines'!$C$4)*('PQW Report Data'!$D$4:$D$11233='GEPS Volume &amp; Declines'!$E$4)*('PQW Report Data'!$C$4:$C$11233=AA$9)*('PQW Report Data'!$E$4:$E$11233=$B10)*(('PQW Report Data'!K$4:K$11233)-('PQW Report Data'!J$4:J$11233))))))</f>
      </c>
      <c r="AB10" s="25" t="str">
        <f>SUM(C10:AA10)</f>
      </c>
    </row>
    <row r="11">
      <c r="A11" s="0" t="inlineStr">
        <is>
          <t/>
        </is>
      </c>
      <c r="B11" s="23" t="n">
        <v>1</v>
      </c>
      <c r="C11" s="25" t="str">
        <f>IF(AND($D$6="All",$F$6="All"),SUMPRODUCT(('PQW Report Data'!$C$4:$C$11233=C$9)*('PQW Report Data'!$E$4:$E$11233=$B11)*(('PQW Report Data'!K$4:K$11233)-('PQW Report Data'!J$4:J$11233))),
                    IF($D$6="All",SUMPRODUCT(('PQW Report Data'!$D$4:$D$11233='GEPS Volume &amp; Declines'!$E$4)*('PQW Report Data'!$C$4:$C$11233=C$9)*('PQW Report Data'!$E$4:$E$11233=$B11)*(('PQW Report Data'!K$4:K$11233)-('PQW Report Data'!J$4:J$11233))),
                    IF($F$6="All",SUMPRODUCT(('PQW Report Data'!$B$4:$B$11233='GEPS Volume &amp; Declines'!$C$4)*('PQW Report Data'!$C$4:$C$11233=C$9)*('PQW Report Data'!$E$4:$E$11233=$B11)*(('PQW Report Data'!K$4:K$11233)-('PQW Report Data'!J$4:J$11233))),
                    SUMPRODUCT(('PQW Report Data'!$B$4:$B$11233='GEPS Volume &amp; Declines'!$C$4)*('PQW Report Data'!$D$4:$D$11233='GEPS Volume &amp; Declines'!$E$4)*('PQW Report Data'!$C$4:$C$11233=C$9)*('PQW Report Data'!$E$4:$E$11233=$B11)*(('PQW Report Data'!K$4:K$11233)-('PQW Report Data'!J$4:J$11233))))))</f>
      </c>
      <c r="D11" s="25" t="str">
        <f>IF(AND($D$6="All",$F$6="All"),SUMPRODUCT(('PQW Report Data'!$C$4:$C$11233=D$9)*('PQW Report Data'!$E$4:$E$11233=$B11)*(('PQW Report Data'!K$4:K$11233)-('PQW Report Data'!J$4:J$11233))),
                    IF($D$6="All",SUMPRODUCT(('PQW Report Data'!$D$4:$D$11233='GEPS Volume &amp; Declines'!$E$4)*('PQW Report Data'!$C$4:$C$11233=D$9)*('PQW Report Data'!$E$4:$E$11233=$B11)*(('PQW Report Data'!K$4:K$11233)-('PQW Report Data'!J$4:J$11233))),
                    IF($F$6="All",SUMPRODUCT(('PQW Report Data'!$B$4:$B$11233='GEPS Volume &amp; Declines'!$C$4)*('PQW Report Data'!$C$4:$C$11233=D$9)*('PQW Report Data'!$E$4:$E$11233=$B11)*(('PQW Report Data'!K$4:K$11233)-('PQW Report Data'!J$4:J$11233))),
                    SUMPRODUCT(('PQW Report Data'!$B$4:$B$11233='GEPS Volume &amp; Declines'!$C$4)*('PQW Report Data'!$D$4:$D$11233='GEPS Volume &amp; Declines'!$E$4)*('PQW Report Data'!$C$4:$C$11233=D$9)*('PQW Report Data'!$E$4:$E$11233=$B11)*(('PQW Report Data'!K$4:K$11233)-('PQW Report Data'!J$4:J$11233))))))</f>
      </c>
      <c r="E11" s="25" t="str">
        <f>IF(AND($D$6="All",$F$6="All"),SUMPRODUCT(('PQW Report Data'!$C$4:$C$11233=E$9)*('PQW Report Data'!$E$4:$E$11233=$B11)*(('PQW Report Data'!K$4:K$11233)-('PQW Report Data'!J$4:J$11233))),
                    IF($D$6="All",SUMPRODUCT(('PQW Report Data'!$D$4:$D$11233='GEPS Volume &amp; Declines'!$E$4)*('PQW Report Data'!$C$4:$C$11233=E$9)*('PQW Report Data'!$E$4:$E$11233=$B11)*(('PQW Report Data'!K$4:K$11233)-('PQW Report Data'!J$4:J$11233))),
                    IF($F$6="All",SUMPRODUCT(('PQW Report Data'!$B$4:$B$11233='GEPS Volume &amp; Declines'!$C$4)*('PQW Report Data'!$C$4:$C$11233=E$9)*('PQW Report Data'!$E$4:$E$11233=$B11)*(('PQW Report Data'!K$4:K$11233)-('PQW Report Data'!J$4:J$11233))),
                    SUMPRODUCT(('PQW Report Data'!$B$4:$B$11233='GEPS Volume &amp; Declines'!$C$4)*('PQW Report Data'!$D$4:$D$11233='GEPS Volume &amp; Declines'!$E$4)*('PQW Report Data'!$C$4:$C$11233=E$9)*('PQW Report Data'!$E$4:$E$11233=$B11)*(('PQW Report Data'!K$4:K$11233)-('PQW Report Data'!J$4:J$11233))))))</f>
      </c>
      <c r="F11" s="25" t="str">
        <f>IF(AND($D$6="All",$F$6="All"),SUMPRODUCT(('PQW Report Data'!$C$4:$C$11233=F$9)*('PQW Report Data'!$E$4:$E$11233=$B11)*(('PQW Report Data'!K$4:K$11233)-('PQW Report Data'!J$4:J$11233))),
                    IF($D$6="All",SUMPRODUCT(('PQW Report Data'!$D$4:$D$11233='GEPS Volume &amp; Declines'!$E$4)*('PQW Report Data'!$C$4:$C$11233=F$9)*('PQW Report Data'!$E$4:$E$11233=$B11)*(('PQW Report Data'!K$4:K$11233)-('PQW Report Data'!J$4:J$11233))),
                    IF($F$6="All",SUMPRODUCT(('PQW Report Data'!$B$4:$B$11233='GEPS Volume &amp; Declines'!$C$4)*('PQW Report Data'!$C$4:$C$11233=F$9)*('PQW Report Data'!$E$4:$E$11233=$B11)*(('PQW Report Data'!K$4:K$11233)-('PQW Report Data'!J$4:J$11233))),
                    SUMPRODUCT(('PQW Report Data'!$B$4:$B$11233='GEPS Volume &amp; Declines'!$C$4)*('PQW Report Data'!$D$4:$D$11233='GEPS Volume &amp; Declines'!$E$4)*('PQW Report Data'!$C$4:$C$11233=F$9)*('PQW Report Data'!$E$4:$E$11233=$B11)*(('PQW Report Data'!K$4:K$11233)-('PQW Report Data'!J$4:J$11233))))))</f>
      </c>
      <c r="G11" s="25" t="str">
        <f>IF(AND($D$6="All",$F$6="All"),SUMPRODUCT(('PQW Report Data'!$C$4:$C$11233=G$9)*('PQW Report Data'!$E$4:$E$11233=$B11)*(('PQW Report Data'!K$4:K$11233)-('PQW Report Data'!J$4:J$11233))),
                    IF($D$6="All",SUMPRODUCT(('PQW Report Data'!$D$4:$D$11233='GEPS Volume &amp; Declines'!$E$4)*('PQW Report Data'!$C$4:$C$11233=G$9)*('PQW Report Data'!$E$4:$E$11233=$B11)*(('PQW Report Data'!K$4:K$11233)-('PQW Report Data'!J$4:J$11233))),
                    IF($F$6="All",SUMPRODUCT(('PQW Report Data'!$B$4:$B$11233='GEPS Volume &amp; Declines'!$C$4)*('PQW Report Data'!$C$4:$C$11233=G$9)*('PQW Report Data'!$E$4:$E$11233=$B11)*(('PQW Report Data'!K$4:K$11233)-('PQW Report Data'!J$4:J$11233))),
                    SUMPRODUCT(('PQW Report Data'!$B$4:$B$11233='GEPS Volume &amp; Declines'!$C$4)*('PQW Report Data'!$D$4:$D$11233='GEPS Volume &amp; Declines'!$E$4)*('PQW Report Data'!$C$4:$C$11233=G$9)*('PQW Report Data'!$E$4:$E$11233=$B11)*(('PQW Report Data'!K$4:K$11233)-('PQW Report Data'!J$4:J$11233))))))</f>
      </c>
      <c r="H11" s="25" t="str">
        <f>IF(AND($D$6="All",$F$6="All"),SUMPRODUCT(('PQW Report Data'!$C$4:$C$11233=H$9)*('PQW Report Data'!$E$4:$E$11233=$B11)*(('PQW Report Data'!K$4:K$11233)-('PQW Report Data'!J$4:J$11233))),
                    IF($D$6="All",SUMPRODUCT(('PQW Report Data'!$D$4:$D$11233='GEPS Volume &amp; Declines'!$E$4)*('PQW Report Data'!$C$4:$C$11233=H$9)*('PQW Report Data'!$E$4:$E$11233=$B11)*(('PQW Report Data'!K$4:K$11233)-('PQW Report Data'!J$4:J$11233))),
                    IF($F$6="All",SUMPRODUCT(('PQW Report Data'!$B$4:$B$11233='GEPS Volume &amp; Declines'!$C$4)*('PQW Report Data'!$C$4:$C$11233=H$9)*('PQW Report Data'!$E$4:$E$11233=$B11)*(('PQW Report Data'!K$4:K$11233)-('PQW Report Data'!J$4:J$11233))),
                    SUMPRODUCT(('PQW Report Data'!$B$4:$B$11233='GEPS Volume &amp; Declines'!$C$4)*('PQW Report Data'!$D$4:$D$11233='GEPS Volume &amp; Declines'!$E$4)*('PQW Report Data'!$C$4:$C$11233=H$9)*('PQW Report Data'!$E$4:$E$11233=$B11)*(('PQW Report Data'!K$4:K$11233)-('PQW Report Data'!J$4:J$11233))))))</f>
      </c>
      <c r="I11" s="25" t="str">
        <f>IF(AND($D$6="All",$F$6="All"),SUMPRODUCT(('PQW Report Data'!$C$4:$C$11233=I$9)*('PQW Report Data'!$E$4:$E$11233=$B11)*(('PQW Report Data'!K$4:K$11233)-('PQW Report Data'!J$4:J$11233))),
                    IF($D$6="All",SUMPRODUCT(('PQW Report Data'!$D$4:$D$11233='GEPS Volume &amp; Declines'!$E$4)*('PQW Report Data'!$C$4:$C$11233=I$9)*('PQW Report Data'!$E$4:$E$11233=$B11)*(('PQW Report Data'!K$4:K$11233)-('PQW Report Data'!J$4:J$11233))),
                    IF($F$6="All",SUMPRODUCT(('PQW Report Data'!$B$4:$B$11233='GEPS Volume &amp; Declines'!$C$4)*('PQW Report Data'!$C$4:$C$11233=I$9)*('PQW Report Data'!$E$4:$E$11233=$B11)*(('PQW Report Data'!K$4:K$11233)-('PQW Report Data'!J$4:J$11233))),
                    SUMPRODUCT(('PQW Report Data'!$B$4:$B$11233='GEPS Volume &amp; Declines'!$C$4)*('PQW Report Data'!$D$4:$D$11233='GEPS Volume &amp; Declines'!$E$4)*('PQW Report Data'!$C$4:$C$11233=I$9)*('PQW Report Data'!$E$4:$E$11233=$B11)*(('PQW Report Data'!K$4:K$11233)-('PQW Report Data'!J$4:J$11233))))))</f>
      </c>
      <c r="J11" s="25" t="str">
        <f>IF(AND($D$6="All",$F$6="All"),SUMPRODUCT(('PQW Report Data'!$C$4:$C$11233=J$9)*('PQW Report Data'!$E$4:$E$11233=$B11)*(('PQW Report Data'!K$4:K$11233)-('PQW Report Data'!J$4:J$11233))),
                    IF($D$6="All",SUMPRODUCT(('PQW Report Data'!$D$4:$D$11233='GEPS Volume &amp; Declines'!$E$4)*('PQW Report Data'!$C$4:$C$11233=J$9)*('PQW Report Data'!$E$4:$E$11233=$B11)*(('PQW Report Data'!K$4:K$11233)-('PQW Report Data'!J$4:J$11233))),
                    IF($F$6="All",SUMPRODUCT(('PQW Report Data'!$B$4:$B$11233='GEPS Volume &amp; Declines'!$C$4)*('PQW Report Data'!$C$4:$C$11233=J$9)*('PQW Report Data'!$E$4:$E$11233=$B11)*(('PQW Report Data'!K$4:K$11233)-('PQW Report Data'!J$4:J$11233))),
                    SUMPRODUCT(('PQW Report Data'!$B$4:$B$11233='GEPS Volume &amp; Declines'!$C$4)*('PQW Report Data'!$D$4:$D$11233='GEPS Volume &amp; Declines'!$E$4)*('PQW Report Data'!$C$4:$C$11233=J$9)*('PQW Report Data'!$E$4:$E$11233=$B11)*(('PQW Report Data'!K$4:K$11233)-('PQW Report Data'!J$4:J$11233))))))</f>
      </c>
      <c r="K11" s="25" t="str">
        <f>IF(AND($D$6="All",$F$6="All"),SUMPRODUCT(('PQW Report Data'!$C$4:$C$11233=K$9)*('PQW Report Data'!$E$4:$E$11233=$B11)*(('PQW Report Data'!K$4:K$11233)-('PQW Report Data'!J$4:J$11233))),
                    IF($D$6="All",SUMPRODUCT(('PQW Report Data'!$D$4:$D$11233='GEPS Volume &amp; Declines'!$E$4)*('PQW Report Data'!$C$4:$C$11233=K$9)*('PQW Report Data'!$E$4:$E$11233=$B11)*(('PQW Report Data'!K$4:K$11233)-('PQW Report Data'!J$4:J$11233))),
                    IF($F$6="All",SUMPRODUCT(('PQW Report Data'!$B$4:$B$11233='GEPS Volume &amp; Declines'!$C$4)*('PQW Report Data'!$C$4:$C$11233=K$9)*('PQW Report Data'!$E$4:$E$11233=$B11)*(('PQW Report Data'!K$4:K$11233)-('PQW Report Data'!J$4:J$11233))),
                    SUMPRODUCT(('PQW Report Data'!$B$4:$B$11233='GEPS Volume &amp; Declines'!$C$4)*('PQW Report Data'!$D$4:$D$11233='GEPS Volume &amp; Declines'!$E$4)*('PQW Report Data'!$C$4:$C$11233=K$9)*('PQW Report Data'!$E$4:$E$11233=$B11)*(('PQW Report Data'!K$4:K$11233)-('PQW Report Data'!J$4:J$11233))))))</f>
      </c>
      <c r="L11" s="25" t="str">
        <f>IF(AND($D$6="All",$F$6="All"),SUMPRODUCT(('PQW Report Data'!$C$4:$C$11233=L$9)*('PQW Report Data'!$E$4:$E$11233=$B11)*(('PQW Report Data'!K$4:K$11233)-('PQW Report Data'!J$4:J$11233))),
                    IF($D$6="All",SUMPRODUCT(('PQW Report Data'!$D$4:$D$11233='GEPS Volume &amp; Declines'!$E$4)*('PQW Report Data'!$C$4:$C$11233=L$9)*('PQW Report Data'!$E$4:$E$11233=$B11)*(('PQW Report Data'!K$4:K$11233)-('PQW Report Data'!J$4:J$11233))),
                    IF($F$6="All",SUMPRODUCT(('PQW Report Data'!$B$4:$B$11233='GEPS Volume &amp; Declines'!$C$4)*('PQW Report Data'!$C$4:$C$11233=L$9)*('PQW Report Data'!$E$4:$E$11233=$B11)*(('PQW Report Data'!K$4:K$11233)-('PQW Report Data'!J$4:J$11233))),
                    SUMPRODUCT(('PQW Report Data'!$B$4:$B$11233='GEPS Volume &amp; Declines'!$C$4)*('PQW Report Data'!$D$4:$D$11233='GEPS Volume &amp; Declines'!$E$4)*('PQW Report Data'!$C$4:$C$11233=L$9)*('PQW Report Data'!$E$4:$E$11233=$B11)*(('PQW Report Data'!K$4:K$11233)-('PQW Report Data'!J$4:J$11233))))))</f>
      </c>
      <c r="M11" s="25" t="str">
        <f>IF(AND($D$6="All",$F$6="All"),SUMPRODUCT(('PQW Report Data'!$C$4:$C$11233=M$9)*('PQW Report Data'!$E$4:$E$11233=$B11)*(('PQW Report Data'!K$4:K$11233)-('PQW Report Data'!J$4:J$11233))),
                    IF($D$6="All",SUMPRODUCT(('PQW Report Data'!$D$4:$D$11233='GEPS Volume &amp; Declines'!$E$4)*('PQW Report Data'!$C$4:$C$11233=M$9)*('PQW Report Data'!$E$4:$E$11233=$B11)*(('PQW Report Data'!K$4:K$11233)-('PQW Report Data'!J$4:J$11233))),
                    IF($F$6="All",SUMPRODUCT(('PQW Report Data'!$B$4:$B$11233='GEPS Volume &amp; Declines'!$C$4)*('PQW Report Data'!$C$4:$C$11233=M$9)*('PQW Report Data'!$E$4:$E$11233=$B11)*(('PQW Report Data'!K$4:K$11233)-('PQW Report Data'!J$4:J$11233))),
                    SUMPRODUCT(('PQW Report Data'!$B$4:$B$11233='GEPS Volume &amp; Declines'!$C$4)*('PQW Report Data'!$D$4:$D$11233='GEPS Volume &amp; Declines'!$E$4)*('PQW Report Data'!$C$4:$C$11233=M$9)*('PQW Report Data'!$E$4:$E$11233=$B11)*(('PQW Report Data'!K$4:K$11233)-('PQW Report Data'!J$4:J$11233))))))</f>
      </c>
      <c r="N11" s="25" t="str">
        <f>IF(AND($D$6="All",$F$6="All"),SUMPRODUCT(('PQW Report Data'!$C$4:$C$11233=N$9)*('PQW Report Data'!$E$4:$E$11233=$B11)*(('PQW Report Data'!K$4:K$11233)-('PQW Report Data'!J$4:J$11233))),
                    IF($D$6="All",SUMPRODUCT(('PQW Report Data'!$D$4:$D$11233='GEPS Volume &amp; Declines'!$E$4)*('PQW Report Data'!$C$4:$C$11233=N$9)*('PQW Report Data'!$E$4:$E$11233=$B11)*(('PQW Report Data'!K$4:K$11233)-('PQW Report Data'!J$4:J$11233))),
                    IF($F$6="All",SUMPRODUCT(('PQW Report Data'!$B$4:$B$11233='GEPS Volume &amp; Declines'!$C$4)*('PQW Report Data'!$C$4:$C$11233=N$9)*('PQW Report Data'!$E$4:$E$11233=$B11)*(('PQW Report Data'!K$4:K$11233)-('PQW Report Data'!J$4:J$11233))),
                    SUMPRODUCT(('PQW Report Data'!$B$4:$B$11233='GEPS Volume &amp; Declines'!$C$4)*('PQW Report Data'!$D$4:$D$11233='GEPS Volume &amp; Declines'!$E$4)*('PQW Report Data'!$C$4:$C$11233=N$9)*('PQW Report Data'!$E$4:$E$11233=$B11)*(('PQW Report Data'!K$4:K$11233)-('PQW Report Data'!J$4:J$11233))))))</f>
      </c>
      <c r="O11" s="25" t="str">
        <f>IF(AND($D$6="All",$F$6="All"),SUMPRODUCT(('PQW Report Data'!$C$4:$C$11233=O$9)*('PQW Report Data'!$E$4:$E$11233=$B11)*(('PQW Report Data'!K$4:K$11233)-('PQW Report Data'!J$4:J$11233))),
                    IF($D$6="All",SUMPRODUCT(('PQW Report Data'!$D$4:$D$11233='GEPS Volume &amp; Declines'!$E$4)*('PQW Report Data'!$C$4:$C$11233=O$9)*('PQW Report Data'!$E$4:$E$11233=$B11)*(('PQW Report Data'!K$4:K$11233)-('PQW Report Data'!J$4:J$11233))),
                    IF($F$6="All",SUMPRODUCT(('PQW Report Data'!$B$4:$B$11233='GEPS Volume &amp; Declines'!$C$4)*('PQW Report Data'!$C$4:$C$11233=O$9)*('PQW Report Data'!$E$4:$E$11233=$B11)*(('PQW Report Data'!K$4:K$11233)-('PQW Report Data'!J$4:J$11233))),
                    SUMPRODUCT(('PQW Report Data'!$B$4:$B$11233='GEPS Volume &amp; Declines'!$C$4)*('PQW Report Data'!$D$4:$D$11233='GEPS Volume &amp; Declines'!$E$4)*('PQW Report Data'!$C$4:$C$11233=O$9)*('PQW Report Data'!$E$4:$E$11233=$B11)*(('PQW Report Data'!K$4:K$11233)-('PQW Report Data'!J$4:J$11233))))))</f>
      </c>
      <c r="P11" s="25" t="str">
        <f>IF(AND($D$6="All",$F$6="All"),SUMPRODUCT(('PQW Report Data'!$C$4:$C$11233=P$9)*('PQW Report Data'!$E$4:$E$11233=$B11)*(('PQW Report Data'!K$4:K$11233)-('PQW Report Data'!J$4:J$11233))),
                    IF($D$6="All",SUMPRODUCT(('PQW Report Data'!$D$4:$D$11233='GEPS Volume &amp; Declines'!$E$4)*('PQW Report Data'!$C$4:$C$11233=P$9)*('PQW Report Data'!$E$4:$E$11233=$B11)*(('PQW Report Data'!K$4:K$11233)-('PQW Report Data'!J$4:J$11233))),
                    IF($F$6="All",SUMPRODUCT(('PQW Report Data'!$B$4:$B$11233='GEPS Volume &amp; Declines'!$C$4)*('PQW Report Data'!$C$4:$C$11233=P$9)*('PQW Report Data'!$E$4:$E$11233=$B11)*(('PQW Report Data'!K$4:K$11233)-('PQW Report Data'!J$4:J$11233))),
                    SUMPRODUCT(('PQW Report Data'!$B$4:$B$11233='GEPS Volume &amp; Declines'!$C$4)*('PQW Report Data'!$D$4:$D$11233='GEPS Volume &amp; Declines'!$E$4)*('PQW Report Data'!$C$4:$C$11233=P$9)*('PQW Report Data'!$E$4:$E$11233=$B11)*(('PQW Report Data'!K$4:K$11233)-('PQW Report Data'!J$4:J$11233))))))</f>
      </c>
      <c r="Q11" s="25" t="str">
        <f>IF(AND($D$6="All",$F$6="All"),SUMPRODUCT(('PQW Report Data'!$C$4:$C$11233=Q$9)*('PQW Report Data'!$E$4:$E$11233=$B11)*(('PQW Report Data'!K$4:K$11233)-('PQW Report Data'!J$4:J$11233))),
                    IF($D$6="All",SUMPRODUCT(('PQW Report Data'!$D$4:$D$11233='GEPS Volume &amp; Declines'!$E$4)*('PQW Report Data'!$C$4:$C$11233=Q$9)*('PQW Report Data'!$E$4:$E$11233=$B11)*(('PQW Report Data'!K$4:K$11233)-('PQW Report Data'!J$4:J$11233))),
                    IF($F$6="All",SUMPRODUCT(('PQW Report Data'!$B$4:$B$11233='GEPS Volume &amp; Declines'!$C$4)*('PQW Report Data'!$C$4:$C$11233=Q$9)*('PQW Report Data'!$E$4:$E$11233=$B11)*(('PQW Report Data'!K$4:K$11233)-('PQW Report Data'!J$4:J$11233))),
                    SUMPRODUCT(('PQW Report Data'!$B$4:$B$11233='GEPS Volume &amp; Declines'!$C$4)*('PQW Report Data'!$D$4:$D$11233='GEPS Volume &amp; Declines'!$E$4)*('PQW Report Data'!$C$4:$C$11233=Q$9)*('PQW Report Data'!$E$4:$E$11233=$B11)*(('PQW Report Data'!K$4:K$11233)-('PQW Report Data'!J$4:J$11233))))))</f>
      </c>
      <c r="R11" s="25" t="str">
        <f>IF(AND($D$6="All",$F$6="All"),SUMPRODUCT(('PQW Report Data'!$C$4:$C$11233=R$9)*('PQW Report Data'!$E$4:$E$11233=$B11)*(('PQW Report Data'!K$4:K$11233)-('PQW Report Data'!J$4:J$11233))),
                    IF($D$6="All",SUMPRODUCT(('PQW Report Data'!$D$4:$D$11233='GEPS Volume &amp; Declines'!$E$4)*('PQW Report Data'!$C$4:$C$11233=R$9)*('PQW Report Data'!$E$4:$E$11233=$B11)*(('PQW Report Data'!K$4:K$11233)-('PQW Report Data'!J$4:J$11233))),
                    IF($F$6="All",SUMPRODUCT(('PQW Report Data'!$B$4:$B$11233='GEPS Volume &amp; Declines'!$C$4)*('PQW Report Data'!$C$4:$C$11233=R$9)*('PQW Report Data'!$E$4:$E$11233=$B11)*(('PQW Report Data'!K$4:K$11233)-('PQW Report Data'!J$4:J$11233))),
                    SUMPRODUCT(('PQW Report Data'!$B$4:$B$11233='GEPS Volume &amp; Declines'!$C$4)*('PQW Report Data'!$D$4:$D$11233='GEPS Volume &amp; Declines'!$E$4)*('PQW Report Data'!$C$4:$C$11233=R$9)*('PQW Report Data'!$E$4:$E$11233=$B11)*(('PQW Report Data'!K$4:K$11233)-('PQW Report Data'!J$4:J$11233))))))</f>
      </c>
      <c r="S11" s="25" t="str">
        <f>IF(AND($D$6="All",$F$6="All"),SUMPRODUCT(('PQW Report Data'!$C$4:$C$11233=S$9)*('PQW Report Data'!$E$4:$E$11233=$B11)*(('PQW Report Data'!K$4:K$11233)-('PQW Report Data'!J$4:J$11233))),
                    IF($D$6="All",SUMPRODUCT(('PQW Report Data'!$D$4:$D$11233='GEPS Volume &amp; Declines'!$E$4)*('PQW Report Data'!$C$4:$C$11233=S$9)*('PQW Report Data'!$E$4:$E$11233=$B11)*(('PQW Report Data'!K$4:K$11233)-('PQW Report Data'!J$4:J$11233))),
                    IF($F$6="All",SUMPRODUCT(('PQW Report Data'!$B$4:$B$11233='GEPS Volume &amp; Declines'!$C$4)*('PQW Report Data'!$C$4:$C$11233=S$9)*('PQW Report Data'!$E$4:$E$11233=$B11)*(('PQW Report Data'!K$4:K$11233)-('PQW Report Data'!J$4:J$11233))),
                    SUMPRODUCT(('PQW Report Data'!$B$4:$B$11233='GEPS Volume &amp; Declines'!$C$4)*('PQW Report Data'!$D$4:$D$11233='GEPS Volume &amp; Declines'!$E$4)*('PQW Report Data'!$C$4:$C$11233=S$9)*('PQW Report Data'!$E$4:$E$11233=$B11)*(('PQW Report Data'!K$4:K$11233)-('PQW Report Data'!J$4:J$11233))))))</f>
      </c>
      <c r="T11" s="25" t="str">
        <f>IF(AND($D$6="All",$F$6="All"),SUMPRODUCT(('PQW Report Data'!$C$4:$C$11233=T$9)*('PQW Report Data'!$E$4:$E$11233=$B11)*(('PQW Report Data'!K$4:K$11233)-('PQW Report Data'!J$4:J$11233))),
                    IF($D$6="All",SUMPRODUCT(('PQW Report Data'!$D$4:$D$11233='GEPS Volume &amp; Declines'!$E$4)*('PQW Report Data'!$C$4:$C$11233=T$9)*('PQW Report Data'!$E$4:$E$11233=$B11)*(('PQW Report Data'!K$4:K$11233)-('PQW Report Data'!J$4:J$11233))),
                    IF($F$6="All",SUMPRODUCT(('PQW Report Data'!$B$4:$B$11233='GEPS Volume &amp; Declines'!$C$4)*('PQW Report Data'!$C$4:$C$11233=T$9)*('PQW Report Data'!$E$4:$E$11233=$B11)*(('PQW Report Data'!K$4:K$11233)-('PQW Report Data'!J$4:J$11233))),
                    SUMPRODUCT(('PQW Report Data'!$B$4:$B$11233='GEPS Volume &amp; Declines'!$C$4)*('PQW Report Data'!$D$4:$D$11233='GEPS Volume &amp; Declines'!$E$4)*('PQW Report Data'!$C$4:$C$11233=T$9)*('PQW Report Data'!$E$4:$E$11233=$B11)*(('PQW Report Data'!K$4:K$11233)-('PQW Report Data'!J$4:J$11233))))))</f>
      </c>
      <c r="U11" s="25" t="str">
        <f>IF(AND($D$6="All",$F$6="All"),SUMPRODUCT(('PQW Report Data'!$C$4:$C$11233=U$9)*('PQW Report Data'!$E$4:$E$11233=$B11)*(('PQW Report Data'!K$4:K$11233)-('PQW Report Data'!J$4:J$11233))),
                    IF($D$6="All",SUMPRODUCT(('PQW Report Data'!$D$4:$D$11233='GEPS Volume &amp; Declines'!$E$4)*('PQW Report Data'!$C$4:$C$11233=U$9)*('PQW Report Data'!$E$4:$E$11233=$B11)*(('PQW Report Data'!K$4:K$11233)-('PQW Report Data'!J$4:J$11233))),
                    IF($F$6="All",SUMPRODUCT(('PQW Report Data'!$B$4:$B$11233='GEPS Volume &amp; Declines'!$C$4)*('PQW Report Data'!$C$4:$C$11233=U$9)*('PQW Report Data'!$E$4:$E$11233=$B11)*(('PQW Report Data'!K$4:K$11233)-('PQW Report Data'!J$4:J$11233))),
                    SUMPRODUCT(('PQW Report Data'!$B$4:$B$11233='GEPS Volume &amp; Declines'!$C$4)*('PQW Report Data'!$D$4:$D$11233='GEPS Volume &amp; Declines'!$E$4)*('PQW Report Data'!$C$4:$C$11233=U$9)*('PQW Report Data'!$E$4:$E$11233=$B11)*(('PQW Report Data'!K$4:K$11233)-('PQW Report Data'!J$4:J$11233))))))</f>
      </c>
      <c r="V11" s="25" t="str">
        <f>IF(AND($D$6="All",$F$6="All"),SUMPRODUCT(('PQW Report Data'!$C$4:$C$11233=V$9)*('PQW Report Data'!$E$4:$E$11233=$B11)*(('PQW Report Data'!K$4:K$11233)-('PQW Report Data'!J$4:J$11233))),
                    IF($D$6="All",SUMPRODUCT(('PQW Report Data'!$D$4:$D$11233='GEPS Volume &amp; Declines'!$E$4)*('PQW Report Data'!$C$4:$C$11233=V$9)*('PQW Report Data'!$E$4:$E$11233=$B11)*(('PQW Report Data'!K$4:K$11233)-('PQW Report Data'!J$4:J$11233))),
                    IF($F$6="All",SUMPRODUCT(('PQW Report Data'!$B$4:$B$11233='GEPS Volume &amp; Declines'!$C$4)*('PQW Report Data'!$C$4:$C$11233=V$9)*('PQW Report Data'!$E$4:$E$11233=$B11)*(('PQW Report Data'!K$4:K$11233)-('PQW Report Data'!J$4:J$11233))),
                    SUMPRODUCT(('PQW Report Data'!$B$4:$B$11233='GEPS Volume &amp; Declines'!$C$4)*('PQW Report Data'!$D$4:$D$11233='GEPS Volume &amp; Declines'!$E$4)*('PQW Report Data'!$C$4:$C$11233=V$9)*('PQW Report Data'!$E$4:$E$11233=$B11)*(('PQW Report Data'!K$4:K$11233)-('PQW Report Data'!J$4:J$11233))))))</f>
      </c>
      <c r="W11" s="25" t="str">
        <f>IF(AND($D$6="All",$F$6="All"),SUMPRODUCT(('PQW Report Data'!$C$4:$C$11233=W$9)*('PQW Report Data'!$E$4:$E$11233=$B11)*(('PQW Report Data'!K$4:K$11233)-('PQW Report Data'!J$4:J$11233))),
                    IF($D$6="All",SUMPRODUCT(('PQW Report Data'!$D$4:$D$11233='GEPS Volume &amp; Declines'!$E$4)*('PQW Report Data'!$C$4:$C$11233=W$9)*('PQW Report Data'!$E$4:$E$11233=$B11)*(('PQW Report Data'!K$4:K$11233)-('PQW Report Data'!J$4:J$11233))),
                    IF($F$6="All",SUMPRODUCT(('PQW Report Data'!$B$4:$B$11233='GEPS Volume &amp; Declines'!$C$4)*('PQW Report Data'!$C$4:$C$11233=W$9)*('PQW Report Data'!$E$4:$E$11233=$B11)*(('PQW Report Data'!K$4:K$11233)-('PQW Report Data'!J$4:J$11233))),
                    SUMPRODUCT(('PQW Report Data'!$B$4:$B$11233='GEPS Volume &amp; Declines'!$C$4)*('PQW Report Data'!$D$4:$D$11233='GEPS Volume &amp; Declines'!$E$4)*('PQW Report Data'!$C$4:$C$11233=W$9)*('PQW Report Data'!$E$4:$E$11233=$B11)*(('PQW Report Data'!K$4:K$11233)-('PQW Report Data'!J$4:J$11233))))))</f>
      </c>
      <c r="X11" s="25" t="str">
        <f>IF(AND($D$6="All",$F$6="All"),SUMPRODUCT(('PQW Report Data'!$C$4:$C$11233=X$9)*('PQW Report Data'!$E$4:$E$11233=$B11)*(('PQW Report Data'!K$4:K$11233)-('PQW Report Data'!J$4:J$11233))),
                    IF($D$6="All",SUMPRODUCT(('PQW Report Data'!$D$4:$D$11233='GEPS Volume &amp; Declines'!$E$4)*('PQW Report Data'!$C$4:$C$11233=X$9)*('PQW Report Data'!$E$4:$E$11233=$B11)*(('PQW Report Data'!K$4:K$11233)-('PQW Report Data'!J$4:J$11233))),
                    IF($F$6="All",SUMPRODUCT(('PQW Report Data'!$B$4:$B$11233='GEPS Volume &amp; Declines'!$C$4)*('PQW Report Data'!$C$4:$C$11233=X$9)*('PQW Report Data'!$E$4:$E$11233=$B11)*(('PQW Report Data'!K$4:K$11233)-('PQW Report Data'!J$4:J$11233))),
                    SUMPRODUCT(('PQW Report Data'!$B$4:$B$11233='GEPS Volume &amp; Declines'!$C$4)*('PQW Report Data'!$D$4:$D$11233='GEPS Volume &amp; Declines'!$E$4)*('PQW Report Data'!$C$4:$C$11233=X$9)*('PQW Report Data'!$E$4:$E$11233=$B11)*(('PQW Report Data'!K$4:K$11233)-('PQW Report Data'!J$4:J$11233))))))</f>
      </c>
      <c r="Y11" s="25" t="str">
        <f>IF(AND($D$6="All",$F$6="All"),SUMPRODUCT(('PQW Report Data'!$C$4:$C$11233=Y$9)*('PQW Report Data'!$E$4:$E$11233=$B11)*(('PQW Report Data'!K$4:K$11233)-('PQW Report Data'!J$4:J$11233))),
                    IF($D$6="All",SUMPRODUCT(('PQW Report Data'!$D$4:$D$11233='GEPS Volume &amp; Declines'!$E$4)*('PQW Report Data'!$C$4:$C$11233=Y$9)*('PQW Report Data'!$E$4:$E$11233=$B11)*(('PQW Report Data'!K$4:K$11233)-('PQW Report Data'!J$4:J$11233))),
                    IF($F$6="All",SUMPRODUCT(('PQW Report Data'!$B$4:$B$11233='GEPS Volume &amp; Declines'!$C$4)*('PQW Report Data'!$C$4:$C$11233=Y$9)*('PQW Report Data'!$E$4:$E$11233=$B11)*(('PQW Report Data'!K$4:K$11233)-('PQW Report Data'!J$4:J$11233))),
                    SUMPRODUCT(('PQW Report Data'!$B$4:$B$11233='GEPS Volume &amp; Declines'!$C$4)*('PQW Report Data'!$D$4:$D$11233='GEPS Volume &amp; Declines'!$E$4)*('PQW Report Data'!$C$4:$C$11233=Y$9)*('PQW Report Data'!$E$4:$E$11233=$B11)*(('PQW Report Data'!K$4:K$11233)-('PQW Report Data'!J$4:J$11233))))))</f>
      </c>
      <c r="Z11" s="25" t="str">
        <f>IF(AND($D$6="All",$F$6="All"),SUMPRODUCT(('PQW Report Data'!$C$4:$C$11233=Z$9)*('PQW Report Data'!$E$4:$E$11233=$B11)*(('PQW Report Data'!K$4:K$11233)-('PQW Report Data'!J$4:J$11233))),
                    IF($D$6="All",SUMPRODUCT(('PQW Report Data'!$D$4:$D$11233='GEPS Volume &amp; Declines'!$E$4)*('PQW Report Data'!$C$4:$C$11233=Z$9)*('PQW Report Data'!$E$4:$E$11233=$B11)*(('PQW Report Data'!K$4:K$11233)-('PQW Report Data'!J$4:J$11233))),
                    IF($F$6="All",SUMPRODUCT(('PQW Report Data'!$B$4:$B$11233='GEPS Volume &amp; Declines'!$C$4)*('PQW Report Data'!$C$4:$C$11233=Z$9)*('PQW Report Data'!$E$4:$E$11233=$B11)*(('PQW Report Data'!K$4:K$11233)-('PQW Report Data'!J$4:J$11233))),
                    SUMPRODUCT(('PQW Report Data'!$B$4:$B$11233='GEPS Volume &amp; Declines'!$C$4)*('PQW Report Data'!$D$4:$D$11233='GEPS Volume &amp; Declines'!$E$4)*('PQW Report Data'!$C$4:$C$11233=Z$9)*('PQW Report Data'!$E$4:$E$11233=$B11)*(('PQW Report Data'!K$4:K$11233)-('PQW Report Data'!J$4:J$11233))))))</f>
      </c>
      <c r="AA11" s="25" t="str">
        <f>IF(AND($D$6="All",$F$6="All"),SUMPRODUCT(('PQW Report Data'!$C$4:$C$11233=AA$9)*('PQW Report Data'!$E$4:$E$11233=$B11)*(('PQW Report Data'!K$4:K$11233)-('PQW Report Data'!J$4:J$11233))),
                    IF($D$6="All",SUMPRODUCT(('PQW Report Data'!$D$4:$D$11233='GEPS Volume &amp; Declines'!$E$4)*('PQW Report Data'!$C$4:$C$11233=AA$9)*('PQW Report Data'!$E$4:$E$11233=$B11)*(('PQW Report Data'!K$4:K$11233)-('PQW Report Data'!J$4:J$11233))),
                    IF($F$6="All",SUMPRODUCT(('PQW Report Data'!$B$4:$B$11233='GEPS Volume &amp; Declines'!$C$4)*('PQW Report Data'!$C$4:$C$11233=AA$9)*('PQW Report Data'!$E$4:$E$11233=$B11)*(('PQW Report Data'!K$4:K$11233)-('PQW Report Data'!J$4:J$11233))),
                    SUMPRODUCT(('PQW Report Data'!$B$4:$B$11233='GEPS Volume &amp; Declines'!$C$4)*('PQW Report Data'!$D$4:$D$11233='GEPS Volume &amp; Declines'!$E$4)*('PQW Report Data'!$C$4:$C$11233=AA$9)*('PQW Report Data'!$E$4:$E$11233=$B11)*(('PQW Report Data'!K$4:K$11233)-('PQW Report Data'!J$4:J$11233))))))</f>
      </c>
      <c r="AB11" s="25" t="str">
        <f>SUM(C11:AA11)</f>
      </c>
    </row>
    <row r="12">
      <c r="A12" s="0" t="inlineStr">
        <is>
          <t/>
        </is>
      </c>
      <c r="B12" s="23" t="n">
        <v>2</v>
      </c>
      <c r="C12" s="25" t="str">
        <f>IF(AND($D$6="All",$F$6="All"),SUMPRODUCT(('PQW Report Data'!$C$4:$C$11233=C$9)*('PQW Report Data'!$E$4:$E$11233=$B12)*(('PQW Report Data'!K$4:K$11233)-('PQW Report Data'!J$4:J$11233))),
                    IF($D$6="All",SUMPRODUCT(('PQW Report Data'!$D$4:$D$11233='GEPS Volume &amp; Declines'!$E$4)*('PQW Report Data'!$C$4:$C$11233=C$9)*('PQW Report Data'!$E$4:$E$11233=$B12)*(('PQW Report Data'!K$4:K$11233)-('PQW Report Data'!J$4:J$11233))),
                    IF($F$6="All",SUMPRODUCT(('PQW Report Data'!$B$4:$B$11233='GEPS Volume &amp; Declines'!$C$4)*('PQW Report Data'!$C$4:$C$11233=C$9)*('PQW Report Data'!$E$4:$E$11233=$B12)*(('PQW Report Data'!K$4:K$11233)-('PQW Report Data'!J$4:J$11233))),
                    SUMPRODUCT(('PQW Report Data'!$B$4:$B$11233='GEPS Volume &amp; Declines'!$C$4)*('PQW Report Data'!$D$4:$D$11233='GEPS Volume &amp; Declines'!$E$4)*('PQW Report Data'!$C$4:$C$11233=C$9)*('PQW Report Data'!$E$4:$E$11233=$B12)*(('PQW Report Data'!K$4:K$11233)-('PQW Report Data'!J$4:J$11233))))))</f>
      </c>
      <c r="D12" s="25" t="str">
        <f>IF(AND($D$6="All",$F$6="All"),SUMPRODUCT(('PQW Report Data'!$C$4:$C$11233=D$9)*('PQW Report Data'!$E$4:$E$11233=$B12)*(('PQW Report Data'!K$4:K$11233)-('PQW Report Data'!J$4:J$11233))),
                    IF($D$6="All",SUMPRODUCT(('PQW Report Data'!$D$4:$D$11233='GEPS Volume &amp; Declines'!$E$4)*('PQW Report Data'!$C$4:$C$11233=D$9)*('PQW Report Data'!$E$4:$E$11233=$B12)*(('PQW Report Data'!K$4:K$11233)-('PQW Report Data'!J$4:J$11233))),
                    IF($F$6="All",SUMPRODUCT(('PQW Report Data'!$B$4:$B$11233='GEPS Volume &amp; Declines'!$C$4)*('PQW Report Data'!$C$4:$C$11233=D$9)*('PQW Report Data'!$E$4:$E$11233=$B12)*(('PQW Report Data'!K$4:K$11233)-('PQW Report Data'!J$4:J$11233))),
                    SUMPRODUCT(('PQW Report Data'!$B$4:$B$11233='GEPS Volume &amp; Declines'!$C$4)*('PQW Report Data'!$D$4:$D$11233='GEPS Volume &amp; Declines'!$E$4)*('PQW Report Data'!$C$4:$C$11233=D$9)*('PQW Report Data'!$E$4:$E$11233=$B12)*(('PQW Report Data'!K$4:K$11233)-('PQW Report Data'!J$4:J$11233))))))</f>
      </c>
      <c r="E12" s="25" t="str">
        <f>IF(AND($D$6="All",$F$6="All"),SUMPRODUCT(('PQW Report Data'!$C$4:$C$11233=E$9)*('PQW Report Data'!$E$4:$E$11233=$B12)*(('PQW Report Data'!K$4:K$11233)-('PQW Report Data'!J$4:J$11233))),
                    IF($D$6="All",SUMPRODUCT(('PQW Report Data'!$D$4:$D$11233='GEPS Volume &amp; Declines'!$E$4)*('PQW Report Data'!$C$4:$C$11233=E$9)*('PQW Report Data'!$E$4:$E$11233=$B12)*(('PQW Report Data'!K$4:K$11233)-('PQW Report Data'!J$4:J$11233))),
                    IF($F$6="All",SUMPRODUCT(('PQW Report Data'!$B$4:$B$11233='GEPS Volume &amp; Declines'!$C$4)*('PQW Report Data'!$C$4:$C$11233=E$9)*('PQW Report Data'!$E$4:$E$11233=$B12)*(('PQW Report Data'!K$4:K$11233)-('PQW Report Data'!J$4:J$11233))),
                    SUMPRODUCT(('PQW Report Data'!$B$4:$B$11233='GEPS Volume &amp; Declines'!$C$4)*('PQW Report Data'!$D$4:$D$11233='GEPS Volume &amp; Declines'!$E$4)*('PQW Report Data'!$C$4:$C$11233=E$9)*('PQW Report Data'!$E$4:$E$11233=$B12)*(('PQW Report Data'!K$4:K$11233)-('PQW Report Data'!J$4:J$11233))))))</f>
      </c>
      <c r="F12" s="25" t="str">
        <f>IF(AND($D$6="All",$F$6="All"),SUMPRODUCT(('PQW Report Data'!$C$4:$C$11233=F$9)*('PQW Report Data'!$E$4:$E$11233=$B12)*(('PQW Report Data'!K$4:K$11233)-('PQW Report Data'!J$4:J$11233))),
                    IF($D$6="All",SUMPRODUCT(('PQW Report Data'!$D$4:$D$11233='GEPS Volume &amp; Declines'!$E$4)*('PQW Report Data'!$C$4:$C$11233=F$9)*('PQW Report Data'!$E$4:$E$11233=$B12)*(('PQW Report Data'!K$4:K$11233)-('PQW Report Data'!J$4:J$11233))),
                    IF($F$6="All",SUMPRODUCT(('PQW Report Data'!$B$4:$B$11233='GEPS Volume &amp; Declines'!$C$4)*('PQW Report Data'!$C$4:$C$11233=F$9)*('PQW Report Data'!$E$4:$E$11233=$B12)*(('PQW Report Data'!K$4:K$11233)-('PQW Report Data'!J$4:J$11233))),
                    SUMPRODUCT(('PQW Report Data'!$B$4:$B$11233='GEPS Volume &amp; Declines'!$C$4)*('PQW Report Data'!$D$4:$D$11233='GEPS Volume &amp; Declines'!$E$4)*('PQW Report Data'!$C$4:$C$11233=F$9)*('PQW Report Data'!$E$4:$E$11233=$B12)*(('PQW Report Data'!K$4:K$11233)-('PQW Report Data'!J$4:J$11233))))))</f>
      </c>
      <c r="G12" s="25" t="str">
        <f>IF(AND($D$6="All",$F$6="All"),SUMPRODUCT(('PQW Report Data'!$C$4:$C$11233=G$9)*('PQW Report Data'!$E$4:$E$11233=$B12)*(('PQW Report Data'!K$4:K$11233)-('PQW Report Data'!J$4:J$11233))),
                    IF($D$6="All",SUMPRODUCT(('PQW Report Data'!$D$4:$D$11233='GEPS Volume &amp; Declines'!$E$4)*('PQW Report Data'!$C$4:$C$11233=G$9)*('PQW Report Data'!$E$4:$E$11233=$B12)*(('PQW Report Data'!K$4:K$11233)-('PQW Report Data'!J$4:J$11233))),
                    IF($F$6="All",SUMPRODUCT(('PQW Report Data'!$B$4:$B$11233='GEPS Volume &amp; Declines'!$C$4)*('PQW Report Data'!$C$4:$C$11233=G$9)*('PQW Report Data'!$E$4:$E$11233=$B12)*(('PQW Report Data'!K$4:K$11233)-('PQW Report Data'!J$4:J$11233))),
                    SUMPRODUCT(('PQW Report Data'!$B$4:$B$11233='GEPS Volume &amp; Declines'!$C$4)*('PQW Report Data'!$D$4:$D$11233='GEPS Volume &amp; Declines'!$E$4)*('PQW Report Data'!$C$4:$C$11233=G$9)*('PQW Report Data'!$E$4:$E$11233=$B12)*(('PQW Report Data'!K$4:K$11233)-('PQW Report Data'!J$4:J$11233))))))</f>
      </c>
      <c r="H12" s="25" t="str">
        <f>IF(AND($D$6="All",$F$6="All"),SUMPRODUCT(('PQW Report Data'!$C$4:$C$11233=H$9)*('PQW Report Data'!$E$4:$E$11233=$B12)*(('PQW Report Data'!K$4:K$11233)-('PQW Report Data'!J$4:J$11233))),
                    IF($D$6="All",SUMPRODUCT(('PQW Report Data'!$D$4:$D$11233='GEPS Volume &amp; Declines'!$E$4)*('PQW Report Data'!$C$4:$C$11233=H$9)*('PQW Report Data'!$E$4:$E$11233=$B12)*(('PQW Report Data'!K$4:K$11233)-('PQW Report Data'!J$4:J$11233))),
                    IF($F$6="All",SUMPRODUCT(('PQW Report Data'!$B$4:$B$11233='GEPS Volume &amp; Declines'!$C$4)*('PQW Report Data'!$C$4:$C$11233=H$9)*('PQW Report Data'!$E$4:$E$11233=$B12)*(('PQW Report Data'!K$4:K$11233)-('PQW Report Data'!J$4:J$11233))),
                    SUMPRODUCT(('PQW Report Data'!$B$4:$B$11233='GEPS Volume &amp; Declines'!$C$4)*('PQW Report Data'!$D$4:$D$11233='GEPS Volume &amp; Declines'!$E$4)*('PQW Report Data'!$C$4:$C$11233=H$9)*('PQW Report Data'!$E$4:$E$11233=$B12)*(('PQW Report Data'!K$4:K$11233)-('PQW Report Data'!J$4:J$11233))))))</f>
      </c>
      <c r="I12" s="25" t="str">
        <f>IF(AND($D$6="All",$F$6="All"),SUMPRODUCT(('PQW Report Data'!$C$4:$C$11233=I$9)*('PQW Report Data'!$E$4:$E$11233=$B12)*(('PQW Report Data'!K$4:K$11233)-('PQW Report Data'!J$4:J$11233))),
                    IF($D$6="All",SUMPRODUCT(('PQW Report Data'!$D$4:$D$11233='GEPS Volume &amp; Declines'!$E$4)*('PQW Report Data'!$C$4:$C$11233=I$9)*('PQW Report Data'!$E$4:$E$11233=$B12)*(('PQW Report Data'!K$4:K$11233)-('PQW Report Data'!J$4:J$11233))),
                    IF($F$6="All",SUMPRODUCT(('PQW Report Data'!$B$4:$B$11233='GEPS Volume &amp; Declines'!$C$4)*('PQW Report Data'!$C$4:$C$11233=I$9)*('PQW Report Data'!$E$4:$E$11233=$B12)*(('PQW Report Data'!K$4:K$11233)-('PQW Report Data'!J$4:J$11233))),
                    SUMPRODUCT(('PQW Report Data'!$B$4:$B$11233='GEPS Volume &amp; Declines'!$C$4)*('PQW Report Data'!$D$4:$D$11233='GEPS Volume &amp; Declines'!$E$4)*('PQW Report Data'!$C$4:$C$11233=I$9)*('PQW Report Data'!$E$4:$E$11233=$B12)*(('PQW Report Data'!K$4:K$11233)-('PQW Report Data'!J$4:J$11233))))))</f>
      </c>
      <c r="J12" s="25" t="str">
        <f>IF(AND($D$6="All",$F$6="All"),SUMPRODUCT(('PQW Report Data'!$C$4:$C$11233=J$9)*('PQW Report Data'!$E$4:$E$11233=$B12)*(('PQW Report Data'!K$4:K$11233)-('PQW Report Data'!J$4:J$11233))),
                    IF($D$6="All",SUMPRODUCT(('PQW Report Data'!$D$4:$D$11233='GEPS Volume &amp; Declines'!$E$4)*('PQW Report Data'!$C$4:$C$11233=J$9)*('PQW Report Data'!$E$4:$E$11233=$B12)*(('PQW Report Data'!K$4:K$11233)-('PQW Report Data'!J$4:J$11233))),
                    IF($F$6="All",SUMPRODUCT(('PQW Report Data'!$B$4:$B$11233='GEPS Volume &amp; Declines'!$C$4)*('PQW Report Data'!$C$4:$C$11233=J$9)*('PQW Report Data'!$E$4:$E$11233=$B12)*(('PQW Report Data'!K$4:K$11233)-('PQW Report Data'!J$4:J$11233))),
                    SUMPRODUCT(('PQW Report Data'!$B$4:$B$11233='GEPS Volume &amp; Declines'!$C$4)*('PQW Report Data'!$D$4:$D$11233='GEPS Volume &amp; Declines'!$E$4)*('PQW Report Data'!$C$4:$C$11233=J$9)*('PQW Report Data'!$E$4:$E$11233=$B12)*(('PQW Report Data'!K$4:K$11233)-('PQW Report Data'!J$4:J$11233))))))</f>
      </c>
      <c r="K12" s="25" t="str">
        <f>IF(AND($D$6="All",$F$6="All"),SUMPRODUCT(('PQW Report Data'!$C$4:$C$11233=K$9)*('PQW Report Data'!$E$4:$E$11233=$B12)*(('PQW Report Data'!K$4:K$11233)-('PQW Report Data'!J$4:J$11233))),
                    IF($D$6="All",SUMPRODUCT(('PQW Report Data'!$D$4:$D$11233='GEPS Volume &amp; Declines'!$E$4)*('PQW Report Data'!$C$4:$C$11233=K$9)*('PQW Report Data'!$E$4:$E$11233=$B12)*(('PQW Report Data'!K$4:K$11233)-('PQW Report Data'!J$4:J$11233))),
                    IF($F$6="All",SUMPRODUCT(('PQW Report Data'!$B$4:$B$11233='GEPS Volume &amp; Declines'!$C$4)*('PQW Report Data'!$C$4:$C$11233=K$9)*('PQW Report Data'!$E$4:$E$11233=$B12)*(('PQW Report Data'!K$4:K$11233)-('PQW Report Data'!J$4:J$11233))),
                    SUMPRODUCT(('PQW Report Data'!$B$4:$B$11233='GEPS Volume &amp; Declines'!$C$4)*('PQW Report Data'!$D$4:$D$11233='GEPS Volume &amp; Declines'!$E$4)*('PQW Report Data'!$C$4:$C$11233=K$9)*('PQW Report Data'!$E$4:$E$11233=$B12)*(('PQW Report Data'!K$4:K$11233)-('PQW Report Data'!J$4:J$11233))))))</f>
      </c>
      <c r="L12" s="25" t="str">
        <f>IF(AND($D$6="All",$F$6="All"),SUMPRODUCT(('PQW Report Data'!$C$4:$C$11233=L$9)*('PQW Report Data'!$E$4:$E$11233=$B12)*(('PQW Report Data'!K$4:K$11233)-('PQW Report Data'!J$4:J$11233))),
                    IF($D$6="All",SUMPRODUCT(('PQW Report Data'!$D$4:$D$11233='GEPS Volume &amp; Declines'!$E$4)*('PQW Report Data'!$C$4:$C$11233=L$9)*('PQW Report Data'!$E$4:$E$11233=$B12)*(('PQW Report Data'!K$4:K$11233)-('PQW Report Data'!J$4:J$11233))),
                    IF($F$6="All",SUMPRODUCT(('PQW Report Data'!$B$4:$B$11233='GEPS Volume &amp; Declines'!$C$4)*('PQW Report Data'!$C$4:$C$11233=L$9)*('PQW Report Data'!$E$4:$E$11233=$B12)*(('PQW Report Data'!K$4:K$11233)-('PQW Report Data'!J$4:J$11233))),
                    SUMPRODUCT(('PQW Report Data'!$B$4:$B$11233='GEPS Volume &amp; Declines'!$C$4)*('PQW Report Data'!$D$4:$D$11233='GEPS Volume &amp; Declines'!$E$4)*('PQW Report Data'!$C$4:$C$11233=L$9)*('PQW Report Data'!$E$4:$E$11233=$B12)*(('PQW Report Data'!K$4:K$11233)-('PQW Report Data'!J$4:J$11233))))))</f>
      </c>
      <c r="M12" s="25" t="str">
        <f>IF(AND($D$6="All",$F$6="All"),SUMPRODUCT(('PQW Report Data'!$C$4:$C$11233=M$9)*('PQW Report Data'!$E$4:$E$11233=$B12)*(('PQW Report Data'!K$4:K$11233)-('PQW Report Data'!J$4:J$11233))),
                    IF($D$6="All",SUMPRODUCT(('PQW Report Data'!$D$4:$D$11233='GEPS Volume &amp; Declines'!$E$4)*('PQW Report Data'!$C$4:$C$11233=M$9)*('PQW Report Data'!$E$4:$E$11233=$B12)*(('PQW Report Data'!K$4:K$11233)-('PQW Report Data'!J$4:J$11233))),
                    IF($F$6="All",SUMPRODUCT(('PQW Report Data'!$B$4:$B$11233='GEPS Volume &amp; Declines'!$C$4)*('PQW Report Data'!$C$4:$C$11233=M$9)*('PQW Report Data'!$E$4:$E$11233=$B12)*(('PQW Report Data'!K$4:K$11233)-('PQW Report Data'!J$4:J$11233))),
                    SUMPRODUCT(('PQW Report Data'!$B$4:$B$11233='GEPS Volume &amp; Declines'!$C$4)*('PQW Report Data'!$D$4:$D$11233='GEPS Volume &amp; Declines'!$E$4)*('PQW Report Data'!$C$4:$C$11233=M$9)*('PQW Report Data'!$E$4:$E$11233=$B12)*(('PQW Report Data'!K$4:K$11233)-('PQW Report Data'!J$4:J$11233))))))</f>
      </c>
      <c r="N12" s="25" t="str">
        <f>IF(AND($D$6="All",$F$6="All"),SUMPRODUCT(('PQW Report Data'!$C$4:$C$11233=N$9)*('PQW Report Data'!$E$4:$E$11233=$B12)*(('PQW Report Data'!K$4:K$11233)-('PQW Report Data'!J$4:J$11233))),
                    IF($D$6="All",SUMPRODUCT(('PQW Report Data'!$D$4:$D$11233='GEPS Volume &amp; Declines'!$E$4)*('PQW Report Data'!$C$4:$C$11233=N$9)*('PQW Report Data'!$E$4:$E$11233=$B12)*(('PQW Report Data'!K$4:K$11233)-('PQW Report Data'!J$4:J$11233))),
                    IF($F$6="All",SUMPRODUCT(('PQW Report Data'!$B$4:$B$11233='GEPS Volume &amp; Declines'!$C$4)*('PQW Report Data'!$C$4:$C$11233=N$9)*('PQW Report Data'!$E$4:$E$11233=$B12)*(('PQW Report Data'!K$4:K$11233)-('PQW Report Data'!J$4:J$11233))),
                    SUMPRODUCT(('PQW Report Data'!$B$4:$B$11233='GEPS Volume &amp; Declines'!$C$4)*('PQW Report Data'!$D$4:$D$11233='GEPS Volume &amp; Declines'!$E$4)*('PQW Report Data'!$C$4:$C$11233=N$9)*('PQW Report Data'!$E$4:$E$11233=$B12)*(('PQW Report Data'!K$4:K$11233)-('PQW Report Data'!J$4:J$11233))))))</f>
      </c>
      <c r="O12" s="25" t="str">
        <f>IF(AND($D$6="All",$F$6="All"),SUMPRODUCT(('PQW Report Data'!$C$4:$C$11233=O$9)*('PQW Report Data'!$E$4:$E$11233=$B12)*(('PQW Report Data'!K$4:K$11233)-('PQW Report Data'!J$4:J$11233))),
                    IF($D$6="All",SUMPRODUCT(('PQW Report Data'!$D$4:$D$11233='GEPS Volume &amp; Declines'!$E$4)*('PQW Report Data'!$C$4:$C$11233=O$9)*('PQW Report Data'!$E$4:$E$11233=$B12)*(('PQW Report Data'!K$4:K$11233)-('PQW Report Data'!J$4:J$11233))),
                    IF($F$6="All",SUMPRODUCT(('PQW Report Data'!$B$4:$B$11233='GEPS Volume &amp; Declines'!$C$4)*('PQW Report Data'!$C$4:$C$11233=O$9)*('PQW Report Data'!$E$4:$E$11233=$B12)*(('PQW Report Data'!K$4:K$11233)-('PQW Report Data'!J$4:J$11233))),
                    SUMPRODUCT(('PQW Report Data'!$B$4:$B$11233='GEPS Volume &amp; Declines'!$C$4)*('PQW Report Data'!$D$4:$D$11233='GEPS Volume &amp; Declines'!$E$4)*('PQW Report Data'!$C$4:$C$11233=O$9)*('PQW Report Data'!$E$4:$E$11233=$B12)*(('PQW Report Data'!K$4:K$11233)-('PQW Report Data'!J$4:J$11233))))))</f>
      </c>
      <c r="P12" s="25" t="str">
        <f>IF(AND($D$6="All",$F$6="All"),SUMPRODUCT(('PQW Report Data'!$C$4:$C$11233=P$9)*('PQW Report Data'!$E$4:$E$11233=$B12)*(('PQW Report Data'!K$4:K$11233)-('PQW Report Data'!J$4:J$11233))),
                    IF($D$6="All",SUMPRODUCT(('PQW Report Data'!$D$4:$D$11233='GEPS Volume &amp; Declines'!$E$4)*('PQW Report Data'!$C$4:$C$11233=P$9)*('PQW Report Data'!$E$4:$E$11233=$B12)*(('PQW Report Data'!K$4:K$11233)-('PQW Report Data'!J$4:J$11233))),
                    IF($F$6="All",SUMPRODUCT(('PQW Report Data'!$B$4:$B$11233='GEPS Volume &amp; Declines'!$C$4)*('PQW Report Data'!$C$4:$C$11233=P$9)*('PQW Report Data'!$E$4:$E$11233=$B12)*(('PQW Report Data'!K$4:K$11233)-('PQW Report Data'!J$4:J$11233))),
                    SUMPRODUCT(('PQW Report Data'!$B$4:$B$11233='GEPS Volume &amp; Declines'!$C$4)*('PQW Report Data'!$D$4:$D$11233='GEPS Volume &amp; Declines'!$E$4)*('PQW Report Data'!$C$4:$C$11233=P$9)*('PQW Report Data'!$E$4:$E$11233=$B12)*(('PQW Report Data'!K$4:K$11233)-('PQW Report Data'!J$4:J$11233))))))</f>
      </c>
      <c r="Q12" s="25" t="str">
        <f>IF(AND($D$6="All",$F$6="All"),SUMPRODUCT(('PQW Report Data'!$C$4:$C$11233=Q$9)*('PQW Report Data'!$E$4:$E$11233=$B12)*(('PQW Report Data'!K$4:K$11233)-('PQW Report Data'!J$4:J$11233))),
                    IF($D$6="All",SUMPRODUCT(('PQW Report Data'!$D$4:$D$11233='GEPS Volume &amp; Declines'!$E$4)*('PQW Report Data'!$C$4:$C$11233=Q$9)*('PQW Report Data'!$E$4:$E$11233=$B12)*(('PQW Report Data'!K$4:K$11233)-('PQW Report Data'!J$4:J$11233))),
                    IF($F$6="All",SUMPRODUCT(('PQW Report Data'!$B$4:$B$11233='GEPS Volume &amp; Declines'!$C$4)*('PQW Report Data'!$C$4:$C$11233=Q$9)*('PQW Report Data'!$E$4:$E$11233=$B12)*(('PQW Report Data'!K$4:K$11233)-('PQW Report Data'!J$4:J$11233))),
                    SUMPRODUCT(('PQW Report Data'!$B$4:$B$11233='GEPS Volume &amp; Declines'!$C$4)*('PQW Report Data'!$D$4:$D$11233='GEPS Volume &amp; Declines'!$E$4)*('PQW Report Data'!$C$4:$C$11233=Q$9)*('PQW Report Data'!$E$4:$E$11233=$B12)*(('PQW Report Data'!K$4:K$11233)-('PQW Report Data'!J$4:J$11233))))))</f>
      </c>
      <c r="R12" s="25" t="str">
        <f>IF(AND($D$6="All",$F$6="All"),SUMPRODUCT(('PQW Report Data'!$C$4:$C$11233=R$9)*('PQW Report Data'!$E$4:$E$11233=$B12)*(('PQW Report Data'!K$4:K$11233)-('PQW Report Data'!J$4:J$11233))),
                    IF($D$6="All",SUMPRODUCT(('PQW Report Data'!$D$4:$D$11233='GEPS Volume &amp; Declines'!$E$4)*('PQW Report Data'!$C$4:$C$11233=R$9)*('PQW Report Data'!$E$4:$E$11233=$B12)*(('PQW Report Data'!K$4:K$11233)-('PQW Report Data'!J$4:J$11233))),
                    IF($F$6="All",SUMPRODUCT(('PQW Report Data'!$B$4:$B$11233='GEPS Volume &amp; Declines'!$C$4)*('PQW Report Data'!$C$4:$C$11233=R$9)*('PQW Report Data'!$E$4:$E$11233=$B12)*(('PQW Report Data'!K$4:K$11233)-('PQW Report Data'!J$4:J$11233))),
                    SUMPRODUCT(('PQW Report Data'!$B$4:$B$11233='GEPS Volume &amp; Declines'!$C$4)*('PQW Report Data'!$D$4:$D$11233='GEPS Volume &amp; Declines'!$E$4)*('PQW Report Data'!$C$4:$C$11233=R$9)*('PQW Report Data'!$E$4:$E$11233=$B12)*(('PQW Report Data'!K$4:K$11233)-('PQW Report Data'!J$4:J$11233))))))</f>
      </c>
      <c r="S12" s="25" t="str">
        <f>IF(AND($D$6="All",$F$6="All"),SUMPRODUCT(('PQW Report Data'!$C$4:$C$11233=S$9)*('PQW Report Data'!$E$4:$E$11233=$B12)*(('PQW Report Data'!K$4:K$11233)-('PQW Report Data'!J$4:J$11233))),
                    IF($D$6="All",SUMPRODUCT(('PQW Report Data'!$D$4:$D$11233='GEPS Volume &amp; Declines'!$E$4)*('PQW Report Data'!$C$4:$C$11233=S$9)*('PQW Report Data'!$E$4:$E$11233=$B12)*(('PQW Report Data'!K$4:K$11233)-('PQW Report Data'!J$4:J$11233))),
                    IF($F$6="All",SUMPRODUCT(('PQW Report Data'!$B$4:$B$11233='GEPS Volume &amp; Declines'!$C$4)*('PQW Report Data'!$C$4:$C$11233=S$9)*('PQW Report Data'!$E$4:$E$11233=$B12)*(('PQW Report Data'!K$4:K$11233)-('PQW Report Data'!J$4:J$11233))),
                    SUMPRODUCT(('PQW Report Data'!$B$4:$B$11233='GEPS Volume &amp; Declines'!$C$4)*('PQW Report Data'!$D$4:$D$11233='GEPS Volume &amp; Declines'!$E$4)*('PQW Report Data'!$C$4:$C$11233=S$9)*('PQW Report Data'!$E$4:$E$11233=$B12)*(('PQW Report Data'!K$4:K$11233)-('PQW Report Data'!J$4:J$11233))))))</f>
      </c>
      <c r="T12" s="25" t="str">
        <f>IF(AND($D$6="All",$F$6="All"),SUMPRODUCT(('PQW Report Data'!$C$4:$C$11233=T$9)*('PQW Report Data'!$E$4:$E$11233=$B12)*(('PQW Report Data'!K$4:K$11233)-('PQW Report Data'!J$4:J$11233))),
                    IF($D$6="All",SUMPRODUCT(('PQW Report Data'!$D$4:$D$11233='GEPS Volume &amp; Declines'!$E$4)*('PQW Report Data'!$C$4:$C$11233=T$9)*('PQW Report Data'!$E$4:$E$11233=$B12)*(('PQW Report Data'!K$4:K$11233)-('PQW Report Data'!J$4:J$11233))),
                    IF($F$6="All",SUMPRODUCT(('PQW Report Data'!$B$4:$B$11233='GEPS Volume &amp; Declines'!$C$4)*('PQW Report Data'!$C$4:$C$11233=T$9)*('PQW Report Data'!$E$4:$E$11233=$B12)*(('PQW Report Data'!K$4:K$11233)-('PQW Report Data'!J$4:J$11233))),
                    SUMPRODUCT(('PQW Report Data'!$B$4:$B$11233='GEPS Volume &amp; Declines'!$C$4)*('PQW Report Data'!$D$4:$D$11233='GEPS Volume &amp; Declines'!$E$4)*('PQW Report Data'!$C$4:$C$11233=T$9)*('PQW Report Data'!$E$4:$E$11233=$B12)*(('PQW Report Data'!K$4:K$11233)-('PQW Report Data'!J$4:J$11233))))))</f>
      </c>
      <c r="U12" s="25" t="str">
        <f>IF(AND($D$6="All",$F$6="All"),SUMPRODUCT(('PQW Report Data'!$C$4:$C$11233=U$9)*('PQW Report Data'!$E$4:$E$11233=$B12)*(('PQW Report Data'!K$4:K$11233)-('PQW Report Data'!J$4:J$11233))),
                    IF($D$6="All",SUMPRODUCT(('PQW Report Data'!$D$4:$D$11233='GEPS Volume &amp; Declines'!$E$4)*('PQW Report Data'!$C$4:$C$11233=U$9)*('PQW Report Data'!$E$4:$E$11233=$B12)*(('PQW Report Data'!K$4:K$11233)-('PQW Report Data'!J$4:J$11233))),
                    IF($F$6="All",SUMPRODUCT(('PQW Report Data'!$B$4:$B$11233='GEPS Volume &amp; Declines'!$C$4)*('PQW Report Data'!$C$4:$C$11233=U$9)*('PQW Report Data'!$E$4:$E$11233=$B12)*(('PQW Report Data'!K$4:K$11233)-('PQW Report Data'!J$4:J$11233))),
                    SUMPRODUCT(('PQW Report Data'!$B$4:$B$11233='GEPS Volume &amp; Declines'!$C$4)*('PQW Report Data'!$D$4:$D$11233='GEPS Volume &amp; Declines'!$E$4)*('PQW Report Data'!$C$4:$C$11233=U$9)*('PQW Report Data'!$E$4:$E$11233=$B12)*(('PQW Report Data'!K$4:K$11233)-('PQW Report Data'!J$4:J$11233))))))</f>
      </c>
      <c r="V12" s="25" t="str">
        <f>IF(AND($D$6="All",$F$6="All"),SUMPRODUCT(('PQW Report Data'!$C$4:$C$11233=V$9)*('PQW Report Data'!$E$4:$E$11233=$B12)*(('PQW Report Data'!K$4:K$11233)-('PQW Report Data'!J$4:J$11233))),
                    IF($D$6="All",SUMPRODUCT(('PQW Report Data'!$D$4:$D$11233='GEPS Volume &amp; Declines'!$E$4)*('PQW Report Data'!$C$4:$C$11233=V$9)*('PQW Report Data'!$E$4:$E$11233=$B12)*(('PQW Report Data'!K$4:K$11233)-('PQW Report Data'!J$4:J$11233))),
                    IF($F$6="All",SUMPRODUCT(('PQW Report Data'!$B$4:$B$11233='GEPS Volume &amp; Declines'!$C$4)*('PQW Report Data'!$C$4:$C$11233=V$9)*('PQW Report Data'!$E$4:$E$11233=$B12)*(('PQW Report Data'!K$4:K$11233)-('PQW Report Data'!J$4:J$11233))),
                    SUMPRODUCT(('PQW Report Data'!$B$4:$B$11233='GEPS Volume &amp; Declines'!$C$4)*('PQW Report Data'!$D$4:$D$11233='GEPS Volume &amp; Declines'!$E$4)*('PQW Report Data'!$C$4:$C$11233=V$9)*('PQW Report Data'!$E$4:$E$11233=$B12)*(('PQW Report Data'!K$4:K$11233)-('PQW Report Data'!J$4:J$11233))))))</f>
      </c>
      <c r="W12" s="25" t="str">
        <f>IF(AND($D$6="All",$F$6="All"),SUMPRODUCT(('PQW Report Data'!$C$4:$C$11233=W$9)*('PQW Report Data'!$E$4:$E$11233=$B12)*(('PQW Report Data'!K$4:K$11233)-('PQW Report Data'!J$4:J$11233))),
                    IF($D$6="All",SUMPRODUCT(('PQW Report Data'!$D$4:$D$11233='GEPS Volume &amp; Declines'!$E$4)*('PQW Report Data'!$C$4:$C$11233=W$9)*('PQW Report Data'!$E$4:$E$11233=$B12)*(('PQW Report Data'!K$4:K$11233)-('PQW Report Data'!J$4:J$11233))),
                    IF($F$6="All",SUMPRODUCT(('PQW Report Data'!$B$4:$B$11233='GEPS Volume &amp; Declines'!$C$4)*('PQW Report Data'!$C$4:$C$11233=W$9)*('PQW Report Data'!$E$4:$E$11233=$B12)*(('PQW Report Data'!K$4:K$11233)-('PQW Report Data'!J$4:J$11233))),
                    SUMPRODUCT(('PQW Report Data'!$B$4:$B$11233='GEPS Volume &amp; Declines'!$C$4)*('PQW Report Data'!$D$4:$D$11233='GEPS Volume &amp; Declines'!$E$4)*('PQW Report Data'!$C$4:$C$11233=W$9)*('PQW Report Data'!$E$4:$E$11233=$B12)*(('PQW Report Data'!K$4:K$11233)-('PQW Report Data'!J$4:J$11233))))))</f>
      </c>
      <c r="X12" s="25" t="str">
        <f>IF(AND($D$6="All",$F$6="All"),SUMPRODUCT(('PQW Report Data'!$C$4:$C$11233=X$9)*('PQW Report Data'!$E$4:$E$11233=$B12)*(('PQW Report Data'!K$4:K$11233)-('PQW Report Data'!J$4:J$11233))),
                    IF($D$6="All",SUMPRODUCT(('PQW Report Data'!$D$4:$D$11233='GEPS Volume &amp; Declines'!$E$4)*('PQW Report Data'!$C$4:$C$11233=X$9)*('PQW Report Data'!$E$4:$E$11233=$B12)*(('PQW Report Data'!K$4:K$11233)-('PQW Report Data'!J$4:J$11233))),
                    IF($F$6="All",SUMPRODUCT(('PQW Report Data'!$B$4:$B$11233='GEPS Volume &amp; Declines'!$C$4)*('PQW Report Data'!$C$4:$C$11233=X$9)*('PQW Report Data'!$E$4:$E$11233=$B12)*(('PQW Report Data'!K$4:K$11233)-('PQW Report Data'!J$4:J$11233))),
                    SUMPRODUCT(('PQW Report Data'!$B$4:$B$11233='GEPS Volume &amp; Declines'!$C$4)*('PQW Report Data'!$D$4:$D$11233='GEPS Volume &amp; Declines'!$E$4)*('PQW Report Data'!$C$4:$C$11233=X$9)*('PQW Report Data'!$E$4:$E$11233=$B12)*(('PQW Report Data'!K$4:K$11233)-('PQW Report Data'!J$4:J$11233))))))</f>
      </c>
      <c r="Y12" s="25" t="str">
        <f>IF(AND($D$6="All",$F$6="All"),SUMPRODUCT(('PQW Report Data'!$C$4:$C$11233=Y$9)*('PQW Report Data'!$E$4:$E$11233=$B12)*(('PQW Report Data'!K$4:K$11233)-('PQW Report Data'!J$4:J$11233))),
                    IF($D$6="All",SUMPRODUCT(('PQW Report Data'!$D$4:$D$11233='GEPS Volume &amp; Declines'!$E$4)*('PQW Report Data'!$C$4:$C$11233=Y$9)*('PQW Report Data'!$E$4:$E$11233=$B12)*(('PQW Report Data'!K$4:K$11233)-('PQW Report Data'!J$4:J$11233))),
                    IF($F$6="All",SUMPRODUCT(('PQW Report Data'!$B$4:$B$11233='GEPS Volume &amp; Declines'!$C$4)*('PQW Report Data'!$C$4:$C$11233=Y$9)*('PQW Report Data'!$E$4:$E$11233=$B12)*(('PQW Report Data'!K$4:K$11233)-('PQW Report Data'!J$4:J$11233))),
                    SUMPRODUCT(('PQW Report Data'!$B$4:$B$11233='GEPS Volume &amp; Declines'!$C$4)*('PQW Report Data'!$D$4:$D$11233='GEPS Volume &amp; Declines'!$E$4)*('PQW Report Data'!$C$4:$C$11233=Y$9)*('PQW Report Data'!$E$4:$E$11233=$B12)*(('PQW Report Data'!K$4:K$11233)-('PQW Report Data'!J$4:J$11233))))))</f>
      </c>
      <c r="Z12" s="25" t="str">
        <f>IF(AND($D$6="All",$F$6="All"),SUMPRODUCT(('PQW Report Data'!$C$4:$C$11233=Z$9)*('PQW Report Data'!$E$4:$E$11233=$B12)*(('PQW Report Data'!K$4:K$11233)-('PQW Report Data'!J$4:J$11233))),
                    IF($D$6="All",SUMPRODUCT(('PQW Report Data'!$D$4:$D$11233='GEPS Volume &amp; Declines'!$E$4)*('PQW Report Data'!$C$4:$C$11233=Z$9)*('PQW Report Data'!$E$4:$E$11233=$B12)*(('PQW Report Data'!K$4:K$11233)-('PQW Report Data'!J$4:J$11233))),
                    IF($F$6="All",SUMPRODUCT(('PQW Report Data'!$B$4:$B$11233='GEPS Volume &amp; Declines'!$C$4)*('PQW Report Data'!$C$4:$C$11233=Z$9)*('PQW Report Data'!$E$4:$E$11233=$B12)*(('PQW Report Data'!K$4:K$11233)-('PQW Report Data'!J$4:J$11233))),
                    SUMPRODUCT(('PQW Report Data'!$B$4:$B$11233='GEPS Volume &amp; Declines'!$C$4)*('PQW Report Data'!$D$4:$D$11233='GEPS Volume &amp; Declines'!$E$4)*('PQW Report Data'!$C$4:$C$11233=Z$9)*('PQW Report Data'!$E$4:$E$11233=$B12)*(('PQW Report Data'!K$4:K$11233)-('PQW Report Data'!J$4:J$11233))))))</f>
      </c>
      <c r="AA12" s="25" t="str">
        <f>IF(AND($D$6="All",$F$6="All"),SUMPRODUCT(('PQW Report Data'!$C$4:$C$11233=AA$9)*('PQW Report Data'!$E$4:$E$11233=$B12)*(('PQW Report Data'!K$4:K$11233)-('PQW Report Data'!J$4:J$11233))),
                    IF($D$6="All",SUMPRODUCT(('PQW Report Data'!$D$4:$D$11233='GEPS Volume &amp; Declines'!$E$4)*('PQW Report Data'!$C$4:$C$11233=AA$9)*('PQW Report Data'!$E$4:$E$11233=$B12)*(('PQW Report Data'!K$4:K$11233)-('PQW Report Data'!J$4:J$11233))),
                    IF($F$6="All",SUMPRODUCT(('PQW Report Data'!$B$4:$B$11233='GEPS Volume &amp; Declines'!$C$4)*('PQW Report Data'!$C$4:$C$11233=AA$9)*('PQW Report Data'!$E$4:$E$11233=$B12)*(('PQW Report Data'!K$4:K$11233)-('PQW Report Data'!J$4:J$11233))),
                    SUMPRODUCT(('PQW Report Data'!$B$4:$B$11233='GEPS Volume &amp; Declines'!$C$4)*('PQW Report Data'!$D$4:$D$11233='GEPS Volume &amp; Declines'!$E$4)*('PQW Report Data'!$C$4:$C$11233=AA$9)*('PQW Report Data'!$E$4:$E$11233=$B12)*(('PQW Report Data'!K$4:K$11233)-('PQW Report Data'!J$4:J$11233))))))</f>
      </c>
      <c r="AB12" s="25" t="str">
        <f>SUM(C12:AA12)</f>
      </c>
    </row>
    <row r="13">
      <c r="A13" s="0" t="inlineStr">
        <is>
          <t/>
        </is>
      </c>
      <c r="B13" s="23" t="n">
        <v>3</v>
      </c>
      <c r="C13" s="25" t="str">
        <f>IF(AND($D$6="All",$F$6="All"),SUMPRODUCT(('PQW Report Data'!$C$4:$C$11233=C$9)*('PQW Report Data'!$E$4:$E$11233=$B13)*(('PQW Report Data'!K$4:K$11233)-('PQW Report Data'!J$4:J$11233))),
                    IF($D$6="All",SUMPRODUCT(('PQW Report Data'!$D$4:$D$11233='GEPS Volume &amp; Declines'!$E$4)*('PQW Report Data'!$C$4:$C$11233=C$9)*('PQW Report Data'!$E$4:$E$11233=$B13)*(('PQW Report Data'!K$4:K$11233)-('PQW Report Data'!J$4:J$11233))),
                    IF($F$6="All",SUMPRODUCT(('PQW Report Data'!$B$4:$B$11233='GEPS Volume &amp; Declines'!$C$4)*('PQW Report Data'!$C$4:$C$11233=C$9)*('PQW Report Data'!$E$4:$E$11233=$B13)*(('PQW Report Data'!K$4:K$11233)-('PQW Report Data'!J$4:J$11233))),
                    SUMPRODUCT(('PQW Report Data'!$B$4:$B$11233='GEPS Volume &amp; Declines'!$C$4)*('PQW Report Data'!$D$4:$D$11233='GEPS Volume &amp; Declines'!$E$4)*('PQW Report Data'!$C$4:$C$11233=C$9)*('PQW Report Data'!$E$4:$E$11233=$B13)*(('PQW Report Data'!K$4:K$11233)-('PQW Report Data'!J$4:J$11233))))))</f>
      </c>
      <c r="D13" s="25" t="str">
        <f>IF(AND($D$6="All",$F$6="All"),SUMPRODUCT(('PQW Report Data'!$C$4:$C$11233=D$9)*('PQW Report Data'!$E$4:$E$11233=$B13)*(('PQW Report Data'!K$4:K$11233)-('PQW Report Data'!J$4:J$11233))),
                    IF($D$6="All",SUMPRODUCT(('PQW Report Data'!$D$4:$D$11233='GEPS Volume &amp; Declines'!$E$4)*('PQW Report Data'!$C$4:$C$11233=D$9)*('PQW Report Data'!$E$4:$E$11233=$B13)*(('PQW Report Data'!K$4:K$11233)-('PQW Report Data'!J$4:J$11233))),
                    IF($F$6="All",SUMPRODUCT(('PQW Report Data'!$B$4:$B$11233='GEPS Volume &amp; Declines'!$C$4)*('PQW Report Data'!$C$4:$C$11233=D$9)*('PQW Report Data'!$E$4:$E$11233=$B13)*(('PQW Report Data'!K$4:K$11233)-('PQW Report Data'!J$4:J$11233))),
                    SUMPRODUCT(('PQW Report Data'!$B$4:$B$11233='GEPS Volume &amp; Declines'!$C$4)*('PQW Report Data'!$D$4:$D$11233='GEPS Volume &amp; Declines'!$E$4)*('PQW Report Data'!$C$4:$C$11233=D$9)*('PQW Report Data'!$E$4:$E$11233=$B13)*(('PQW Report Data'!K$4:K$11233)-('PQW Report Data'!J$4:J$11233))))))</f>
      </c>
      <c r="E13" s="25" t="str">
        <f>IF(AND($D$6="All",$F$6="All"),SUMPRODUCT(('PQW Report Data'!$C$4:$C$11233=E$9)*('PQW Report Data'!$E$4:$E$11233=$B13)*(('PQW Report Data'!K$4:K$11233)-('PQW Report Data'!J$4:J$11233))),
                    IF($D$6="All",SUMPRODUCT(('PQW Report Data'!$D$4:$D$11233='GEPS Volume &amp; Declines'!$E$4)*('PQW Report Data'!$C$4:$C$11233=E$9)*('PQW Report Data'!$E$4:$E$11233=$B13)*(('PQW Report Data'!K$4:K$11233)-('PQW Report Data'!J$4:J$11233))),
                    IF($F$6="All",SUMPRODUCT(('PQW Report Data'!$B$4:$B$11233='GEPS Volume &amp; Declines'!$C$4)*('PQW Report Data'!$C$4:$C$11233=E$9)*('PQW Report Data'!$E$4:$E$11233=$B13)*(('PQW Report Data'!K$4:K$11233)-('PQW Report Data'!J$4:J$11233))),
                    SUMPRODUCT(('PQW Report Data'!$B$4:$B$11233='GEPS Volume &amp; Declines'!$C$4)*('PQW Report Data'!$D$4:$D$11233='GEPS Volume &amp; Declines'!$E$4)*('PQW Report Data'!$C$4:$C$11233=E$9)*('PQW Report Data'!$E$4:$E$11233=$B13)*(('PQW Report Data'!K$4:K$11233)-('PQW Report Data'!J$4:J$11233))))))</f>
      </c>
      <c r="F13" s="25" t="str">
        <f>IF(AND($D$6="All",$F$6="All"),SUMPRODUCT(('PQW Report Data'!$C$4:$C$11233=F$9)*('PQW Report Data'!$E$4:$E$11233=$B13)*(('PQW Report Data'!K$4:K$11233)-('PQW Report Data'!J$4:J$11233))),
                    IF($D$6="All",SUMPRODUCT(('PQW Report Data'!$D$4:$D$11233='GEPS Volume &amp; Declines'!$E$4)*('PQW Report Data'!$C$4:$C$11233=F$9)*('PQW Report Data'!$E$4:$E$11233=$B13)*(('PQW Report Data'!K$4:K$11233)-('PQW Report Data'!J$4:J$11233))),
                    IF($F$6="All",SUMPRODUCT(('PQW Report Data'!$B$4:$B$11233='GEPS Volume &amp; Declines'!$C$4)*('PQW Report Data'!$C$4:$C$11233=F$9)*('PQW Report Data'!$E$4:$E$11233=$B13)*(('PQW Report Data'!K$4:K$11233)-('PQW Report Data'!J$4:J$11233))),
                    SUMPRODUCT(('PQW Report Data'!$B$4:$B$11233='GEPS Volume &amp; Declines'!$C$4)*('PQW Report Data'!$D$4:$D$11233='GEPS Volume &amp; Declines'!$E$4)*('PQW Report Data'!$C$4:$C$11233=F$9)*('PQW Report Data'!$E$4:$E$11233=$B13)*(('PQW Report Data'!K$4:K$11233)-('PQW Report Data'!J$4:J$11233))))))</f>
      </c>
      <c r="G13" s="25" t="str">
        <f>IF(AND($D$6="All",$F$6="All"),SUMPRODUCT(('PQW Report Data'!$C$4:$C$11233=G$9)*('PQW Report Data'!$E$4:$E$11233=$B13)*(('PQW Report Data'!K$4:K$11233)-('PQW Report Data'!J$4:J$11233))),
                    IF($D$6="All",SUMPRODUCT(('PQW Report Data'!$D$4:$D$11233='GEPS Volume &amp; Declines'!$E$4)*('PQW Report Data'!$C$4:$C$11233=G$9)*('PQW Report Data'!$E$4:$E$11233=$B13)*(('PQW Report Data'!K$4:K$11233)-('PQW Report Data'!J$4:J$11233))),
                    IF($F$6="All",SUMPRODUCT(('PQW Report Data'!$B$4:$B$11233='GEPS Volume &amp; Declines'!$C$4)*('PQW Report Data'!$C$4:$C$11233=G$9)*('PQW Report Data'!$E$4:$E$11233=$B13)*(('PQW Report Data'!K$4:K$11233)-('PQW Report Data'!J$4:J$11233))),
                    SUMPRODUCT(('PQW Report Data'!$B$4:$B$11233='GEPS Volume &amp; Declines'!$C$4)*('PQW Report Data'!$D$4:$D$11233='GEPS Volume &amp; Declines'!$E$4)*('PQW Report Data'!$C$4:$C$11233=G$9)*('PQW Report Data'!$E$4:$E$11233=$B13)*(('PQW Report Data'!K$4:K$11233)-('PQW Report Data'!J$4:J$11233))))))</f>
      </c>
      <c r="H13" s="25" t="str">
        <f>IF(AND($D$6="All",$F$6="All"),SUMPRODUCT(('PQW Report Data'!$C$4:$C$11233=H$9)*('PQW Report Data'!$E$4:$E$11233=$B13)*(('PQW Report Data'!K$4:K$11233)-('PQW Report Data'!J$4:J$11233))),
                    IF($D$6="All",SUMPRODUCT(('PQW Report Data'!$D$4:$D$11233='GEPS Volume &amp; Declines'!$E$4)*('PQW Report Data'!$C$4:$C$11233=H$9)*('PQW Report Data'!$E$4:$E$11233=$B13)*(('PQW Report Data'!K$4:K$11233)-('PQW Report Data'!J$4:J$11233))),
                    IF($F$6="All",SUMPRODUCT(('PQW Report Data'!$B$4:$B$11233='GEPS Volume &amp; Declines'!$C$4)*('PQW Report Data'!$C$4:$C$11233=H$9)*('PQW Report Data'!$E$4:$E$11233=$B13)*(('PQW Report Data'!K$4:K$11233)-('PQW Report Data'!J$4:J$11233))),
                    SUMPRODUCT(('PQW Report Data'!$B$4:$B$11233='GEPS Volume &amp; Declines'!$C$4)*('PQW Report Data'!$D$4:$D$11233='GEPS Volume &amp; Declines'!$E$4)*('PQW Report Data'!$C$4:$C$11233=H$9)*('PQW Report Data'!$E$4:$E$11233=$B13)*(('PQW Report Data'!K$4:K$11233)-('PQW Report Data'!J$4:J$11233))))))</f>
      </c>
      <c r="I13" s="25" t="str">
        <f>IF(AND($D$6="All",$F$6="All"),SUMPRODUCT(('PQW Report Data'!$C$4:$C$11233=I$9)*('PQW Report Data'!$E$4:$E$11233=$B13)*(('PQW Report Data'!K$4:K$11233)-('PQW Report Data'!J$4:J$11233))),
                    IF($D$6="All",SUMPRODUCT(('PQW Report Data'!$D$4:$D$11233='GEPS Volume &amp; Declines'!$E$4)*('PQW Report Data'!$C$4:$C$11233=I$9)*('PQW Report Data'!$E$4:$E$11233=$B13)*(('PQW Report Data'!K$4:K$11233)-('PQW Report Data'!J$4:J$11233))),
                    IF($F$6="All",SUMPRODUCT(('PQW Report Data'!$B$4:$B$11233='GEPS Volume &amp; Declines'!$C$4)*('PQW Report Data'!$C$4:$C$11233=I$9)*('PQW Report Data'!$E$4:$E$11233=$B13)*(('PQW Report Data'!K$4:K$11233)-('PQW Report Data'!J$4:J$11233))),
                    SUMPRODUCT(('PQW Report Data'!$B$4:$B$11233='GEPS Volume &amp; Declines'!$C$4)*('PQW Report Data'!$D$4:$D$11233='GEPS Volume &amp; Declines'!$E$4)*('PQW Report Data'!$C$4:$C$11233=I$9)*('PQW Report Data'!$E$4:$E$11233=$B13)*(('PQW Report Data'!K$4:K$11233)-('PQW Report Data'!J$4:J$11233))))))</f>
      </c>
      <c r="J13" s="25" t="str">
        <f>IF(AND($D$6="All",$F$6="All"),SUMPRODUCT(('PQW Report Data'!$C$4:$C$11233=J$9)*('PQW Report Data'!$E$4:$E$11233=$B13)*(('PQW Report Data'!K$4:K$11233)-('PQW Report Data'!J$4:J$11233))),
                    IF($D$6="All",SUMPRODUCT(('PQW Report Data'!$D$4:$D$11233='GEPS Volume &amp; Declines'!$E$4)*('PQW Report Data'!$C$4:$C$11233=J$9)*('PQW Report Data'!$E$4:$E$11233=$B13)*(('PQW Report Data'!K$4:K$11233)-('PQW Report Data'!J$4:J$11233))),
                    IF($F$6="All",SUMPRODUCT(('PQW Report Data'!$B$4:$B$11233='GEPS Volume &amp; Declines'!$C$4)*('PQW Report Data'!$C$4:$C$11233=J$9)*('PQW Report Data'!$E$4:$E$11233=$B13)*(('PQW Report Data'!K$4:K$11233)-('PQW Report Data'!J$4:J$11233))),
                    SUMPRODUCT(('PQW Report Data'!$B$4:$B$11233='GEPS Volume &amp; Declines'!$C$4)*('PQW Report Data'!$D$4:$D$11233='GEPS Volume &amp; Declines'!$E$4)*('PQW Report Data'!$C$4:$C$11233=J$9)*('PQW Report Data'!$E$4:$E$11233=$B13)*(('PQW Report Data'!K$4:K$11233)-('PQW Report Data'!J$4:J$11233))))))</f>
      </c>
      <c r="K13" s="25" t="str">
        <f>IF(AND($D$6="All",$F$6="All"),SUMPRODUCT(('PQW Report Data'!$C$4:$C$11233=K$9)*('PQW Report Data'!$E$4:$E$11233=$B13)*(('PQW Report Data'!K$4:K$11233)-('PQW Report Data'!J$4:J$11233))),
                    IF($D$6="All",SUMPRODUCT(('PQW Report Data'!$D$4:$D$11233='GEPS Volume &amp; Declines'!$E$4)*('PQW Report Data'!$C$4:$C$11233=K$9)*('PQW Report Data'!$E$4:$E$11233=$B13)*(('PQW Report Data'!K$4:K$11233)-('PQW Report Data'!J$4:J$11233))),
                    IF($F$6="All",SUMPRODUCT(('PQW Report Data'!$B$4:$B$11233='GEPS Volume &amp; Declines'!$C$4)*('PQW Report Data'!$C$4:$C$11233=K$9)*('PQW Report Data'!$E$4:$E$11233=$B13)*(('PQW Report Data'!K$4:K$11233)-('PQW Report Data'!J$4:J$11233))),
                    SUMPRODUCT(('PQW Report Data'!$B$4:$B$11233='GEPS Volume &amp; Declines'!$C$4)*('PQW Report Data'!$D$4:$D$11233='GEPS Volume &amp; Declines'!$E$4)*('PQW Report Data'!$C$4:$C$11233=K$9)*('PQW Report Data'!$E$4:$E$11233=$B13)*(('PQW Report Data'!K$4:K$11233)-('PQW Report Data'!J$4:J$11233))))))</f>
      </c>
      <c r="L13" s="25" t="str">
        <f>IF(AND($D$6="All",$F$6="All"),SUMPRODUCT(('PQW Report Data'!$C$4:$C$11233=L$9)*('PQW Report Data'!$E$4:$E$11233=$B13)*(('PQW Report Data'!K$4:K$11233)-('PQW Report Data'!J$4:J$11233))),
                    IF($D$6="All",SUMPRODUCT(('PQW Report Data'!$D$4:$D$11233='GEPS Volume &amp; Declines'!$E$4)*('PQW Report Data'!$C$4:$C$11233=L$9)*('PQW Report Data'!$E$4:$E$11233=$B13)*(('PQW Report Data'!K$4:K$11233)-('PQW Report Data'!J$4:J$11233))),
                    IF($F$6="All",SUMPRODUCT(('PQW Report Data'!$B$4:$B$11233='GEPS Volume &amp; Declines'!$C$4)*('PQW Report Data'!$C$4:$C$11233=L$9)*('PQW Report Data'!$E$4:$E$11233=$B13)*(('PQW Report Data'!K$4:K$11233)-('PQW Report Data'!J$4:J$11233))),
                    SUMPRODUCT(('PQW Report Data'!$B$4:$B$11233='GEPS Volume &amp; Declines'!$C$4)*('PQW Report Data'!$D$4:$D$11233='GEPS Volume &amp; Declines'!$E$4)*('PQW Report Data'!$C$4:$C$11233=L$9)*('PQW Report Data'!$E$4:$E$11233=$B13)*(('PQW Report Data'!K$4:K$11233)-('PQW Report Data'!J$4:J$11233))))))</f>
      </c>
      <c r="M13" s="25" t="str">
        <f>IF(AND($D$6="All",$F$6="All"),SUMPRODUCT(('PQW Report Data'!$C$4:$C$11233=M$9)*('PQW Report Data'!$E$4:$E$11233=$B13)*(('PQW Report Data'!K$4:K$11233)-('PQW Report Data'!J$4:J$11233))),
                    IF($D$6="All",SUMPRODUCT(('PQW Report Data'!$D$4:$D$11233='GEPS Volume &amp; Declines'!$E$4)*('PQW Report Data'!$C$4:$C$11233=M$9)*('PQW Report Data'!$E$4:$E$11233=$B13)*(('PQW Report Data'!K$4:K$11233)-('PQW Report Data'!J$4:J$11233))),
                    IF($F$6="All",SUMPRODUCT(('PQW Report Data'!$B$4:$B$11233='GEPS Volume &amp; Declines'!$C$4)*('PQW Report Data'!$C$4:$C$11233=M$9)*('PQW Report Data'!$E$4:$E$11233=$B13)*(('PQW Report Data'!K$4:K$11233)-('PQW Report Data'!J$4:J$11233))),
                    SUMPRODUCT(('PQW Report Data'!$B$4:$B$11233='GEPS Volume &amp; Declines'!$C$4)*('PQW Report Data'!$D$4:$D$11233='GEPS Volume &amp; Declines'!$E$4)*('PQW Report Data'!$C$4:$C$11233=M$9)*('PQW Report Data'!$E$4:$E$11233=$B13)*(('PQW Report Data'!K$4:K$11233)-('PQW Report Data'!J$4:J$11233))))))</f>
      </c>
      <c r="N13" s="25" t="str">
        <f>IF(AND($D$6="All",$F$6="All"),SUMPRODUCT(('PQW Report Data'!$C$4:$C$11233=N$9)*('PQW Report Data'!$E$4:$E$11233=$B13)*(('PQW Report Data'!K$4:K$11233)-('PQW Report Data'!J$4:J$11233))),
                    IF($D$6="All",SUMPRODUCT(('PQW Report Data'!$D$4:$D$11233='GEPS Volume &amp; Declines'!$E$4)*('PQW Report Data'!$C$4:$C$11233=N$9)*('PQW Report Data'!$E$4:$E$11233=$B13)*(('PQW Report Data'!K$4:K$11233)-('PQW Report Data'!J$4:J$11233))),
                    IF($F$6="All",SUMPRODUCT(('PQW Report Data'!$B$4:$B$11233='GEPS Volume &amp; Declines'!$C$4)*('PQW Report Data'!$C$4:$C$11233=N$9)*('PQW Report Data'!$E$4:$E$11233=$B13)*(('PQW Report Data'!K$4:K$11233)-('PQW Report Data'!J$4:J$11233))),
                    SUMPRODUCT(('PQW Report Data'!$B$4:$B$11233='GEPS Volume &amp; Declines'!$C$4)*('PQW Report Data'!$D$4:$D$11233='GEPS Volume &amp; Declines'!$E$4)*('PQW Report Data'!$C$4:$C$11233=N$9)*('PQW Report Data'!$E$4:$E$11233=$B13)*(('PQW Report Data'!K$4:K$11233)-('PQW Report Data'!J$4:J$11233))))))</f>
      </c>
      <c r="O13" s="25" t="str">
        <f>IF(AND($D$6="All",$F$6="All"),SUMPRODUCT(('PQW Report Data'!$C$4:$C$11233=O$9)*('PQW Report Data'!$E$4:$E$11233=$B13)*(('PQW Report Data'!K$4:K$11233)-('PQW Report Data'!J$4:J$11233))),
                    IF($D$6="All",SUMPRODUCT(('PQW Report Data'!$D$4:$D$11233='GEPS Volume &amp; Declines'!$E$4)*('PQW Report Data'!$C$4:$C$11233=O$9)*('PQW Report Data'!$E$4:$E$11233=$B13)*(('PQW Report Data'!K$4:K$11233)-('PQW Report Data'!J$4:J$11233))),
                    IF($F$6="All",SUMPRODUCT(('PQW Report Data'!$B$4:$B$11233='GEPS Volume &amp; Declines'!$C$4)*('PQW Report Data'!$C$4:$C$11233=O$9)*('PQW Report Data'!$E$4:$E$11233=$B13)*(('PQW Report Data'!K$4:K$11233)-('PQW Report Data'!J$4:J$11233))),
                    SUMPRODUCT(('PQW Report Data'!$B$4:$B$11233='GEPS Volume &amp; Declines'!$C$4)*('PQW Report Data'!$D$4:$D$11233='GEPS Volume &amp; Declines'!$E$4)*('PQW Report Data'!$C$4:$C$11233=O$9)*('PQW Report Data'!$E$4:$E$11233=$B13)*(('PQW Report Data'!K$4:K$11233)-('PQW Report Data'!J$4:J$11233))))))</f>
      </c>
      <c r="P13" s="25" t="str">
        <f>IF(AND($D$6="All",$F$6="All"),SUMPRODUCT(('PQW Report Data'!$C$4:$C$11233=P$9)*('PQW Report Data'!$E$4:$E$11233=$B13)*(('PQW Report Data'!K$4:K$11233)-('PQW Report Data'!J$4:J$11233))),
                    IF($D$6="All",SUMPRODUCT(('PQW Report Data'!$D$4:$D$11233='GEPS Volume &amp; Declines'!$E$4)*('PQW Report Data'!$C$4:$C$11233=P$9)*('PQW Report Data'!$E$4:$E$11233=$B13)*(('PQW Report Data'!K$4:K$11233)-('PQW Report Data'!J$4:J$11233))),
                    IF($F$6="All",SUMPRODUCT(('PQW Report Data'!$B$4:$B$11233='GEPS Volume &amp; Declines'!$C$4)*('PQW Report Data'!$C$4:$C$11233=P$9)*('PQW Report Data'!$E$4:$E$11233=$B13)*(('PQW Report Data'!K$4:K$11233)-('PQW Report Data'!J$4:J$11233))),
                    SUMPRODUCT(('PQW Report Data'!$B$4:$B$11233='GEPS Volume &amp; Declines'!$C$4)*('PQW Report Data'!$D$4:$D$11233='GEPS Volume &amp; Declines'!$E$4)*('PQW Report Data'!$C$4:$C$11233=P$9)*('PQW Report Data'!$E$4:$E$11233=$B13)*(('PQW Report Data'!K$4:K$11233)-('PQW Report Data'!J$4:J$11233))))))</f>
      </c>
      <c r="Q13" s="25" t="str">
        <f>IF(AND($D$6="All",$F$6="All"),SUMPRODUCT(('PQW Report Data'!$C$4:$C$11233=Q$9)*('PQW Report Data'!$E$4:$E$11233=$B13)*(('PQW Report Data'!K$4:K$11233)-('PQW Report Data'!J$4:J$11233))),
                    IF($D$6="All",SUMPRODUCT(('PQW Report Data'!$D$4:$D$11233='GEPS Volume &amp; Declines'!$E$4)*('PQW Report Data'!$C$4:$C$11233=Q$9)*('PQW Report Data'!$E$4:$E$11233=$B13)*(('PQW Report Data'!K$4:K$11233)-('PQW Report Data'!J$4:J$11233))),
                    IF($F$6="All",SUMPRODUCT(('PQW Report Data'!$B$4:$B$11233='GEPS Volume &amp; Declines'!$C$4)*('PQW Report Data'!$C$4:$C$11233=Q$9)*('PQW Report Data'!$E$4:$E$11233=$B13)*(('PQW Report Data'!K$4:K$11233)-('PQW Report Data'!J$4:J$11233))),
                    SUMPRODUCT(('PQW Report Data'!$B$4:$B$11233='GEPS Volume &amp; Declines'!$C$4)*('PQW Report Data'!$D$4:$D$11233='GEPS Volume &amp; Declines'!$E$4)*('PQW Report Data'!$C$4:$C$11233=Q$9)*('PQW Report Data'!$E$4:$E$11233=$B13)*(('PQW Report Data'!K$4:K$11233)-('PQW Report Data'!J$4:J$11233))))))</f>
      </c>
      <c r="R13" s="25" t="str">
        <f>IF(AND($D$6="All",$F$6="All"),SUMPRODUCT(('PQW Report Data'!$C$4:$C$11233=R$9)*('PQW Report Data'!$E$4:$E$11233=$B13)*(('PQW Report Data'!K$4:K$11233)-('PQW Report Data'!J$4:J$11233))),
                    IF($D$6="All",SUMPRODUCT(('PQW Report Data'!$D$4:$D$11233='GEPS Volume &amp; Declines'!$E$4)*('PQW Report Data'!$C$4:$C$11233=R$9)*('PQW Report Data'!$E$4:$E$11233=$B13)*(('PQW Report Data'!K$4:K$11233)-('PQW Report Data'!J$4:J$11233))),
                    IF($F$6="All",SUMPRODUCT(('PQW Report Data'!$B$4:$B$11233='GEPS Volume &amp; Declines'!$C$4)*('PQW Report Data'!$C$4:$C$11233=R$9)*('PQW Report Data'!$E$4:$E$11233=$B13)*(('PQW Report Data'!K$4:K$11233)-('PQW Report Data'!J$4:J$11233))),
                    SUMPRODUCT(('PQW Report Data'!$B$4:$B$11233='GEPS Volume &amp; Declines'!$C$4)*('PQW Report Data'!$D$4:$D$11233='GEPS Volume &amp; Declines'!$E$4)*('PQW Report Data'!$C$4:$C$11233=R$9)*('PQW Report Data'!$E$4:$E$11233=$B13)*(('PQW Report Data'!K$4:K$11233)-('PQW Report Data'!J$4:J$11233))))))</f>
      </c>
      <c r="S13" s="25" t="str">
        <f>IF(AND($D$6="All",$F$6="All"),SUMPRODUCT(('PQW Report Data'!$C$4:$C$11233=S$9)*('PQW Report Data'!$E$4:$E$11233=$B13)*(('PQW Report Data'!K$4:K$11233)-('PQW Report Data'!J$4:J$11233))),
                    IF($D$6="All",SUMPRODUCT(('PQW Report Data'!$D$4:$D$11233='GEPS Volume &amp; Declines'!$E$4)*('PQW Report Data'!$C$4:$C$11233=S$9)*('PQW Report Data'!$E$4:$E$11233=$B13)*(('PQW Report Data'!K$4:K$11233)-('PQW Report Data'!J$4:J$11233))),
                    IF($F$6="All",SUMPRODUCT(('PQW Report Data'!$B$4:$B$11233='GEPS Volume &amp; Declines'!$C$4)*('PQW Report Data'!$C$4:$C$11233=S$9)*('PQW Report Data'!$E$4:$E$11233=$B13)*(('PQW Report Data'!K$4:K$11233)-('PQW Report Data'!J$4:J$11233))),
                    SUMPRODUCT(('PQW Report Data'!$B$4:$B$11233='GEPS Volume &amp; Declines'!$C$4)*('PQW Report Data'!$D$4:$D$11233='GEPS Volume &amp; Declines'!$E$4)*('PQW Report Data'!$C$4:$C$11233=S$9)*('PQW Report Data'!$E$4:$E$11233=$B13)*(('PQW Report Data'!K$4:K$11233)-('PQW Report Data'!J$4:J$11233))))))</f>
      </c>
      <c r="T13" s="25" t="str">
        <f>IF(AND($D$6="All",$F$6="All"),SUMPRODUCT(('PQW Report Data'!$C$4:$C$11233=T$9)*('PQW Report Data'!$E$4:$E$11233=$B13)*(('PQW Report Data'!K$4:K$11233)-('PQW Report Data'!J$4:J$11233))),
                    IF($D$6="All",SUMPRODUCT(('PQW Report Data'!$D$4:$D$11233='GEPS Volume &amp; Declines'!$E$4)*('PQW Report Data'!$C$4:$C$11233=T$9)*('PQW Report Data'!$E$4:$E$11233=$B13)*(('PQW Report Data'!K$4:K$11233)-('PQW Report Data'!J$4:J$11233))),
                    IF($F$6="All",SUMPRODUCT(('PQW Report Data'!$B$4:$B$11233='GEPS Volume &amp; Declines'!$C$4)*('PQW Report Data'!$C$4:$C$11233=T$9)*('PQW Report Data'!$E$4:$E$11233=$B13)*(('PQW Report Data'!K$4:K$11233)-('PQW Report Data'!J$4:J$11233))),
                    SUMPRODUCT(('PQW Report Data'!$B$4:$B$11233='GEPS Volume &amp; Declines'!$C$4)*('PQW Report Data'!$D$4:$D$11233='GEPS Volume &amp; Declines'!$E$4)*('PQW Report Data'!$C$4:$C$11233=T$9)*('PQW Report Data'!$E$4:$E$11233=$B13)*(('PQW Report Data'!K$4:K$11233)-('PQW Report Data'!J$4:J$11233))))))</f>
      </c>
      <c r="U13" s="25" t="str">
        <f>IF(AND($D$6="All",$F$6="All"),SUMPRODUCT(('PQW Report Data'!$C$4:$C$11233=U$9)*('PQW Report Data'!$E$4:$E$11233=$B13)*(('PQW Report Data'!K$4:K$11233)-('PQW Report Data'!J$4:J$11233))),
                    IF($D$6="All",SUMPRODUCT(('PQW Report Data'!$D$4:$D$11233='GEPS Volume &amp; Declines'!$E$4)*('PQW Report Data'!$C$4:$C$11233=U$9)*('PQW Report Data'!$E$4:$E$11233=$B13)*(('PQW Report Data'!K$4:K$11233)-('PQW Report Data'!J$4:J$11233))),
                    IF($F$6="All",SUMPRODUCT(('PQW Report Data'!$B$4:$B$11233='GEPS Volume &amp; Declines'!$C$4)*('PQW Report Data'!$C$4:$C$11233=U$9)*('PQW Report Data'!$E$4:$E$11233=$B13)*(('PQW Report Data'!K$4:K$11233)-('PQW Report Data'!J$4:J$11233))),
                    SUMPRODUCT(('PQW Report Data'!$B$4:$B$11233='GEPS Volume &amp; Declines'!$C$4)*('PQW Report Data'!$D$4:$D$11233='GEPS Volume &amp; Declines'!$E$4)*('PQW Report Data'!$C$4:$C$11233=U$9)*('PQW Report Data'!$E$4:$E$11233=$B13)*(('PQW Report Data'!K$4:K$11233)-('PQW Report Data'!J$4:J$11233))))))</f>
      </c>
      <c r="V13" s="25" t="str">
        <f>IF(AND($D$6="All",$F$6="All"),SUMPRODUCT(('PQW Report Data'!$C$4:$C$11233=V$9)*('PQW Report Data'!$E$4:$E$11233=$B13)*(('PQW Report Data'!K$4:K$11233)-('PQW Report Data'!J$4:J$11233))),
                    IF($D$6="All",SUMPRODUCT(('PQW Report Data'!$D$4:$D$11233='GEPS Volume &amp; Declines'!$E$4)*('PQW Report Data'!$C$4:$C$11233=V$9)*('PQW Report Data'!$E$4:$E$11233=$B13)*(('PQW Report Data'!K$4:K$11233)-('PQW Report Data'!J$4:J$11233))),
                    IF($F$6="All",SUMPRODUCT(('PQW Report Data'!$B$4:$B$11233='GEPS Volume &amp; Declines'!$C$4)*('PQW Report Data'!$C$4:$C$11233=V$9)*('PQW Report Data'!$E$4:$E$11233=$B13)*(('PQW Report Data'!K$4:K$11233)-('PQW Report Data'!J$4:J$11233))),
                    SUMPRODUCT(('PQW Report Data'!$B$4:$B$11233='GEPS Volume &amp; Declines'!$C$4)*('PQW Report Data'!$D$4:$D$11233='GEPS Volume &amp; Declines'!$E$4)*('PQW Report Data'!$C$4:$C$11233=V$9)*('PQW Report Data'!$E$4:$E$11233=$B13)*(('PQW Report Data'!K$4:K$11233)-('PQW Report Data'!J$4:J$11233))))))</f>
      </c>
      <c r="W13" s="25" t="str">
        <f>IF(AND($D$6="All",$F$6="All"),SUMPRODUCT(('PQW Report Data'!$C$4:$C$11233=W$9)*('PQW Report Data'!$E$4:$E$11233=$B13)*(('PQW Report Data'!K$4:K$11233)-('PQW Report Data'!J$4:J$11233))),
                    IF($D$6="All",SUMPRODUCT(('PQW Report Data'!$D$4:$D$11233='GEPS Volume &amp; Declines'!$E$4)*('PQW Report Data'!$C$4:$C$11233=W$9)*('PQW Report Data'!$E$4:$E$11233=$B13)*(('PQW Report Data'!K$4:K$11233)-('PQW Report Data'!J$4:J$11233))),
                    IF($F$6="All",SUMPRODUCT(('PQW Report Data'!$B$4:$B$11233='GEPS Volume &amp; Declines'!$C$4)*('PQW Report Data'!$C$4:$C$11233=W$9)*('PQW Report Data'!$E$4:$E$11233=$B13)*(('PQW Report Data'!K$4:K$11233)-('PQW Report Data'!J$4:J$11233))),
                    SUMPRODUCT(('PQW Report Data'!$B$4:$B$11233='GEPS Volume &amp; Declines'!$C$4)*('PQW Report Data'!$D$4:$D$11233='GEPS Volume &amp; Declines'!$E$4)*('PQW Report Data'!$C$4:$C$11233=W$9)*('PQW Report Data'!$E$4:$E$11233=$B13)*(('PQW Report Data'!K$4:K$11233)-('PQW Report Data'!J$4:J$11233))))))</f>
      </c>
      <c r="X13" s="25" t="str">
        <f>IF(AND($D$6="All",$F$6="All"),SUMPRODUCT(('PQW Report Data'!$C$4:$C$11233=X$9)*('PQW Report Data'!$E$4:$E$11233=$B13)*(('PQW Report Data'!K$4:K$11233)-('PQW Report Data'!J$4:J$11233))),
                    IF($D$6="All",SUMPRODUCT(('PQW Report Data'!$D$4:$D$11233='GEPS Volume &amp; Declines'!$E$4)*('PQW Report Data'!$C$4:$C$11233=X$9)*('PQW Report Data'!$E$4:$E$11233=$B13)*(('PQW Report Data'!K$4:K$11233)-('PQW Report Data'!J$4:J$11233))),
                    IF($F$6="All",SUMPRODUCT(('PQW Report Data'!$B$4:$B$11233='GEPS Volume &amp; Declines'!$C$4)*('PQW Report Data'!$C$4:$C$11233=X$9)*('PQW Report Data'!$E$4:$E$11233=$B13)*(('PQW Report Data'!K$4:K$11233)-('PQW Report Data'!J$4:J$11233))),
                    SUMPRODUCT(('PQW Report Data'!$B$4:$B$11233='GEPS Volume &amp; Declines'!$C$4)*('PQW Report Data'!$D$4:$D$11233='GEPS Volume &amp; Declines'!$E$4)*('PQW Report Data'!$C$4:$C$11233=X$9)*('PQW Report Data'!$E$4:$E$11233=$B13)*(('PQW Report Data'!K$4:K$11233)-('PQW Report Data'!J$4:J$11233))))))</f>
      </c>
      <c r="Y13" s="25" t="str">
        <f>IF(AND($D$6="All",$F$6="All"),SUMPRODUCT(('PQW Report Data'!$C$4:$C$11233=Y$9)*('PQW Report Data'!$E$4:$E$11233=$B13)*(('PQW Report Data'!K$4:K$11233)-('PQW Report Data'!J$4:J$11233))),
                    IF($D$6="All",SUMPRODUCT(('PQW Report Data'!$D$4:$D$11233='GEPS Volume &amp; Declines'!$E$4)*('PQW Report Data'!$C$4:$C$11233=Y$9)*('PQW Report Data'!$E$4:$E$11233=$B13)*(('PQW Report Data'!K$4:K$11233)-('PQW Report Data'!J$4:J$11233))),
                    IF($F$6="All",SUMPRODUCT(('PQW Report Data'!$B$4:$B$11233='GEPS Volume &amp; Declines'!$C$4)*('PQW Report Data'!$C$4:$C$11233=Y$9)*('PQW Report Data'!$E$4:$E$11233=$B13)*(('PQW Report Data'!K$4:K$11233)-('PQW Report Data'!J$4:J$11233))),
                    SUMPRODUCT(('PQW Report Data'!$B$4:$B$11233='GEPS Volume &amp; Declines'!$C$4)*('PQW Report Data'!$D$4:$D$11233='GEPS Volume &amp; Declines'!$E$4)*('PQW Report Data'!$C$4:$C$11233=Y$9)*('PQW Report Data'!$E$4:$E$11233=$B13)*(('PQW Report Data'!K$4:K$11233)-('PQW Report Data'!J$4:J$11233))))))</f>
      </c>
      <c r="Z13" s="25" t="str">
        <f>IF(AND($D$6="All",$F$6="All"),SUMPRODUCT(('PQW Report Data'!$C$4:$C$11233=Z$9)*('PQW Report Data'!$E$4:$E$11233=$B13)*(('PQW Report Data'!K$4:K$11233)-('PQW Report Data'!J$4:J$11233))),
                    IF($D$6="All",SUMPRODUCT(('PQW Report Data'!$D$4:$D$11233='GEPS Volume &amp; Declines'!$E$4)*('PQW Report Data'!$C$4:$C$11233=Z$9)*('PQW Report Data'!$E$4:$E$11233=$B13)*(('PQW Report Data'!K$4:K$11233)-('PQW Report Data'!J$4:J$11233))),
                    IF($F$6="All",SUMPRODUCT(('PQW Report Data'!$B$4:$B$11233='GEPS Volume &amp; Declines'!$C$4)*('PQW Report Data'!$C$4:$C$11233=Z$9)*('PQW Report Data'!$E$4:$E$11233=$B13)*(('PQW Report Data'!K$4:K$11233)-('PQW Report Data'!J$4:J$11233))),
                    SUMPRODUCT(('PQW Report Data'!$B$4:$B$11233='GEPS Volume &amp; Declines'!$C$4)*('PQW Report Data'!$D$4:$D$11233='GEPS Volume &amp; Declines'!$E$4)*('PQW Report Data'!$C$4:$C$11233=Z$9)*('PQW Report Data'!$E$4:$E$11233=$B13)*(('PQW Report Data'!K$4:K$11233)-('PQW Report Data'!J$4:J$11233))))))</f>
      </c>
      <c r="AA13" s="25" t="str">
        <f>IF(AND($D$6="All",$F$6="All"),SUMPRODUCT(('PQW Report Data'!$C$4:$C$11233=AA$9)*('PQW Report Data'!$E$4:$E$11233=$B13)*(('PQW Report Data'!K$4:K$11233)-('PQW Report Data'!J$4:J$11233))),
                    IF($D$6="All",SUMPRODUCT(('PQW Report Data'!$D$4:$D$11233='GEPS Volume &amp; Declines'!$E$4)*('PQW Report Data'!$C$4:$C$11233=AA$9)*('PQW Report Data'!$E$4:$E$11233=$B13)*(('PQW Report Data'!K$4:K$11233)-('PQW Report Data'!J$4:J$11233))),
                    IF($F$6="All",SUMPRODUCT(('PQW Report Data'!$B$4:$B$11233='GEPS Volume &amp; Declines'!$C$4)*('PQW Report Data'!$C$4:$C$11233=AA$9)*('PQW Report Data'!$E$4:$E$11233=$B13)*(('PQW Report Data'!K$4:K$11233)-('PQW Report Data'!J$4:J$11233))),
                    SUMPRODUCT(('PQW Report Data'!$B$4:$B$11233='GEPS Volume &amp; Declines'!$C$4)*('PQW Report Data'!$D$4:$D$11233='GEPS Volume &amp; Declines'!$E$4)*('PQW Report Data'!$C$4:$C$11233=AA$9)*('PQW Report Data'!$E$4:$E$11233=$B13)*(('PQW Report Data'!K$4:K$11233)-('PQW Report Data'!J$4:J$11233))))))</f>
      </c>
      <c r="AB13" s="25" t="str">
        <f>SUM(C13:AA13)</f>
      </c>
    </row>
    <row r="14">
      <c r="A14" s="0" t="inlineStr">
        <is>
          <t/>
        </is>
      </c>
      <c r="B14" s="23" t="n">
        <v>4</v>
      </c>
      <c r="C14" s="25" t="str">
        <f>IF(AND($D$6="All",$F$6="All"),SUMPRODUCT(('PQW Report Data'!$C$4:$C$11233=C$9)*('PQW Report Data'!$E$4:$E$11233=$B14)*(('PQW Report Data'!K$4:K$11233)-('PQW Report Data'!J$4:J$11233))),
                    IF($D$6="All",SUMPRODUCT(('PQW Report Data'!$D$4:$D$11233='GEPS Volume &amp; Declines'!$E$4)*('PQW Report Data'!$C$4:$C$11233=C$9)*('PQW Report Data'!$E$4:$E$11233=$B14)*(('PQW Report Data'!K$4:K$11233)-('PQW Report Data'!J$4:J$11233))),
                    IF($F$6="All",SUMPRODUCT(('PQW Report Data'!$B$4:$B$11233='GEPS Volume &amp; Declines'!$C$4)*('PQW Report Data'!$C$4:$C$11233=C$9)*('PQW Report Data'!$E$4:$E$11233=$B14)*(('PQW Report Data'!K$4:K$11233)-('PQW Report Data'!J$4:J$11233))),
                    SUMPRODUCT(('PQW Report Data'!$B$4:$B$11233='GEPS Volume &amp; Declines'!$C$4)*('PQW Report Data'!$D$4:$D$11233='GEPS Volume &amp; Declines'!$E$4)*('PQW Report Data'!$C$4:$C$11233=C$9)*('PQW Report Data'!$E$4:$E$11233=$B14)*(('PQW Report Data'!K$4:K$11233)-('PQW Report Data'!J$4:J$11233))))))</f>
      </c>
      <c r="D14" s="25" t="str">
        <f>IF(AND($D$6="All",$F$6="All"),SUMPRODUCT(('PQW Report Data'!$C$4:$C$11233=D$9)*('PQW Report Data'!$E$4:$E$11233=$B14)*(('PQW Report Data'!K$4:K$11233)-('PQW Report Data'!J$4:J$11233))),
                    IF($D$6="All",SUMPRODUCT(('PQW Report Data'!$D$4:$D$11233='GEPS Volume &amp; Declines'!$E$4)*('PQW Report Data'!$C$4:$C$11233=D$9)*('PQW Report Data'!$E$4:$E$11233=$B14)*(('PQW Report Data'!K$4:K$11233)-('PQW Report Data'!J$4:J$11233))),
                    IF($F$6="All",SUMPRODUCT(('PQW Report Data'!$B$4:$B$11233='GEPS Volume &amp; Declines'!$C$4)*('PQW Report Data'!$C$4:$C$11233=D$9)*('PQW Report Data'!$E$4:$E$11233=$B14)*(('PQW Report Data'!K$4:K$11233)-('PQW Report Data'!J$4:J$11233))),
                    SUMPRODUCT(('PQW Report Data'!$B$4:$B$11233='GEPS Volume &amp; Declines'!$C$4)*('PQW Report Data'!$D$4:$D$11233='GEPS Volume &amp; Declines'!$E$4)*('PQW Report Data'!$C$4:$C$11233=D$9)*('PQW Report Data'!$E$4:$E$11233=$B14)*(('PQW Report Data'!K$4:K$11233)-('PQW Report Data'!J$4:J$11233))))))</f>
      </c>
      <c r="E14" s="25" t="str">
        <f>IF(AND($D$6="All",$F$6="All"),SUMPRODUCT(('PQW Report Data'!$C$4:$C$11233=E$9)*('PQW Report Data'!$E$4:$E$11233=$B14)*(('PQW Report Data'!K$4:K$11233)-('PQW Report Data'!J$4:J$11233))),
                    IF($D$6="All",SUMPRODUCT(('PQW Report Data'!$D$4:$D$11233='GEPS Volume &amp; Declines'!$E$4)*('PQW Report Data'!$C$4:$C$11233=E$9)*('PQW Report Data'!$E$4:$E$11233=$B14)*(('PQW Report Data'!K$4:K$11233)-('PQW Report Data'!J$4:J$11233))),
                    IF($F$6="All",SUMPRODUCT(('PQW Report Data'!$B$4:$B$11233='GEPS Volume &amp; Declines'!$C$4)*('PQW Report Data'!$C$4:$C$11233=E$9)*('PQW Report Data'!$E$4:$E$11233=$B14)*(('PQW Report Data'!K$4:K$11233)-('PQW Report Data'!J$4:J$11233))),
                    SUMPRODUCT(('PQW Report Data'!$B$4:$B$11233='GEPS Volume &amp; Declines'!$C$4)*('PQW Report Data'!$D$4:$D$11233='GEPS Volume &amp; Declines'!$E$4)*('PQW Report Data'!$C$4:$C$11233=E$9)*('PQW Report Data'!$E$4:$E$11233=$B14)*(('PQW Report Data'!K$4:K$11233)-('PQW Report Data'!J$4:J$11233))))))</f>
      </c>
      <c r="F14" s="25" t="str">
        <f>IF(AND($D$6="All",$F$6="All"),SUMPRODUCT(('PQW Report Data'!$C$4:$C$11233=F$9)*('PQW Report Data'!$E$4:$E$11233=$B14)*(('PQW Report Data'!K$4:K$11233)-('PQW Report Data'!J$4:J$11233))),
                    IF($D$6="All",SUMPRODUCT(('PQW Report Data'!$D$4:$D$11233='GEPS Volume &amp; Declines'!$E$4)*('PQW Report Data'!$C$4:$C$11233=F$9)*('PQW Report Data'!$E$4:$E$11233=$B14)*(('PQW Report Data'!K$4:K$11233)-('PQW Report Data'!J$4:J$11233))),
                    IF($F$6="All",SUMPRODUCT(('PQW Report Data'!$B$4:$B$11233='GEPS Volume &amp; Declines'!$C$4)*('PQW Report Data'!$C$4:$C$11233=F$9)*('PQW Report Data'!$E$4:$E$11233=$B14)*(('PQW Report Data'!K$4:K$11233)-('PQW Report Data'!J$4:J$11233))),
                    SUMPRODUCT(('PQW Report Data'!$B$4:$B$11233='GEPS Volume &amp; Declines'!$C$4)*('PQW Report Data'!$D$4:$D$11233='GEPS Volume &amp; Declines'!$E$4)*('PQW Report Data'!$C$4:$C$11233=F$9)*('PQW Report Data'!$E$4:$E$11233=$B14)*(('PQW Report Data'!K$4:K$11233)-('PQW Report Data'!J$4:J$11233))))))</f>
      </c>
      <c r="G14" s="25" t="str">
        <f>IF(AND($D$6="All",$F$6="All"),SUMPRODUCT(('PQW Report Data'!$C$4:$C$11233=G$9)*('PQW Report Data'!$E$4:$E$11233=$B14)*(('PQW Report Data'!K$4:K$11233)-('PQW Report Data'!J$4:J$11233))),
                    IF($D$6="All",SUMPRODUCT(('PQW Report Data'!$D$4:$D$11233='GEPS Volume &amp; Declines'!$E$4)*('PQW Report Data'!$C$4:$C$11233=G$9)*('PQW Report Data'!$E$4:$E$11233=$B14)*(('PQW Report Data'!K$4:K$11233)-('PQW Report Data'!J$4:J$11233))),
                    IF($F$6="All",SUMPRODUCT(('PQW Report Data'!$B$4:$B$11233='GEPS Volume &amp; Declines'!$C$4)*('PQW Report Data'!$C$4:$C$11233=G$9)*('PQW Report Data'!$E$4:$E$11233=$B14)*(('PQW Report Data'!K$4:K$11233)-('PQW Report Data'!J$4:J$11233))),
                    SUMPRODUCT(('PQW Report Data'!$B$4:$B$11233='GEPS Volume &amp; Declines'!$C$4)*('PQW Report Data'!$D$4:$D$11233='GEPS Volume &amp; Declines'!$E$4)*('PQW Report Data'!$C$4:$C$11233=G$9)*('PQW Report Data'!$E$4:$E$11233=$B14)*(('PQW Report Data'!K$4:K$11233)-('PQW Report Data'!J$4:J$11233))))))</f>
      </c>
      <c r="H14" s="25" t="str">
        <f>IF(AND($D$6="All",$F$6="All"),SUMPRODUCT(('PQW Report Data'!$C$4:$C$11233=H$9)*('PQW Report Data'!$E$4:$E$11233=$B14)*(('PQW Report Data'!K$4:K$11233)-('PQW Report Data'!J$4:J$11233))),
                    IF($D$6="All",SUMPRODUCT(('PQW Report Data'!$D$4:$D$11233='GEPS Volume &amp; Declines'!$E$4)*('PQW Report Data'!$C$4:$C$11233=H$9)*('PQW Report Data'!$E$4:$E$11233=$B14)*(('PQW Report Data'!K$4:K$11233)-('PQW Report Data'!J$4:J$11233))),
                    IF($F$6="All",SUMPRODUCT(('PQW Report Data'!$B$4:$B$11233='GEPS Volume &amp; Declines'!$C$4)*('PQW Report Data'!$C$4:$C$11233=H$9)*('PQW Report Data'!$E$4:$E$11233=$B14)*(('PQW Report Data'!K$4:K$11233)-('PQW Report Data'!J$4:J$11233))),
                    SUMPRODUCT(('PQW Report Data'!$B$4:$B$11233='GEPS Volume &amp; Declines'!$C$4)*('PQW Report Data'!$D$4:$D$11233='GEPS Volume &amp; Declines'!$E$4)*('PQW Report Data'!$C$4:$C$11233=H$9)*('PQW Report Data'!$E$4:$E$11233=$B14)*(('PQW Report Data'!K$4:K$11233)-('PQW Report Data'!J$4:J$11233))))))</f>
      </c>
      <c r="I14" s="25" t="str">
        <f>IF(AND($D$6="All",$F$6="All"),SUMPRODUCT(('PQW Report Data'!$C$4:$C$11233=I$9)*('PQW Report Data'!$E$4:$E$11233=$B14)*(('PQW Report Data'!K$4:K$11233)-('PQW Report Data'!J$4:J$11233))),
                    IF($D$6="All",SUMPRODUCT(('PQW Report Data'!$D$4:$D$11233='GEPS Volume &amp; Declines'!$E$4)*('PQW Report Data'!$C$4:$C$11233=I$9)*('PQW Report Data'!$E$4:$E$11233=$B14)*(('PQW Report Data'!K$4:K$11233)-('PQW Report Data'!J$4:J$11233))),
                    IF($F$6="All",SUMPRODUCT(('PQW Report Data'!$B$4:$B$11233='GEPS Volume &amp; Declines'!$C$4)*('PQW Report Data'!$C$4:$C$11233=I$9)*('PQW Report Data'!$E$4:$E$11233=$B14)*(('PQW Report Data'!K$4:K$11233)-('PQW Report Data'!J$4:J$11233))),
                    SUMPRODUCT(('PQW Report Data'!$B$4:$B$11233='GEPS Volume &amp; Declines'!$C$4)*('PQW Report Data'!$D$4:$D$11233='GEPS Volume &amp; Declines'!$E$4)*('PQW Report Data'!$C$4:$C$11233=I$9)*('PQW Report Data'!$E$4:$E$11233=$B14)*(('PQW Report Data'!K$4:K$11233)-('PQW Report Data'!J$4:J$11233))))))</f>
      </c>
      <c r="J14" s="25" t="str">
        <f>IF(AND($D$6="All",$F$6="All"),SUMPRODUCT(('PQW Report Data'!$C$4:$C$11233=J$9)*('PQW Report Data'!$E$4:$E$11233=$B14)*(('PQW Report Data'!K$4:K$11233)-('PQW Report Data'!J$4:J$11233))),
                    IF($D$6="All",SUMPRODUCT(('PQW Report Data'!$D$4:$D$11233='GEPS Volume &amp; Declines'!$E$4)*('PQW Report Data'!$C$4:$C$11233=J$9)*('PQW Report Data'!$E$4:$E$11233=$B14)*(('PQW Report Data'!K$4:K$11233)-('PQW Report Data'!J$4:J$11233))),
                    IF($F$6="All",SUMPRODUCT(('PQW Report Data'!$B$4:$B$11233='GEPS Volume &amp; Declines'!$C$4)*('PQW Report Data'!$C$4:$C$11233=J$9)*('PQW Report Data'!$E$4:$E$11233=$B14)*(('PQW Report Data'!K$4:K$11233)-('PQW Report Data'!J$4:J$11233))),
                    SUMPRODUCT(('PQW Report Data'!$B$4:$B$11233='GEPS Volume &amp; Declines'!$C$4)*('PQW Report Data'!$D$4:$D$11233='GEPS Volume &amp; Declines'!$E$4)*('PQW Report Data'!$C$4:$C$11233=J$9)*('PQW Report Data'!$E$4:$E$11233=$B14)*(('PQW Report Data'!K$4:K$11233)-('PQW Report Data'!J$4:J$11233))))))</f>
      </c>
      <c r="K14" s="25" t="str">
        <f>IF(AND($D$6="All",$F$6="All"),SUMPRODUCT(('PQW Report Data'!$C$4:$C$11233=K$9)*('PQW Report Data'!$E$4:$E$11233=$B14)*(('PQW Report Data'!K$4:K$11233)-('PQW Report Data'!J$4:J$11233))),
                    IF($D$6="All",SUMPRODUCT(('PQW Report Data'!$D$4:$D$11233='GEPS Volume &amp; Declines'!$E$4)*('PQW Report Data'!$C$4:$C$11233=K$9)*('PQW Report Data'!$E$4:$E$11233=$B14)*(('PQW Report Data'!K$4:K$11233)-('PQW Report Data'!J$4:J$11233))),
                    IF($F$6="All",SUMPRODUCT(('PQW Report Data'!$B$4:$B$11233='GEPS Volume &amp; Declines'!$C$4)*('PQW Report Data'!$C$4:$C$11233=K$9)*('PQW Report Data'!$E$4:$E$11233=$B14)*(('PQW Report Data'!K$4:K$11233)-('PQW Report Data'!J$4:J$11233))),
                    SUMPRODUCT(('PQW Report Data'!$B$4:$B$11233='GEPS Volume &amp; Declines'!$C$4)*('PQW Report Data'!$D$4:$D$11233='GEPS Volume &amp; Declines'!$E$4)*('PQW Report Data'!$C$4:$C$11233=K$9)*('PQW Report Data'!$E$4:$E$11233=$B14)*(('PQW Report Data'!K$4:K$11233)-('PQW Report Data'!J$4:J$11233))))))</f>
      </c>
      <c r="L14" s="25" t="str">
        <f>IF(AND($D$6="All",$F$6="All"),SUMPRODUCT(('PQW Report Data'!$C$4:$C$11233=L$9)*('PQW Report Data'!$E$4:$E$11233=$B14)*(('PQW Report Data'!K$4:K$11233)-('PQW Report Data'!J$4:J$11233))),
                    IF($D$6="All",SUMPRODUCT(('PQW Report Data'!$D$4:$D$11233='GEPS Volume &amp; Declines'!$E$4)*('PQW Report Data'!$C$4:$C$11233=L$9)*('PQW Report Data'!$E$4:$E$11233=$B14)*(('PQW Report Data'!K$4:K$11233)-('PQW Report Data'!J$4:J$11233))),
                    IF($F$6="All",SUMPRODUCT(('PQW Report Data'!$B$4:$B$11233='GEPS Volume &amp; Declines'!$C$4)*('PQW Report Data'!$C$4:$C$11233=L$9)*('PQW Report Data'!$E$4:$E$11233=$B14)*(('PQW Report Data'!K$4:K$11233)-('PQW Report Data'!J$4:J$11233))),
                    SUMPRODUCT(('PQW Report Data'!$B$4:$B$11233='GEPS Volume &amp; Declines'!$C$4)*('PQW Report Data'!$D$4:$D$11233='GEPS Volume &amp; Declines'!$E$4)*('PQW Report Data'!$C$4:$C$11233=L$9)*('PQW Report Data'!$E$4:$E$11233=$B14)*(('PQW Report Data'!K$4:K$11233)-('PQW Report Data'!J$4:J$11233))))))</f>
      </c>
      <c r="M14" s="25" t="str">
        <f>IF(AND($D$6="All",$F$6="All"),SUMPRODUCT(('PQW Report Data'!$C$4:$C$11233=M$9)*('PQW Report Data'!$E$4:$E$11233=$B14)*(('PQW Report Data'!K$4:K$11233)-('PQW Report Data'!J$4:J$11233))),
                    IF($D$6="All",SUMPRODUCT(('PQW Report Data'!$D$4:$D$11233='GEPS Volume &amp; Declines'!$E$4)*('PQW Report Data'!$C$4:$C$11233=M$9)*('PQW Report Data'!$E$4:$E$11233=$B14)*(('PQW Report Data'!K$4:K$11233)-('PQW Report Data'!J$4:J$11233))),
                    IF($F$6="All",SUMPRODUCT(('PQW Report Data'!$B$4:$B$11233='GEPS Volume &amp; Declines'!$C$4)*('PQW Report Data'!$C$4:$C$11233=M$9)*('PQW Report Data'!$E$4:$E$11233=$B14)*(('PQW Report Data'!K$4:K$11233)-('PQW Report Data'!J$4:J$11233))),
                    SUMPRODUCT(('PQW Report Data'!$B$4:$B$11233='GEPS Volume &amp; Declines'!$C$4)*('PQW Report Data'!$D$4:$D$11233='GEPS Volume &amp; Declines'!$E$4)*('PQW Report Data'!$C$4:$C$11233=M$9)*('PQW Report Data'!$E$4:$E$11233=$B14)*(('PQW Report Data'!K$4:K$11233)-('PQW Report Data'!J$4:J$11233))))))</f>
      </c>
      <c r="N14" s="25" t="str">
        <f>IF(AND($D$6="All",$F$6="All"),SUMPRODUCT(('PQW Report Data'!$C$4:$C$11233=N$9)*('PQW Report Data'!$E$4:$E$11233=$B14)*(('PQW Report Data'!K$4:K$11233)-('PQW Report Data'!J$4:J$11233))),
                    IF($D$6="All",SUMPRODUCT(('PQW Report Data'!$D$4:$D$11233='GEPS Volume &amp; Declines'!$E$4)*('PQW Report Data'!$C$4:$C$11233=N$9)*('PQW Report Data'!$E$4:$E$11233=$B14)*(('PQW Report Data'!K$4:K$11233)-('PQW Report Data'!J$4:J$11233))),
                    IF($F$6="All",SUMPRODUCT(('PQW Report Data'!$B$4:$B$11233='GEPS Volume &amp; Declines'!$C$4)*('PQW Report Data'!$C$4:$C$11233=N$9)*('PQW Report Data'!$E$4:$E$11233=$B14)*(('PQW Report Data'!K$4:K$11233)-('PQW Report Data'!J$4:J$11233))),
                    SUMPRODUCT(('PQW Report Data'!$B$4:$B$11233='GEPS Volume &amp; Declines'!$C$4)*('PQW Report Data'!$D$4:$D$11233='GEPS Volume &amp; Declines'!$E$4)*('PQW Report Data'!$C$4:$C$11233=N$9)*('PQW Report Data'!$E$4:$E$11233=$B14)*(('PQW Report Data'!K$4:K$11233)-('PQW Report Data'!J$4:J$11233))))))</f>
      </c>
      <c r="O14" s="25" t="str">
        <f>IF(AND($D$6="All",$F$6="All"),SUMPRODUCT(('PQW Report Data'!$C$4:$C$11233=O$9)*('PQW Report Data'!$E$4:$E$11233=$B14)*(('PQW Report Data'!K$4:K$11233)-('PQW Report Data'!J$4:J$11233))),
                    IF($D$6="All",SUMPRODUCT(('PQW Report Data'!$D$4:$D$11233='GEPS Volume &amp; Declines'!$E$4)*('PQW Report Data'!$C$4:$C$11233=O$9)*('PQW Report Data'!$E$4:$E$11233=$B14)*(('PQW Report Data'!K$4:K$11233)-('PQW Report Data'!J$4:J$11233))),
                    IF($F$6="All",SUMPRODUCT(('PQW Report Data'!$B$4:$B$11233='GEPS Volume &amp; Declines'!$C$4)*('PQW Report Data'!$C$4:$C$11233=O$9)*('PQW Report Data'!$E$4:$E$11233=$B14)*(('PQW Report Data'!K$4:K$11233)-('PQW Report Data'!J$4:J$11233))),
                    SUMPRODUCT(('PQW Report Data'!$B$4:$B$11233='GEPS Volume &amp; Declines'!$C$4)*('PQW Report Data'!$D$4:$D$11233='GEPS Volume &amp; Declines'!$E$4)*('PQW Report Data'!$C$4:$C$11233=O$9)*('PQW Report Data'!$E$4:$E$11233=$B14)*(('PQW Report Data'!K$4:K$11233)-('PQW Report Data'!J$4:J$11233))))))</f>
      </c>
      <c r="P14" s="25" t="str">
        <f>IF(AND($D$6="All",$F$6="All"),SUMPRODUCT(('PQW Report Data'!$C$4:$C$11233=P$9)*('PQW Report Data'!$E$4:$E$11233=$B14)*(('PQW Report Data'!K$4:K$11233)-('PQW Report Data'!J$4:J$11233))),
                    IF($D$6="All",SUMPRODUCT(('PQW Report Data'!$D$4:$D$11233='GEPS Volume &amp; Declines'!$E$4)*('PQW Report Data'!$C$4:$C$11233=P$9)*('PQW Report Data'!$E$4:$E$11233=$B14)*(('PQW Report Data'!K$4:K$11233)-('PQW Report Data'!J$4:J$11233))),
                    IF($F$6="All",SUMPRODUCT(('PQW Report Data'!$B$4:$B$11233='GEPS Volume &amp; Declines'!$C$4)*('PQW Report Data'!$C$4:$C$11233=P$9)*('PQW Report Data'!$E$4:$E$11233=$B14)*(('PQW Report Data'!K$4:K$11233)-('PQW Report Data'!J$4:J$11233))),
                    SUMPRODUCT(('PQW Report Data'!$B$4:$B$11233='GEPS Volume &amp; Declines'!$C$4)*('PQW Report Data'!$D$4:$D$11233='GEPS Volume &amp; Declines'!$E$4)*('PQW Report Data'!$C$4:$C$11233=P$9)*('PQW Report Data'!$E$4:$E$11233=$B14)*(('PQW Report Data'!K$4:K$11233)-('PQW Report Data'!J$4:J$11233))))))</f>
      </c>
      <c r="Q14" s="25" t="str">
        <f>IF(AND($D$6="All",$F$6="All"),SUMPRODUCT(('PQW Report Data'!$C$4:$C$11233=Q$9)*('PQW Report Data'!$E$4:$E$11233=$B14)*(('PQW Report Data'!K$4:K$11233)-('PQW Report Data'!J$4:J$11233))),
                    IF($D$6="All",SUMPRODUCT(('PQW Report Data'!$D$4:$D$11233='GEPS Volume &amp; Declines'!$E$4)*('PQW Report Data'!$C$4:$C$11233=Q$9)*('PQW Report Data'!$E$4:$E$11233=$B14)*(('PQW Report Data'!K$4:K$11233)-('PQW Report Data'!J$4:J$11233))),
                    IF($F$6="All",SUMPRODUCT(('PQW Report Data'!$B$4:$B$11233='GEPS Volume &amp; Declines'!$C$4)*('PQW Report Data'!$C$4:$C$11233=Q$9)*('PQW Report Data'!$E$4:$E$11233=$B14)*(('PQW Report Data'!K$4:K$11233)-('PQW Report Data'!J$4:J$11233))),
                    SUMPRODUCT(('PQW Report Data'!$B$4:$B$11233='GEPS Volume &amp; Declines'!$C$4)*('PQW Report Data'!$D$4:$D$11233='GEPS Volume &amp; Declines'!$E$4)*('PQW Report Data'!$C$4:$C$11233=Q$9)*('PQW Report Data'!$E$4:$E$11233=$B14)*(('PQW Report Data'!K$4:K$11233)-('PQW Report Data'!J$4:J$11233))))))</f>
      </c>
      <c r="R14" s="25" t="str">
        <f>IF(AND($D$6="All",$F$6="All"),SUMPRODUCT(('PQW Report Data'!$C$4:$C$11233=R$9)*('PQW Report Data'!$E$4:$E$11233=$B14)*(('PQW Report Data'!K$4:K$11233)-('PQW Report Data'!J$4:J$11233))),
                    IF($D$6="All",SUMPRODUCT(('PQW Report Data'!$D$4:$D$11233='GEPS Volume &amp; Declines'!$E$4)*('PQW Report Data'!$C$4:$C$11233=R$9)*('PQW Report Data'!$E$4:$E$11233=$B14)*(('PQW Report Data'!K$4:K$11233)-('PQW Report Data'!J$4:J$11233))),
                    IF($F$6="All",SUMPRODUCT(('PQW Report Data'!$B$4:$B$11233='GEPS Volume &amp; Declines'!$C$4)*('PQW Report Data'!$C$4:$C$11233=R$9)*('PQW Report Data'!$E$4:$E$11233=$B14)*(('PQW Report Data'!K$4:K$11233)-('PQW Report Data'!J$4:J$11233))),
                    SUMPRODUCT(('PQW Report Data'!$B$4:$B$11233='GEPS Volume &amp; Declines'!$C$4)*('PQW Report Data'!$D$4:$D$11233='GEPS Volume &amp; Declines'!$E$4)*('PQW Report Data'!$C$4:$C$11233=R$9)*('PQW Report Data'!$E$4:$E$11233=$B14)*(('PQW Report Data'!K$4:K$11233)-('PQW Report Data'!J$4:J$11233))))))</f>
      </c>
      <c r="S14" s="25" t="str">
        <f>IF(AND($D$6="All",$F$6="All"),SUMPRODUCT(('PQW Report Data'!$C$4:$C$11233=S$9)*('PQW Report Data'!$E$4:$E$11233=$B14)*(('PQW Report Data'!K$4:K$11233)-('PQW Report Data'!J$4:J$11233))),
                    IF($D$6="All",SUMPRODUCT(('PQW Report Data'!$D$4:$D$11233='GEPS Volume &amp; Declines'!$E$4)*('PQW Report Data'!$C$4:$C$11233=S$9)*('PQW Report Data'!$E$4:$E$11233=$B14)*(('PQW Report Data'!K$4:K$11233)-('PQW Report Data'!J$4:J$11233))),
                    IF($F$6="All",SUMPRODUCT(('PQW Report Data'!$B$4:$B$11233='GEPS Volume &amp; Declines'!$C$4)*('PQW Report Data'!$C$4:$C$11233=S$9)*('PQW Report Data'!$E$4:$E$11233=$B14)*(('PQW Report Data'!K$4:K$11233)-('PQW Report Data'!J$4:J$11233))),
                    SUMPRODUCT(('PQW Report Data'!$B$4:$B$11233='GEPS Volume &amp; Declines'!$C$4)*('PQW Report Data'!$D$4:$D$11233='GEPS Volume &amp; Declines'!$E$4)*('PQW Report Data'!$C$4:$C$11233=S$9)*('PQW Report Data'!$E$4:$E$11233=$B14)*(('PQW Report Data'!K$4:K$11233)-('PQW Report Data'!J$4:J$11233))))))</f>
      </c>
      <c r="T14" s="25" t="str">
        <f>IF(AND($D$6="All",$F$6="All"),SUMPRODUCT(('PQW Report Data'!$C$4:$C$11233=T$9)*('PQW Report Data'!$E$4:$E$11233=$B14)*(('PQW Report Data'!K$4:K$11233)-('PQW Report Data'!J$4:J$11233))),
                    IF($D$6="All",SUMPRODUCT(('PQW Report Data'!$D$4:$D$11233='GEPS Volume &amp; Declines'!$E$4)*('PQW Report Data'!$C$4:$C$11233=T$9)*('PQW Report Data'!$E$4:$E$11233=$B14)*(('PQW Report Data'!K$4:K$11233)-('PQW Report Data'!J$4:J$11233))),
                    IF($F$6="All",SUMPRODUCT(('PQW Report Data'!$B$4:$B$11233='GEPS Volume &amp; Declines'!$C$4)*('PQW Report Data'!$C$4:$C$11233=T$9)*('PQW Report Data'!$E$4:$E$11233=$B14)*(('PQW Report Data'!K$4:K$11233)-('PQW Report Data'!J$4:J$11233))),
                    SUMPRODUCT(('PQW Report Data'!$B$4:$B$11233='GEPS Volume &amp; Declines'!$C$4)*('PQW Report Data'!$D$4:$D$11233='GEPS Volume &amp; Declines'!$E$4)*('PQW Report Data'!$C$4:$C$11233=T$9)*('PQW Report Data'!$E$4:$E$11233=$B14)*(('PQW Report Data'!K$4:K$11233)-('PQW Report Data'!J$4:J$11233))))))</f>
      </c>
      <c r="U14" s="25" t="str">
        <f>IF(AND($D$6="All",$F$6="All"),SUMPRODUCT(('PQW Report Data'!$C$4:$C$11233=U$9)*('PQW Report Data'!$E$4:$E$11233=$B14)*(('PQW Report Data'!K$4:K$11233)-('PQW Report Data'!J$4:J$11233))),
                    IF($D$6="All",SUMPRODUCT(('PQW Report Data'!$D$4:$D$11233='GEPS Volume &amp; Declines'!$E$4)*('PQW Report Data'!$C$4:$C$11233=U$9)*('PQW Report Data'!$E$4:$E$11233=$B14)*(('PQW Report Data'!K$4:K$11233)-('PQW Report Data'!J$4:J$11233))),
                    IF($F$6="All",SUMPRODUCT(('PQW Report Data'!$B$4:$B$11233='GEPS Volume &amp; Declines'!$C$4)*('PQW Report Data'!$C$4:$C$11233=U$9)*('PQW Report Data'!$E$4:$E$11233=$B14)*(('PQW Report Data'!K$4:K$11233)-('PQW Report Data'!J$4:J$11233))),
                    SUMPRODUCT(('PQW Report Data'!$B$4:$B$11233='GEPS Volume &amp; Declines'!$C$4)*('PQW Report Data'!$D$4:$D$11233='GEPS Volume &amp; Declines'!$E$4)*('PQW Report Data'!$C$4:$C$11233=U$9)*('PQW Report Data'!$E$4:$E$11233=$B14)*(('PQW Report Data'!K$4:K$11233)-('PQW Report Data'!J$4:J$11233))))))</f>
      </c>
      <c r="V14" s="25" t="str">
        <f>IF(AND($D$6="All",$F$6="All"),SUMPRODUCT(('PQW Report Data'!$C$4:$C$11233=V$9)*('PQW Report Data'!$E$4:$E$11233=$B14)*(('PQW Report Data'!K$4:K$11233)-('PQW Report Data'!J$4:J$11233))),
                    IF($D$6="All",SUMPRODUCT(('PQW Report Data'!$D$4:$D$11233='GEPS Volume &amp; Declines'!$E$4)*('PQW Report Data'!$C$4:$C$11233=V$9)*('PQW Report Data'!$E$4:$E$11233=$B14)*(('PQW Report Data'!K$4:K$11233)-('PQW Report Data'!J$4:J$11233))),
                    IF($F$6="All",SUMPRODUCT(('PQW Report Data'!$B$4:$B$11233='GEPS Volume &amp; Declines'!$C$4)*('PQW Report Data'!$C$4:$C$11233=V$9)*('PQW Report Data'!$E$4:$E$11233=$B14)*(('PQW Report Data'!K$4:K$11233)-('PQW Report Data'!J$4:J$11233))),
                    SUMPRODUCT(('PQW Report Data'!$B$4:$B$11233='GEPS Volume &amp; Declines'!$C$4)*('PQW Report Data'!$D$4:$D$11233='GEPS Volume &amp; Declines'!$E$4)*('PQW Report Data'!$C$4:$C$11233=V$9)*('PQW Report Data'!$E$4:$E$11233=$B14)*(('PQW Report Data'!K$4:K$11233)-('PQW Report Data'!J$4:J$11233))))))</f>
      </c>
      <c r="W14" s="25" t="str">
        <f>IF(AND($D$6="All",$F$6="All"),SUMPRODUCT(('PQW Report Data'!$C$4:$C$11233=W$9)*('PQW Report Data'!$E$4:$E$11233=$B14)*(('PQW Report Data'!K$4:K$11233)-('PQW Report Data'!J$4:J$11233))),
                    IF($D$6="All",SUMPRODUCT(('PQW Report Data'!$D$4:$D$11233='GEPS Volume &amp; Declines'!$E$4)*('PQW Report Data'!$C$4:$C$11233=W$9)*('PQW Report Data'!$E$4:$E$11233=$B14)*(('PQW Report Data'!K$4:K$11233)-('PQW Report Data'!J$4:J$11233))),
                    IF($F$6="All",SUMPRODUCT(('PQW Report Data'!$B$4:$B$11233='GEPS Volume &amp; Declines'!$C$4)*('PQW Report Data'!$C$4:$C$11233=W$9)*('PQW Report Data'!$E$4:$E$11233=$B14)*(('PQW Report Data'!K$4:K$11233)-('PQW Report Data'!J$4:J$11233))),
                    SUMPRODUCT(('PQW Report Data'!$B$4:$B$11233='GEPS Volume &amp; Declines'!$C$4)*('PQW Report Data'!$D$4:$D$11233='GEPS Volume &amp; Declines'!$E$4)*('PQW Report Data'!$C$4:$C$11233=W$9)*('PQW Report Data'!$E$4:$E$11233=$B14)*(('PQW Report Data'!K$4:K$11233)-('PQW Report Data'!J$4:J$11233))))))</f>
      </c>
      <c r="X14" s="25" t="str">
        <f>IF(AND($D$6="All",$F$6="All"),SUMPRODUCT(('PQW Report Data'!$C$4:$C$11233=X$9)*('PQW Report Data'!$E$4:$E$11233=$B14)*(('PQW Report Data'!K$4:K$11233)-('PQW Report Data'!J$4:J$11233))),
                    IF($D$6="All",SUMPRODUCT(('PQW Report Data'!$D$4:$D$11233='GEPS Volume &amp; Declines'!$E$4)*('PQW Report Data'!$C$4:$C$11233=X$9)*('PQW Report Data'!$E$4:$E$11233=$B14)*(('PQW Report Data'!K$4:K$11233)-('PQW Report Data'!J$4:J$11233))),
                    IF($F$6="All",SUMPRODUCT(('PQW Report Data'!$B$4:$B$11233='GEPS Volume &amp; Declines'!$C$4)*('PQW Report Data'!$C$4:$C$11233=X$9)*('PQW Report Data'!$E$4:$E$11233=$B14)*(('PQW Report Data'!K$4:K$11233)-('PQW Report Data'!J$4:J$11233))),
                    SUMPRODUCT(('PQW Report Data'!$B$4:$B$11233='GEPS Volume &amp; Declines'!$C$4)*('PQW Report Data'!$D$4:$D$11233='GEPS Volume &amp; Declines'!$E$4)*('PQW Report Data'!$C$4:$C$11233=X$9)*('PQW Report Data'!$E$4:$E$11233=$B14)*(('PQW Report Data'!K$4:K$11233)-('PQW Report Data'!J$4:J$11233))))))</f>
      </c>
      <c r="Y14" s="25" t="str">
        <f>IF(AND($D$6="All",$F$6="All"),SUMPRODUCT(('PQW Report Data'!$C$4:$C$11233=Y$9)*('PQW Report Data'!$E$4:$E$11233=$B14)*(('PQW Report Data'!K$4:K$11233)-('PQW Report Data'!J$4:J$11233))),
                    IF($D$6="All",SUMPRODUCT(('PQW Report Data'!$D$4:$D$11233='GEPS Volume &amp; Declines'!$E$4)*('PQW Report Data'!$C$4:$C$11233=Y$9)*('PQW Report Data'!$E$4:$E$11233=$B14)*(('PQW Report Data'!K$4:K$11233)-('PQW Report Data'!J$4:J$11233))),
                    IF($F$6="All",SUMPRODUCT(('PQW Report Data'!$B$4:$B$11233='GEPS Volume &amp; Declines'!$C$4)*('PQW Report Data'!$C$4:$C$11233=Y$9)*('PQW Report Data'!$E$4:$E$11233=$B14)*(('PQW Report Data'!K$4:K$11233)-('PQW Report Data'!J$4:J$11233))),
                    SUMPRODUCT(('PQW Report Data'!$B$4:$B$11233='GEPS Volume &amp; Declines'!$C$4)*('PQW Report Data'!$D$4:$D$11233='GEPS Volume &amp; Declines'!$E$4)*('PQW Report Data'!$C$4:$C$11233=Y$9)*('PQW Report Data'!$E$4:$E$11233=$B14)*(('PQW Report Data'!K$4:K$11233)-('PQW Report Data'!J$4:J$11233))))))</f>
      </c>
      <c r="Z14" s="25" t="str">
        <f>IF(AND($D$6="All",$F$6="All"),SUMPRODUCT(('PQW Report Data'!$C$4:$C$11233=Z$9)*('PQW Report Data'!$E$4:$E$11233=$B14)*(('PQW Report Data'!K$4:K$11233)-('PQW Report Data'!J$4:J$11233))),
                    IF($D$6="All",SUMPRODUCT(('PQW Report Data'!$D$4:$D$11233='GEPS Volume &amp; Declines'!$E$4)*('PQW Report Data'!$C$4:$C$11233=Z$9)*('PQW Report Data'!$E$4:$E$11233=$B14)*(('PQW Report Data'!K$4:K$11233)-('PQW Report Data'!J$4:J$11233))),
                    IF($F$6="All",SUMPRODUCT(('PQW Report Data'!$B$4:$B$11233='GEPS Volume &amp; Declines'!$C$4)*('PQW Report Data'!$C$4:$C$11233=Z$9)*('PQW Report Data'!$E$4:$E$11233=$B14)*(('PQW Report Data'!K$4:K$11233)-('PQW Report Data'!J$4:J$11233))),
                    SUMPRODUCT(('PQW Report Data'!$B$4:$B$11233='GEPS Volume &amp; Declines'!$C$4)*('PQW Report Data'!$D$4:$D$11233='GEPS Volume &amp; Declines'!$E$4)*('PQW Report Data'!$C$4:$C$11233=Z$9)*('PQW Report Data'!$E$4:$E$11233=$B14)*(('PQW Report Data'!K$4:K$11233)-('PQW Report Data'!J$4:J$11233))))))</f>
      </c>
      <c r="AA14" s="25" t="str">
        <f>IF(AND($D$6="All",$F$6="All"),SUMPRODUCT(('PQW Report Data'!$C$4:$C$11233=AA$9)*('PQW Report Data'!$E$4:$E$11233=$B14)*(('PQW Report Data'!K$4:K$11233)-('PQW Report Data'!J$4:J$11233))),
                    IF($D$6="All",SUMPRODUCT(('PQW Report Data'!$D$4:$D$11233='GEPS Volume &amp; Declines'!$E$4)*('PQW Report Data'!$C$4:$C$11233=AA$9)*('PQW Report Data'!$E$4:$E$11233=$B14)*(('PQW Report Data'!K$4:K$11233)-('PQW Report Data'!J$4:J$11233))),
                    IF($F$6="All",SUMPRODUCT(('PQW Report Data'!$B$4:$B$11233='GEPS Volume &amp; Declines'!$C$4)*('PQW Report Data'!$C$4:$C$11233=AA$9)*('PQW Report Data'!$E$4:$E$11233=$B14)*(('PQW Report Data'!K$4:K$11233)-('PQW Report Data'!J$4:J$11233))),
                    SUMPRODUCT(('PQW Report Data'!$B$4:$B$11233='GEPS Volume &amp; Declines'!$C$4)*('PQW Report Data'!$D$4:$D$11233='GEPS Volume &amp; Declines'!$E$4)*('PQW Report Data'!$C$4:$C$11233=AA$9)*('PQW Report Data'!$E$4:$E$11233=$B14)*(('PQW Report Data'!K$4:K$11233)-('PQW Report Data'!J$4:J$11233))))))</f>
      </c>
      <c r="AB14" s="25" t="str">
        <f>SUM(C14:AA14)</f>
      </c>
    </row>
    <row r="15">
      <c r="A15" s="0" t="inlineStr">
        <is>
          <t/>
        </is>
      </c>
      <c r="B15" s="23" t="n">
        <v>5</v>
      </c>
      <c r="C15" s="25" t="str">
        <f>IF(AND($D$6="All",$F$6="All"),SUMPRODUCT(('PQW Report Data'!$C$4:$C$11233=C$9)*('PQW Report Data'!$E$4:$E$11233=$B15)*(('PQW Report Data'!K$4:K$11233)-('PQW Report Data'!J$4:J$11233))),
                    IF($D$6="All",SUMPRODUCT(('PQW Report Data'!$D$4:$D$11233='GEPS Volume &amp; Declines'!$E$4)*('PQW Report Data'!$C$4:$C$11233=C$9)*('PQW Report Data'!$E$4:$E$11233=$B15)*(('PQW Report Data'!K$4:K$11233)-('PQW Report Data'!J$4:J$11233))),
                    IF($F$6="All",SUMPRODUCT(('PQW Report Data'!$B$4:$B$11233='GEPS Volume &amp; Declines'!$C$4)*('PQW Report Data'!$C$4:$C$11233=C$9)*('PQW Report Data'!$E$4:$E$11233=$B15)*(('PQW Report Data'!K$4:K$11233)-('PQW Report Data'!J$4:J$11233))),
                    SUMPRODUCT(('PQW Report Data'!$B$4:$B$11233='GEPS Volume &amp; Declines'!$C$4)*('PQW Report Data'!$D$4:$D$11233='GEPS Volume &amp; Declines'!$E$4)*('PQW Report Data'!$C$4:$C$11233=C$9)*('PQW Report Data'!$E$4:$E$11233=$B15)*(('PQW Report Data'!K$4:K$11233)-('PQW Report Data'!J$4:J$11233))))))</f>
      </c>
      <c r="D15" s="25" t="str">
        <f>IF(AND($D$6="All",$F$6="All"),SUMPRODUCT(('PQW Report Data'!$C$4:$C$11233=D$9)*('PQW Report Data'!$E$4:$E$11233=$B15)*(('PQW Report Data'!K$4:K$11233)-('PQW Report Data'!J$4:J$11233))),
                    IF($D$6="All",SUMPRODUCT(('PQW Report Data'!$D$4:$D$11233='GEPS Volume &amp; Declines'!$E$4)*('PQW Report Data'!$C$4:$C$11233=D$9)*('PQW Report Data'!$E$4:$E$11233=$B15)*(('PQW Report Data'!K$4:K$11233)-('PQW Report Data'!J$4:J$11233))),
                    IF($F$6="All",SUMPRODUCT(('PQW Report Data'!$B$4:$B$11233='GEPS Volume &amp; Declines'!$C$4)*('PQW Report Data'!$C$4:$C$11233=D$9)*('PQW Report Data'!$E$4:$E$11233=$B15)*(('PQW Report Data'!K$4:K$11233)-('PQW Report Data'!J$4:J$11233))),
                    SUMPRODUCT(('PQW Report Data'!$B$4:$B$11233='GEPS Volume &amp; Declines'!$C$4)*('PQW Report Data'!$D$4:$D$11233='GEPS Volume &amp; Declines'!$E$4)*('PQW Report Data'!$C$4:$C$11233=D$9)*('PQW Report Data'!$E$4:$E$11233=$B15)*(('PQW Report Data'!K$4:K$11233)-('PQW Report Data'!J$4:J$11233))))))</f>
      </c>
      <c r="E15" s="25" t="str">
        <f>IF(AND($D$6="All",$F$6="All"),SUMPRODUCT(('PQW Report Data'!$C$4:$C$11233=E$9)*('PQW Report Data'!$E$4:$E$11233=$B15)*(('PQW Report Data'!K$4:K$11233)-('PQW Report Data'!J$4:J$11233))),
                    IF($D$6="All",SUMPRODUCT(('PQW Report Data'!$D$4:$D$11233='GEPS Volume &amp; Declines'!$E$4)*('PQW Report Data'!$C$4:$C$11233=E$9)*('PQW Report Data'!$E$4:$E$11233=$B15)*(('PQW Report Data'!K$4:K$11233)-('PQW Report Data'!J$4:J$11233))),
                    IF($F$6="All",SUMPRODUCT(('PQW Report Data'!$B$4:$B$11233='GEPS Volume &amp; Declines'!$C$4)*('PQW Report Data'!$C$4:$C$11233=E$9)*('PQW Report Data'!$E$4:$E$11233=$B15)*(('PQW Report Data'!K$4:K$11233)-('PQW Report Data'!J$4:J$11233))),
                    SUMPRODUCT(('PQW Report Data'!$B$4:$B$11233='GEPS Volume &amp; Declines'!$C$4)*('PQW Report Data'!$D$4:$D$11233='GEPS Volume &amp; Declines'!$E$4)*('PQW Report Data'!$C$4:$C$11233=E$9)*('PQW Report Data'!$E$4:$E$11233=$B15)*(('PQW Report Data'!K$4:K$11233)-('PQW Report Data'!J$4:J$11233))))))</f>
      </c>
      <c r="F15" s="25" t="str">
        <f>IF(AND($D$6="All",$F$6="All"),SUMPRODUCT(('PQW Report Data'!$C$4:$C$11233=F$9)*('PQW Report Data'!$E$4:$E$11233=$B15)*(('PQW Report Data'!K$4:K$11233)-('PQW Report Data'!J$4:J$11233))),
                    IF($D$6="All",SUMPRODUCT(('PQW Report Data'!$D$4:$D$11233='GEPS Volume &amp; Declines'!$E$4)*('PQW Report Data'!$C$4:$C$11233=F$9)*('PQW Report Data'!$E$4:$E$11233=$B15)*(('PQW Report Data'!K$4:K$11233)-('PQW Report Data'!J$4:J$11233))),
                    IF($F$6="All",SUMPRODUCT(('PQW Report Data'!$B$4:$B$11233='GEPS Volume &amp; Declines'!$C$4)*('PQW Report Data'!$C$4:$C$11233=F$9)*('PQW Report Data'!$E$4:$E$11233=$B15)*(('PQW Report Data'!K$4:K$11233)-('PQW Report Data'!J$4:J$11233))),
                    SUMPRODUCT(('PQW Report Data'!$B$4:$B$11233='GEPS Volume &amp; Declines'!$C$4)*('PQW Report Data'!$D$4:$D$11233='GEPS Volume &amp; Declines'!$E$4)*('PQW Report Data'!$C$4:$C$11233=F$9)*('PQW Report Data'!$E$4:$E$11233=$B15)*(('PQW Report Data'!K$4:K$11233)-('PQW Report Data'!J$4:J$11233))))))</f>
      </c>
      <c r="G15" s="25" t="str">
        <f>IF(AND($D$6="All",$F$6="All"),SUMPRODUCT(('PQW Report Data'!$C$4:$C$11233=G$9)*('PQW Report Data'!$E$4:$E$11233=$B15)*(('PQW Report Data'!K$4:K$11233)-('PQW Report Data'!J$4:J$11233))),
                    IF($D$6="All",SUMPRODUCT(('PQW Report Data'!$D$4:$D$11233='GEPS Volume &amp; Declines'!$E$4)*('PQW Report Data'!$C$4:$C$11233=G$9)*('PQW Report Data'!$E$4:$E$11233=$B15)*(('PQW Report Data'!K$4:K$11233)-('PQW Report Data'!J$4:J$11233))),
                    IF($F$6="All",SUMPRODUCT(('PQW Report Data'!$B$4:$B$11233='GEPS Volume &amp; Declines'!$C$4)*('PQW Report Data'!$C$4:$C$11233=G$9)*('PQW Report Data'!$E$4:$E$11233=$B15)*(('PQW Report Data'!K$4:K$11233)-('PQW Report Data'!J$4:J$11233))),
                    SUMPRODUCT(('PQW Report Data'!$B$4:$B$11233='GEPS Volume &amp; Declines'!$C$4)*('PQW Report Data'!$D$4:$D$11233='GEPS Volume &amp; Declines'!$E$4)*('PQW Report Data'!$C$4:$C$11233=G$9)*('PQW Report Data'!$E$4:$E$11233=$B15)*(('PQW Report Data'!K$4:K$11233)-('PQW Report Data'!J$4:J$11233))))))</f>
      </c>
      <c r="H15" s="25" t="str">
        <f>IF(AND($D$6="All",$F$6="All"),SUMPRODUCT(('PQW Report Data'!$C$4:$C$11233=H$9)*('PQW Report Data'!$E$4:$E$11233=$B15)*(('PQW Report Data'!K$4:K$11233)-('PQW Report Data'!J$4:J$11233))),
                    IF($D$6="All",SUMPRODUCT(('PQW Report Data'!$D$4:$D$11233='GEPS Volume &amp; Declines'!$E$4)*('PQW Report Data'!$C$4:$C$11233=H$9)*('PQW Report Data'!$E$4:$E$11233=$B15)*(('PQW Report Data'!K$4:K$11233)-('PQW Report Data'!J$4:J$11233))),
                    IF($F$6="All",SUMPRODUCT(('PQW Report Data'!$B$4:$B$11233='GEPS Volume &amp; Declines'!$C$4)*('PQW Report Data'!$C$4:$C$11233=H$9)*('PQW Report Data'!$E$4:$E$11233=$B15)*(('PQW Report Data'!K$4:K$11233)-('PQW Report Data'!J$4:J$11233))),
                    SUMPRODUCT(('PQW Report Data'!$B$4:$B$11233='GEPS Volume &amp; Declines'!$C$4)*('PQW Report Data'!$D$4:$D$11233='GEPS Volume &amp; Declines'!$E$4)*('PQW Report Data'!$C$4:$C$11233=H$9)*('PQW Report Data'!$E$4:$E$11233=$B15)*(('PQW Report Data'!K$4:K$11233)-('PQW Report Data'!J$4:J$11233))))))</f>
      </c>
      <c r="I15" s="25" t="str">
        <f>IF(AND($D$6="All",$F$6="All"),SUMPRODUCT(('PQW Report Data'!$C$4:$C$11233=I$9)*('PQW Report Data'!$E$4:$E$11233=$B15)*(('PQW Report Data'!K$4:K$11233)-('PQW Report Data'!J$4:J$11233))),
                    IF($D$6="All",SUMPRODUCT(('PQW Report Data'!$D$4:$D$11233='GEPS Volume &amp; Declines'!$E$4)*('PQW Report Data'!$C$4:$C$11233=I$9)*('PQW Report Data'!$E$4:$E$11233=$B15)*(('PQW Report Data'!K$4:K$11233)-('PQW Report Data'!J$4:J$11233))),
                    IF($F$6="All",SUMPRODUCT(('PQW Report Data'!$B$4:$B$11233='GEPS Volume &amp; Declines'!$C$4)*('PQW Report Data'!$C$4:$C$11233=I$9)*('PQW Report Data'!$E$4:$E$11233=$B15)*(('PQW Report Data'!K$4:K$11233)-('PQW Report Data'!J$4:J$11233))),
                    SUMPRODUCT(('PQW Report Data'!$B$4:$B$11233='GEPS Volume &amp; Declines'!$C$4)*('PQW Report Data'!$D$4:$D$11233='GEPS Volume &amp; Declines'!$E$4)*('PQW Report Data'!$C$4:$C$11233=I$9)*('PQW Report Data'!$E$4:$E$11233=$B15)*(('PQW Report Data'!K$4:K$11233)-('PQW Report Data'!J$4:J$11233))))))</f>
      </c>
      <c r="J15" s="25" t="str">
        <f>IF(AND($D$6="All",$F$6="All"),SUMPRODUCT(('PQW Report Data'!$C$4:$C$11233=J$9)*('PQW Report Data'!$E$4:$E$11233=$B15)*(('PQW Report Data'!K$4:K$11233)-('PQW Report Data'!J$4:J$11233))),
                    IF($D$6="All",SUMPRODUCT(('PQW Report Data'!$D$4:$D$11233='GEPS Volume &amp; Declines'!$E$4)*('PQW Report Data'!$C$4:$C$11233=J$9)*('PQW Report Data'!$E$4:$E$11233=$B15)*(('PQW Report Data'!K$4:K$11233)-('PQW Report Data'!J$4:J$11233))),
                    IF($F$6="All",SUMPRODUCT(('PQW Report Data'!$B$4:$B$11233='GEPS Volume &amp; Declines'!$C$4)*('PQW Report Data'!$C$4:$C$11233=J$9)*('PQW Report Data'!$E$4:$E$11233=$B15)*(('PQW Report Data'!K$4:K$11233)-('PQW Report Data'!J$4:J$11233))),
                    SUMPRODUCT(('PQW Report Data'!$B$4:$B$11233='GEPS Volume &amp; Declines'!$C$4)*('PQW Report Data'!$D$4:$D$11233='GEPS Volume &amp; Declines'!$E$4)*('PQW Report Data'!$C$4:$C$11233=J$9)*('PQW Report Data'!$E$4:$E$11233=$B15)*(('PQW Report Data'!K$4:K$11233)-('PQW Report Data'!J$4:J$11233))))))</f>
      </c>
      <c r="K15" s="25" t="str">
        <f>IF(AND($D$6="All",$F$6="All"),SUMPRODUCT(('PQW Report Data'!$C$4:$C$11233=K$9)*('PQW Report Data'!$E$4:$E$11233=$B15)*(('PQW Report Data'!K$4:K$11233)-('PQW Report Data'!J$4:J$11233))),
                    IF($D$6="All",SUMPRODUCT(('PQW Report Data'!$D$4:$D$11233='GEPS Volume &amp; Declines'!$E$4)*('PQW Report Data'!$C$4:$C$11233=K$9)*('PQW Report Data'!$E$4:$E$11233=$B15)*(('PQW Report Data'!K$4:K$11233)-('PQW Report Data'!J$4:J$11233))),
                    IF($F$6="All",SUMPRODUCT(('PQW Report Data'!$B$4:$B$11233='GEPS Volume &amp; Declines'!$C$4)*('PQW Report Data'!$C$4:$C$11233=K$9)*('PQW Report Data'!$E$4:$E$11233=$B15)*(('PQW Report Data'!K$4:K$11233)-('PQW Report Data'!J$4:J$11233))),
                    SUMPRODUCT(('PQW Report Data'!$B$4:$B$11233='GEPS Volume &amp; Declines'!$C$4)*('PQW Report Data'!$D$4:$D$11233='GEPS Volume &amp; Declines'!$E$4)*('PQW Report Data'!$C$4:$C$11233=K$9)*('PQW Report Data'!$E$4:$E$11233=$B15)*(('PQW Report Data'!K$4:K$11233)-('PQW Report Data'!J$4:J$11233))))))</f>
      </c>
      <c r="L15" s="25" t="str">
        <f>IF(AND($D$6="All",$F$6="All"),SUMPRODUCT(('PQW Report Data'!$C$4:$C$11233=L$9)*('PQW Report Data'!$E$4:$E$11233=$B15)*(('PQW Report Data'!K$4:K$11233)-('PQW Report Data'!J$4:J$11233))),
                    IF($D$6="All",SUMPRODUCT(('PQW Report Data'!$D$4:$D$11233='GEPS Volume &amp; Declines'!$E$4)*('PQW Report Data'!$C$4:$C$11233=L$9)*('PQW Report Data'!$E$4:$E$11233=$B15)*(('PQW Report Data'!K$4:K$11233)-('PQW Report Data'!J$4:J$11233))),
                    IF($F$6="All",SUMPRODUCT(('PQW Report Data'!$B$4:$B$11233='GEPS Volume &amp; Declines'!$C$4)*('PQW Report Data'!$C$4:$C$11233=L$9)*('PQW Report Data'!$E$4:$E$11233=$B15)*(('PQW Report Data'!K$4:K$11233)-('PQW Report Data'!J$4:J$11233))),
                    SUMPRODUCT(('PQW Report Data'!$B$4:$B$11233='GEPS Volume &amp; Declines'!$C$4)*('PQW Report Data'!$D$4:$D$11233='GEPS Volume &amp; Declines'!$E$4)*('PQW Report Data'!$C$4:$C$11233=L$9)*('PQW Report Data'!$E$4:$E$11233=$B15)*(('PQW Report Data'!K$4:K$11233)-('PQW Report Data'!J$4:J$11233))))))</f>
      </c>
      <c r="M15" s="25" t="str">
        <f>IF(AND($D$6="All",$F$6="All"),SUMPRODUCT(('PQW Report Data'!$C$4:$C$11233=M$9)*('PQW Report Data'!$E$4:$E$11233=$B15)*(('PQW Report Data'!K$4:K$11233)-('PQW Report Data'!J$4:J$11233))),
                    IF($D$6="All",SUMPRODUCT(('PQW Report Data'!$D$4:$D$11233='GEPS Volume &amp; Declines'!$E$4)*('PQW Report Data'!$C$4:$C$11233=M$9)*('PQW Report Data'!$E$4:$E$11233=$B15)*(('PQW Report Data'!K$4:K$11233)-('PQW Report Data'!J$4:J$11233))),
                    IF($F$6="All",SUMPRODUCT(('PQW Report Data'!$B$4:$B$11233='GEPS Volume &amp; Declines'!$C$4)*('PQW Report Data'!$C$4:$C$11233=M$9)*('PQW Report Data'!$E$4:$E$11233=$B15)*(('PQW Report Data'!K$4:K$11233)-('PQW Report Data'!J$4:J$11233))),
                    SUMPRODUCT(('PQW Report Data'!$B$4:$B$11233='GEPS Volume &amp; Declines'!$C$4)*('PQW Report Data'!$D$4:$D$11233='GEPS Volume &amp; Declines'!$E$4)*('PQW Report Data'!$C$4:$C$11233=M$9)*('PQW Report Data'!$E$4:$E$11233=$B15)*(('PQW Report Data'!K$4:K$11233)-('PQW Report Data'!J$4:J$11233))))))</f>
      </c>
      <c r="N15" s="25" t="str">
        <f>IF(AND($D$6="All",$F$6="All"),SUMPRODUCT(('PQW Report Data'!$C$4:$C$11233=N$9)*('PQW Report Data'!$E$4:$E$11233=$B15)*(('PQW Report Data'!K$4:K$11233)-('PQW Report Data'!J$4:J$11233))),
                    IF($D$6="All",SUMPRODUCT(('PQW Report Data'!$D$4:$D$11233='GEPS Volume &amp; Declines'!$E$4)*('PQW Report Data'!$C$4:$C$11233=N$9)*('PQW Report Data'!$E$4:$E$11233=$B15)*(('PQW Report Data'!K$4:K$11233)-('PQW Report Data'!J$4:J$11233))),
                    IF($F$6="All",SUMPRODUCT(('PQW Report Data'!$B$4:$B$11233='GEPS Volume &amp; Declines'!$C$4)*('PQW Report Data'!$C$4:$C$11233=N$9)*('PQW Report Data'!$E$4:$E$11233=$B15)*(('PQW Report Data'!K$4:K$11233)-('PQW Report Data'!J$4:J$11233))),
                    SUMPRODUCT(('PQW Report Data'!$B$4:$B$11233='GEPS Volume &amp; Declines'!$C$4)*('PQW Report Data'!$D$4:$D$11233='GEPS Volume &amp; Declines'!$E$4)*('PQW Report Data'!$C$4:$C$11233=N$9)*('PQW Report Data'!$E$4:$E$11233=$B15)*(('PQW Report Data'!K$4:K$11233)-('PQW Report Data'!J$4:J$11233))))))</f>
      </c>
      <c r="O15" s="25" t="str">
        <f>IF(AND($D$6="All",$F$6="All"),SUMPRODUCT(('PQW Report Data'!$C$4:$C$11233=O$9)*('PQW Report Data'!$E$4:$E$11233=$B15)*(('PQW Report Data'!K$4:K$11233)-('PQW Report Data'!J$4:J$11233))),
                    IF($D$6="All",SUMPRODUCT(('PQW Report Data'!$D$4:$D$11233='GEPS Volume &amp; Declines'!$E$4)*('PQW Report Data'!$C$4:$C$11233=O$9)*('PQW Report Data'!$E$4:$E$11233=$B15)*(('PQW Report Data'!K$4:K$11233)-('PQW Report Data'!J$4:J$11233))),
                    IF($F$6="All",SUMPRODUCT(('PQW Report Data'!$B$4:$B$11233='GEPS Volume &amp; Declines'!$C$4)*('PQW Report Data'!$C$4:$C$11233=O$9)*('PQW Report Data'!$E$4:$E$11233=$B15)*(('PQW Report Data'!K$4:K$11233)-('PQW Report Data'!J$4:J$11233))),
                    SUMPRODUCT(('PQW Report Data'!$B$4:$B$11233='GEPS Volume &amp; Declines'!$C$4)*('PQW Report Data'!$D$4:$D$11233='GEPS Volume &amp; Declines'!$E$4)*('PQW Report Data'!$C$4:$C$11233=O$9)*('PQW Report Data'!$E$4:$E$11233=$B15)*(('PQW Report Data'!K$4:K$11233)-('PQW Report Data'!J$4:J$11233))))))</f>
      </c>
      <c r="P15" s="25" t="str">
        <f>IF(AND($D$6="All",$F$6="All"),SUMPRODUCT(('PQW Report Data'!$C$4:$C$11233=P$9)*('PQW Report Data'!$E$4:$E$11233=$B15)*(('PQW Report Data'!K$4:K$11233)-('PQW Report Data'!J$4:J$11233))),
                    IF($D$6="All",SUMPRODUCT(('PQW Report Data'!$D$4:$D$11233='GEPS Volume &amp; Declines'!$E$4)*('PQW Report Data'!$C$4:$C$11233=P$9)*('PQW Report Data'!$E$4:$E$11233=$B15)*(('PQW Report Data'!K$4:K$11233)-('PQW Report Data'!J$4:J$11233))),
                    IF($F$6="All",SUMPRODUCT(('PQW Report Data'!$B$4:$B$11233='GEPS Volume &amp; Declines'!$C$4)*('PQW Report Data'!$C$4:$C$11233=P$9)*('PQW Report Data'!$E$4:$E$11233=$B15)*(('PQW Report Data'!K$4:K$11233)-('PQW Report Data'!J$4:J$11233))),
                    SUMPRODUCT(('PQW Report Data'!$B$4:$B$11233='GEPS Volume &amp; Declines'!$C$4)*('PQW Report Data'!$D$4:$D$11233='GEPS Volume &amp; Declines'!$E$4)*('PQW Report Data'!$C$4:$C$11233=P$9)*('PQW Report Data'!$E$4:$E$11233=$B15)*(('PQW Report Data'!K$4:K$11233)-('PQW Report Data'!J$4:J$11233))))))</f>
      </c>
      <c r="Q15" s="25" t="str">
        <f>IF(AND($D$6="All",$F$6="All"),SUMPRODUCT(('PQW Report Data'!$C$4:$C$11233=Q$9)*('PQW Report Data'!$E$4:$E$11233=$B15)*(('PQW Report Data'!K$4:K$11233)-('PQW Report Data'!J$4:J$11233))),
                    IF($D$6="All",SUMPRODUCT(('PQW Report Data'!$D$4:$D$11233='GEPS Volume &amp; Declines'!$E$4)*('PQW Report Data'!$C$4:$C$11233=Q$9)*('PQW Report Data'!$E$4:$E$11233=$B15)*(('PQW Report Data'!K$4:K$11233)-('PQW Report Data'!J$4:J$11233))),
                    IF($F$6="All",SUMPRODUCT(('PQW Report Data'!$B$4:$B$11233='GEPS Volume &amp; Declines'!$C$4)*('PQW Report Data'!$C$4:$C$11233=Q$9)*('PQW Report Data'!$E$4:$E$11233=$B15)*(('PQW Report Data'!K$4:K$11233)-('PQW Report Data'!J$4:J$11233))),
                    SUMPRODUCT(('PQW Report Data'!$B$4:$B$11233='GEPS Volume &amp; Declines'!$C$4)*('PQW Report Data'!$D$4:$D$11233='GEPS Volume &amp; Declines'!$E$4)*('PQW Report Data'!$C$4:$C$11233=Q$9)*('PQW Report Data'!$E$4:$E$11233=$B15)*(('PQW Report Data'!K$4:K$11233)-('PQW Report Data'!J$4:J$11233))))))</f>
      </c>
      <c r="R15" s="25" t="str">
        <f>IF(AND($D$6="All",$F$6="All"),SUMPRODUCT(('PQW Report Data'!$C$4:$C$11233=R$9)*('PQW Report Data'!$E$4:$E$11233=$B15)*(('PQW Report Data'!K$4:K$11233)-('PQW Report Data'!J$4:J$11233))),
                    IF($D$6="All",SUMPRODUCT(('PQW Report Data'!$D$4:$D$11233='GEPS Volume &amp; Declines'!$E$4)*('PQW Report Data'!$C$4:$C$11233=R$9)*('PQW Report Data'!$E$4:$E$11233=$B15)*(('PQW Report Data'!K$4:K$11233)-('PQW Report Data'!J$4:J$11233))),
                    IF($F$6="All",SUMPRODUCT(('PQW Report Data'!$B$4:$B$11233='GEPS Volume &amp; Declines'!$C$4)*('PQW Report Data'!$C$4:$C$11233=R$9)*('PQW Report Data'!$E$4:$E$11233=$B15)*(('PQW Report Data'!K$4:K$11233)-('PQW Report Data'!J$4:J$11233))),
                    SUMPRODUCT(('PQW Report Data'!$B$4:$B$11233='GEPS Volume &amp; Declines'!$C$4)*('PQW Report Data'!$D$4:$D$11233='GEPS Volume &amp; Declines'!$E$4)*('PQW Report Data'!$C$4:$C$11233=R$9)*('PQW Report Data'!$E$4:$E$11233=$B15)*(('PQW Report Data'!K$4:K$11233)-('PQW Report Data'!J$4:J$11233))))))</f>
      </c>
      <c r="S15" s="25" t="str">
        <f>IF(AND($D$6="All",$F$6="All"),SUMPRODUCT(('PQW Report Data'!$C$4:$C$11233=S$9)*('PQW Report Data'!$E$4:$E$11233=$B15)*(('PQW Report Data'!K$4:K$11233)-('PQW Report Data'!J$4:J$11233))),
                    IF($D$6="All",SUMPRODUCT(('PQW Report Data'!$D$4:$D$11233='GEPS Volume &amp; Declines'!$E$4)*('PQW Report Data'!$C$4:$C$11233=S$9)*('PQW Report Data'!$E$4:$E$11233=$B15)*(('PQW Report Data'!K$4:K$11233)-('PQW Report Data'!J$4:J$11233))),
                    IF($F$6="All",SUMPRODUCT(('PQW Report Data'!$B$4:$B$11233='GEPS Volume &amp; Declines'!$C$4)*('PQW Report Data'!$C$4:$C$11233=S$9)*('PQW Report Data'!$E$4:$E$11233=$B15)*(('PQW Report Data'!K$4:K$11233)-('PQW Report Data'!J$4:J$11233))),
                    SUMPRODUCT(('PQW Report Data'!$B$4:$B$11233='GEPS Volume &amp; Declines'!$C$4)*('PQW Report Data'!$D$4:$D$11233='GEPS Volume &amp; Declines'!$E$4)*('PQW Report Data'!$C$4:$C$11233=S$9)*('PQW Report Data'!$E$4:$E$11233=$B15)*(('PQW Report Data'!K$4:K$11233)-('PQW Report Data'!J$4:J$11233))))))</f>
      </c>
      <c r="T15" s="25" t="str">
        <f>IF(AND($D$6="All",$F$6="All"),SUMPRODUCT(('PQW Report Data'!$C$4:$C$11233=T$9)*('PQW Report Data'!$E$4:$E$11233=$B15)*(('PQW Report Data'!K$4:K$11233)-('PQW Report Data'!J$4:J$11233))),
                    IF($D$6="All",SUMPRODUCT(('PQW Report Data'!$D$4:$D$11233='GEPS Volume &amp; Declines'!$E$4)*('PQW Report Data'!$C$4:$C$11233=T$9)*('PQW Report Data'!$E$4:$E$11233=$B15)*(('PQW Report Data'!K$4:K$11233)-('PQW Report Data'!J$4:J$11233))),
                    IF($F$6="All",SUMPRODUCT(('PQW Report Data'!$B$4:$B$11233='GEPS Volume &amp; Declines'!$C$4)*('PQW Report Data'!$C$4:$C$11233=T$9)*('PQW Report Data'!$E$4:$E$11233=$B15)*(('PQW Report Data'!K$4:K$11233)-('PQW Report Data'!J$4:J$11233))),
                    SUMPRODUCT(('PQW Report Data'!$B$4:$B$11233='GEPS Volume &amp; Declines'!$C$4)*('PQW Report Data'!$D$4:$D$11233='GEPS Volume &amp; Declines'!$E$4)*('PQW Report Data'!$C$4:$C$11233=T$9)*('PQW Report Data'!$E$4:$E$11233=$B15)*(('PQW Report Data'!K$4:K$11233)-('PQW Report Data'!J$4:J$11233))))))</f>
      </c>
      <c r="U15" s="25" t="str">
        <f>IF(AND($D$6="All",$F$6="All"),SUMPRODUCT(('PQW Report Data'!$C$4:$C$11233=U$9)*('PQW Report Data'!$E$4:$E$11233=$B15)*(('PQW Report Data'!K$4:K$11233)-('PQW Report Data'!J$4:J$11233))),
                    IF($D$6="All",SUMPRODUCT(('PQW Report Data'!$D$4:$D$11233='GEPS Volume &amp; Declines'!$E$4)*('PQW Report Data'!$C$4:$C$11233=U$9)*('PQW Report Data'!$E$4:$E$11233=$B15)*(('PQW Report Data'!K$4:K$11233)-('PQW Report Data'!J$4:J$11233))),
                    IF($F$6="All",SUMPRODUCT(('PQW Report Data'!$B$4:$B$11233='GEPS Volume &amp; Declines'!$C$4)*('PQW Report Data'!$C$4:$C$11233=U$9)*('PQW Report Data'!$E$4:$E$11233=$B15)*(('PQW Report Data'!K$4:K$11233)-('PQW Report Data'!J$4:J$11233))),
                    SUMPRODUCT(('PQW Report Data'!$B$4:$B$11233='GEPS Volume &amp; Declines'!$C$4)*('PQW Report Data'!$D$4:$D$11233='GEPS Volume &amp; Declines'!$E$4)*('PQW Report Data'!$C$4:$C$11233=U$9)*('PQW Report Data'!$E$4:$E$11233=$B15)*(('PQW Report Data'!K$4:K$11233)-('PQW Report Data'!J$4:J$11233))))))</f>
      </c>
      <c r="V15" s="25" t="str">
        <f>IF(AND($D$6="All",$F$6="All"),SUMPRODUCT(('PQW Report Data'!$C$4:$C$11233=V$9)*('PQW Report Data'!$E$4:$E$11233=$B15)*(('PQW Report Data'!K$4:K$11233)-('PQW Report Data'!J$4:J$11233))),
                    IF($D$6="All",SUMPRODUCT(('PQW Report Data'!$D$4:$D$11233='GEPS Volume &amp; Declines'!$E$4)*('PQW Report Data'!$C$4:$C$11233=V$9)*('PQW Report Data'!$E$4:$E$11233=$B15)*(('PQW Report Data'!K$4:K$11233)-('PQW Report Data'!J$4:J$11233))),
                    IF($F$6="All",SUMPRODUCT(('PQW Report Data'!$B$4:$B$11233='GEPS Volume &amp; Declines'!$C$4)*('PQW Report Data'!$C$4:$C$11233=V$9)*('PQW Report Data'!$E$4:$E$11233=$B15)*(('PQW Report Data'!K$4:K$11233)-('PQW Report Data'!J$4:J$11233))),
                    SUMPRODUCT(('PQW Report Data'!$B$4:$B$11233='GEPS Volume &amp; Declines'!$C$4)*('PQW Report Data'!$D$4:$D$11233='GEPS Volume &amp; Declines'!$E$4)*('PQW Report Data'!$C$4:$C$11233=V$9)*('PQW Report Data'!$E$4:$E$11233=$B15)*(('PQW Report Data'!K$4:K$11233)-('PQW Report Data'!J$4:J$11233))))))</f>
      </c>
      <c r="W15" s="25" t="str">
        <f>IF(AND($D$6="All",$F$6="All"),SUMPRODUCT(('PQW Report Data'!$C$4:$C$11233=W$9)*('PQW Report Data'!$E$4:$E$11233=$B15)*(('PQW Report Data'!K$4:K$11233)-('PQW Report Data'!J$4:J$11233))),
                    IF($D$6="All",SUMPRODUCT(('PQW Report Data'!$D$4:$D$11233='GEPS Volume &amp; Declines'!$E$4)*('PQW Report Data'!$C$4:$C$11233=W$9)*('PQW Report Data'!$E$4:$E$11233=$B15)*(('PQW Report Data'!K$4:K$11233)-('PQW Report Data'!J$4:J$11233))),
                    IF($F$6="All",SUMPRODUCT(('PQW Report Data'!$B$4:$B$11233='GEPS Volume &amp; Declines'!$C$4)*('PQW Report Data'!$C$4:$C$11233=W$9)*('PQW Report Data'!$E$4:$E$11233=$B15)*(('PQW Report Data'!K$4:K$11233)-('PQW Report Data'!J$4:J$11233))),
                    SUMPRODUCT(('PQW Report Data'!$B$4:$B$11233='GEPS Volume &amp; Declines'!$C$4)*('PQW Report Data'!$D$4:$D$11233='GEPS Volume &amp; Declines'!$E$4)*('PQW Report Data'!$C$4:$C$11233=W$9)*('PQW Report Data'!$E$4:$E$11233=$B15)*(('PQW Report Data'!K$4:K$11233)-('PQW Report Data'!J$4:J$11233))))))</f>
      </c>
      <c r="X15" s="25" t="str">
        <f>IF(AND($D$6="All",$F$6="All"),SUMPRODUCT(('PQW Report Data'!$C$4:$C$11233=X$9)*('PQW Report Data'!$E$4:$E$11233=$B15)*(('PQW Report Data'!K$4:K$11233)-('PQW Report Data'!J$4:J$11233))),
                    IF($D$6="All",SUMPRODUCT(('PQW Report Data'!$D$4:$D$11233='GEPS Volume &amp; Declines'!$E$4)*('PQW Report Data'!$C$4:$C$11233=X$9)*('PQW Report Data'!$E$4:$E$11233=$B15)*(('PQW Report Data'!K$4:K$11233)-('PQW Report Data'!J$4:J$11233))),
                    IF($F$6="All",SUMPRODUCT(('PQW Report Data'!$B$4:$B$11233='GEPS Volume &amp; Declines'!$C$4)*('PQW Report Data'!$C$4:$C$11233=X$9)*('PQW Report Data'!$E$4:$E$11233=$B15)*(('PQW Report Data'!K$4:K$11233)-('PQW Report Data'!J$4:J$11233))),
                    SUMPRODUCT(('PQW Report Data'!$B$4:$B$11233='GEPS Volume &amp; Declines'!$C$4)*('PQW Report Data'!$D$4:$D$11233='GEPS Volume &amp; Declines'!$E$4)*('PQW Report Data'!$C$4:$C$11233=X$9)*('PQW Report Data'!$E$4:$E$11233=$B15)*(('PQW Report Data'!K$4:K$11233)-('PQW Report Data'!J$4:J$11233))))))</f>
      </c>
      <c r="Y15" s="25" t="str">
        <f>IF(AND($D$6="All",$F$6="All"),SUMPRODUCT(('PQW Report Data'!$C$4:$C$11233=Y$9)*('PQW Report Data'!$E$4:$E$11233=$B15)*(('PQW Report Data'!K$4:K$11233)-('PQW Report Data'!J$4:J$11233))),
                    IF($D$6="All",SUMPRODUCT(('PQW Report Data'!$D$4:$D$11233='GEPS Volume &amp; Declines'!$E$4)*('PQW Report Data'!$C$4:$C$11233=Y$9)*('PQW Report Data'!$E$4:$E$11233=$B15)*(('PQW Report Data'!K$4:K$11233)-('PQW Report Data'!J$4:J$11233))),
                    IF($F$6="All",SUMPRODUCT(('PQW Report Data'!$B$4:$B$11233='GEPS Volume &amp; Declines'!$C$4)*('PQW Report Data'!$C$4:$C$11233=Y$9)*('PQW Report Data'!$E$4:$E$11233=$B15)*(('PQW Report Data'!K$4:K$11233)-('PQW Report Data'!J$4:J$11233))),
                    SUMPRODUCT(('PQW Report Data'!$B$4:$B$11233='GEPS Volume &amp; Declines'!$C$4)*('PQW Report Data'!$D$4:$D$11233='GEPS Volume &amp; Declines'!$E$4)*('PQW Report Data'!$C$4:$C$11233=Y$9)*('PQW Report Data'!$E$4:$E$11233=$B15)*(('PQW Report Data'!K$4:K$11233)-('PQW Report Data'!J$4:J$11233))))))</f>
      </c>
      <c r="Z15" s="25" t="str">
        <f>IF(AND($D$6="All",$F$6="All"),SUMPRODUCT(('PQW Report Data'!$C$4:$C$11233=Z$9)*('PQW Report Data'!$E$4:$E$11233=$B15)*(('PQW Report Data'!K$4:K$11233)-('PQW Report Data'!J$4:J$11233))),
                    IF($D$6="All",SUMPRODUCT(('PQW Report Data'!$D$4:$D$11233='GEPS Volume &amp; Declines'!$E$4)*('PQW Report Data'!$C$4:$C$11233=Z$9)*('PQW Report Data'!$E$4:$E$11233=$B15)*(('PQW Report Data'!K$4:K$11233)-('PQW Report Data'!J$4:J$11233))),
                    IF($F$6="All",SUMPRODUCT(('PQW Report Data'!$B$4:$B$11233='GEPS Volume &amp; Declines'!$C$4)*('PQW Report Data'!$C$4:$C$11233=Z$9)*('PQW Report Data'!$E$4:$E$11233=$B15)*(('PQW Report Data'!K$4:K$11233)-('PQW Report Data'!J$4:J$11233))),
                    SUMPRODUCT(('PQW Report Data'!$B$4:$B$11233='GEPS Volume &amp; Declines'!$C$4)*('PQW Report Data'!$D$4:$D$11233='GEPS Volume &amp; Declines'!$E$4)*('PQW Report Data'!$C$4:$C$11233=Z$9)*('PQW Report Data'!$E$4:$E$11233=$B15)*(('PQW Report Data'!K$4:K$11233)-('PQW Report Data'!J$4:J$11233))))))</f>
      </c>
      <c r="AA15" s="25" t="str">
        <f>IF(AND($D$6="All",$F$6="All"),SUMPRODUCT(('PQW Report Data'!$C$4:$C$11233=AA$9)*('PQW Report Data'!$E$4:$E$11233=$B15)*(('PQW Report Data'!K$4:K$11233)-('PQW Report Data'!J$4:J$11233))),
                    IF($D$6="All",SUMPRODUCT(('PQW Report Data'!$D$4:$D$11233='GEPS Volume &amp; Declines'!$E$4)*('PQW Report Data'!$C$4:$C$11233=AA$9)*('PQW Report Data'!$E$4:$E$11233=$B15)*(('PQW Report Data'!K$4:K$11233)-('PQW Report Data'!J$4:J$11233))),
                    IF($F$6="All",SUMPRODUCT(('PQW Report Data'!$B$4:$B$11233='GEPS Volume &amp; Declines'!$C$4)*('PQW Report Data'!$C$4:$C$11233=AA$9)*('PQW Report Data'!$E$4:$E$11233=$B15)*(('PQW Report Data'!K$4:K$11233)-('PQW Report Data'!J$4:J$11233))),
                    SUMPRODUCT(('PQW Report Data'!$B$4:$B$11233='GEPS Volume &amp; Declines'!$C$4)*('PQW Report Data'!$D$4:$D$11233='GEPS Volume &amp; Declines'!$E$4)*('PQW Report Data'!$C$4:$C$11233=AA$9)*('PQW Report Data'!$E$4:$E$11233=$B15)*(('PQW Report Data'!K$4:K$11233)-('PQW Report Data'!J$4:J$11233))))))</f>
      </c>
      <c r="AB15" s="25" t="str">
        <f>SUM(C15:AA15)</f>
      </c>
    </row>
    <row r="16">
      <c r="A16" s="0" t="inlineStr">
        <is>
          <t/>
        </is>
      </c>
      <c r="B16" s="23" t="n">
        <v>6</v>
      </c>
      <c r="C16" s="25" t="str">
        <f>IF(AND($D$6="All",$F$6="All"),SUMPRODUCT(('PQW Report Data'!$C$4:$C$11233=C$9)*('PQW Report Data'!$E$4:$E$11233=$B16)*(('PQW Report Data'!K$4:K$11233)-('PQW Report Data'!J$4:J$11233))),
                    IF($D$6="All",SUMPRODUCT(('PQW Report Data'!$D$4:$D$11233='GEPS Volume &amp; Declines'!$E$4)*('PQW Report Data'!$C$4:$C$11233=C$9)*('PQW Report Data'!$E$4:$E$11233=$B16)*(('PQW Report Data'!K$4:K$11233)-('PQW Report Data'!J$4:J$11233))),
                    IF($F$6="All",SUMPRODUCT(('PQW Report Data'!$B$4:$B$11233='GEPS Volume &amp; Declines'!$C$4)*('PQW Report Data'!$C$4:$C$11233=C$9)*('PQW Report Data'!$E$4:$E$11233=$B16)*(('PQW Report Data'!K$4:K$11233)-('PQW Report Data'!J$4:J$11233))),
                    SUMPRODUCT(('PQW Report Data'!$B$4:$B$11233='GEPS Volume &amp; Declines'!$C$4)*('PQW Report Data'!$D$4:$D$11233='GEPS Volume &amp; Declines'!$E$4)*('PQW Report Data'!$C$4:$C$11233=C$9)*('PQW Report Data'!$E$4:$E$11233=$B16)*(('PQW Report Data'!K$4:K$11233)-('PQW Report Data'!J$4:J$11233))))))</f>
      </c>
      <c r="D16" s="25" t="str">
        <f>IF(AND($D$6="All",$F$6="All"),SUMPRODUCT(('PQW Report Data'!$C$4:$C$11233=D$9)*('PQW Report Data'!$E$4:$E$11233=$B16)*(('PQW Report Data'!K$4:K$11233)-('PQW Report Data'!J$4:J$11233))),
                    IF($D$6="All",SUMPRODUCT(('PQW Report Data'!$D$4:$D$11233='GEPS Volume &amp; Declines'!$E$4)*('PQW Report Data'!$C$4:$C$11233=D$9)*('PQW Report Data'!$E$4:$E$11233=$B16)*(('PQW Report Data'!K$4:K$11233)-('PQW Report Data'!J$4:J$11233))),
                    IF($F$6="All",SUMPRODUCT(('PQW Report Data'!$B$4:$B$11233='GEPS Volume &amp; Declines'!$C$4)*('PQW Report Data'!$C$4:$C$11233=D$9)*('PQW Report Data'!$E$4:$E$11233=$B16)*(('PQW Report Data'!K$4:K$11233)-('PQW Report Data'!J$4:J$11233))),
                    SUMPRODUCT(('PQW Report Data'!$B$4:$B$11233='GEPS Volume &amp; Declines'!$C$4)*('PQW Report Data'!$D$4:$D$11233='GEPS Volume &amp; Declines'!$E$4)*('PQW Report Data'!$C$4:$C$11233=D$9)*('PQW Report Data'!$E$4:$E$11233=$B16)*(('PQW Report Data'!K$4:K$11233)-('PQW Report Data'!J$4:J$11233))))))</f>
      </c>
      <c r="E16" s="25" t="str">
        <f>IF(AND($D$6="All",$F$6="All"),SUMPRODUCT(('PQW Report Data'!$C$4:$C$11233=E$9)*('PQW Report Data'!$E$4:$E$11233=$B16)*(('PQW Report Data'!K$4:K$11233)-('PQW Report Data'!J$4:J$11233))),
                    IF($D$6="All",SUMPRODUCT(('PQW Report Data'!$D$4:$D$11233='GEPS Volume &amp; Declines'!$E$4)*('PQW Report Data'!$C$4:$C$11233=E$9)*('PQW Report Data'!$E$4:$E$11233=$B16)*(('PQW Report Data'!K$4:K$11233)-('PQW Report Data'!J$4:J$11233))),
                    IF($F$6="All",SUMPRODUCT(('PQW Report Data'!$B$4:$B$11233='GEPS Volume &amp; Declines'!$C$4)*('PQW Report Data'!$C$4:$C$11233=E$9)*('PQW Report Data'!$E$4:$E$11233=$B16)*(('PQW Report Data'!K$4:K$11233)-('PQW Report Data'!J$4:J$11233))),
                    SUMPRODUCT(('PQW Report Data'!$B$4:$B$11233='GEPS Volume &amp; Declines'!$C$4)*('PQW Report Data'!$D$4:$D$11233='GEPS Volume &amp; Declines'!$E$4)*('PQW Report Data'!$C$4:$C$11233=E$9)*('PQW Report Data'!$E$4:$E$11233=$B16)*(('PQW Report Data'!K$4:K$11233)-('PQW Report Data'!J$4:J$11233))))))</f>
      </c>
      <c r="F16" s="25" t="str">
        <f>IF(AND($D$6="All",$F$6="All"),SUMPRODUCT(('PQW Report Data'!$C$4:$C$11233=F$9)*('PQW Report Data'!$E$4:$E$11233=$B16)*(('PQW Report Data'!K$4:K$11233)-('PQW Report Data'!J$4:J$11233))),
                    IF($D$6="All",SUMPRODUCT(('PQW Report Data'!$D$4:$D$11233='GEPS Volume &amp; Declines'!$E$4)*('PQW Report Data'!$C$4:$C$11233=F$9)*('PQW Report Data'!$E$4:$E$11233=$B16)*(('PQW Report Data'!K$4:K$11233)-('PQW Report Data'!J$4:J$11233))),
                    IF($F$6="All",SUMPRODUCT(('PQW Report Data'!$B$4:$B$11233='GEPS Volume &amp; Declines'!$C$4)*('PQW Report Data'!$C$4:$C$11233=F$9)*('PQW Report Data'!$E$4:$E$11233=$B16)*(('PQW Report Data'!K$4:K$11233)-('PQW Report Data'!J$4:J$11233))),
                    SUMPRODUCT(('PQW Report Data'!$B$4:$B$11233='GEPS Volume &amp; Declines'!$C$4)*('PQW Report Data'!$D$4:$D$11233='GEPS Volume &amp; Declines'!$E$4)*('PQW Report Data'!$C$4:$C$11233=F$9)*('PQW Report Data'!$E$4:$E$11233=$B16)*(('PQW Report Data'!K$4:K$11233)-('PQW Report Data'!J$4:J$11233))))))</f>
      </c>
      <c r="G16" s="25" t="str">
        <f>IF(AND($D$6="All",$F$6="All"),SUMPRODUCT(('PQW Report Data'!$C$4:$C$11233=G$9)*('PQW Report Data'!$E$4:$E$11233=$B16)*(('PQW Report Data'!K$4:K$11233)-('PQW Report Data'!J$4:J$11233))),
                    IF($D$6="All",SUMPRODUCT(('PQW Report Data'!$D$4:$D$11233='GEPS Volume &amp; Declines'!$E$4)*('PQW Report Data'!$C$4:$C$11233=G$9)*('PQW Report Data'!$E$4:$E$11233=$B16)*(('PQW Report Data'!K$4:K$11233)-('PQW Report Data'!J$4:J$11233))),
                    IF($F$6="All",SUMPRODUCT(('PQW Report Data'!$B$4:$B$11233='GEPS Volume &amp; Declines'!$C$4)*('PQW Report Data'!$C$4:$C$11233=G$9)*('PQW Report Data'!$E$4:$E$11233=$B16)*(('PQW Report Data'!K$4:K$11233)-('PQW Report Data'!J$4:J$11233))),
                    SUMPRODUCT(('PQW Report Data'!$B$4:$B$11233='GEPS Volume &amp; Declines'!$C$4)*('PQW Report Data'!$D$4:$D$11233='GEPS Volume &amp; Declines'!$E$4)*('PQW Report Data'!$C$4:$C$11233=G$9)*('PQW Report Data'!$E$4:$E$11233=$B16)*(('PQW Report Data'!K$4:K$11233)-('PQW Report Data'!J$4:J$11233))))))</f>
      </c>
      <c r="H16" s="25" t="str">
        <f>IF(AND($D$6="All",$F$6="All"),SUMPRODUCT(('PQW Report Data'!$C$4:$C$11233=H$9)*('PQW Report Data'!$E$4:$E$11233=$B16)*(('PQW Report Data'!K$4:K$11233)-('PQW Report Data'!J$4:J$11233))),
                    IF($D$6="All",SUMPRODUCT(('PQW Report Data'!$D$4:$D$11233='GEPS Volume &amp; Declines'!$E$4)*('PQW Report Data'!$C$4:$C$11233=H$9)*('PQW Report Data'!$E$4:$E$11233=$B16)*(('PQW Report Data'!K$4:K$11233)-('PQW Report Data'!J$4:J$11233))),
                    IF($F$6="All",SUMPRODUCT(('PQW Report Data'!$B$4:$B$11233='GEPS Volume &amp; Declines'!$C$4)*('PQW Report Data'!$C$4:$C$11233=H$9)*('PQW Report Data'!$E$4:$E$11233=$B16)*(('PQW Report Data'!K$4:K$11233)-('PQW Report Data'!J$4:J$11233))),
                    SUMPRODUCT(('PQW Report Data'!$B$4:$B$11233='GEPS Volume &amp; Declines'!$C$4)*('PQW Report Data'!$D$4:$D$11233='GEPS Volume &amp; Declines'!$E$4)*('PQW Report Data'!$C$4:$C$11233=H$9)*('PQW Report Data'!$E$4:$E$11233=$B16)*(('PQW Report Data'!K$4:K$11233)-('PQW Report Data'!J$4:J$11233))))))</f>
      </c>
      <c r="I16" s="25" t="str">
        <f>IF(AND($D$6="All",$F$6="All"),SUMPRODUCT(('PQW Report Data'!$C$4:$C$11233=I$9)*('PQW Report Data'!$E$4:$E$11233=$B16)*(('PQW Report Data'!K$4:K$11233)-('PQW Report Data'!J$4:J$11233))),
                    IF($D$6="All",SUMPRODUCT(('PQW Report Data'!$D$4:$D$11233='GEPS Volume &amp; Declines'!$E$4)*('PQW Report Data'!$C$4:$C$11233=I$9)*('PQW Report Data'!$E$4:$E$11233=$B16)*(('PQW Report Data'!K$4:K$11233)-('PQW Report Data'!J$4:J$11233))),
                    IF($F$6="All",SUMPRODUCT(('PQW Report Data'!$B$4:$B$11233='GEPS Volume &amp; Declines'!$C$4)*('PQW Report Data'!$C$4:$C$11233=I$9)*('PQW Report Data'!$E$4:$E$11233=$B16)*(('PQW Report Data'!K$4:K$11233)-('PQW Report Data'!J$4:J$11233))),
                    SUMPRODUCT(('PQW Report Data'!$B$4:$B$11233='GEPS Volume &amp; Declines'!$C$4)*('PQW Report Data'!$D$4:$D$11233='GEPS Volume &amp; Declines'!$E$4)*('PQW Report Data'!$C$4:$C$11233=I$9)*('PQW Report Data'!$E$4:$E$11233=$B16)*(('PQW Report Data'!K$4:K$11233)-('PQW Report Data'!J$4:J$11233))))))</f>
      </c>
      <c r="J16" s="25" t="str">
        <f>IF(AND($D$6="All",$F$6="All"),SUMPRODUCT(('PQW Report Data'!$C$4:$C$11233=J$9)*('PQW Report Data'!$E$4:$E$11233=$B16)*(('PQW Report Data'!K$4:K$11233)-('PQW Report Data'!J$4:J$11233))),
                    IF($D$6="All",SUMPRODUCT(('PQW Report Data'!$D$4:$D$11233='GEPS Volume &amp; Declines'!$E$4)*('PQW Report Data'!$C$4:$C$11233=J$9)*('PQW Report Data'!$E$4:$E$11233=$B16)*(('PQW Report Data'!K$4:K$11233)-('PQW Report Data'!J$4:J$11233))),
                    IF($F$6="All",SUMPRODUCT(('PQW Report Data'!$B$4:$B$11233='GEPS Volume &amp; Declines'!$C$4)*('PQW Report Data'!$C$4:$C$11233=J$9)*('PQW Report Data'!$E$4:$E$11233=$B16)*(('PQW Report Data'!K$4:K$11233)-('PQW Report Data'!J$4:J$11233))),
                    SUMPRODUCT(('PQW Report Data'!$B$4:$B$11233='GEPS Volume &amp; Declines'!$C$4)*('PQW Report Data'!$D$4:$D$11233='GEPS Volume &amp; Declines'!$E$4)*('PQW Report Data'!$C$4:$C$11233=J$9)*('PQW Report Data'!$E$4:$E$11233=$B16)*(('PQW Report Data'!K$4:K$11233)-('PQW Report Data'!J$4:J$11233))))))</f>
      </c>
      <c r="K16" s="25" t="str">
        <f>IF(AND($D$6="All",$F$6="All"),SUMPRODUCT(('PQW Report Data'!$C$4:$C$11233=K$9)*('PQW Report Data'!$E$4:$E$11233=$B16)*(('PQW Report Data'!K$4:K$11233)-('PQW Report Data'!J$4:J$11233))),
                    IF($D$6="All",SUMPRODUCT(('PQW Report Data'!$D$4:$D$11233='GEPS Volume &amp; Declines'!$E$4)*('PQW Report Data'!$C$4:$C$11233=K$9)*('PQW Report Data'!$E$4:$E$11233=$B16)*(('PQW Report Data'!K$4:K$11233)-('PQW Report Data'!J$4:J$11233))),
                    IF($F$6="All",SUMPRODUCT(('PQW Report Data'!$B$4:$B$11233='GEPS Volume &amp; Declines'!$C$4)*('PQW Report Data'!$C$4:$C$11233=K$9)*('PQW Report Data'!$E$4:$E$11233=$B16)*(('PQW Report Data'!K$4:K$11233)-('PQW Report Data'!J$4:J$11233))),
                    SUMPRODUCT(('PQW Report Data'!$B$4:$B$11233='GEPS Volume &amp; Declines'!$C$4)*('PQW Report Data'!$D$4:$D$11233='GEPS Volume &amp; Declines'!$E$4)*('PQW Report Data'!$C$4:$C$11233=K$9)*('PQW Report Data'!$E$4:$E$11233=$B16)*(('PQW Report Data'!K$4:K$11233)-('PQW Report Data'!J$4:J$11233))))))</f>
      </c>
      <c r="L16" s="25" t="str">
        <f>IF(AND($D$6="All",$F$6="All"),SUMPRODUCT(('PQW Report Data'!$C$4:$C$11233=L$9)*('PQW Report Data'!$E$4:$E$11233=$B16)*(('PQW Report Data'!K$4:K$11233)-('PQW Report Data'!J$4:J$11233))),
                    IF($D$6="All",SUMPRODUCT(('PQW Report Data'!$D$4:$D$11233='GEPS Volume &amp; Declines'!$E$4)*('PQW Report Data'!$C$4:$C$11233=L$9)*('PQW Report Data'!$E$4:$E$11233=$B16)*(('PQW Report Data'!K$4:K$11233)-('PQW Report Data'!J$4:J$11233))),
                    IF($F$6="All",SUMPRODUCT(('PQW Report Data'!$B$4:$B$11233='GEPS Volume &amp; Declines'!$C$4)*('PQW Report Data'!$C$4:$C$11233=L$9)*('PQW Report Data'!$E$4:$E$11233=$B16)*(('PQW Report Data'!K$4:K$11233)-('PQW Report Data'!J$4:J$11233))),
                    SUMPRODUCT(('PQW Report Data'!$B$4:$B$11233='GEPS Volume &amp; Declines'!$C$4)*('PQW Report Data'!$D$4:$D$11233='GEPS Volume &amp; Declines'!$E$4)*('PQW Report Data'!$C$4:$C$11233=L$9)*('PQW Report Data'!$E$4:$E$11233=$B16)*(('PQW Report Data'!K$4:K$11233)-('PQW Report Data'!J$4:J$11233))))))</f>
      </c>
      <c r="M16" s="25" t="str">
        <f>IF(AND($D$6="All",$F$6="All"),SUMPRODUCT(('PQW Report Data'!$C$4:$C$11233=M$9)*('PQW Report Data'!$E$4:$E$11233=$B16)*(('PQW Report Data'!K$4:K$11233)-('PQW Report Data'!J$4:J$11233))),
                    IF($D$6="All",SUMPRODUCT(('PQW Report Data'!$D$4:$D$11233='GEPS Volume &amp; Declines'!$E$4)*('PQW Report Data'!$C$4:$C$11233=M$9)*('PQW Report Data'!$E$4:$E$11233=$B16)*(('PQW Report Data'!K$4:K$11233)-('PQW Report Data'!J$4:J$11233))),
                    IF($F$6="All",SUMPRODUCT(('PQW Report Data'!$B$4:$B$11233='GEPS Volume &amp; Declines'!$C$4)*('PQW Report Data'!$C$4:$C$11233=M$9)*('PQW Report Data'!$E$4:$E$11233=$B16)*(('PQW Report Data'!K$4:K$11233)-('PQW Report Data'!J$4:J$11233))),
                    SUMPRODUCT(('PQW Report Data'!$B$4:$B$11233='GEPS Volume &amp; Declines'!$C$4)*('PQW Report Data'!$D$4:$D$11233='GEPS Volume &amp; Declines'!$E$4)*('PQW Report Data'!$C$4:$C$11233=M$9)*('PQW Report Data'!$E$4:$E$11233=$B16)*(('PQW Report Data'!K$4:K$11233)-('PQW Report Data'!J$4:J$11233))))))</f>
      </c>
      <c r="N16" s="25" t="str">
        <f>IF(AND($D$6="All",$F$6="All"),SUMPRODUCT(('PQW Report Data'!$C$4:$C$11233=N$9)*('PQW Report Data'!$E$4:$E$11233=$B16)*(('PQW Report Data'!K$4:K$11233)-('PQW Report Data'!J$4:J$11233))),
                    IF($D$6="All",SUMPRODUCT(('PQW Report Data'!$D$4:$D$11233='GEPS Volume &amp; Declines'!$E$4)*('PQW Report Data'!$C$4:$C$11233=N$9)*('PQW Report Data'!$E$4:$E$11233=$B16)*(('PQW Report Data'!K$4:K$11233)-('PQW Report Data'!J$4:J$11233))),
                    IF($F$6="All",SUMPRODUCT(('PQW Report Data'!$B$4:$B$11233='GEPS Volume &amp; Declines'!$C$4)*('PQW Report Data'!$C$4:$C$11233=N$9)*('PQW Report Data'!$E$4:$E$11233=$B16)*(('PQW Report Data'!K$4:K$11233)-('PQW Report Data'!J$4:J$11233))),
                    SUMPRODUCT(('PQW Report Data'!$B$4:$B$11233='GEPS Volume &amp; Declines'!$C$4)*('PQW Report Data'!$D$4:$D$11233='GEPS Volume &amp; Declines'!$E$4)*('PQW Report Data'!$C$4:$C$11233=N$9)*('PQW Report Data'!$E$4:$E$11233=$B16)*(('PQW Report Data'!K$4:K$11233)-('PQW Report Data'!J$4:J$11233))))))</f>
      </c>
      <c r="O16" s="25" t="str">
        <f>IF(AND($D$6="All",$F$6="All"),SUMPRODUCT(('PQW Report Data'!$C$4:$C$11233=O$9)*('PQW Report Data'!$E$4:$E$11233=$B16)*(('PQW Report Data'!K$4:K$11233)-('PQW Report Data'!J$4:J$11233))),
                    IF($D$6="All",SUMPRODUCT(('PQW Report Data'!$D$4:$D$11233='GEPS Volume &amp; Declines'!$E$4)*('PQW Report Data'!$C$4:$C$11233=O$9)*('PQW Report Data'!$E$4:$E$11233=$B16)*(('PQW Report Data'!K$4:K$11233)-('PQW Report Data'!J$4:J$11233))),
                    IF($F$6="All",SUMPRODUCT(('PQW Report Data'!$B$4:$B$11233='GEPS Volume &amp; Declines'!$C$4)*('PQW Report Data'!$C$4:$C$11233=O$9)*('PQW Report Data'!$E$4:$E$11233=$B16)*(('PQW Report Data'!K$4:K$11233)-('PQW Report Data'!J$4:J$11233))),
                    SUMPRODUCT(('PQW Report Data'!$B$4:$B$11233='GEPS Volume &amp; Declines'!$C$4)*('PQW Report Data'!$D$4:$D$11233='GEPS Volume &amp; Declines'!$E$4)*('PQW Report Data'!$C$4:$C$11233=O$9)*('PQW Report Data'!$E$4:$E$11233=$B16)*(('PQW Report Data'!K$4:K$11233)-('PQW Report Data'!J$4:J$11233))))))</f>
      </c>
      <c r="P16" s="25" t="str">
        <f>IF(AND($D$6="All",$F$6="All"),SUMPRODUCT(('PQW Report Data'!$C$4:$C$11233=P$9)*('PQW Report Data'!$E$4:$E$11233=$B16)*(('PQW Report Data'!K$4:K$11233)-('PQW Report Data'!J$4:J$11233))),
                    IF($D$6="All",SUMPRODUCT(('PQW Report Data'!$D$4:$D$11233='GEPS Volume &amp; Declines'!$E$4)*('PQW Report Data'!$C$4:$C$11233=P$9)*('PQW Report Data'!$E$4:$E$11233=$B16)*(('PQW Report Data'!K$4:K$11233)-('PQW Report Data'!J$4:J$11233))),
                    IF($F$6="All",SUMPRODUCT(('PQW Report Data'!$B$4:$B$11233='GEPS Volume &amp; Declines'!$C$4)*('PQW Report Data'!$C$4:$C$11233=P$9)*('PQW Report Data'!$E$4:$E$11233=$B16)*(('PQW Report Data'!K$4:K$11233)-('PQW Report Data'!J$4:J$11233))),
                    SUMPRODUCT(('PQW Report Data'!$B$4:$B$11233='GEPS Volume &amp; Declines'!$C$4)*('PQW Report Data'!$D$4:$D$11233='GEPS Volume &amp; Declines'!$E$4)*('PQW Report Data'!$C$4:$C$11233=P$9)*('PQW Report Data'!$E$4:$E$11233=$B16)*(('PQW Report Data'!K$4:K$11233)-('PQW Report Data'!J$4:J$11233))))))</f>
      </c>
      <c r="Q16" s="25" t="str">
        <f>IF(AND($D$6="All",$F$6="All"),SUMPRODUCT(('PQW Report Data'!$C$4:$C$11233=Q$9)*('PQW Report Data'!$E$4:$E$11233=$B16)*(('PQW Report Data'!K$4:K$11233)-('PQW Report Data'!J$4:J$11233))),
                    IF($D$6="All",SUMPRODUCT(('PQW Report Data'!$D$4:$D$11233='GEPS Volume &amp; Declines'!$E$4)*('PQW Report Data'!$C$4:$C$11233=Q$9)*('PQW Report Data'!$E$4:$E$11233=$B16)*(('PQW Report Data'!K$4:K$11233)-('PQW Report Data'!J$4:J$11233))),
                    IF($F$6="All",SUMPRODUCT(('PQW Report Data'!$B$4:$B$11233='GEPS Volume &amp; Declines'!$C$4)*('PQW Report Data'!$C$4:$C$11233=Q$9)*('PQW Report Data'!$E$4:$E$11233=$B16)*(('PQW Report Data'!K$4:K$11233)-('PQW Report Data'!J$4:J$11233))),
                    SUMPRODUCT(('PQW Report Data'!$B$4:$B$11233='GEPS Volume &amp; Declines'!$C$4)*('PQW Report Data'!$D$4:$D$11233='GEPS Volume &amp; Declines'!$E$4)*('PQW Report Data'!$C$4:$C$11233=Q$9)*('PQW Report Data'!$E$4:$E$11233=$B16)*(('PQW Report Data'!K$4:K$11233)-('PQW Report Data'!J$4:J$11233))))))</f>
      </c>
      <c r="R16" s="25" t="str">
        <f>IF(AND($D$6="All",$F$6="All"),SUMPRODUCT(('PQW Report Data'!$C$4:$C$11233=R$9)*('PQW Report Data'!$E$4:$E$11233=$B16)*(('PQW Report Data'!K$4:K$11233)-('PQW Report Data'!J$4:J$11233))),
                    IF($D$6="All",SUMPRODUCT(('PQW Report Data'!$D$4:$D$11233='GEPS Volume &amp; Declines'!$E$4)*('PQW Report Data'!$C$4:$C$11233=R$9)*('PQW Report Data'!$E$4:$E$11233=$B16)*(('PQW Report Data'!K$4:K$11233)-('PQW Report Data'!J$4:J$11233))),
                    IF($F$6="All",SUMPRODUCT(('PQW Report Data'!$B$4:$B$11233='GEPS Volume &amp; Declines'!$C$4)*('PQW Report Data'!$C$4:$C$11233=R$9)*('PQW Report Data'!$E$4:$E$11233=$B16)*(('PQW Report Data'!K$4:K$11233)-('PQW Report Data'!J$4:J$11233))),
                    SUMPRODUCT(('PQW Report Data'!$B$4:$B$11233='GEPS Volume &amp; Declines'!$C$4)*('PQW Report Data'!$D$4:$D$11233='GEPS Volume &amp; Declines'!$E$4)*('PQW Report Data'!$C$4:$C$11233=R$9)*('PQW Report Data'!$E$4:$E$11233=$B16)*(('PQW Report Data'!K$4:K$11233)-('PQW Report Data'!J$4:J$11233))))))</f>
      </c>
      <c r="S16" s="25" t="str">
        <f>IF(AND($D$6="All",$F$6="All"),SUMPRODUCT(('PQW Report Data'!$C$4:$C$11233=S$9)*('PQW Report Data'!$E$4:$E$11233=$B16)*(('PQW Report Data'!K$4:K$11233)-('PQW Report Data'!J$4:J$11233))),
                    IF($D$6="All",SUMPRODUCT(('PQW Report Data'!$D$4:$D$11233='GEPS Volume &amp; Declines'!$E$4)*('PQW Report Data'!$C$4:$C$11233=S$9)*('PQW Report Data'!$E$4:$E$11233=$B16)*(('PQW Report Data'!K$4:K$11233)-('PQW Report Data'!J$4:J$11233))),
                    IF($F$6="All",SUMPRODUCT(('PQW Report Data'!$B$4:$B$11233='GEPS Volume &amp; Declines'!$C$4)*('PQW Report Data'!$C$4:$C$11233=S$9)*('PQW Report Data'!$E$4:$E$11233=$B16)*(('PQW Report Data'!K$4:K$11233)-('PQW Report Data'!J$4:J$11233))),
                    SUMPRODUCT(('PQW Report Data'!$B$4:$B$11233='GEPS Volume &amp; Declines'!$C$4)*('PQW Report Data'!$D$4:$D$11233='GEPS Volume &amp; Declines'!$E$4)*('PQW Report Data'!$C$4:$C$11233=S$9)*('PQW Report Data'!$E$4:$E$11233=$B16)*(('PQW Report Data'!K$4:K$11233)-('PQW Report Data'!J$4:J$11233))))))</f>
      </c>
      <c r="T16" s="25" t="str">
        <f>IF(AND($D$6="All",$F$6="All"),SUMPRODUCT(('PQW Report Data'!$C$4:$C$11233=T$9)*('PQW Report Data'!$E$4:$E$11233=$B16)*(('PQW Report Data'!K$4:K$11233)-('PQW Report Data'!J$4:J$11233))),
                    IF($D$6="All",SUMPRODUCT(('PQW Report Data'!$D$4:$D$11233='GEPS Volume &amp; Declines'!$E$4)*('PQW Report Data'!$C$4:$C$11233=T$9)*('PQW Report Data'!$E$4:$E$11233=$B16)*(('PQW Report Data'!K$4:K$11233)-('PQW Report Data'!J$4:J$11233))),
                    IF($F$6="All",SUMPRODUCT(('PQW Report Data'!$B$4:$B$11233='GEPS Volume &amp; Declines'!$C$4)*('PQW Report Data'!$C$4:$C$11233=T$9)*('PQW Report Data'!$E$4:$E$11233=$B16)*(('PQW Report Data'!K$4:K$11233)-('PQW Report Data'!J$4:J$11233))),
                    SUMPRODUCT(('PQW Report Data'!$B$4:$B$11233='GEPS Volume &amp; Declines'!$C$4)*('PQW Report Data'!$D$4:$D$11233='GEPS Volume &amp; Declines'!$E$4)*('PQW Report Data'!$C$4:$C$11233=T$9)*('PQW Report Data'!$E$4:$E$11233=$B16)*(('PQW Report Data'!K$4:K$11233)-('PQW Report Data'!J$4:J$11233))))))</f>
      </c>
      <c r="U16" s="25" t="str">
        <f>IF(AND($D$6="All",$F$6="All"),SUMPRODUCT(('PQW Report Data'!$C$4:$C$11233=U$9)*('PQW Report Data'!$E$4:$E$11233=$B16)*(('PQW Report Data'!K$4:K$11233)-('PQW Report Data'!J$4:J$11233))),
                    IF($D$6="All",SUMPRODUCT(('PQW Report Data'!$D$4:$D$11233='GEPS Volume &amp; Declines'!$E$4)*('PQW Report Data'!$C$4:$C$11233=U$9)*('PQW Report Data'!$E$4:$E$11233=$B16)*(('PQW Report Data'!K$4:K$11233)-('PQW Report Data'!J$4:J$11233))),
                    IF($F$6="All",SUMPRODUCT(('PQW Report Data'!$B$4:$B$11233='GEPS Volume &amp; Declines'!$C$4)*('PQW Report Data'!$C$4:$C$11233=U$9)*('PQW Report Data'!$E$4:$E$11233=$B16)*(('PQW Report Data'!K$4:K$11233)-('PQW Report Data'!J$4:J$11233))),
                    SUMPRODUCT(('PQW Report Data'!$B$4:$B$11233='GEPS Volume &amp; Declines'!$C$4)*('PQW Report Data'!$D$4:$D$11233='GEPS Volume &amp; Declines'!$E$4)*('PQW Report Data'!$C$4:$C$11233=U$9)*('PQW Report Data'!$E$4:$E$11233=$B16)*(('PQW Report Data'!K$4:K$11233)-('PQW Report Data'!J$4:J$11233))))))</f>
      </c>
      <c r="V16" s="25" t="str">
        <f>IF(AND($D$6="All",$F$6="All"),SUMPRODUCT(('PQW Report Data'!$C$4:$C$11233=V$9)*('PQW Report Data'!$E$4:$E$11233=$B16)*(('PQW Report Data'!K$4:K$11233)-('PQW Report Data'!J$4:J$11233))),
                    IF($D$6="All",SUMPRODUCT(('PQW Report Data'!$D$4:$D$11233='GEPS Volume &amp; Declines'!$E$4)*('PQW Report Data'!$C$4:$C$11233=V$9)*('PQW Report Data'!$E$4:$E$11233=$B16)*(('PQW Report Data'!K$4:K$11233)-('PQW Report Data'!J$4:J$11233))),
                    IF($F$6="All",SUMPRODUCT(('PQW Report Data'!$B$4:$B$11233='GEPS Volume &amp; Declines'!$C$4)*('PQW Report Data'!$C$4:$C$11233=V$9)*('PQW Report Data'!$E$4:$E$11233=$B16)*(('PQW Report Data'!K$4:K$11233)-('PQW Report Data'!J$4:J$11233))),
                    SUMPRODUCT(('PQW Report Data'!$B$4:$B$11233='GEPS Volume &amp; Declines'!$C$4)*('PQW Report Data'!$D$4:$D$11233='GEPS Volume &amp; Declines'!$E$4)*('PQW Report Data'!$C$4:$C$11233=V$9)*('PQW Report Data'!$E$4:$E$11233=$B16)*(('PQW Report Data'!K$4:K$11233)-('PQW Report Data'!J$4:J$11233))))))</f>
      </c>
      <c r="W16" s="25" t="str">
        <f>IF(AND($D$6="All",$F$6="All"),SUMPRODUCT(('PQW Report Data'!$C$4:$C$11233=W$9)*('PQW Report Data'!$E$4:$E$11233=$B16)*(('PQW Report Data'!K$4:K$11233)-('PQW Report Data'!J$4:J$11233))),
                    IF($D$6="All",SUMPRODUCT(('PQW Report Data'!$D$4:$D$11233='GEPS Volume &amp; Declines'!$E$4)*('PQW Report Data'!$C$4:$C$11233=W$9)*('PQW Report Data'!$E$4:$E$11233=$B16)*(('PQW Report Data'!K$4:K$11233)-('PQW Report Data'!J$4:J$11233))),
                    IF($F$6="All",SUMPRODUCT(('PQW Report Data'!$B$4:$B$11233='GEPS Volume &amp; Declines'!$C$4)*('PQW Report Data'!$C$4:$C$11233=W$9)*('PQW Report Data'!$E$4:$E$11233=$B16)*(('PQW Report Data'!K$4:K$11233)-('PQW Report Data'!J$4:J$11233))),
                    SUMPRODUCT(('PQW Report Data'!$B$4:$B$11233='GEPS Volume &amp; Declines'!$C$4)*('PQW Report Data'!$D$4:$D$11233='GEPS Volume &amp; Declines'!$E$4)*('PQW Report Data'!$C$4:$C$11233=W$9)*('PQW Report Data'!$E$4:$E$11233=$B16)*(('PQW Report Data'!K$4:K$11233)-('PQW Report Data'!J$4:J$11233))))))</f>
      </c>
      <c r="X16" s="25" t="str">
        <f>IF(AND($D$6="All",$F$6="All"),SUMPRODUCT(('PQW Report Data'!$C$4:$C$11233=X$9)*('PQW Report Data'!$E$4:$E$11233=$B16)*(('PQW Report Data'!K$4:K$11233)-('PQW Report Data'!J$4:J$11233))),
                    IF($D$6="All",SUMPRODUCT(('PQW Report Data'!$D$4:$D$11233='GEPS Volume &amp; Declines'!$E$4)*('PQW Report Data'!$C$4:$C$11233=X$9)*('PQW Report Data'!$E$4:$E$11233=$B16)*(('PQW Report Data'!K$4:K$11233)-('PQW Report Data'!J$4:J$11233))),
                    IF($F$6="All",SUMPRODUCT(('PQW Report Data'!$B$4:$B$11233='GEPS Volume &amp; Declines'!$C$4)*('PQW Report Data'!$C$4:$C$11233=X$9)*('PQW Report Data'!$E$4:$E$11233=$B16)*(('PQW Report Data'!K$4:K$11233)-('PQW Report Data'!J$4:J$11233))),
                    SUMPRODUCT(('PQW Report Data'!$B$4:$B$11233='GEPS Volume &amp; Declines'!$C$4)*('PQW Report Data'!$D$4:$D$11233='GEPS Volume &amp; Declines'!$E$4)*('PQW Report Data'!$C$4:$C$11233=X$9)*('PQW Report Data'!$E$4:$E$11233=$B16)*(('PQW Report Data'!K$4:K$11233)-('PQW Report Data'!J$4:J$11233))))))</f>
      </c>
      <c r="Y16" s="25" t="str">
        <f>IF(AND($D$6="All",$F$6="All"),SUMPRODUCT(('PQW Report Data'!$C$4:$C$11233=Y$9)*('PQW Report Data'!$E$4:$E$11233=$B16)*(('PQW Report Data'!K$4:K$11233)-('PQW Report Data'!J$4:J$11233))),
                    IF($D$6="All",SUMPRODUCT(('PQW Report Data'!$D$4:$D$11233='GEPS Volume &amp; Declines'!$E$4)*('PQW Report Data'!$C$4:$C$11233=Y$9)*('PQW Report Data'!$E$4:$E$11233=$B16)*(('PQW Report Data'!K$4:K$11233)-('PQW Report Data'!J$4:J$11233))),
                    IF($F$6="All",SUMPRODUCT(('PQW Report Data'!$B$4:$B$11233='GEPS Volume &amp; Declines'!$C$4)*('PQW Report Data'!$C$4:$C$11233=Y$9)*('PQW Report Data'!$E$4:$E$11233=$B16)*(('PQW Report Data'!K$4:K$11233)-('PQW Report Data'!J$4:J$11233))),
                    SUMPRODUCT(('PQW Report Data'!$B$4:$B$11233='GEPS Volume &amp; Declines'!$C$4)*('PQW Report Data'!$D$4:$D$11233='GEPS Volume &amp; Declines'!$E$4)*('PQW Report Data'!$C$4:$C$11233=Y$9)*('PQW Report Data'!$E$4:$E$11233=$B16)*(('PQW Report Data'!K$4:K$11233)-('PQW Report Data'!J$4:J$11233))))))</f>
      </c>
      <c r="Z16" s="25" t="str">
        <f>IF(AND($D$6="All",$F$6="All"),SUMPRODUCT(('PQW Report Data'!$C$4:$C$11233=Z$9)*('PQW Report Data'!$E$4:$E$11233=$B16)*(('PQW Report Data'!K$4:K$11233)-('PQW Report Data'!J$4:J$11233))),
                    IF($D$6="All",SUMPRODUCT(('PQW Report Data'!$D$4:$D$11233='GEPS Volume &amp; Declines'!$E$4)*('PQW Report Data'!$C$4:$C$11233=Z$9)*('PQW Report Data'!$E$4:$E$11233=$B16)*(('PQW Report Data'!K$4:K$11233)-('PQW Report Data'!J$4:J$11233))),
                    IF($F$6="All",SUMPRODUCT(('PQW Report Data'!$B$4:$B$11233='GEPS Volume &amp; Declines'!$C$4)*('PQW Report Data'!$C$4:$C$11233=Z$9)*('PQW Report Data'!$E$4:$E$11233=$B16)*(('PQW Report Data'!K$4:K$11233)-('PQW Report Data'!J$4:J$11233))),
                    SUMPRODUCT(('PQW Report Data'!$B$4:$B$11233='GEPS Volume &amp; Declines'!$C$4)*('PQW Report Data'!$D$4:$D$11233='GEPS Volume &amp; Declines'!$E$4)*('PQW Report Data'!$C$4:$C$11233=Z$9)*('PQW Report Data'!$E$4:$E$11233=$B16)*(('PQW Report Data'!K$4:K$11233)-('PQW Report Data'!J$4:J$11233))))))</f>
      </c>
      <c r="AA16" s="25" t="str">
        <f>IF(AND($D$6="All",$F$6="All"),SUMPRODUCT(('PQW Report Data'!$C$4:$C$11233=AA$9)*('PQW Report Data'!$E$4:$E$11233=$B16)*(('PQW Report Data'!K$4:K$11233)-('PQW Report Data'!J$4:J$11233))),
                    IF($D$6="All",SUMPRODUCT(('PQW Report Data'!$D$4:$D$11233='GEPS Volume &amp; Declines'!$E$4)*('PQW Report Data'!$C$4:$C$11233=AA$9)*('PQW Report Data'!$E$4:$E$11233=$B16)*(('PQW Report Data'!K$4:K$11233)-('PQW Report Data'!J$4:J$11233))),
                    IF($F$6="All",SUMPRODUCT(('PQW Report Data'!$B$4:$B$11233='GEPS Volume &amp; Declines'!$C$4)*('PQW Report Data'!$C$4:$C$11233=AA$9)*('PQW Report Data'!$E$4:$E$11233=$B16)*(('PQW Report Data'!K$4:K$11233)-('PQW Report Data'!J$4:J$11233))),
                    SUMPRODUCT(('PQW Report Data'!$B$4:$B$11233='GEPS Volume &amp; Declines'!$C$4)*('PQW Report Data'!$D$4:$D$11233='GEPS Volume &amp; Declines'!$E$4)*('PQW Report Data'!$C$4:$C$11233=AA$9)*('PQW Report Data'!$E$4:$E$11233=$B16)*(('PQW Report Data'!K$4:K$11233)-('PQW Report Data'!J$4:J$11233))))))</f>
      </c>
      <c r="AB16" s="25" t="str">
        <f>SUM(C16:AA16)</f>
      </c>
    </row>
    <row r="17">
      <c r="A17" s="0" t="inlineStr">
        <is>
          <t/>
        </is>
      </c>
      <c r="B17" s="23" t="n">
        <v>7</v>
      </c>
      <c r="C17" s="25" t="str">
        <f>IF(AND($D$6="All",$F$6="All"),SUMPRODUCT(('PQW Report Data'!$C$4:$C$11233=C$9)*('PQW Report Data'!$E$4:$E$11233=$B17)*(('PQW Report Data'!K$4:K$11233)-('PQW Report Data'!J$4:J$11233))),
                    IF($D$6="All",SUMPRODUCT(('PQW Report Data'!$D$4:$D$11233='GEPS Volume &amp; Declines'!$E$4)*('PQW Report Data'!$C$4:$C$11233=C$9)*('PQW Report Data'!$E$4:$E$11233=$B17)*(('PQW Report Data'!K$4:K$11233)-('PQW Report Data'!J$4:J$11233))),
                    IF($F$6="All",SUMPRODUCT(('PQW Report Data'!$B$4:$B$11233='GEPS Volume &amp; Declines'!$C$4)*('PQW Report Data'!$C$4:$C$11233=C$9)*('PQW Report Data'!$E$4:$E$11233=$B17)*(('PQW Report Data'!K$4:K$11233)-('PQW Report Data'!J$4:J$11233))),
                    SUMPRODUCT(('PQW Report Data'!$B$4:$B$11233='GEPS Volume &amp; Declines'!$C$4)*('PQW Report Data'!$D$4:$D$11233='GEPS Volume &amp; Declines'!$E$4)*('PQW Report Data'!$C$4:$C$11233=C$9)*('PQW Report Data'!$E$4:$E$11233=$B17)*(('PQW Report Data'!K$4:K$11233)-('PQW Report Data'!J$4:J$11233))))))</f>
      </c>
      <c r="D17" s="25" t="str">
        <f>IF(AND($D$6="All",$F$6="All"),SUMPRODUCT(('PQW Report Data'!$C$4:$C$11233=D$9)*('PQW Report Data'!$E$4:$E$11233=$B17)*(('PQW Report Data'!K$4:K$11233)-('PQW Report Data'!J$4:J$11233))),
                    IF($D$6="All",SUMPRODUCT(('PQW Report Data'!$D$4:$D$11233='GEPS Volume &amp; Declines'!$E$4)*('PQW Report Data'!$C$4:$C$11233=D$9)*('PQW Report Data'!$E$4:$E$11233=$B17)*(('PQW Report Data'!K$4:K$11233)-('PQW Report Data'!J$4:J$11233))),
                    IF($F$6="All",SUMPRODUCT(('PQW Report Data'!$B$4:$B$11233='GEPS Volume &amp; Declines'!$C$4)*('PQW Report Data'!$C$4:$C$11233=D$9)*('PQW Report Data'!$E$4:$E$11233=$B17)*(('PQW Report Data'!K$4:K$11233)-('PQW Report Data'!J$4:J$11233))),
                    SUMPRODUCT(('PQW Report Data'!$B$4:$B$11233='GEPS Volume &amp; Declines'!$C$4)*('PQW Report Data'!$D$4:$D$11233='GEPS Volume &amp; Declines'!$E$4)*('PQW Report Data'!$C$4:$C$11233=D$9)*('PQW Report Data'!$E$4:$E$11233=$B17)*(('PQW Report Data'!K$4:K$11233)-('PQW Report Data'!J$4:J$11233))))))</f>
      </c>
      <c r="E17" s="25" t="str">
        <f>IF(AND($D$6="All",$F$6="All"),SUMPRODUCT(('PQW Report Data'!$C$4:$C$11233=E$9)*('PQW Report Data'!$E$4:$E$11233=$B17)*(('PQW Report Data'!K$4:K$11233)-('PQW Report Data'!J$4:J$11233))),
                    IF($D$6="All",SUMPRODUCT(('PQW Report Data'!$D$4:$D$11233='GEPS Volume &amp; Declines'!$E$4)*('PQW Report Data'!$C$4:$C$11233=E$9)*('PQW Report Data'!$E$4:$E$11233=$B17)*(('PQW Report Data'!K$4:K$11233)-('PQW Report Data'!J$4:J$11233))),
                    IF($F$6="All",SUMPRODUCT(('PQW Report Data'!$B$4:$B$11233='GEPS Volume &amp; Declines'!$C$4)*('PQW Report Data'!$C$4:$C$11233=E$9)*('PQW Report Data'!$E$4:$E$11233=$B17)*(('PQW Report Data'!K$4:K$11233)-('PQW Report Data'!J$4:J$11233))),
                    SUMPRODUCT(('PQW Report Data'!$B$4:$B$11233='GEPS Volume &amp; Declines'!$C$4)*('PQW Report Data'!$D$4:$D$11233='GEPS Volume &amp; Declines'!$E$4)*('PQW Report Data'!$C$4:$C$11233=E$9)*('PQW Report Data'!$E$4:$E$11233=$B17)*(('PQW Report Data'!K$4:K$11233)-('PQW Report Data'!J$4:J$11233))))))</f>
      </c>
      <c r="F17" s="25" t="str">
        <f>IF(AND($D$6="All",$F$6="All"),SUMPRODUCT(('PQW Report Data'!$C$4:$C$11233=F$9)*('PQW Report Data'!$E$4:$E$11233=$B17)*(('PQW Report Data'!K$4:K$11233)-('PQW Report Data'!J$4:J$11233))),
                    IF($D$6="All",SUMPRODUCT(('PQW Report Data'!$D$4:$D$11233='GEPS Volume &amp; Declines'!$E$4)*('PQW Report Data'!$C$4:$C$11233=F$9)*('PQW Report Data'!$E$4:$E$11233=$B17)*(('PQW Report Data'!K$4:K$11233)-('PQW Report Data'!J$4:J$11233))),
                    IF($F$6="All",SUMPRODUCT(('PQW Report Data'!$B$4:$B$11233='GEPS Volume &amp; Declines'!$C$4)*('PQW Report Data'!$C$4:$C$11233=F$9)*('PQW Report Data'!$E$4:$E$11233=$B17)*(('PQW Report Data'!K$4:K$11233)-('PQW Report Data'!J$4:J$11233))),
                    SUMPRODUCT(('PQW Report Data'!$B$4:$B$11233='GEPS Volume &amp; Declines'!$C$4)*('PQW Report Data'!$D$4:$D$11233='GEPS Volume &amp; Declines'!$E$4)*('PQW Report Data'!$C$4:$C$11233=F$9)*('PQW Report Data'!$E$4:$E$11233=$B17)*(('PQW Report Data'!K$4:K$11233)-('PQW Report Data'!J$4:J$11233))))))</f>
      </c>
      <c r="G17" s="25" t="str">
        <f>IF(AND($D$6="All",$F$6="All"),SUMPRODUCT(('PQW Report Data'!$C$4:$C$11233=G$9)*('PQW Report Data'!$E$4:$E$11233=$B17)*(('PQW Report Data'!K$4:K$11233)-('PQW Report Data'!J$4:J$11233))),
                    IF($D$6="All",SUMPRODUCT(('PQW Report Data'!$D$4:$D$11233='GEPS Volume &amp; Declines'!$E$4)*('PQW Report Data'!$C$4:$C$11233=G$9)*('PQW Report Data'!$E$4:$E$11233=$B17)*(('PQW Report Data'!K$4:K$11233)-('PQW Report Data'!J$4:J$11233))),
                    IF($F$6="All",SUMPRODUCT(('PQW Report Data'!$B$4:$B$11233='GEPS Volume &amp; Declines'!$C$4)*('PQW Report Data'!$C$4:$C$11233=G$9)*('PQW Report Data'!$E$4:$E$11233=$B17)*(('PQW Report Data'!K$4:K$11233)-('PQW Report Data'!J$4:J$11233))),
                    SUMPRODUCT(('PQW Report Data'!$B$4:$B$11233='GEPS Volume &amp; Declines'!$C$4)*('PQW Report Data'!$D$4:$D$11233='GEPS Volume &amp; Declines'!$E$4)*('PQW Report Data'!$C$4:$C$11233=G$9)*('PQW Report Data'!$E$4:$E$11233=$B17)*(('PQW Report Data'!K$4:K$11233)-('PQW Report Data'!J$4:J$11233))))))</f>
      </c>
      <c r="H17" s="25" t="str">
        <f>IF(AND($D$6="All",$F$6="All"),SUMPRODUCT(('PQW Report Data'!$C$4:$C$11233=H$9)*('PQW Report Data'!$E$4:$E$11233=$B17)*(('PQW Report Data'!K$4:K$11233)-('PQW Report Data'!J$4:J$11233))),
                    IF($D$6="All",SUMPRODUCT(('PQW Report Data'!$D$4:$D$11233='GEPS Volume &amp; Declines'!$E$4)*('PQW Report Data'!$C$4:$C$11233=H$9)*('PQW Report Data'!$E$4:$E$11233=$B17)*(('PQW Report Data'!K$4:K$11233)-('PQW Report Data'!J$4:J$11233))),
                    IF($F$6="All",SUMPRODUCT(('PQW Report Data'!$B$4:$B$11233='GEPS Volume &amp; Declines'!$C$4)*('PQW Report Data'!$C$4:$C$11233=H$9)*('PQW Report Data'!$E$4:$E$11233=$B17)*(('PQW Report Data'!K$4:K$11233)-('PQW Report Data'!J$4:J$11233))),
                    SUMPRODUCT(('PQW Report Data'!$B$4:$B$11233='GEPS Volume &amp; Declines'!$C$4)*('PQW Report Data'!$D$4:$D$11233='GEPS Volume &amp; Declines'!$E$4)*('PQW Report Data'!$C$4:$C$11233=H$9)*('PQW Report Data'!$E$4:$E$11233=$B17)*(('PQW Report Data'!K$4:K$11233)-('PQW Report Data'!J$4:J$11233))))))</f>
      </c>
      <c r="I17" s="25" t="str">
        <f>IF(AND($D$6="All",$F$6="All"),SUMPRODUCT(('PQW Report Data'!$C$4:$C$11233=I$9)*('PQW Report Data'!$E$4:$E$11233=$B17)*(('PQW Report Data'!K$4:K$11233)-('PQW Report Data'!J$4:J$11233))),
                    IF($D$6="All",SUMPRODUCT(('PQW Report Data'!$D$4:$D$11233='GEPS Volume &amp; Declines'!$E$4)*('PQW Report Data'!$C$4:$C$11233=I$9)*('PQW Report Data'!$E$4:$E$11233=$B17)*(('PQW Report Data'!K$4:K$11233)-('PQW Report Data'!J$4:J$11233))),
                    IF($F$6="All",SUMPRODUCT(('PQW Report Data'!$B$4:$B$11233='GEPS Volume &amp; Declines'!$C$4)*('PQW Report Data'!$C$4:$C$11233=I$9)*('PQW Report Data'!$E$4:$E$11233=$B17)*(('PQW Report Data'!K$4:K$11233)-('PQW Report Data'!J$4:J$11233))),
                    SUMPRODUCT(('PQW Report Data'!$B$4:$B$11233='GEPS Volume &amp; Declines'!$C$4)*('PQW Report Data'!$D$4:$D$11233='GEPS Volume &amp; Declines'!$E$4)*('PQW Report Data'!$C$4:$C$11233=I$9)*('PQW Report Data'!$E$4:$E$11233=$B17)*(('PQW Report Data'!K$4:K$11233)-('PQW Report Data'!J$4:J$11233))))))</f>
      </c>
      <c r="J17" s="25" t="str">
        <f>IF(AND($D$6="All",$F$6="All"),SUMPRODUCT(('PQW Report Data'!$C$4:$C$11233=J$9)*('PQW Report Data'!$E$4:$E$11233=$B17)*(('PQW Report Data'!K$4:K$11233)-('PQW Report Data'!J$4:J$11233))),
                    IF($D$6="All",SUMPRODUCT(('PQW Report Data'!$D$4:$D$11233='GEPS Volume &amp; Declines'!$E$4)*('PQW Report Data'!$C$4:$C$11233=J$9)*('PQW Report Data'!$E$4:$E$11233=$B17)*(('PQW Report Data'!K$4:K$11233)-('PQW Report Data'!J$4:J$11233))),
                    IF($F$6="All",SUMPRODUCT(('PQW Report Data'!$B$4:$B$11233='GEPS Volume &amp; Declines'!$C$4)*('PQW Report Data'!$C$4:$C$11233=J$9)*('PQW Report Data'!$E$4:$E$11233=$B17)*(('PQW Report Data'!K$4:K$11233)-('PQW Report Data'!J$4:J$11233))),
                    SUMPRODUCT(('PQW Report Data'!$B$4:$B$11233='GEPS Volume &amp; Declines'!$C$4)*('PQW Report Data'!$D$4:$D$11233='GEPS Volume &amp; Declines'!$E$4)*('PQW Report Data'!$C$4:$C$11233=J$9)*('PQW Report Data'!$E$4:$E$11233=$B17)*(('PQW Report Data'!K$4:K$11233)-('PQW Report Data'!J$4:J$11233))))))</f>
      </c>
      <c r="K17" s="25" t="str">
        <f>IF(AND($D$6="All",$F$6="All"),SUMPRODUCT(('PQW Report Data'!$C$4:$C$11233=K$9)*('PQW Report Data'!$E$4:$E$11233=$B17)*(('PQW Report Data'!K$4:K$11233)-('PQW Report Data'!J$4:J$11233))),
                    IF($D$6="All",SUMPRODUCT(('PQW Report Data'!$D$4:$D$11233='GEPS Volume &amp; Declines'!$E$4)*('PQW Report Data'!$C$4:$C$11233=K$9)*('PQW Report Data'!$E$4:$E$11233=$B17)*(('PQW Report Data'!K$4:K$11233)-('PQW Report Data'!J$4:J$11233))),
                    IF($F$6="All",SUMPRODUCT(('PQW Report Data'!$B$4:$B$11233='GEPS Volume &amp; Declines'!$C$4)*('PQW Report Data'!$C$4:$C$11233=K$9)*('PQW Report Data'!$E$4:$E$11233=$B17)*(('PQW Report Data'!K$4:K$11233)-('PQW Report Data'!J$4:J$11233))),
                    SUMPRODUCT(('PQW Report Data'!$B$4:$B$11233='GEPS Volume &amp; Declines'!$C$4)*('PQW Report Data'!$D$4:$D$11233='GEPS Volume &amp; Declines'!$E$4)*('PQW Report Data'!$C$4:$C$11233=K$9)*('PQW Report Data'!$E$4:$E$11233=$B17)*(('PQW Report Data'!K$4:K$11233)-('PQW Report Data'!J$4:J$11233))))))</f>
      </c>
      <c r="L17" s="25" t="str">
        <f>IF(AND($D$6="All",$F$6="All"),SUMPRODUCT(('PQW Report Data'!$C$4:$C$11233=L$9)*('PQW Report Data'!$E$4:$E$11233=$B17)*(('PQW Report Data'!K$4:K$11233)-('PQW Report Data'!J$4:J$11233))),
                    IF($D$6="All",SUMPRODUCT(('PQW Report Data'!$D$4:$D$11233='GEPS Volume &amp; Declines'!$E$4)*('PQW Report Data'!$C$4:$C$11233=L$9)*('PQW Report Data'!$E$4:$E$11233=$B17)*(('PQW Report Data'!K$4:K$11233)-('PQW Report Data'!J$4:J$11233))),
                    IF($F$6="All",SUMPRODUCT(('PQW Report Data'!$B$4:$B$11233='GEPS Volume &amp; Declines'!$C$4)*('PQW Report Data'!$C$4:$C$11233=L$9)*('PQW Report Data'!$E$4:$E$11233=$B17)*(('PQW Report Data'!K$4:K$11233)-('PQW Report Data'!J$4:J$11233))),
                    SUMPRODUCT(('PQW Report Data'!$B$4:$B$11233='GEPS Volume &amp; Declines'!$C$4)*('PQW Report Data'!$D$4:$D$11233='GEPS Volume &amp; Declines'!$E$4)*('PQW Report Data'!$C$4:$C$11233=L$9)*('PQW Report Data'!$E$4:$E$11233=$B17)*(('PQW Report Data'!K$4:K$11233)-('PQW Report Data'!J$4:J$11233))))))</f>
      </c>
      <c r="M17" s="25" t="str">
        <f>IF(AND($D$6="All",$F$6="All"),SUMPRODUCT(('PQW Report Data'!$C$4:$C$11233=M$9)*('PQW Report Data'!$E$4:$E$11233=$B17)*(('PQW Report Data'!K$4:K$11233)-('PQW Report Data'!J$4:J$11233))),
                    IF($D$6="All",SUMPRODUCT(('PQW Report Data'!$D$4:$D$11233='GEPS Volume &amp; Declines'!$E$4)*('PQW Report Data'!$C$4:$C$11233=M$9)*('PQW Report Data'!$E$4:$E$11233=$B17)*(('PQW Report Data'!K$4:K$11233)-('PQW Report Data'!J$4:J$11233))),
                    IF($F$6="All",SUMPRODUCT(('PQW Report Data'!$B$4:$B$11233='GEPS Volume &amp; Declines'!$C$4)*('PQW Report Data'!$C$4:$C$11233=M$9)*('PQW Report Data'!$E$4:$E$11233=$B17)*(('PQW Report Data'!K$4:K$11233)-('PQW Report Data'!J$4:J$11233))),
                    SUMPRODUCT(('PQW Report Data'!$B$4:$B$11233='GEPS Volume &amp; Declines'!$C$4)*('PQW Report Data'!$D$4:$D$11233='GEPS Volume &amp; Declines'!$E$4)*('PQW Report Data'!$C$4:$C$11233=M$9)*('PQW Report Data'!$E$4:$E$11233=$B17)*(('PQW Report Data'!K$4:K$11233)-('PQW Report Data'!J$4:J$11233))))))</f>
      </c>
      <c r="N17" s="25" t="str">
        <f>IF(AND($D$6="All",$F$6="All"),SUMPRODUCT(('PQW Report Data'!$C$4:$C$11233=N$9)*('PQW Report Data'!$E$4:$E$11233=$B17)*(('PQW Report Data'!K$4:K$11233)-('PQW Report Data'!J$4:J$11233))),
                    IF($D$6="All",SUMPRODUCT(('PQW Report Data'!$D$4:$D$11233='GEPS Volume &amp; Declines'!$E$4)*('PQW Report Data'!$C$4:$C$11233=N$9)*('PQW Report Data'!$E$4:$E$11233=$B17)*(('PQW Report Data'!K$4:K$11233)-('PQW Report Data'!J$4:J$11233))),
                    IF($F$6="All",SUMPRODUCT(('PQW Report Data'!$B$4:$B$11233='GEPS Volume &amp; Declines'!$C$4)*('PQW Report Data'!$C$4:$C$11233=N$9)*('PQW Report Data'!$E$4:$E$11233=$B17)*(('PQW Report Data'!K$4:K$11233)-('PQW Report Data'!J$4:J$11233))),
                    SUMPRODUCT(('PQW Report Data'!$B$4:$B$11233='GEPS Volume &amp; Declines'!$C$4)*('PQW Report Data'!$D$4:$D$11233='GEPS Volume &amp; Declines'!$E$4)*('PQW Report Data'!$C$4:$C$11233=N$9)*('PQW Report Data'!$E$4:$E$11233=$B17)*(('PQW Report Data'!K$4:K$11233)-('PQW Report Data'!J$4:J$11233))))))</f>
      </c>
      <c r="O17" s="25" t="str">
        <f>IF(AND($D$6="All",$F$6="All"),SUMPRODUCT(('PQW Report Data'!$C$4:$C$11233=O$9)*('PQW Report Data'!$E$4:$E$11233=$B17)*(('PQW Report Data'!K$4:K$11233)-('PQW Report Data'!J$4:J$11233))),
                    IF($D$6="All",SUMPRODUCT(('PQW Report Data'!$D$4:$D$11233='GEPS Volume &amp; Declines'!$E$4)*('PQW Report Data'!$C$4:$C$11233=O$9)*('PQW Report Data'!$E$4:$E$11233=$B17)*(('PQW Report Data'!K$4:K$11233)-('PQW Report Data'!J$4:J$11233))),
                    IF($F$6="All",SUMPRODUCT(('PQW Report Data'!$B$4:$B$11233='GEPS Volume &amp; Declines'!$C$4)*('PQW Report Data'!$C$4:$C$11233=O$9)*('PQW Report Data'!$E$4:$E$11233=$B17)*(('PQW Report Data'!K$4:K$11233)-('PQW Report Data'!J$4:J$11233))),
                    SUMPRODUCT(('PQW Report Data'!$B$4:$B$11233='GEPS Volume &amp; Declines'!$C$4)*('PQW Report Data'!$D$4:$D$11233='GEPS Volume &amp; Declines'!$E$4)*('PQW Report Data'!$C$4:$C$11233=O$9)*('PQW Report Data'!$E$4:$E$11233=$B17)*(('PQW Report Data'!K$4:K$11233)-('PQW Report Data'!J$4:J$11233))))))</f>
      </c>
      <c r="P17" s="25" t="str">
        <f>IF(AND($D$6="All",$F$6="All"),SUMPRODUCT(('PQW Report Data'!$C$4:$C$11233=P$9)*('PQW Report Data'!$E$4:$E$11233=$B17)*(('PQW Report Data'!K$4:K$11233)-('PQW Report Data'!J$4:J$11233))),
                    IF($D$6="All",SUMPRODUCT(('PQW Report Data'!$D$4:$D$11233='GEPS Volume &amp; Declines'!$E$4)*('PQW Report Data'!$C$4:$C$11233=P$9)*('PQW Report Data'!$E$4:$E$11233=$B17)*(('PQW Report Data'!K$4:K$11233)-('PQW Report Data'!J$4:J$11233))),
                    IF($F$6="All",SUMPRODUCT(('PQW Report Data'!$B$4:$B$11233='GEPS Volume &amp; Declines'!$C$4)*('PQW Report Data'!$C$4:$C$11233=P$9)*('PQW Report Data'!$E$4:$E$11233=$B17)*(('PQW Report Data'!K$4:K$11233)-('PQW Report Data'!J$4:J$11233))),
                    SUMPRODUCT(('PQW Report Data'!$B$4:$B$11233='GEPS Volume &amp; Declines'!$C$4)*('PQW Report Data'!$D$4:$D$11233='GEPS Volume &amp; Declines'!$E$4)*('PQW Report Data'!$C$4:$C$11233=P$9)*('PQW Report Data'!$E$4:$E$11233=$B17)*(('PQW Report Data'!K$4:K$11233)-('PQW Report Data'!J$4:J$11233))))))</f>
      </c>
      <c r="Q17" s="25" t="str">
        <f>IF(AND($D$6="All",$F$6="All"),SUMPRODUCT(('PQW Report Data'!$C$4:$C$11233=Q$9)*('PQW Report Data'!$E$4:$E$11233=$B17)*(('PQW Report Data'!K$4:K$11233)-('PQW Report Data'!J$4:J$11233))),
                    IF($D$6="All",SUMPRODUCT(('PQW Report Data'!$D$4:$D$11233='GEPS Volume &amp; Declines'!$E$4)*('PQW Report Data'!$C$4:$C$11233=Q$9)*('PQW Report Data'!$E$4:$E$11233=$B17)*(('PQW Report Data'!K$4:K$11233)-('PQW Report Data'!J$4:J$11233))),
                    IF($F$6="All",SUMPRODUCT(('PQW Report Data'!$B$4:$B$11233='GEPS Volume &amp; Declines'!$C$4)*('PQW Report Data'!$C$4:$C$11233=Q$9)*('PQW Report Data'!$E$4:$E$11233=$B17)*(('PQW Report Data'!K$4:K$11233)-('PQW Report Data'!J$4:J$11233))),
                    SUMPRODUCT(('PQW Report Data'!$B$4:$B$11233='GEPS Volume &amp; Declines'!$C$4)*('PQW Report Data'!$D$4:$D$11233='GEPS Volume &amp; Declines'!$E$4)*('PQW Report Data'!$C$4:$C$11233=Q$9)*('PQW Report Data'!$E$4:$E$11233=$B17)*(('PQW Report Data'!K$4:K$11233)-('PQW Report Data'!J$4:J$11233))))))</f>
      </c>
      <c r="R17" s="25" t="str">
        <f>IF(AND($D$6="All",$F$6="All"),SUMPRODUCT(('PQW Report Data'!$C$4:$C$11233=R$9)*('PQW Report Data'!$E$4:$E$11233=$B17)*(('PQW Report Data'!K$4:K$11233)-('PQW Report Data'!J$4:J$11233))),
                    IF($D$6="All",SUMPRODUCT(('PQW Report Data'!$D$4:$D$11233='GEPS Volume &amp; Declines'!$E$4)*('PQW Report Data'!$C$4:$C$11233=R$9)*('PQW Report Data'!$E$4:$E$11233=$B17)*(('PQW Report Data'!K$4:K$11233)-('PQW Report Data'!J$4:J$11233))),
                    IF($F$6="All",SUMPRODUCT(('PQW Report Data'!$B$4:$B$11233='GEPS Volume &amp; Declines'!$C$4)*('PQW Report Data'!$C$4:$C$11233=R$9)*('PQW Report Data'!$E$4:$E$11233=$B17)*(('PQW Report Data'!K$4:K$11233)-('PQW Report Data'!J$4:J$11233))),
                    SUMPRODUCT(('PQW Report Data'!$B$4:$B$11233='GEPS Volume &amp; Declines'!$C$4)*('PQW Report Data'!$D$4:$D$11233='GEPS Volume &amp; Declines'!$E$4)*('PQW Report Data'!$C$4:$C$11233=R$9)*('PQW Report Data'!$E$4:$E$11233=$B17)*(('PQW Report Data'!K$4:K$11233)-('PQW Report Data'!J$4:J$11233))))))</f>
      </c>
      <c r="S17" s="25" t="str">
        <f>IF(AND($D$6="All",$F$6="All"),SUMPRODUCT(('PQW Report Data'!$C$4:$C$11233=S$9)*('PQW Report Data'!$E$4:$E$11233=$B17)*(('PQW Report Data'!K$4:K$11233)-('PQW Report Data'!J$4:J$11233))),
                    IF($D$6="All",SUMPRODUCT(('PQW Report Data'!$D$4:$D$11233='GEPS Volume &amp; Declines'!$E$4)*('PQW Report Data'!$C$4:$C$11233=S$9)*('PQW Report Data'!$E$4:$E$11233=$B17)*(('PQW Report Data'!K$4:K$11233)-('PQW Report Data'!J$4:J$11233))),
                    IF($F$6="All",SUMPRODUCT(('PQW Report Data'!$B$4:$B$11233='GEPS Volume &amp; Declines'!$C$4)*('PQW Report Data'!$C$4:$C$11233=S$9)*('PQW Report Data'!$E$4:$E$11233=$B17)*(('PQW Report Data'!K$4:K$11233)-('PQW Report Data'!J$4:J$11233))),
                    SUMPRODUCT(('PQW Report Data'!$B$4:$B$11233='GEPS Volume &amp; Declines'!$C$4)*('PQW Report Data'!$D$4:$D$11233='GEPS Volume &amp; Declines'!$E$4)*('PQW Report Data'!$C$4:$C$11233=S$9)*('PQW Report Data'!$E$4:$E$11233=$B17)*(('PQW Report Data'!K$4:K$11233)-('PQW Report Data'!J$4:J$11233))))))</f>
      </c>
      <c r="T17" s="25" t="str">
        <f>IF(AND($D$6="All",$F$6="All"),SUMPRODUCT(('PQW Report Data'!$C$4:$C$11233=T$9)*('PQW Report Data'!$E$4:$E$11233=$B17)*(('PQW Report Data'!K$4:K$11233)-('PQW Report Data'!J$4:J$11233))),
                    IF($D$6="All",SUMPRODUCT(('PQW Report Data'!$D$4:$D$11233='GEPS Volume &amp; Declines'!$E$4)*('PQW Report Data'!$C$4:$C$11233=T$9)*('PQW Report Data'!$E$4:$E$11233=$B17)*(('PQW Report Data'!K$4:K$11233)-('PQW Report Data'!J$4:J$11233))),
                    IF($F$6="All",SUMPRODUCT(('PQW Report Data'!$B$4:$B$11233='GEPS Volume &amp; Declines'!$C$4)*('PQW Report Data'!$C$4:$C$11233=T$9)*('PQW Report Data'!$E$4:$E$11233=$B17)*(('PQW Report Data'!K$4:K$11233)-('PQW Report Data'!J$4:J$11233))),
                    SUMPRODUCT(('PQW Report Data'!$B$4:$B$11233='GEPS Volume &amp; Declines'!$C$4)*('PQW Report Data'!$D$4:$D$11233='GEPS Volume &amp; Declines'!$E$4)*('PQW Report Data'!$C$4:$C$11233=T$9)*('PQW Report Data'!$E$4:$E$11233=$B17)*(('PQW Report Data'!K$4:K$11233)-('PQW Report Data'!J$4:J$11233))))))</f>
      </c>
      <c r="U17" s="25" t="str">
        <f>IF(AND($D$6="All",$F$6="All"),SUMPRODUCT(('PQW Report Data'!$C$4:$C$11233=U$9)*('PQW Report Data'!$E$4:$E$11233=$B17)*(('PQW Report Data'!K$4:K$11233)-('PQW Report Data'!J$4:J$11233))),
                    IF($D$6="All",SUMPRODUCT(('PQW Report Data'!$D$4:$D$11233='GEPS Volume &amp; Declines'!$E$4)*('PQW Report Data'!$C$4:$C$11233=U$9)*('PQW Report Data'!$E$4:$E$11233=$B17)*(('PQW Report Data'!K$4:K$11233)-('PQW Report Data'!J$4:J$11233))),
                    IF($F$6="All",SUMPRODUCT(('PQW Report Data'!$B$4:$B$11233='GEPS Volume &amp; Declines'!$C$4)*('PQW Report Data'!$C$4:$C$11233=U$9)*('PQW Report Data'!$E$4:$E$11233=$B17)*(('PQW Report Data'!K$4:K$11233)-('PQW Report Data'!J$4:J$11233))),
                    SUMPRODUCT(('PQW Report Data'!$B$4:$B$11233='GEPS Volume &amp; Declines'!$C$4)*('PQW Report Data'!$D$4:$D$11233='GEPS Volume &amp; Declines'!$E$4)*('PQW Report Data'!$C$4:$C$11233=U$9)*('PQW Report Data'!$E$4:$E$11233=$B17)*(('PQW Report Data'!K$4:K$11233)-('PQW Report Data'!J$4:J$11233))))))</f>
      </c>
      <c r="V17" s="25" t="str">
        <f>IF(AND($D$6="All",$F$6="All"),SUMPRODUCT(('PQW Report Data'!$C$4:$C$11233=V$9)*('PQW Report Data'!$E$4:$E$11233=$B17)*(('PQW Report Data'!K$4:K$11233)-('PQW Report Data'!J$4:J$11233))),
                    IF($D$6="All",SUMPRODUCT(('PQW Report Data'!$D$4:$D$11233='GEPS Volume &amp; Declines'!$E$4)*('PQW Report Data'!$C$4:$C$11233=V$9)*('PQW Report Data'!$E$4:$E$11233=$B17)*(('PQW Report Data'!K$4:K$11233)-('PQW Report Data'!J$4:J$11233))),
                    IF($F$6="All",SUMPRODUCT(('PQW Report Data'!$B$4:$B$11233='GEPS Volume &amp; Declines'!$C$4)*('PQW Report Data'!$C$4:$C$11233=V$9)*('PQW Report Data'!$E$4:$E$11233=$B17)*(('PQW Report Data'!K$4:K$11233)-('PQW Report Data'!J$4:J$11233))),
                    SUMPRODUCT(('PQW Report Data'!$B$4:$B$11233='GEPS Volume &amp; Declines'!$C$4)*('PQW Report Data'!$D$4:$D$11233='GEPS Volume &amp; Declines'!$E$4)*('PQW Report Data'!$C$4:$C$11233=V$9)*('PQW Report Data'!$E$4:$E$11233=$B17)*(('PQW Report Data'!K$4:K$11233)-('PQW Report Data'!J$4:J$11233))))))</f>
      </c>
      <c r="W17" s="25" t="str">
        <f>IF(AND($D$6="All",$F$6="All"),SUMPRODUCT(('PQW Report Data'!$C$4:$C$11233=W$9)*('PQW Report Data'!$E$4:$E$11233=$B17)*(('PQW Report Data'!K$4:K$11233)-('PQW Report Data'!J$4:J$11233))),
                    IF($D$6="All",SUMPRODUCT(('PQW Report Data'!$D$4:$D$11233='GEPS Volume &amp; Declines'!$E$4)*('PQW Report Data'!$C$4:$C$11233=W$9)*('PQW Report Data'!$E$4:$E$11233=$B17)*(('PQW Report Data'!K$4:K$11233)-('PQW Report Data'!J$4:J$11233))),
                    IF($F$6="All",SUMPRODUCT(('PQW Report Data'!$B$4:$B$11233='GEPS Volume &amp; Declines'!$C$4)*('PQW Report Data'!$C$4:$C$11233=W$9)*('PQW Report Data'!$E$4:$E$11233=$B17)*(('PQW Report Data'!K$4:K$11233)-('PQW Report Data'!J$4:J$11233))),
                    SUMPRODUCT(('PQW Report Data'!$B$4:$B$11233='GEPS Volume &amp; Declines'!$C$4)*('PQW Report Data'!$D$4:$D$11233='GEPS Volume &amp; Declines'!$E$4)*('PQW Report Data'!$C$4:$C$11233=W$9)*('PQW Report Data'!$E$4:$E$11233=$B17)*(('PQW Report Data'!K$4:K$11233)-('PQW Report Data'!J$4:J$11233))))))</f>
      </c>
      <c r="X17" s="25" t="str">
        <f>IF(AND($D$6="All",$F$6="All"),SUMPRODUCT(('PQW Report Data'!$C$4:$C$11233=X$9)*('PQW Report Data'!$E$4:$E$11233=$B17)*(('PQW Report Data'!K$4:K$11233)-('PQW Report Data'!J$4:J$11233))),
                    IF($D$6="All",SUMPRODUCT(('PQW Report Data'!$D$4:$D$11233='GEPS Volume &amp; Declines'!$E$4)*('PQW Report Data'!$C$4:$C$11233=X$9)*('PQW Report Data'!$E$4:$E$11233=$B17)*(('PQW Report Data'!K$4:K$11233)-('PQW Report Data'!J$4:J$11233))),
                    IF($F$6="All",SUMPRODUCT(('PQW Report Data'!$B$4:$B$11233='GEPS Volume &amp; Declines'!$C$4)*('PQW Report Data'!$C$4:$C$11233=X$9)*('PQW Report Data'!$E$4:$E$11233=$B17)*(('PQW Report Data'!K$4:K$11233)-('PQW Report Data'!J$4:J$11233))),
                    SUMPRODUCT(('PQW Report Data'!$B$4:$B$11233='GEPS Volume &amp; Declines'!$C$4)*('PQW Report Data'!$D$4:$D$11233='GEPS Volume &amp; Declines'!$E$4)*('PQW Report Data'!$C$4:$C$11233=X$9)*('PQW Report Data'!$E$4:$E$11233=$B17)*(('PQW Report Data'!K$4:K$11233)-('PQW Report Data'!J$4:J$11233))))))</f>
      </c>
      <c r="Y17" s="25" t="str">
        <f>IF(AND($D$6="All",$F$6="All"),SUMPRODUCT(('PQW Report Data'!$C$4:$C$11233=Y$9)*('PQW Report Data'!$E$4:$E$11233=$B17)*(('PQW Report Data'!K$4:K$11233)-('PQW Report Data'!J$4:J$11233))),
                    IF($D$6="All",SUMPRODUCT(('PQW Report Data'!$D$4:$D$11233='GEPS Volume &amp; Declines'!$E$4)*('PQW Report Data'!$C$4:$C$11233=Y$9)*('PQW Report Data'!$E$4:$E$11233=$B17)*(('PQW Report Data'!K$4:K$11233)-('PQW Report Data'!J$4:J$11233))),
                    IF($F$6="All",SUMPRODUCT(('PQW Report Data'!$B$4:$B$11233='GEPS Volume &amp; Declines'!$C$4)*('PQW Report Data'!$C$4:$C$11233=Y$9)*('PQW Report Data'!$E$4:$E$11233=$B17)*(('PQW Report Data'!K$4:K$11233)-('PQW Report Data'!J$4:J$11233))),
                    SUMPRODUCT(('PQW Report Data'!$B$4:$B$11233='GEPS Volume &amp; Declines'!$C$4)*('PQW Report Data'!$D$4:$D$11233='GEPS Volume &amp; Declines'!$E$4)*('PQW Report Data'!$C$4:$C$11233=Y$9)*('PQW Report Data'!$E$4:$E$11233=$B17)*(('PQW Report Data'!K$4:K$11233)-('PQW Report Data'!J$4:J$11233))))))</f>
      </c>
      <c r="Z17" s="25" t="str">
        <f>IF(AND($D$6="All",$F$6="All"),SUMPRODUCT(('PQW Report Data'!$C$4:$C$11233=Z$9)*('PQW Report Data'!$E$4:$E$11233=$B17)*(('PQW Report Data'!K$4:K$11233)-('PQW Report Data'!J$4:J$11233))),
                    IF($D$6="All",SUMPRODUCT(('PQW Report Data'!$D$4:$D$11233='GEPS Volume &amp; Declines'!$E$4)*('PQW Report Data'!$C$4:$C$11233=Z$9)*('PQW Report Data'!$E$4:$E$11233=$B17)*(('PQW Report Data'!K$4:K$11233)-('PQW Report Data'!J$4:J$11233))),
                    IF($F$6="All",SUMPRODUCT(('PQW Report Data'!$B$4:$B$11233='GEPS Volume &amp; Declines'!$C$4)*('PQW Report Data'!$C$4:$C$11233=Z$9)*('PQW Report Data'!$E$4:$E$11233=$B17)*(('PQW Report Data'!K$4:K$11233)-('PQW Report Data'!J$4:J$11233))),
                    SUMPRODUCT(('PQW Report Data'!$B$4:$B$11233='GEPS Volume &amp; Declines'!$C$4)*('PQW Report Data'!$D$4:$D$11233='GEPS Volume &amp; Declines'!$E$4)*('PQW Report Data'!$C$4:$C$11233=Z$9)*('PQW Report Data'!$E$4:$E$11233=$B17)*(('PQW Report Data'!K$4:K$11233)-('PQW Report Data'!J$4:J$11233))))))</f>
      </c>
      <c r="AA17" s="25" t="str">
        <f>IF(AND($D$6="All",$F$6="All"),SUMPRODUCT(('PQW Report Data'!$C$4:$C$11233=AA$9)*('PQW Report Data'!$E$4:$E$11233=$B17)*(('PQW Report Data'!K$4:K$11233)-('PQW Report Data'!J$4:J$11233))),
                    IF($D$6="All",SUMPRODUCT(('PQW Report Data'!$D$4:$D$11233='GEPS Volume &amp; Declines'!$E$4)*('PQW Report Data'!$C$4:$C$11233=AA$9)*('PQW Report Data'!$E$4:$E$11233=$B17)*(('PQW Report Data'!K$4:K$11233)-('PQW Report Data'!J$4:J$11233))),
                    IF($F$6="All",SUMPRODUCT(('PQW Report Data'!$B$4:$B$11233='GEPS Volume &amp; Declines'!$C$4)*('PQW Report Data'!$C$4:$C$11233=AA$9)*('PQW Report Data'!$E$4:$E$11233=$B17)*(('PQW Report Data'!K$4:K$11233)-('PQW Report Data'!J$4:J$11233))),
                    SUMPRODUCT(('PQW Report Data'!$B$4:$B$11233='GEPS Volume &amp; Declines'!$C$4)*('PQW Report Data'!$D$4:$D$11233='GEPS Volume &amp; Declines'!$E$4)*('PQW Report Data'!$C$4:$C$11233=AA$9)*('PQW Report Data'!$E$4:$E$11233=$B17)*(('PQW Report Data'!K$4:K$11233)-('PQW Report Data'!J$4:J$11233))))))</f>
      </c>
      <c r="AB17" s="25" t="str">
        <f>SUM(C17:AA17)</f>
      </c>
    </row>
    <row r="18">
      <c r="A18" s="0" t="inlineStr">
        <is>
          <t/>
        </is>
      </c>
      <c r="B18" s="23" t="n">
        <v>8</v>
      </c>
      <c r="C18" s="25" t="str">
        <f>IF(AND($D$6="All",$F$6="All"),SUMPRODUCT(('PQW Report Data'!$C$4:$C$11233=C$9)*('PQW Report Data'!$E$4:$E$11233=$B18)*(('PQW Report Data'!K$4:K$11233)-('PQW Report Data'!J$4:J$11233))),
                    IF($D$6="All",SUMPRODUCT(('PQW Report Data'!$D$4:$D$11233='GEPS Volume &amp; Declines'!$E$4)*('PQW Report Data'!$C$4:$C$11233=C$9)*('PQW Report Data'!$E$4:$E$11233=$B18)*(('PQW Report Data'!K$4:K$11233)-('PQW Report Data'!J$4:J$11233))),
                    IF($F$6="All",SUMPRODUCT(('PQW Report Data'!$B$4:$B$11233='GEPS Volume &amp; Declines'!$C$4)*('PQW Report Data'!$C$4:$C$11233=C$9)*('PQW Report Data'!$E$4:$E$11233=$B18)*(('PQW Report Data'!K$4:K$11233)-('PQW Report Data'!J$4:J$11233))),
                    SUMPRODUCT(('PQW Report Data'!$B$4:$B$11233='GEPS Volume &amp; Declines'!$C$4)*('PQW Report Data'!$D$4:$D$11233='GEPS Volume &amp; Declines'!$E$4)*('PQW Report Data'!$C$4:$C$11233=C$9)*('PQW Report Data'!$E$4:$E$11233=$B18)*(('PQW Report Data'!K$4:K$11233)-('PQW Report Data'!J$4:J$11233))))))</f>
      </c>
      <c r="D18" s="25" t="str">
        <f>IF(AND($D$6="All",$F$6="All"),SUMPRODUCT(('PQW Report Data'!$C$4:$C$11233=D$9)*('PQW Report Data'!$E$4:$E$11233=$B18)*(('PQW Report Data'!K$4:K$11233)-('PQW Report Data'!J$4:J$11233))),
                    IF($D$6="All",SUMPRODUCT(('PQW Report Data'!$D$4:$D$11233='GEPS Volume &amp; Declines'!$E$4)*('PQW Report Data'!$C$4:$C$11233=D$9)*('PQW Report Data'!$E$4:$E$11233=$B18)*(('PQW Report Data'!K$4:K$11233)-('PQW Report Data'!J$4:J$11233))),
                    IF($F$6="All",SUMPRODUCT(('PQW Report Data'!$B$4:$B$11233='GEPS Volume &amp; Declines'!$C$4)*('PQW Report Data'!$C$4:$C$11233=D$9)*('PQW Report Data'!$E$4:$E$11233=$B18)*(('PQW Report Data'!K$4:K$11233)-('PQW Report Data'!J$4:J$11233))),
                    SUMPRODUCT(('PQW Report Data'!$B$4:$B$11233='GEPS Volume &amp; Declines'!$C$4)*('PQW Report Data'!$D$4:$D$11233='GEPS Volume &amp; Declines'!$E$4)*('PQW Report Data'!$C$4:$C$11233=D$9)*('PQW Report Data'!$E$4:$E$11233=$B18)*(('PQW Report Data'!K$4:K$11233)-('PQW Report Data'!J$4:J$11233))))))</f>
      </c>
      <c r="E18" s="25" t="str">
        <f>IF(AND($D$6="All",$F$6="All"),SUMPRODUCT(('PQW Report Data'!$C$4:$C$11233=E$9)*('PQW Report Data'!$E$4:$E$11233=$B18)*(('PQW Report Data'!K$4:K$11233)-('PQW Report Data'!J$4:J$11233))),
                    IF($D$6="All",SUMPRODUCT(('PQW Report Data'!$D$4:$D$11233='GEPS Volume &amp; Declines'!$E$4)*('PQW Report Data'!$C$4:$C$11233=E$9)*('PQW Report Data'!$E$4:$E$11233=$B18)*(('PQW Report Data'!K$4:K$11233)-('PQW Report Data'!J$4:J$11233))),
                    IF($F$6="All",SUMPRODUCT(('PQW Report Data'!$B$4:$B$11233='GEPS Volume &amp; Declines'!$C$4)*('PQW Report Data'!$C$4:$C$11233=E$9)*('PQW Report Data'!$E$4:$E$11233=$B18)*(('PQW Report Data'!K$4:K$11233)-('PQW Report Data'!J$4:J$11233))),
                    SUMPRODUCT(('PQW Report Data'!$B$4:$B$11233='GEPS Volume &amp; Declines'!$C$4)*('PQW Report Data'!$D$4:$D$11233='GEPS Volume &amp; Declines'!$E$4)*('PQW Report Data'!$C$4:$C$11233=E$9)*('PQW Report Data'!$E$4:$E$11233=$B18)*(('PQW Report Data'!K$4:K$11233)-('PQW Report Data'!J$4:J$11233))))))</f>
      </c>
      <c r="F18" s="25" t="str">
        <f>IF(AND($D$6="All",$F$6="All"),SUMPRODUCT(('PQW Report Data'!$C$4:$C$11233=F$9)*('PQW Report Data'!$E$4:$E$11233=$B18)*(('PQW Report Data'!K$4:K$11233)-('PQW Report Data'!J$4:J$11233))),
                    IF($D$6="All",SUMPRODUCT(('PQW Report Data'!$D$4:$D$11233='GEPS Volume &amp; Declines'!$E$4)*('PQW Report Data'!$C$4:$C$11233=F$9)*('PQW Report Data'!$E$4:$E$11233=$B18)*(('PQW Report Data'!K$4:K$11233)-('PQW Report Data'!J$4:J$11233))),
                    IF($F$6="All",SUMPRODUCT(('PQW Report Data'!$B$4:$B$11233='GEPS Volume &amp; Declines'!$C$4)*('PQW Report Data'!$C$4:$C$11233=F$9)*('PQW Report Data'!$E$4:$E$11233=$B18)*(('PQW Report Data'!K$4:K$11233)-('PQW Report Data'!J$4:J$11233))),
                    SUMPRODUCT(('PQW Report Data'!$B$4:$B$11233='GEPS Volume &amp; Declines'!$C$4)*('PQW Report Data'!$D$4:$D$11233='GEPS Volume &amp; Declines'!$E$4)*('PQW Report Data'!$C$4:$C$11233=F$9)*('PQW Report Data'!$E$4:$E$11233=$B18)*(('PQW Report Data'!K$4:K$11233)-('PQW Report Data'!J$4:J$11233))))))</f>
      </c>
      <c r="G18" s="25" t="str">
        <f>IF(AND($D$6="All",$F$6="All"),SUMPRODUCT(('PQW Report Data'!$C$4:$C$11233=G$9)*('PQW Report Data'!$E$4:$E$11233=$B18)*(('PQW Report Data'!K$4:K$11233)-('PQW Report Data'!J$4:J$11233))),
                    IF($D$6="All",SUMPRODUCT(('PQW Report Data'!$D$4:$D$11233='GEPS Volume &amp; Declines'!$E$4)*('PQW Report Data'!$C$4:$C$11233=G$9)*('PQW Report Data'!$E$4:$E$11233=$B18)*(('PQW Report Data'!K$4:K$11233)-('PQW Report Data'!J$4:J$11233))),
                    IF($F$6="All",SUMPRODUCT(('PQW Report Data'!$B$4:$B$11233='GEPS Volume &amp; Declines'!$C$4)*('PQW Report Data'!$C$4:$C$11233=G$9)*('PQW Report Data'!$E$4:$E$11233=$B18)*(('PQW Report Data'!K$4:K$11233)-('PQW Report Data'!J$4:J$11233))),
                    SUMPRODUCT(('PQW Report Data'!$B$4:$B$11233='GEPS Volume &amp; Declines'!$C$4)*('PQW Report Data'!$D$4:$D$11233='GEPS Volume &amp; Declines'!$E$4)*('PQW Report Data'!$C$4:$C$11233=G$9)*('PQW Report Data'!$E$4:$E$11233=$B18)*(('PQW Report Data'!K$4:K$11233)-('PQW Report Data'!J$4:J$11233))))))</f>
      </c>
      <c r="H18" s="25" t="str">
        <f>IF(AND($D$6="All",$F$6="All"),SUMPRODUCT(('PQW Report Data'!$C$4:$C$11233=H$9)*('PQW Report Data'!$E$4:$E$11233=$B18)*(('PQW Report Data'!K$4:K$11233)-('PQW Report Data'!J$4:J$11233))),
                    IF($D$6="All",SUMPRODUCT(('PQW Report Data'!$D$4:$D$11233='GEPS Volume &amp; Declines'!$E$4)*('PQW Report Data'!$C$4:$C$11233=H$9)*('PQW Report Data'!$E$4:$E$11233=$B18)*(('PQW Report Data'!K$4:K$11233)-('PQW Report Data'!J$4:J$11233))),
                    IF($F$6="All",SUMPRODUCT(('PQW Report Data'!$B$4:$B$11233='GEPS Volume &amp; Declines'!$C$4)*('PQW Report Data'!$C$4:$C$11233=H$9)*('PQW Report Data'!$E$4:$E$11233=$B18)*(('PQW Report Data'!K$4:K$11233)-('PQW Report Data'!J$4:J$11233))),
                    SUMPRODUCT(('PQW Report Data'!$B$4:$B$11233='GEPS Volume &amp; Declines'!$C$4)*('PQW Report Data'!$D$4:$D$11233='GEPS Volume &amp; Declines'!$E$4)*('PQW Report Data'!$C$4:$C$11233=H$9)*('PQW Report Data'!$E$4:$E$11233=$B18)*(('PQW Report Data'!K$4:K$11233)-('PQW Report Data'!J$4:J$11233))))))</f>
      </c>
      <c r="I18" s="25" t="str">
        <f>IF(AND($D$6="All",$F$6="All"),SUMPRODUCT(('PQW Report Data'!$C$4:$C$11233=I$9)*('PQW Report Data'!$E$4:$E$11233=$B18)*(('PQW Report Data'!K$4:K$11233)-('PQW Report Data'!J$4:J$11233))),
                    IF($D$6="All",SUMPRODUCT(('PQW Report Data'!$D$4:$D$11233='GEPS Volume &amp; Declines'!$E$4)*('PQW Report Data'!$C$4:$C$11233=I$9)*('PQW Report Data'!$E$4:$E$11233=$B18)*(('PQW Report Data'!K$4:K$11233)-('PQW Report Data'!J$4:J$11233))),
                    IF($F$6="All",SUMPRODUCT(('PQW Report Data'!$B$4:$B$11233='GEPS Volume &amp; Declines'!$C$4)*('PQW Report Data'!$C$4:$C$11233=I$9)*('PQW Report Data'!$E$4:$E$11233=$B18)*(('PQW Report Data'!K$4:K$11233)-('PQW Report Data'!J$4:J$11233))),
                    SUMPRODUCT(('PQW Report Data'!$B$4:$B$11233='GEPS Volume &amp; Declines'!$C$4)*('PQW Report Data'!$D$4:$D$11233='GEPS Volume &amp; Declines'!$E$4)*('PQW Report Data'!$C$4:$C$11233=I$9)*('PQW Report Data'!$E$4:$E$11233=$B18)*(('PQW Report Data'!K$4:K$11233)-('PQW Report Data'!J$4:J$11233))))))</f>
      </c>
      <c r="J18" s="25" t="str">
        <f>IF(AND($D$6="All",$F$6="All"),SUMPRODUCT(('PQW Report Data'!$C$4:$C$11233=J$9)*('PQW Report Data'!$E$4:$E$11233=$B18)*(('PQW Report Data'!K$4:K$11233)-('PQW Report Data'!J$4:J$11233))),
                    IF($D$6="All",SUMPRODUCT(('PQW Report Data'!$D$4:$D$11233='GEPS Volume &amp; Declines'!$E$4)*('PQW Report Data'!$C$4:$C$11233=J$9)*('PQW Report Data'!$E$4:$E$11233=$B18)*(('PQW Report Data'!K$4:K$11233)-('PQW Report Data'!J$4:J$11233))),
                    IF($F$6="All",SUMPRODUCT(('PQW Report Data'!$B$4:$B$11233='GEPS Volume &amp; Declines'!$C$4)*('PQW Report Data'!$C$4:$C$11233=J$9)*('PQW Report Data'!$E$4:$E$11233=$B18)*(('PQW Report Data'!K$4:K$11233)-('PQW Report Data'!J$4:J$11233))),
                    SUMPRODUCT(('PQW Report Data'!$B$4:$B$11233='GEPS Volume &amp; Declines'!$C$4)*('PQW Report Data'!$D$4:$D$11233='GEPS Volume &amp; Declines'!$E$4)*('PQW Report Data'!$C$4:$C$11233=J$9)*('PQW Report Data'!$E$4:$E$11233=$B18)*(('PQW Report Data'!K$4:K$11233)-('PQW Report Data'!J$4:J$11233))))))</f>
      </c>
      <c r="K18" s="25" t="str">
        <f>IF(AND($D$6="All",$F$6="All"),SUMPRODUCT(('PQW Report Data'!$C$4:$C$11233=K$9)*('PQW Report Data'!$E$4:$E$11233=$B18)*(('PQW Report Data'!K$4:K$11233)-('PQW Report Data'!J$4:J$11233))),
                    IF($D$6="All",SUMPRODUCT(('PQW Report Data'!$D$4:$D$11233='GEPS Volume &amp; Declines'!$E$4)*('PQW Report Data'!$C$4:$C$11233=K$9)*('PQW Report Data'!$E$4:$E$11233=$B18)*(('PQW Report Data'!K$4:K$11233)-('PQW Report Data'!J$4:J$11233))),
                    IF($F$6="All",SUMPRODUCT(('PQW Report Data'!$B$4:$B$11233='GEPS Volume &amp; Declines'!$C$4)*('PQW Report Data'!$C$4:$C$11233=K$9)*('PQW Report Data'!$E$4:$E$11233=$B18)*(('PQW Report Data'!K$4:K$11233)-('PQW Report Data'!J$4:J$11233))),
                    SUMPRODUCT(('PQW Report Data'!$B$4:$B$11233='GEPS Volume &amp; Declines'!$C$4)*('PQW Report Data'!$D$4:$D$11233='GEPS Volume &amp; Declines'!$E$4)*('PQW Report Data'!$C$4:$C$11233=K$9)*('PQW Report Data'!$E$4:$E$11233=$B18)*(('PQW Report Data'!K$4:K$11233)-('PQW Report Data'!J$4:J$11233))))))</f>
      </c>
      <c r="L18" s="25" t="str">
        <f>IF(AND($D$6="All",$F$6="All"),SUMPRODUCT(('PQW Report Data'!$C$4:$C$11233=L$9)*('PQW Report Data'!$E$4:$E$11233=$B18)*(('PQW Report Data'!K$4:K$11233)-('PQW Report Data'!J$4:J$11233))),
                    IF($D$6="All",SUMPRODUCT(('PQW Report Data'!$D$4:$D$11233='GEPS Volume &amp; Declines'!$E$4)*('PQW Report Data'!$C$4:$C$11233=L$9)*('PQW Report Data'!$E$4:$E$11233=$B18)*(('PQW Report Data'!K$4:K$11233)-('PQW Report Data'!J$4:J$11233))),
                    IF($F$6="All",SUMPRODUCT(('PQW Report Data'!$B$4:$B$11233='GEPS Volume &amp; Declines'!$C$4)*('PQW Report Data'!$C$4:$C$11233=L$9)*('PQW Report Data'!$E$4:$E$11233=$B18)*(('PQW Report Data'!K$4:K$11233)-('PQW Report Data'!J$4:J$11233))),
                    SUMPRODUCT(('PQW Report Data'!$B$4:$B$11233='GEPS Volume &amp; Declines'!$C$4)*('PQW Report Data'!$D$4:$D$11233='GEPS Volume &amp; Declines'!$E$4)*('PQW Report Data'!$C$4:$C$11233=L$9)*('PQW Report Data'!$E$4:$E$11233=$B18)*(('PQW Report Data'!K$4:K$11233)-('PQW Report Data'!J$4:J$11233))))))</f>
      </c>
      <c r="M18" s="25" t="str">
        <f>IF(AND($D$6="All",$F$6="All"),SUMPRODUCT(('PQW Report Data'!$C$4:$C$11233=M$9)*('PQW Report Data'!$E$4:$E$11233=$B18)*(('PQW Report Data'!K$4:K$11233)-('PQW Report Data'!J$4:J$11233))),
                    IF($D$6="All",SUMPRODUCT(('PQW Report Data'!$D$4:$D$11233='GEPS Volume &amp; Declines'!$E$4)*('PQW Report Data'!$C$4:$C$11233=M$9)*('PQW Report Data'!$E$4:$E$11233=$B18)*(('PQW Report Data'!K$4:K$11233)-('PQW Report Data'!J$4:J$11233))),
                    IF($F$6="All",SUMPRODUCT(('PQW Report Data'!$B$4:$B$11233='GEPS Volume &amp; Declines'!$C$4)*('PQW Report Data'!$C$4:$C$11233=M$9)*('PQW Report Data'!$E$4:$E$11233=$B18)*(('PQW Report Data'!K$4:K$11233)-('PQW Report Data'!J$4:J$11233))),
                    SUMPRODUCT(('PQW Report Data'!$B$4:$B$11233='GEPS Volume &amp; Declines'!$C$4)*('PQW Report Data'!$D$4:$D$11233='GEPS Volume &amp; Declines'!$E$4)*('PQW Report Data'!$C$4:$C$11233=M$9)*('PQW Report Data'!$E$4:$E$11233=$B18)*(('PQW Report Data'!K$4:K$11233)-('PQW Report Data'!J$4:J$11233))))))</f>
      </c>
      <c r="N18" s="25" t="str">
        <f>IF(AND($D$6="All",$F$6="All"),SUMPRODUCT(('PQW Report Data'!$C$4:$C$11233=N$9)*('PQW Report Data'!$E$4:$E$11233=$B18)*(('PQW Report Data'!K$4:K$11233)-('PQW Report Data'!J$4:J$11233))),
                    IF($D$6="All",SUMPRODUCT(('PQW Report Data'!$D$4:$D$11233='GEPS Volume &amp; Declines'!$E$4)*('PQW Report Data'!$C$4:$C$11233=N$9)*('PQW Report Data'!$E$4:$E$11233=$B18)*(('PQW Report Data'!K$4:K$11233)-('PQW Report Data'!J$4:J$11233))),
                    IF($F$6="All",SUMPRODUCT(('PQW Report Data'!$B$4:$B$11233='GEPS Volume &amp; Declines'!$C$4)*('PQW Report Data'!$C$4:$C$11233=N$9)*('PQW Report Data'!$E$4:$E$11233=$B18)*(('PQW Report Data'!K$4:K$11233)-('PQW Report Data'!J$4:J$11233))),
                    SUMPRODUCT(('PQW Report Data'!$B$4:$B$11233='GEPS Volume &amp; Declines'!$C$4)*('PQW Report Data'!$D$4:$D$11233='GEPS Volume &amp; Declines'!$E$4)*('PQW Report Data'!$C$4:$C$11233=N$9)*('PQW Report Data'!$E$4:$E$11233=$B18)*(('PQW Report Data'!K$4:K$11233)-('PQW Report Data'!J$4:J$11233))))))</f>
      </c>
      <c r="O18" s="25" t="str">
        <f>IF(AND($D$6="All",$F$6="All"),SUMPRODUCT(('PQW Report Data'!$C$4:$C$11233=O$9)*('PQW Report Data'!$E$4:$E$11233=$B18)*(('PQW Report Data'!K$4:K$11233)-('PQW Report Data'!J$4:J$11233))),
                    IF($D$6="All",SUMPRODUCT(('PQW Report Data'!$D$4:$D$11233='GEPS Volume &amp; Declines'!$E$4)*('PQW Report Data'!$C$4:$C$11233=O$9)*('PQW Report Data'!$E$4:$E$11233=$B18)*(('PQW Report Data'!K$4:K$11233)-('PQW Report Data'!J$4:J$11233))),
                    IF($F$6="All",SUMPRODUCT(('PQW Report Data'!$B$4:$B$11233='GEPS Volume &amp; Declines'!$C$4)*('PQW Report Data'!$C$4:$C$11233=O$9)*('PQW Report Data'!$E$4:$E$11233=$B18)*(('PQW Report Data'!K$4:K$11233)-('PQW Report Data'!J$4:J$11233))),
                    SUMPRODUCT(('PQW Report Data'!$B$4:$B$11233='GEPS Volume &amp; Declines'!$C$4)*('PQW Report Data'!$D$4:$D$11233='GEPS Volume &amp; Declines'!$E$4)*('PQW Report Data'!$C$4:$C$11233=O$9)*('PQW Report Data'!$E$4:$E$11233=$B18)*(('PQW Report Data'!K$4:K$11233)-('PQW Report Data'!J$4:J$11233))))))</f>
      </c>
      <c r="P18" s="25" t="str">
        <f>IF(AND($D$6="All",$F$6="All"),SUMPRODUCT(('PQW Report Data'!$C$4:$C$11233=P$9)*('PQW Report Data'!$E$4:$E$11233=$B18)*(('PQW Report Data'!K$4:K$11233)-('PQW Report Data'!J$4:J$11233))),
                    IF($D$6="All",SUMPRODUCT(('PQW Report Data'!$D$4:$D$11233='GEPS Volume &amp; Declines'!$E$4)*('PQW Report Data'!$C$4:$C$11233=P$9)*('PQW Report Data'!$E$4:$E$11233=$B18)*(('PQW Report Data'!K$4:K$11233)-('PQW Report Data'!J$4:J$11233))),
                    IF($F$6="All",SUMPRODUCT(('PQW Report Data'!$B$4:$B$11233='GEPS Volume &amp; Declines'!$C$4)*('PQW Report Data'!$C$4:$C$11233=P$9)*('PQW Report Data'!$E$4:$E$11233=$B18)*(('PQW Report Data'!K$4:K$11233)-('PQW Report Data'!J$4:J$11233))),
                    SUMPRODUCT(('PQW Report Data'!$B$4:$B$11233='GEPS Volume &amp; Declines'!$C$4)*('PQW Report Data'!$D$4:$D$11233='GEPS Volume &amp; Declines'!$E$4)*('PQW Report Data'!$C$4:$C$11233=P$9)*('PQW Report Data'!$E$4:$E$11233=$B18)*(('PQW Report Data'!K$4:K$11233)-('PQW Report Data'!J$4:J$11233))))))</f>
      </c>
      <c r="Q18" s="25" t="str">
        <f>IF(AND($D$6="All",$F$6="All"),SUMPRODUCT(('PQW Report Data'!$C$4:$C$11233=Q$9)*('PQW Report Data'!$E$4:$E$11233=$B18)*(('PQW Report Data'!K$4:K$11233)-('PQW Report Data'!J$4:J$11233))),
                    IF($D$6="All",SUMPRODUCT(('PQW Report Data'!$D$4:$D$11233='GEPS Volume &amp; Declines'!$E$4)*('PQW Report Data'!$C$4:$C$11233=Q$9)*('PQW Report Data'!$E$4:$E$11233=$B18)*(('PQW Report Data'!K$4:K$11233)-('PQW Report Data'!J$4:J$11233))),
                    IF($F$6="All",SUMPRODUCT(('PQW Report Data'!$B$4:$B$11233='GEPS Volume &amp; Declines'!$C$4)*('PQW Report Data'!$C$4:$C$11233=Q$9)*('PQW Report Data'!$E$4:$E$11233=$B18)*(('PQW Report Data'!K$4:K$11233)-('PQW Report Data'!J$4:J$11233))),
                    SUMPRODUCT(('PQW Report Data'!$B$4:$B$11233='GEPS Volume &amp; Declines'!$C$4)*('PQW Report Data'!$D$4:$D$11233='GEPS Volume &amp; Declines'!$E$4)*('PQW Report Data'!$C$4:$C$11233=Q$9)*('PQW Report Data'!$E$4:$E$11233=$B18)*(('PQW Report Data'!K$4:K$11233)-('PQW Report Data'!J$4:J$11233))))))</f>
      </c>
      <c r="R18" s="25" t="str">
        <f>IF(AND($D$6="All",$F$6="All"),SUMPRODUCT(('PQW Report Data'!$C$4:$C$11233=R$9)*('PQW Report Data'!$E$4:$E$11233=$B18)*(('PQW Report Data'!K$4:K$11233)-('PQW Report Data'!J$4:J$11233))),
                    IF($D$6="All",SUMPRODUCT(('PQW Report Data'!$D$4:$D$11233='GEPS Volume &amp; Declines'!$E$4)*('PQW Report Data'!$C$4:$C$11233=R$9)*('PQW Report Data'!$E$4:$E$11233=$B18)*(('PQW Report Data'!K$4:K$11233)-('PQW Report Data'!J$4:J$11233))),
                    IF($F$6="All",SUMPRODUCT(('PQW Report Data'!$B$4:$B$11233='GEPS Volume &amp; Declines'!$C$4)*('PQW Report Data'!$C$4:$C$11233=R$9)*('PQW Report Data'!$E$4:$E$11233=$B18)*(('PQW Report Data'!K$4:K$11233)-('PQW Report Data'!J$4:J$11233))),
                    SUMPRODUCT(('PQW Report Data'!$B$4:$B$11233='GEPS Volume &amp; Declines'!$C$4)*('PQW Report Data'!$D$4:$D$11233='GEPS Volume &amp; Declines'!$E$4)*('PQW Report Data'!$C$4:$C$11233=R$9)*('PQW Report Data'!$E$4:$E$11233=$B18)*(('PQW Report Data'!K$4:K$11233)-('PQW Report Data'!J$4:J$11233))))))</f>
      </c>
      <c r="S18" s="25" t="str">
        <f>IF(AND($D$6="All",$F$6="All"),SUMPRODUCT(('PQW Report Data'!$C$4:$C$11233=S$9)*('PQW Report Data'!$E$4:$E$11233=$B18)*(('PQW Report Data'!K$4:K$11233)-('PQW Report Data'!J$4:J$11233))),
                    IF($D$6="All",SUMPRODUCT(('PQW Report Data'!$D$4:$D$11233='GEPS Volume &amp; Declines'!$E$4)*('PQW Report Data'!$C$4:$C$11233=S$9)*('PQW Report Data'!$E$4:$E$11233=$B18)*(('PQW Report Data'!K$4:K$11233)-('PQW Report Data'!J$4:J$11233))),
                    IF($F$6="All",SUMPRODUCT(('PQW Report Data'!$B$4:$B$11233='GEPS Volume &amp; Declines'!$C$4)*('PQW Report Data'!$C$4:$C$11233=S$9)*('PQW Report Data'!$E$4:$E$11233=$B18)*(('PQW Report Data'!K$4:K$11233)-('PQW Report Data'!J$4:J$11233))),
                    SUMPRODUCT(('PQW Report Data'!$B$4:$B$11233='GEPS Volume &amp; Declines'!$C$4)*('PQW Report Data'!$D$4:$D$11233='GEPS Volume &amp; Declines'!$E$4)*('PQW Report Data'!$C$4:$C$11233=S$9)*('PQW Report Data'!$E$4:$E$11233=$B18)*(('PQW Report Data'!K$4:K$11233)-('PQW Report Data'!J$4:J$11233))))))</f>
      </c>
      <c r="T18" s="25" t="str">
        <f>IF(AND($D$6="All",$F$6="All"),SUMPRODUCT(('PQW Report Data'!$C$4:$C$11233=T$9)*('PQW Report Data'!$E$4:$E$11233=$B18)*(('PQW Report Data'!K$4:K$11233)-('PQW Report Data'!J$4:J$11233))),
                    IF($D$6="All",SUMPRODUCT(('PQW Report Data'!$D$4:$D$11233='GEPS Volume &amp; Declines'!$E$4)*('PQW Report Data'!$C$4:$C$11233=T$9)*('PQW Report Data'!$E$4:$E$11233=$B18)*(('PQW Report Data'!K$4:K$11233)-('PQW Report Data'!J$4:J$11233))),
                    IF($F$6="All",SUMPRODUCT(('PQW Report Data'!$B$4:$B$11233='GEPS Volume &amp; Declines'!$C$4)*('PQW Report Data'!$C$4:$C$11233=T$9)*('PQW Report Data'!$E$4:$E$11233=$B18)*(('PQW Report Data'!K$4:K$11233)-('PQW Report Data'!J$4:J$11233))),
                    SUMPRODUCT(('PQW Report Data'!$B$4:$B$11233='GEPS Volume &amp; Declines'!$C$4)*('PQW Report Data'!$D$4:$D$11233='GEPS Volume &amp; Declines'!$E$4)*('PQW Report Data'!$C$4:$C$11233=T$9)*('PQW Report Data'!$E$4:$E$11233=$B18)*(('PQW Report Data'!K$4:K$11233)-('PQW Report Data'!J$4:J$11233))))))</f>
      </c>
      <c r="U18" s="25" t="str">
        <f>IF(AND($D$6="All",$F$6="All"),SUMPRODUCT(('PQW Report Data'!$C$4:$C$11233=U$9)*('PQW Report Data'!$E$4:$E$11233=$B18)*(('PQW Report Data'!K$4:K$11233)-('PQW Report Data'!J$4:J$11233))),
                    IF($D$6="All",SUMPRODUCT(('PQW Report Data'!$D$4:$D$11233='GEPS Volume &amp; Declines'!$E$4)*('PQW Report Data'!$C$4:$C$11233=U$9)*('PQW Report Data'!$E$4:$E$11233=$B18)*(('PQW Report Data'!K$4:K$11233)-('PQW Report Data'!J$4:J$11233))),
                    IF($F$6="All",SUMPRODUCT(('PQW Report Data'!$B$4:$B$11233='GEPS Volume &amp; Declines'!$C$4)*('PQW Report Data'!$C$4:$C$11233=U$9)*('PQW Report Data'!$E$4:$E$11233=$B18)*(('PQW Report Data'!K$4:K$11233)-('PQW Report Data'!J$4:J$11233))),
                    SUMPRODUCT(('PQW Report Data'!$B$4:$B$11233='GEPS Volume &amp; Declines'!$C$4)*('PQW Report Data'!$D$4:$D$11233='GEPS Volume &amp; Declines'!$E$4)*('PQW Report Data'!$C$4:$C$11233=U$9)*('PQW Report Data'!$E$4:$E$11233=$B18)*(('PQW Report Data'!K$4:K$11233)-('PQW Report Data'!J$4:J$11233))))))</f>
      </c>
      <c r="V18" s="25" t="str">
        <f>IF(AND($D$6="All",$F$6="All"),SUMPRODUCT(('PQW Report Data'!$C$4:$C$11233=V$9)*('PQW Report Data'!$E$4:$E$11233=$B18)*(('PQW Report Data'!K$4:K$11233)-('PQW Report Data'!J$4:J$11233))),
                    IF($D$6="All",SUMPRODUCT(('PQW Report Data'!$D$4:$D$11233='GEPS Volume &amp; Declines'!$E$4)*('PQW Report Data'!$C$4:$C$11233=V$9)*('PQW Report Data'!$E$4:$E$11233=$B18)*(('PQW Report Data'!K$4:K$11233)-('PQW Report Data'!J$4:J$11233))),
                    IF($F$6="All",SUMPRODUCT(('PQW Report Data'!$B$4:$B$11233='GEPS Volume &amp; Declines'!$C$4)*('PQW Report Data'!$C$4:$C$11233=V$9)*('PQW Report Data'!$E$4:$E$11233=$B18)*(('PQW Report Data'!K$4:K$11233)-('PQW Report Data'!J$4:J$11233))),
                    SUMPRODUCT(('PQW Report Data'!$B$4:$B$11233='GEPS Volume &amp; Declines'!$C$4)*('PQW Report Data'!$D$4:$D$11233='GEPS Volume &amp; Declines'!$E$4)*('PQW Report Data'!$C$4:$C$11233=V$9)*('PQW Report Data'!$E$4:$E$11233=$B18)*(('PQW Report Data'!K$4:K$11233)-('PQW Report Data'!J$4:J$11233))))))</f>
      </c>
      <c r="W18" s="25" t="str">
        <f>IF(AND($D$6="All",$F$6="All"),SUMPRODUCT(('PQW Report Data'!$C$4:$C$11233=W$9)*('PQW Report Data'!$E$4:$E$11233=$B18)*(('PQW Report Data'!K$4:K$11233)-('PQW Report Data'!J$4:J$11233))),
                    IF($D$6="All",SUMPRODUCT(('PQW Report Data'!$D$4:$D$11233='GEPS Volume &amp; Declines'!$E$4)*('PQW Report Data'!$C$4:$C$11233=W$9)*('PQW Report Data'!$E$4:$E$11233=$B18)*(('PQW Report Data'!K$4:K$11233)-('PQW Report Data'!J$4:J$11233))),
                    IF($F$6="All",SUMPRODUCT(('PQW Report Data'!$B$4:$B$11233='GEPS Volume &amp; Declines'!$C$4)*('PQW Report Data'!$C$4:$C$11233=W$9)*('PQW Report Data'!$E$4:$E$11233=$B18)*(('PQW Report Data'!K$4:K$11233)-('PQW Report Data'!J$4:J$11233))),
                    SUMPRODUCT(('PQW Report Data'!$B$4:$B$11233='GEPS Volume &amp; Declines'!$C$4)*('PQW Report Data'!$D$4:$D$11233='GEPS Volume &amp; Declines'!$E$4)*('PQW Report Data'!$C$4:$C$11233=W$9)*('PQW Report Data'!$E$4:$E$11233=$B18)*(('PQW Report Data'!K$4:K$11233)-('PQW Report Data'!J$4:J$11233))))))</f>
      </c>
      <c r="X18" s="25" t="str">
        <f>IF(AND($D$6="All",$F$6="All"),SUMPRODUCT(('PQW Report Data'!$C$4:$C$11233=X$9)*('PQW Report Data'!$E$4:$E$11233=$B18)*(('PQW Report Data'!K$4:K$11233)-('PQW Report Data'!J$4:J$11233))),
                    IF($D$6="All",SUMPRODUCT(('PQW Report Data'!$D$4:$D$11233='GEPS Volume &amp; Declines'!$E$4)*('PQW Report Data'!$C$4:$C$11233=X$9)*('PQW Report Data'!$E$4:$E$11233=$B18)*(('PQW Report Data'!K$4:K$11233)-('PQW Report Data'!J$4:J$11233))),
                    IF($F$6="All",SUMPRODUCT(('PQW Report Data'!$B$4:$B$11233='GEPS Volume &amp; Declines'!$C$4)*('PQW Report Data'!$C$4:$C$11233=X$9)*('PQW Report Data'!$E$4:$E$11233=$B18)*(('PQW Report Data'!K$4:K$11233)-('PQW Report Data'!J$4:J$11233))),
                    SUMPRODUCT(('PQW Report Data'!$B$4:$B$11233='GEPS Volume &amp; Declines'!$C$4)*('PQW Report Data'!$D$4:$D$11233='GEPS Volume &amp; Declines'!$E$4)*('PQW Report Data'!$C$4:$C$11233=X$9)*('PQW Report Data'!$E$4:$E$11233=$B18)*(('PQW Report Data'!K$4:K$11233)-('PQW Report Data'!J$4:J$11233))))))</f>
      </c>
      <c r="Y18" s="25" t="str">
        <f>IF(AND($D$6="All",$F$6="All"),SUMPRODUCT(('PQW Report Data'!$C$4:$C$11233=Y$9)*('PQW Report Data'!$E$4:$E$11233=$B18)*(('PQW Report Data'!K$4:K$11233)-('PQW Report Data'!J$4:J$11233))),
                    IF($D$6="All",SUMPRODUCT(('PQW Report Data'!$D$4:$D$11233='GEPS Volume &amp; Declines'!$E$4)*('PQW Report Data'!$C$4:$C$11233=Y$9)*('PQW Report Data'!$E$4:$E$11233=$B18)*(('PQW Report Data'!K$4:K$11233)-('PQW Report Data'!J$4:J$11233))),
                    IF($F$6="All",SUMPRODUCT(('PQW Report Data'!$B$4:$B$11233='GEPS Volume &amp; Declines'!$C$4)*('PQW Report Data'!$C$4:$C$11233=Y$9)*('PQW Report Data'!$E$4:$E$11233=$B18)*(('PQW Report Data'!K$4:K$11233)-('PQW Report Data'!J$4:J$11233))),
                    SUMPRODUCT(('PQW Report Data'!$B$4:$B$11233='GEPS Volume &amp; Declines'!$C$4)*('PQW Report Data'!$D$4:$D$11233='GEPS Volume &amp; Declines'!$E$4)*('PQW Report Data'!$C$4:$C$11233=Y$9)*('PQW Report Data'!$E$4:$E$11233=$B18)*(('PQW Report Data'!K$4:K$11233)-('PQW Report Data'!J$4:J$11233))))))</f>
      </c>
      <c r="Z18" s="25" t="str">
        <f>IF(AND($D$6="All",$F$6="All"),SUMPRODUCT(('PQW Report Data'!$C$4:$C$11233=Z$9)*('PQW Report Data'!$E$4:$E$11233=$B18)*(('PQW Report Data'!K$4:K$11233)-('PQW Report Data'!J$4:J$11233))),
                    IF($D$6="All",SUMPRODUCT(('PQW Report Data'!$D$4:$D$11233='GEPS Volume &amp; Declines'!$E$4)*('PQW Report Data'!$C$4:$C$11233=Z$9)*('PQW Report Data'!$E$4:$E$11233=$B18)*(('PQW Report Data'!K$4:K$11233)-('PQW Report Data'!J$4:J$11233))),
                    IF($F$6="All",SUMPRODUCT(('PQW Report Data'!$B$4:$B$11233='GEPS Volume &amp; Declines'!$C$4)*('PQW Report Data'!$C$4:$C$11233=Z$9)*('PQW Report Data'!$E$4:$E$11233=$B18)*(('PQW Report Data'!K$4:K$11233)-('PQW Report Data'!J$4:J$11233))),
                    SUMPRODUCT(('PQW Report Data'!$B$4:$B$11233='GEPS Volume &amp; Declines'!$C$4)*('PQW Report Data'!$D$4:$D$11233='GEPS Volume &amp; Declines'!$E$4)*('PQW Report Data'!$C$4:$C$11233=Z$9)*('PQW Report Data'!$E$4:$E$11233=$B18)*(('PQW Report Data'!K$4:K$11233)-('PQW Report Data'!J$4:J$11233))))))</f>
      </c>
      <c r="AA18" s="25" t="str">
        <f>IF(AND($D$6="All",$F$6="All"),SUMPRODUCT(('PQW Report Data'!$C$4:$C$11233=AA$9)*('PQW Report Data'!$E$4:$E$11233=$B18)*(('PQW Report Data'!K$4:K$11233)-('PQW Report Data'!J$4:J$11233))),
                    IF($D$6="All",SUMPRODUCT(('PQW Report Data'!$D$4:$D$11233='GEPS Volume &amp; Declines'!$E$4)*('PQW Report Data'!$C$4:$C$11233=AA$9)*('PQW Report Data'!$E$4:$E$11233=$B18)*(('PQW Report Data'!K$4:K$11233)-('PQW Report Data'!J$4:J$11233))),
                    IF($F$6="All",SUMPRODUCT(('PQW Report Data'!$B$4:$B$11233='GEPS Volume &amp; Declines'!$C$4)*('PQW Report Data'!$C$4:$C$11233=AA$9)*('PQW Report Data'!$E$4:$E$11233=$B18)*(('PQW Report Data'!K$4:K$11233)-('PQW Report Data'!J$4:J$11233))),
                    SUMPRODUCT(('PQW Report Data'!$B$4:$B$11233='GEPS Volume &amp; Declines'!$C$4)*('PQW Report Data'!$D$4:$D$11233='GEPS Volume &amp; Declines'!$E$4)*('PQW Report Data'!$C$4:$C$11233=AA$9)*('PQW Report Data'!$E$4:$E$11233=$B18)*(('PQW Report Data'!K$4:K$11233)-('PQW Report Data'!J$4:J$11233))))))</f>
      </c>
      <c r="AB18" s="25" t="str">
        <f>SUM(C18:AA18)</f>
      </c>
    </row>
    <row r="19">
      <c r="A19" s="0" t="inlineStr">
        <is>
          <t/>
        </is>
      </c>
      <c r="B19" s="23" t="n">
        <v>9</v>
      </c>
      <c r="C19" s="25" t="str">
        <f>IF(AND($D$6="All",$F$6="All"),SUMPRODUCT(('PQW Report Data'!$C$4:$C$11233=C$9)*('PQW Report Data'!$E$4:$E$11233=$B19)*(('PQW Report Data'!K$4:K$11233)-('PQW Report Data'!J$4:J$11233))),
                    IF($D$6="All",SUMPRODUCT(('PQW Report Data'!$D$4:$D$11233='GEPS Volume &amp; Declines'!$E$4)*('PQW Report Data'!$C$4:$C$11233=C$9)*('PQW Report Data'!$E$4:$E$11233=$B19)*(('PQW Report Data'!K$4:K$11233)-('PQW Report Data'!J$4:J$11233))),
                    IF($F$6="All",SUMPRODUCT(('PQW Report Data'!$B$4:$B$11233='GEPS Volume &amp; Declines'!$C$4)*('PQW Report Data'!$C$4:$C$11233=C$9)*('PQW Report Data'!$E$4:$E$11233=$B19)*(('PQW Report Data'!K$4:K$11233)-('PQW Report Data'!J$4:J$11233))),
                    SUMPRODUCT(('PQW Report Data'!$B$4:$B$11233='GEPS Volume &amp; Declines'!$C$4)*('PQW Report Data'!$D$4:$D$11233='GEPS Volume &amp; Declines'!$E$4)*('PQW Report Data'!$C$4:$C$11233=C$9)*('PQW Report Data'!$E$4:$E$11233=$B19)*(('PQW Report Data'!K$4:K$11233)-('PQW Report Data'!J$4:J$11233))))))</f>
      </c>
      <c r="D19" s="25" t="str">
        <f>IF(AND($D$6="All",$F$6="All"),SUMPRODUCT(('PQW Report Data'!$C$4:$C$11233=D$9)*('PQW Report Data'!$E$4:$E$11233=$B19)*(('PQW Report Data'!K$4:K$11233)-('PQW Report Data'!J$4:J$11233))),
                    IF($D$6="All",SUMPRODUCT(('PQW Report Data'!$D$4:$D$11233='GEPS Volume &amp; Declines'!$E$4)*('PQW Report Data'!$C$4:$C$11233=D$9)*('PQW Report Data'!$E$4:$E$11233=$B19)*(('PQW Report Data'!K$4:K$11233)-('PQW Report Data'!J$4:J$11233))),
                    IF($F$6="All",SUMPRODUCT(('PQW Report Data'!$B$4:$B$11233='GEPS Volume &amp; Declines'!$C$4)*('PQW Report Data'!$C$4:$C$11233=D$9)*('PQW Report Data'!$E$4:$E$11233=$B19)*(('PQW Report Data'!K$4:K$11233)-('PQW Report Data'!J$4:J$11233))),
                    SUMPRODUCT(('PQW Report Data'!$B$4:$B$11233='GEPS Volume &amp; Declines'!$C$4)*('PQW Report Data'!$D$4:$D$11233='GEPS Volume &amp; Declines'!$E$4)*('PQW Report Data'!$C$4:$C$11233=D$9)*('PQW Report Data'!$E$4:$E$11233=$B19)*(('PQW Report Data'!K$4:K$11233)-('PQW Report Data'!J$4:J$11233))))))</f>
      </c>
      <c r="E19" s="25" t="str">
        <f>IF(AND($D$6="All",$F$6="All"),SUMPRODUCT(('PQW Report Data'!$C$4:$C$11233=E$9)*('PQW Report Data'!$E$4:$E$11233=$B19)*(('PQW Report Data'!K$4:K$11233)-('PQW Report Data'!J$4:J$11233))),
                    IF($D$6="All",SUMPRODUCT(('PQW Report Data'!$D$4:$D$11233='GEPS Volume &amp; Declines'!$E$4)*('PQW Report Data'!$C$4:$C$11233=E$9)*('PQW Report Data'!$E$4:$E$11233=$B19)*(('PQW Report Data'!K$4:K$11233)-('PQW Report Data'!J$4:J$11233))),
                    IF($F$6="All",SUMPRODUCT(('PQW Report Data'!$B$4:$B$11233='GEPS Volume &amp; Declines'!$C$4)*('PQW Report Data'!$C$4:$C$11233=E$9)*('PQW Report Data'!$E$4:$E$11233=$B19)*(('PQW Report Data'!K$4:K$11233)-('PQW Report Data'!J$4:J$11233))),
                    SUMPRODUCT(('PQW Report Data'!$B$4:$B$11233='GEPS Volume &amp; Declines'!$C$4)*('PQW Report Data'!$D$4:$D$11233='GEPS Volume &amp; Declines'!$E$4)*('PQW Report Data'!$C$4:$C$11233=E$9)*('PQW Report Data'!$E$4:$E$11233=$B19)*(('PQW Report Data'!K$4:K$11233)-('PQW Report Data'!J$4:J$11233))))))</f>
      </c>
      <c r="F19" s="25" t="str">
        <f>IF(AND($D$6="All",$F$6="All"),SUMPRODUCT(('PQW Report Data'!$C$4:$C$11233=F$9)*('PQW Report Data'!$E$4:$E$11233=$B19)*(('PQW Report Data'!K$4:K$11233)-('PQW Report Data'!J$4:J$11233))),
                    IF($D$6="All",SUMPRODUCT(('PQW Report Data'!$D$4:$D$11233='GEPS Volume &amp; Declines'!$E$4)*('PQW Report Data'!$C$4:$C$11233=F$9)*('PQW Report Data'!$E$4:$E$11233=$B19)*(('PQW Report Data'!K$4:K$11233)-('PQW Report Data'!J$4:J$11233))),
                    IF($F$6="All",SUMPRODUCT(('PQW Report Data'!$B$4:$B$11233='GEPS Volume &amp; Declines'!$C$4)*('PQW Report Data'!$C$4:$C$11233=F$9)*('PQW Report Data'!$E$4:$E$11233=$B19)*(('PQW Report Data'!K$4:K$11233)-('PQW Report Data'!J$4:J$11233))),
                    SUMPRODUCT(('PQW Report Data'!$B$4:$B$11233='GEPS Volume &amp; Declines'!$C$4)*('PQW Report Data'!$D$4:$D$11233='GEPS Volume &amp; Declines'!$E$4)*('PQW Report Data'!$C$4:$C$11233=F$9)*('PQW Report Data'!$E$4:$E$11233=$B19)*(('PQW Report Data'!K$4:K$11233)-('PQW Report Data'!J$4:J$11233))))))</f>
      </c>
      <c r="G19" s="25" t="str">
        <f>IF(AND($D$6="All",$F$6="All"),SUMPRODUCT(('PQW Report Data'!$C$4:$C$11233=G$9)*('PQW Report Data'!$E$4:$E$11233=$B19)*(('PQW Report Data'!K$4:K$11233)-('PQW Report Data'!J$4:J$11233))),
                    IF($D$6="All",SUMPRODUCT(('PQW Report Data'!$D$4:$D$11233='GEPS Volume &amp; Declines'!$E$4)*('PQW Report Data'!$C$4:$C$11233=G$9)*('PQW Report Data'!$E$4:$E$11233=$B19)*(('PQW Report Data'!K$4:K$11233)-('PQW Report Data'!J$4:J$11233))),
                    IF($F$6="All",SUMPRODUCT(('PQW Report Data'!$B$4:$B$11233='GEPS Volume &amp; Declines'!$C$4)*('PQW Report Data'!$C$4:$C$11233=G$9)*('PQW Report Data'!$E$4:$E$11233=$B19)*(('PQW Report Data'!K$4:K$11233)-('PQW Report Data'!J$4:J$11233))),
                    SUMPRODUCT(('PQW Report Data'!$B$4:$B$11233='GEPS Volume &amp; Declines'!$C$4)*('PQW Report Data'!$D$4:$D$11233='GEPS Volume &amp; Declines'!$E$4)*('PQW Report Data'!$C$4:$C$11233=G$9)*('PQW Report Data'!$E$4:$E$11233=$B19)*(('PQW Report Data'!K$4:K$11233)-('PQW Report Data'!J$4:J$11233))))))</f>
      </c>
      <c r="H19" s="25" t="str">
        <f>IF(AND($D$6="All",$F$6="All"),SUMPRODUCT(('PQW Report Data'!$C$4:$C$11233=H$9)*('PQW Report Data'!$E$4:$E$11233=$B19)*(('PQW Report Data'!K$4:K$11233)-('PQW Report Data'!J$4:J$11233))),
                    IF($D$6="All",SUMPRODUCT(('PQW Report Data'!$D$4:$D$11233='GEPS Volume &amp; Declines'!$E$4)*('PQW Report Data'!$C$4:$C$11233=H$9)*('PQW Report Data'!$E$4:$E$11233=$B19)*(('PQW Report Data'!K$4:K$11233)-('PQW Report Data'!J$4:J$11233))),
                    IF($F$6="All",SUMPRODUCT(('PQW Report Data'!$B$4:$B$11233='GEPS Volume &amp; Declines'!$C$4)*('PQW Report Data'!$C$4:$C$11233=H$9)*('PQW Report Data'!$E$4:$E$11233=$B19)*(('PQW Report Data'!K$4:K$11233)-('PQW Report Data'!J$4:J$11233))),
                    SUMPRODUCT(('PQW Report Data'!$B$4:$B$11233='GEPS Volume &amp; Declines'!$C$4)*('PQW Report Data'!$D$4:$D$11233='GEPS Volume &amp; Declines'!$E$4)*('PQW Report Data'!$C$4:$C$11233=H$9)*('PQW Report Data'!$E$4:$E$11233=$B19)*(('PQW Report Data'!K$4:K$11233)-('PQW Report Data'!J$4:J$11233))))))</f>
      </c>
      <c r="I19" s="25" t="str">
        <f>IF(AND($D$6="All",$F$6="All"),SUMPRODUCT(('PQW Report Data'!$C$4:$C$11233=I$9)*('PQW Report Data'!$E$4:$E$11233=$B19)*(('PQW Report Data'!K$4:K$11233)-('PQW Report Data'!J$4:J$11233))),
                    IF($D$6="All",SUMPRODUCT(('PQW Report Data'!$D$4:$D$11233='GEPS Volume &amp; Declines'!$E$4)*('PQW Report Data'!$C$4:$C$11233=I$9)*('PQW Report Data'!$E$4:$E$11233=$B19)*(('PQW Report Data'!K$4:K$11233)-('PQW Report Data'!J$4:J$11233))),
                    IF($F$6="All",SUMPRODUCT(('PQW Report Data'!$B$4:$B$11233='GEPS Volume &amp; Declines'!$C$4)*('PQW Report Data'!$C$4:$C$11233=I$9)*('PQW Report Data'!$E$4:$E$11233=$B19)*(('PQW Report Data'!K$4:K$11233)-('PQW Report Data'!J$4:J$11233))),
                    SUMPRODUCT(('PQW Report Data'!$B$4:$B$11233='GEPS Volume &amp; Declines'!$C$4)*('PQW Report Data'!$D$4:$D$11233='GEPS Volume &amp; Declines'!$E$4)*('PQW Report Data'!$C$4:$C$11233=I$9)*('PQW Report Data'!$E$4:$E$11233=$B19)*(('PQW Report Data'!K$4:K$11233)-('PQW Report Data'!J$4:J$11233))))))</f>
      </c>
      <c r="J19" s="25" t="str">
        <f>IF(AND($D$6="All",$F$6="All"),SUMPRODUCT(('PQW Report Data'!$C$4:$C$11233=J$9)*('PQW Report Data'!$E$4:$E$11233=$B19)*(('PQW Report Data'!K$4:K$11233)-('PQW Report Data'!J$4:J$11233))),
                    IF($D$6="All",SUMPRODUCT(('PQW Report Data'!$D$4:$D$11233='GEPS Volume &amp; Declines'!$E$4)*('PQW Report Data'!$C$4:$C$11233=J$9)*('PQW Report Data'!$E$4:$E$11233=$B19)*(('PQW Report Data'!K$4:K$11233)-('PQW Report Data'!J$4:J$11233))),
                    IF($F$6="All",SUMPRODUCT(('PQW Report Data'!$B$4:$B$11233='GEPS Volume &amp; Declines'!$C$4)*('PQW Report Data'!$C$4:$C$11233=J$9)*('PQW Report Data'!$E$4:$E$11233=$B19)*(('PQW Report Data'!K$4:K$11233)-('PQW Report Data'!J$4:J$11233))),
                    SUMPRODUCT(('PQW Report Data'!$B$4:$B$11233='GEPS Volume &amp; Declines'!$C$4)*('PQW Report Data'!$D$4:$D$11233='GEPS Volume &amp; Declines'!$E$4)*('PQW Report Data'!$C$4:$C$11233=J$9)*('PQW Report Data'!$E$4:$E$11233=$B19)*(('PQW Report Data'!K$4:K$11233)-('PQW Report Data'!J$4:J$11233))))))</f>
      </c>
      <c r="K19" s="25" t="str">
        <f>IF(AND($D$6="All",$F$6="All"),SUMPRODUCT(('PQW Report Data'!$C$4:$C$11233=K$9)*('PQW Report Data'!$E$4:$E$11233=$B19)*(('PQW Report Data'!K$4:K$11233)-('PQW Report Data'!J$4:J$11233))),
                    IF($D$6="All",SUMPRODUCT(('PQW Report Data'!$D$4:$D$11233='GEPS Volume &amp; Declines'!$E$4)*('PQW Report Data'!$C$4:$C$11233=K$9)*('PQW Report Data'!$E$4:$E$11233=$B19)*(('PQW Report Data'!K$4:K$11233)-('PQW Report Data'!J$4:J$11233))),
                    IF($F$6="All",SUMPRODUCT(('PQW Report Data'!$B$4:$B$11233='GEPS Volume &amp; Declines'!$C$4)*('PQW Report Data'!$C$4:$C$11233=K$9)*('PQW Report Data'!$E$4:$E$11233=$B19)*(('PQW Report Data'!K$4:K$11233)-('PQW Report Data'!J$4:J$11233))),
                    SUMPRODUCT(('PQW Report Data'!$B$4:$B$11233='GEPS Volume &amp; Declines'!$C$4)*('PQW Report Data'!$D$4:$D$11233='GEPS Volume &amp; Declines'!$E$4)*('PQW Report Data'!$C$4:$C$11233=K$9)*('PQW Report Data'!$E$4:$E$11233=$B19)*(('PQW Report Data'!K$4:K$11233)-('PQW Report Data'!J$4:J$11233))))))</f>
      </c>
      <c r="L19" s="25" t="str">
        <f>IF(AND($D$6="All",$F$6="All"),SUMPRODUCT(('PQW Report Data'!$C$4:$C$11233=L$9)*('PQW Report Data'!$E$4:$E$11233=$B19)*(('PQW Report Data'!K$4:K$11233)-('PQW Report Data'!J$4:J$11233))),
                    IF($D$6="All",SUMPRODUCT(('PQW Report Data'!$D$4:$D$11233='GEPS Volume &amp; Declines'!$E$4)*('PQW Report Data'!$C$4:$C$11233=L$9)*('PQW Report Data'!$E$4:$E$11233=$B19)*(('PQW Report Data'!K$4:K$11233)-('PQW Report Data'!J$4:J$11233))),
                    IF($F$6="All",SUMPRODUCT(('PQW Report Data'!$B$4:$B$11233='GEPS Volume &amp; Declines'!$C$4)*('PQW Report Data'!$C$4:$C$11233=L$9)*('PQW Report Data'!$E$4:$E$11233=$B19)*(('PQW Report Data'!K$4:K$11233)-('PQW Report Data'!J$4:J$11233))),
                    SUMPRODUCT(('PQW Report Data'!$B$4:$B$11233='GEPS Volume &amp; Declines'!$C$4)*('PQW Report Data'!$D$4:$D$11233='GEPS Volume &amp; Declines'!$E$4)*('PQW Report Data'!$C$4:$C$11233=L$9)*('PQW Report Data'!$E$4:$E$11233=$B19)*(('PQW Report Data'!K$4:K$11233)-('PQW Report Data'!J$4:J$11233))))))</f>
      </c>
      <c r="M19" s="25" t="str">
        <f>IF(AND($D$6="All",$F$6="All"),SUMPRODUCT(('PQW Report Data'!$C$4:$C$11233=M$9)*('PQW Report Data'!$E$4:$E$11233=$B19)*(('PQW Report Data'!K$4:K$11233)-('PQW Report Data'!J$4:J$11233))),
                    IF($D$6="All",SUMPRODUCT(('PQW Report Data'!$D$4:$D$11233='GEPS Volume &amp; Declines'!$E$4)*('PQW Report Data'!$C$4:$C$11233=M$9)*('PQW Report Data'!$E$4:$E$11233=$B19)*(('PQW Report Data'!K$4:K$11233)-('PQW Report Data'!J$4:J$11233))),
                    IF($F$6="All",SUMPRODUCT(('PQW Report Data'!$B$4:$B$11233='GEPS Volume &amp; Declines'!$C$4)*('PQW Report Data'!$C$4:$C$11233=M$9)*('PQW Report Data'!$E$4:$E$11233=$B19)*(('PQW Report Data'!K$4:K$11233)-('PQW Report Data'!J$4:J$11233))),
                    SUMPRODUCT(('PQW Report Data'!$B$4:$B$11233='GEPS Volume &amp; Declines'!$C$4)*('PQW Report Data'!$D$4:$D$11233='GEPS Volume &amp; Declines'!$E$4)*('PQW Report Data'!$C$4:$C$11233=M$9)*('PQW Report Data'!$E$4:$E$11233=$B19)*(('PQW Report Data'!K$4:K$11233)-('PQW Report Data'!J$4:J$11233))))))</f>
      </c>
      <c r="N19" s="25" t="str">
        <f>IF(AND($D$6="All",$F$6="All"),SUMPRODUCT(('PQW Report Data'!$C$4:$C$11233=N$9)*('PQW Report Data'!$E$4:$E$11233=$B19)*(('PQW Report Data'!K$4:K$11233)-('PQW Report Data'!J$4:J$11233))),
                    IF($D$6="All",SUMPRODUCT(('PQW Report Data'!$D$4:$D$11233='GEPS Volume &amp; Declines'!$E$4)*('PQW Report Data'!$C$4:$C$11233=N$9)*('PQW Report Data'!$E$4:$E$11233=$B19)*(('PQW Report Data'!K$4:K$11233)-('PQW Report Data'!J$4:J$11233))),
                    IF($F$6="All",SUMPRODUCT(('PQW Report Data'!$B$4:$B$11233='GEPS Volume &amp; Declines'!$C$4)*('PQW Report Data'!$C$4:$C$11233=N$9)*('PQW Report Data'!$E$4:$E$11233=$B19)*(('PQW Report Data'!K$4:K$11233)-('PQW Report Data'!J$4:J$11233))),
                    SUMPRODUCT(('PQW Report Data'!$B$4:$B$11233='GEPS Volume &amp; Declines'!$C$4)*('PQW Report Data'!$D$4:$D$11233='GEPS Volume &amp; Declines'!$E$4)*('PQW Report Data'!$C$4:$C$11233=N$9)*('PQW Report Data'!$E$4:$E$11233=$B19)*(('PQW Report Data'!K$4:K$11233)-('PQW Report Data'!J$4:J$11233))))))</f>
      </c>
      <c r="O19" s="25" t="str">
        <f>IF(AND($D$6="All",$F$6="All"),SUMPRODUCT(('PQW Report Data'!$C$4:$C$11233=O$9)*('PQW Report Data'!$E$4:$E$11233=$B19)*(('PQW Report Data'!K$4:K$11233)-('PQW Report Data'!J$4:J$11233))),
                    IF($D$6="All",SUMPRODUCT(('PQW Report Data'!$D$4:$D$11233='GEPS Volume &amp; Declines'!$E$4)*('PQW Report Data'!$C$4:$C$11233=O$9)*('PQW Report Data'!$E$4:$E$11233=$B19)*(('PQW Report Data'!K$4:K$11233)-('PQW Report Data'!J$4:J$11233))),
                    IF($F$6="All",SUMPRODUCT(('PQW Report Data'!$B$4:$B$11233='GEPS Volume &amp; Declines'!$C$4)*('PQW Report Data'!$C$4:$C$11233=O$9)*('PQW Report Data'!$E$4:$E$11233=$B19)*(('PQW Report Data'!K$4:K$11233)-('PQW Report Data'!J$4:J$11233))),
                    SUMPRODUCT(('PQW Report Data'!$B$4:$B$11233='GEPS Volume &amp; Declines'!$C$4)*('PQW Report Data'!$D$4:$D$11233='GEPS Volume &amp; Declines'!$E$4)*('PQW Report Data'!$C$4:$C$11233=O$9)*('PQW Report Data'!$E$4:$E$11233=$B19)*(('PQW Report Data'!K$4:K$11233)-('PQW Report Data'!J$4:J$11233))))))</f>
      </c>
      <c r="P19" s="25" t="str">
        <f>IF(AND($D$6="All",$F$6="All"),SUMPRODUCT(('PQW Report Data'!$C$4:$C$11233=P$9)*('PQW Report Data'!$E$4:$E$11233=$B19)*(('PQW Report Data'!K$4:K$11233)-('PQW Report Data'!J$4:J$11233))),
                    IF($D$6="All",SUMPRODUCT(('PQW Report Data'!$D$4:$D$11233='GEPS Volume &amp; Declines'!$E$4)*('PQW Report Data'!$C$4:$C$11233=P$9)*('PQW Report Data'!$E$4:$E$11233=$B19)*(('PQW Report Data'!K$4:K$11233)-('PQW Report Data'!J$4:J$11233))),
                    IF($F$6="All",SUMPRODUCT(('PQW Report Data'!$B$4:$B$11233='GEPS Volume &amp; Declines'!$C$4)*('PQW Report Data'!$C$4:$C$11233=P$9)*('PQW Report Data'!$E$4:$E$11233=$B19)*(('PQW Report Data'!K$4:K$11233)-('PQW Report Data'!J$4:J$11233))),
                    SUMPRODUCT(('PQW Report Data'!$B$4:$B$11233='GEPS Volume &amp; Declines'!$C$4)*('PQW Report Data'!$D$4:$D$11233='GEPS Volume &amp; Declines'!$E$4)*('PQW Report Data'!$C$4:$C$11233=P$9)*('PQW Report Data'!$E$4:$E$11233=$B19)*(('PQW Report Data'!K$4:K$11233)-('PQW Report Data'!J$4:J$11233))))))</f>
      </c>
      <c r="Q19" s="25" t="str">
        <f>IF(AND($D$6="All",$F$6="All"),SUMPRODUCT(('PQW Report Data'!$C$4:$C$11233=Q$9)*('PQW Report Data'!$E$4:$E$11233=$B19)*(('PQW Report Data'!K$4:K$11233)-('PQW Report Data'!J$4:J$11233))),
                    IF($D$6="All",SUMPRODUCT(('PQW Report Data'!$D$4:$D$11233='GEPS Volume &amp; Declines'!$E$4)*('PQW Report Data'!$C$4:$C$11233=Q$9)*('PQW Report Data'!$E$4:$E$11233=$B19)*(('PQW Report Data'!K$4:K$11233)-('PQW Report Data'!J$4:J$11233))),
                    IF($F$6="All",SUMPRODUCT(('PQW Report Data'!$B$4:$B$11233='GEPS Volume &amp; Declines'!$C$4)*('PQW Report Data'!$C$4:$C$11233=Q$9)*('PQW Report Data'!$E$4:$E$11233=$B19)*(('PQW Report Data'!K$4:K$11233)-('PQW Report Data'!J$4:J$11233))),
                    SUMPRODUCT(('PQW Report Data'!$B$4:$B$11233='GEPS Volume &amp; Declines'!$C$4)*('PQW Report Data'!$D$4:$D$11233='GEPS Volume &amp; Declines'!$E$4)*('PQW Report Data'!$C$4:$C$11233=Q$9)*('PQW Report Data'!$E$4:$E$11233=$B19)*(('PQW Report Data'!K$4:K$11233)-('PQW Report Data'!J$4:J$11233))))))</f>
      </c>
      <c r="R19" s="25" t="str">
        <f>IF(AND($D$6="All",$F$6="All"),SUMPRODUCT(('PQW Report Data'!$C$4:$C$11233=R$9)*('PQW Report Data'!$E$4:$E$11233=$B19)*(('PQW Report Data'!K$4:K$11233)-('PQW Report Data'!J$4:J$11233))),
                    IF($D$6="All",SUMPRODUCT(('PQW Report Data'!$D$4:$D$11233='GEPS Volume &amp; Declines'!$E$4)*('PQW Report Data'!$C$4:$C$11233=R$9)*('PQW Report Data'!$E$4:$E$11233=$B19)*(('PQW Report Data'!K$4:K$11233)-('PQW Report Data'!J$4:J$11233))),
                    IF($F$6="All",SUMPRODUCT(('PQW Report Data'!$B$4:$B$11233='GEPS Volume &amp; Declines'!$C$4)*('PQW Report Data'!$C$4:$C$11233=R$9)*('PQW Report Data'!$E$4:$E$11233=$B19)*(('PQW Report Data'!K$4:K$11233)-('PQW Report Data'!J$4:J$11233))),
                    SUMPRODUCT(('PQW Report Data'!$B$4:$B$11233='GEPS Volume &amp; Declines'!$C$4)*('PQW Report Data'!$D$4:$D$11233='GEPS Volume &amp; Declines'!$E$4)*('PQW Report Data'!$C$4:$C$11233=R$9)*('PQW Report Data'!$E$4:$E$11233=$B19)*(('PQW Report Data'!K$4:K$11233)-('PQW Report Data'!J$4:J$11233))))))</f>
      </c>
      <c r="S19" s="25" t="str">
        <f>IF(AND($D$6="All",$F$6="All"),SUMPRODUCT(('PQW Report Data'!$C$4:$C$11233=S$9)*('PQW Report Data'!$E$4:$E$11233=$B19)*(('PQW Report Data'!K$4:K$11233)-('PQW Report Data'!J$4:J$11233))),
                    IF($D$6="All",SUMPRODUCT(('PQW Report Data'!$D$4:$D$11233='GEPS Volume &amp; Declines'!$E$4)*('PQW Report Data'!$C$4:$C$11233=S$9)*('PQW Report Data'!$E$4:$E$11233=$B19)*(('PQW Report Data'!K$4:K$11233)-('PQW Report Data'!J$4:J$11233))),
                    IF($F$6="All",SUMPRODUCT(('PQW Report Data'!$B$4:$B$11233='GEPS Volume &amp; Declines'!$C$4)*('PQW Report Data'!$C$4:$C$11233=S$9)*('PQW Report Data'!$E$4:$E$11233=$B19)*(('PQW Report Data'!K$4:K$11233)-('PQW Report Data'!J$4:J$11233))),
                    SUMPRODUCT(('PQW Report Data'!$B$4:$B$11233='GEPS Volume &amp; Declines'!$C$4)*('PQW Report Data'!$D$4:$D$11233='GEPS Volume &amp; Declines'!$E$4)*('PQW Report Data'!$C$4:$C$11233=S$9)*('PQW Report Data'!$E$4:$E$11233=$B19)*(('PQW Report Data'!K$4:K$11233)-('PQW Report Data'!J$4:J$11233))))))</f>
      </c>
      <c r="T19" s="25" t="str">
        <f>IF(AND($D$6="All",$F$6="All"),SUMPRODUCT(('PQW Report Data'!$C$4:$C$11233=T$9)*('PQW Report Data'!$E$4:$E$11233=$B19)*(('PQW Report Data'!K$4:K$11233)-('PQW Report Data'!J$4:J$11233))),
                    IF($D$6="All",SUMPRODUCT(('PQW Report Data'!$D$4:$D$11233='GEPS Volume &amp; Declines'!$E$4)*('PQW Report Data'!$C$4:$C$11233=T$9)*('PQW Report Data'!$E$4:$E$11233=$B19)*(('PQW Report Data'!K$4:K$11233)-('PQW Report Data'!J$4:J$11233))),
                    IF($F$6="All",SUMPRODUCT(('PQW Report Data'!$B$4:$B$11233='GEPS Volume &amp; Declines'!$C$4)*('PQW Report Data'!$C$4:$C$11233=T$9)*('PQW Report Data'!$E$4:$E$11233=$B19)*(('PQW Report Data'!K$4:K$11233)-('PQW Report Data'!J$4:J$11233))),
                    SUMPRODUCT(('PQW Report Data'!$B$4:$B$11233='GEPS Volume &amp; Declines'!$C$4)*('PQW Report Data'!$D$4:$D$11233='GEPS Volume &amp; Declines'!$E$4)*('PQW Report Data'!$C$4:$C$11233=T$9)*('PQW Report Data'!$E$4:$E$11233=$B19)*(('PQW Report Data'!K$4:K$11233)-('PQW Report Data'!J$4:J$11233))))))</f>
      </c>
      <c r="U19" s="25" t="str">
        <f>IF(AND($D$6="All",$F$6="All"),SUMPRODUCT(('PQW Report Data'!$C$4:$C$11233=U$9)*('PQW Report Data'!$E$4:$E$11233=$B19)*(('PQW Report Data'!K$4:K$11233)-('PQW Report Data'!J$4:J$11233))),
                    IF($D$6="All",SUMPRODUCT(('PQW Report Data'!$D$4:$D$11233='GEPS Volume &amp; Declines'!$E$4)*('PQW Report Data'!$C$4:$C$11233=U$9)*('PQW Report Data'!$E$4:$E$11233=$B19)*(('PQW Report Data'!K$4:K$11233)-('PQW Report Data'!J$4:J$11233))),
                    IF($F$6="All",SUMPRODUCT(('PQW Report Data'!$B$4:$B$11233='GEPS Volume &amp; Declines'!$C$4)*('PQW Report Data'!$C$4:$C$11233=U$9)*('PQW Report Data'!$E$4:$E$11233=$B19)*(('PQW Report Data'!K$4:K$11233)-('PQW Report Data'!J$4:J$11233))),
                    SUMPRODUCT(('PQW Report Data'!$B$4:$B$11233='GEPS Volume &amp; Declines'!$C$4)*('PQW Report Data'!$D$4:$D$11233='GEPS Volume &amp; Declines'!$E$4)*('PQW Report Data'!$C$4:$C$11233=U$9)*('PQW Report Data'!$E$4:$E$11233=$B19)*(('PQW Report Data'!K$4:K$11233)-('PQW Report Data'!J$4:J$11233))))))</f>
      </c>
      <c r="V19" s="25" t="str">
        <f>IF(AND($D$6="All",$F$6="All"),SUMPRODUCT(('PQW Report Data'!$C$4:$C$11233=V$9)*('PQW Report Data'!$E$4:$E$11233=$B19)*(('PQW Report Data'!K$4:K$11233)-('PQW Report Data'!J$4:J$11233))),
                    IF($D$6="All",SUMPRODUCT(('PQW Report Data'!$D$4:$D$11233='GEPS Volume &amp; Declines'!$E$4)*('PQW Report Data'!$C$4:$C$11233=V$9)*('PQW Report Data'!$E$4:$E$11233=$B19)*(('PQW Report Data'!K$4:K$11233)-('PQW Report Data'!J$4:J$11233))),
                    IF($F$6="All",SUMPRODUCT(('PQW Report Data'!$B$4:$B$11233='GEPS Volume &amp; Declines'!$C$4)*('PQW Report Data'!$C$4:$C$11233=V$9)*('PQW Report Data'!$E$4:$E$11233=$B19)*(('PQW Report Data'!K$4:K$11233)-('PQW Report Data'!J$4:J$11233))),
                    SUMPRODUCT(('PQW Report Data'!$B$4:$B$11233='GEPS Volume &amp; Declines'!$C$4)*('PQW Report Data'!$D$4:$D$11233='GEPS Volume &amp; Declines'!$E$4)*('PQW Report Data'!$C$4:$C$11233=V$9)*('PQW Report Data'!$E$4:$E$11233=$B19)*(('PQW Report Data'!K$4:K$11233)-('PQW Report Data'!J$4:J$11233))))))</f>
      </c>
      <c r="W19" s="25" t="str">
        <f>IF(AND($D$6="All",$F$6="All"),SUMPRODUCT(('PQW Report Data'!$C$4:$C$11233=W$9)*('PQW Report Data'!$E$4:$E$11233=$B19)*(('PQW Report Data'!K$4:K$11233)-('PQW Report Data'!J$4:J$11233))),
                    IF($D$6="All",SUMPRODUCT(('PQW Report Data'!$D$4:$D$11233='GEPS Volume &amp; Declines'!$E$4)*('PQW Report Data'!$C$4:$C$11233=W$9)*('PQW Report Data'!$E$4:$E$11233=$B19)*(('PQW Report Data'!K$4:K$11233)-('PQW Report Data'!J$4:J$11233))),
                    IF($F$6="All",SUMPRODUCT(('PQW Report Data'!$B$4:$B$11233='GEPS Volume &amp; Declines'!$C$4)*('PQW Report Data'!$C$4:$C$11233=W$9)*('PQW Report Data'!$E$4:$E$11233=$B19)*(('PQW Report Data'!K$4:K$11233)-('PQW Report Data'!J$4:J$11233))),
                    SUMPRODUCT(('PQW Report Data'!$B$4:$B$11233='GEPS Volume &amp; Declines'!$C$4)*('PQW Report Data'!$D$4:$D$11233='GEPS Volume &amp; Declines'!$E$4)*('PQW Report Data'!$C$4:$C$11233=W$9)*('PQW Report Data'!$E$4:$E$11233=$B19)*(('PQW Report Data'!K$4:K$11233)-('PQW Report Data'!J$4:J$11233))))))</f>
      </c>
      <c r="X19" s="25" t="str">
        <f>IF(AND($D$6="All",$F$6="All"),SUMPRODUCT(('PQW Report Data'!$C$4:$C$11233=X$9)*('PQW Report Data'!$E$4:$E$11233=$B19)*(('PQW Report Data'!K$4:K$11233)-('PQW Report Data'!J$4:J$11233))),
                    IF($D$6="All",SUMPRODUCT(('PQW Report Data'!$D$4:$D$11233='GEPS Volume &amp; Declines'!$E$4)*('PQW Report Data'!$C$4:$C$11233=X$9)*('PQW Report Data'!$E$4:$E$11233=$B19)*(('PQW Report Data'!K$4:K$11233)-('PQW Report Data'!J$4:J$11233))),
                    IF($F$6="All",SUMPRODUCT(('PQW Report Data'!$B$4:$B$11233='GEPS Volume &amp; Declines'!$C$4)*('PQW Report Data'!$C$4:$C$11233=X$9)*('PQW Report Data'!$E$4:$E$11233=$B19)*(('PQW Report Data'!K$4:K$11233)-('PQW Report Data'!J$4:J$11233))),
                    SUMPRODUCT(('PQW Report Data'!$B$4:$B$11233='GEPS Volume &amp; Declines'!$C$4)*('PQW Report Data'!$D$4:$D$11233='GEPS Volume &amp; Declines'!$E$4)*('PQW Report Data'!$C$4:$C$11233=X$9)*('PQW Report Data'!$E$4:$E$11233=$B19)*(('PQW Report Data'!K$4:K$11233)-('PQW Report Data'!J$4:J$11233))))))</f>
      </c>
      <c r="Y19" s="25" t="str">
        <f>IF(AND($D$6="All",$F$6="All"),SUMPRODUCT(('PQW Report Data'!$C$4:$C$11233=Y$9)*('PQW Report Data'!$E$4:$E$11233=$B19)*(('PQW Report Data'!K$4:K$11233)-('PQW Report Data'!J$4:J$11233))),
                    IF($D$6="All",SUMPRODUCT(('PQW Report Data'!$D$4:$D$11233='GEPS Volume &amp; Declines'!$E$4)*('PQW Report Data'!$C$4:$C$11233=Y$9)*('PQW Report Data'!$E$4:$E$11233=$B19)*(('PQW Report Data'!K$4:K$11233)-('PQW Report Data'!J$4:J$11233))),
                    IF($F$6="All",SUMPRODUCT(('PQW Report Data'!$B$4:$B$11233='GEPS Volume &amp; Declines'!$C$4)*('PQW Report Data'!$C$4:$C$11233=Y$9)*('PQW Report Data'!$E$4:$E$11233=$B19)*(('PQW Report Data'!K$4:K$11233)-('PQW Report Data'!J$4:J$11233))),
                    SUMPRODUCT(('PQW Report Data'!$B$4:$B$11233='GEPS Volume &amp; Declines'!$C$4)*('PQW Report Data'!$D$4:$D$11233='GEPS Volume &amp; Declines'!$E$4)*('PQW Report Data'!$C$4:$C$11233=Y$9)*('PQW Report Data'!$E$4:$E$11233=$B19)*(('PQW Report Data'!K$4:K$11233)-('PQW Report Data'!J$4:J$11233))))))</f>
      </c>
      <c r="Z19" s="25" t="str">
        <f>IF(AND($D$6="All",$F$6="All"),SUMPRODUCT(('PQW Report Data'!$C$4:$C$11233=Z$9)*('PQW Report Data'!$E$4:$E$11233=$B19)*(('PQW Report Data'!K$4:K$11233)-('PQW Report Data'!J$4:J$11233))),
                    IF($D$6="All",SUMPRODUCT(('PQW Report Data'!$D$4:$D$11233='GEPS Volume &amp; Declines'!$E$4)*('PQW Report Data'!$C$4:$C$11233=Z$9)*('PQW Report Data'!$E$4:$E$11233=$B19)*(('PQW Report Data'!K$4:K$11233)-('PQW Report Data'!J$4:J$11233))),
                    IF($F$6="All",SUMPRODUCT(('PQW Report Data'!$B$4:$B$11233='GEPS Volume &amp; Declines'!$C$4)*('PQW Report Data'!$C$4:$C$11233=Z$9)*('PQW Report Data'!$E$4:$E$11233=$B19)*(('PQW Report Data'!K$4:K$11233)-('PQW Report Data'!J$4:J$11233))),
                    SUMPRODUCT(('PQW Report Data'!$B$4:$B$11233='GEPS Volume &amp; Declines'!$C$4)*('PQW Report Data'!$D$4:$D$11233='GEPS Volume &amp; Declines'!$E$4)*('PQW Report Data'!$C$4:$C$11233=Z$9)*('PQW Report Data'!$E$4:$E$11233=$B19)*(('PQW Report Data'!K$4:K$11233)-('PQW Report Data'!J$4:J$11233))))))</f>
      </c>
      <c r="AA19" s="25" t="str">
        <f>IF(AND($D$6="All",$F$6="All"),SUMPRODUCT(('PQW Report Data'!$C$4:$C$11233=AA$9)*('PQW Report Data'!$E$4:$E$11233=$B19)*(('PQW Report Data'!K$4:K$11233)-('PQW Report Data'!J$4:J$11233))),
                    IF($D$6="All",SUMPRODUCT(('PQW Report Data'!$D$4:$D$11233='GEPS Volume &amp; Declines'!$E$4)*('PQW Report Data'!$C$4:$C$11233=AA$9)*('PQW Report Data'!$E$4:$E$11233=$B19)*(('PQW Report Data'!K$4:K$11233)-('PQW Report Data'!J$4:J$11233))),
                    IF($F$6="All",SUMPRODUCT(('PQW Report Data'!$B$4:$B$11233='GEPS Volume &amp; Declines'!$C$4)*('PQW Report Data'!$C$4:$C$11233=AA$9)*('PQW Report Data'!$E$4:$E$11233=$B19)*(('PQW Report Data'!K$4:K$11233)-('PQW Report Data'!J$4:J$11233))),
                    SUMPRODUCT(('PQW Report Data'!$B$4:$B$11233='GEPS Volume &amp; Declines'!$C$4)*('PQW Report Data'!$D$4:$D$11233='GEPS Volume &amp; Declines'!$E$4)*('PQW Report Data'!$C$4:$C$11233=AA$9)*('PQW Report Data'!$E$4:$E$11233=$B19)*(('PQW Report Data'!K$4:K$11233)-('PQW Report Data'!J$4:J$11233))))))</f>
      </c>
      <c r="AB19" s="25" t="str">
        <f>SUM(C19:AA19)</f>
      </c>
    </row>
    <row r="20">
      <c r="A20" s="0" t="inlineStr">
        <is>
          <t/>
        </is>
      </c>
      <c r="B20" s="23" t="n">
        <v>10</v>
      </c>
      <c r="C20" s="25" t="str">
        <f>IF(AND($D$6="All",$F$6="All"),SUMPRODUCT(('PQW Report Data'!$C$4:$C$11233=C$9)*('PQW Report Data'!$E$4:$E$11233=$B20)*(('PQW Report Data'!K$4:K$11233)-('PQW Report Data'!J$4:J$11233))),
                    IF($D$6="All",SUMPRODUCT(('PQW Report Data'!$D$4:$D$11233='GEPS Volume &amp; Declines'!$E$4)*('PQW Report Data'!$C$4:$C$11233=C$9)*('PQW Report Data'!$E$4:$E$11233=$B20)*(('PQW Report Data'!K$4:K$11233)-('PQW Report Data'!J$4:J$11233))),
                    IF($F$6="All",SUMPRODUCT(('PQW Report Data'!$B$4:$B$11233='GEPS Volume &amp; Declines'!$C$4)*('PQW Report Data'!$C$4:$C$11233=C$9)*('PQW Report Data'!$E$4:$E$11233=$B20)*(('PQW Report Data'!K$4:K$11233)-('PQW Report Data'!J$4:J$11233))),
                    SUMPRODUCT(('PQW Report Data'!$B$4:$B$11233='GEPS Volume &amp; Declines'!$C$4)*('PQW Report Data'!$D$4:$D$11233='GEPS Volume &amp; Declines'!$E$4)*('PQW Report Data'!$C$4:$C$11233=C$9)*('PQW Report Data'!$E$4:$E$11233=$B20)*(('PQW Report Data'!K$4:K$11233)-('PQW Report Data'!J$4:J$11233))))))</f>
      </c>
      <c r="D20" s="25" t="str">
        <f>IF(AND($D$6="All",$F$6="All"),SUMPRODUCT(('PQW Report Data'!$C$4:$C$11233=D$9)*('PQW Report Data'!$E$4:$E$11233=$B20)*(('PQW Report Data'!K$4:K$11233)-('PQW Report Data'!J$4:J$11233))),
                    IF($D$6="All",SUMPRODUCT(('PQW Report Data'!$D$4:$D$11233='GEPS Volume &amp; Declines'!$E$4)*('PQW Report Data'!$C$4:$C$11233=D$9)*('PQW Report Data'!$E$4:$E$11233=$B20)*(('PQW Report Data'!K$4:K$11233)-('PQW Report Data'!J$4:J$11233))),
                    IF($F$6="All",SUMPRODUCT(('PQW Report Data'!$B$4:$B$11233='GEPS Volume &amp; Declines'!$C$4)*('PQW Report Data'!$C$4:$C$11233=D$9)*('PQW Report Data'!$E$4:$E$11233=$B20)*(('PQW Report Data'!K$4:K$11233)-('PQW Report Data'!J$4:J$11233))),
                    SUMPRODUCT(('PQW Report Data'!$B$4:$B$11233='GEPS Volume &amp; Declines'!$C$4)*('PQW Report Data'!$D$4:$D$11233='GEPS Volume &amp; Declines'!$E$4)*('PQW Report Data'!$C$4:$C$11233=D$9)*('PQW Report Data'!$E$4:$E$11233=$B20)*(('PQW Report Data'!K$4:K$11233)-('PQW Report Data'!J$4:J$11233))))))</f>
      </c>
      <c r="E20" s="25" t="str">
        <f>IF(AND($D$6="All",$F$6="All"),SUMPRODUCT(('PQW Report Data'!$C$4:$C$11233=E$9)*('PQW Report Data'!$E$4:$E$11233=$B20)*(('PQW Report Data'!K$4:K$11233)-('PQW Report Data'!J$4:J$11233))),
                    IF($D$6="All",SUMPRODUCT(('PQW Report Data'!$D$4:$D$11233='GEPS Volume &amp; Declines'!$E$4)*('PQW Report Data'!$C$4:$C$11233=E$9)*('PQW Report Data'!$E$4:$E$11233=$B20)*(('PQW Report Data'!K$4:K$11233)-('PQW Report Data'!J$4:J$11233))),
                    IF($F$6="All",SUMPRODUCT(('PQW Report Data'!$B$4:$B$11233='GEPS Volume &amp; Declines'!$C$4)*('PQW Report Data'!$C$4:$C$11233=E$9)*('PQW Report Data'!$E$4:$E$11233=$B20)*(('PQW Report Data'!K$4:K$11233)-('PQW Report Data'!J$4:J$11233))),
                    SUMPRODUCT(('PQW Report Data'!$B$4:$B$11233='GEPS Volume &amp; Declines'!$C$4)*('PQW Report Data'!$D$4:$D$11233='GEPS Volume &amp; Declines'!$E$4)*('PQW Report Data'!$C$4:$C$11233=E$9)*('PQW Report Data'!$E$4:$E$11233=$B20)*(('PQW Report Data'!K$4:K$11233)-('PQW Report Data'!J$4:J$11233))))))</f>
      </c>
      <c r="F20" s="25" t="str">
        <f>IF(AND($D$6="All",$F$6="All"),SUMPRODUCT(('PQW Report Data'!$C$4:$C$11233=F$9)*('PQW Report Data'!$E$4:$E$11233=$B20)*(('PQW Report Data'!K$4:K$11233)-('PQW Report Data'!J$4:J$11233))),
                    IF($D$6="All",SUMPRODUCT(('PQW Report Data'!$D$4:$D$11233='GEPS Volume &amp; Declines'!$E$4)*('PQW Report Data'!$C$4:$C$11233=F$9)*('PQW Report Data'!$E$4:$E$11233=$B20)*(('PQW Report Data'!K$4:K$11233)-('PQW Report Data'!J$4:J$11233))),
                    IF($F$6="All",SUMPRODUCT(('PQW Report Data'!$B$4:$B$11233='GEPS Volume &amp; Declines'!$C$4)*('PQW Report Data'!$C$4:$C$11233=F$9)*('PQW Report Data'!$E$4:$E$11233=$B20)*(('PQW Report Data'!K$4:K$11233)-('PQW Report Data'!J$4:J$11233))),
                    SUMPRODUCT(('PQW Report Data'!$B$4:$B$11233='GEPS Volume &amp; Declines'!$C$4)*('PQW Report Data'!$D$4:$D$11233='GEPS Volume &amp; Declines'!$E$4)*('PQW Report Data'!$C$4:$C$11233=F$9)*('PQW Report Data'!$E$4:$E$11233=$B20)*(('PQW Report Data'!K$4:K$11233)-('PQW Report Data'!J$4:J$11233))))))</f>
      </c>
      <c r="G20" s="25" t="str">
        <f>IF(AND($D$6="All",$F$6="All"),SUMPRODUCT(('PQW Report Data'!$C$4:$C$11233=G$9)*('PQW Report Data'!$E$4:$E$11233=$B20)*(('PQW Report Data'!K$4:K$11233)-('PQW Report Data'!J$4:J$11233))),
                    IF($D$6="All",SUMPRODUCT(('PQW Report Data'!$D$4:$D$11233='GEPS Volume &amp; Declines'!$E$4)*('PQW Report Data'!$C$4:$C$11233=G$9)*('PQW Report Data'!$E$4:$E$11233=$B20)*(('PQW Report Data'!K$4:K$11233)-('PQW Report Data'!J$4:J$11233))),
                    IF($F$6="All",SUMPRODUCT(('PQW Report Data'!$B$4:$B$11233='GEPS Volume &amp; Declines'!$C$4)*('PQW Report Data'!$C$4:$C$11233=G$9)*('PQW Report Data'!$E$4:$E$11233=$B20)*(('PQW Report Data'!K$4:K$11233)-('PQW Report Data'!J$4:J$11233))),
                    SUMPRODUCT(('PQW Report Data'!$B$4:$B$11233='GEPS Volume &amp; Declines'!$C$4)*('PQW Report Data'!$D$4:$D$11233='GEPS Volume &amp; Declines'!$E$4)*('PQW Report Data'!$C$4:$C$11233=G$9)*('PQW Report Data'!$E$4:$E$11233=$B20)*(('PQW Report Data'!K$4:K$11233)-('PQW Report Data'!J$4:J$11233))))))</f>
      </c>
      <c r="H20" s="25" t="str">
        <f>IF(AND($D$6="All",$F$6="All"),SUMPRODUCT(('PQW Report Data'!$C$4:$C$11233=H$9)*('PQW Report Data'!$E$4:$E$11233=$B20)*(('PQW Report Data'!K$4:K$11233)-('PQW Report Data'!J$4:J$11233))),
                    IF($D$6="All",SUMPRODUCT(('PQW Report Data'!$D$4:$D$11233='GEPS Volume &amp; Declines'!$E$4)*('PQW Report Data'!$C$4:$C$11233=H$9)*('PQW Report Data'!$E$4:$E$11233=$B20)*(('PQW Report Data'!K$4:K$11233)-('PQW Report Data'!J$4:J$11233))),
                    IF($F$6="All",SUMPRODUCT(('PQW Report Data'!$B$4:$B$11233='GEPS Volume &amp; Declines'!$C$4)*('PQW Report Data'!$C$4:$C$11233=H$9)*('PQW Report Data'!$E$4:$E$11233=$B20)*(('PQW Report Data'!K$4:K$11233)-('PQW Report Data'!J$4:J$11233))),
                    SUMPRODUCT(('PQW Report Data'!$B$4:$B$11233='GEPS Volume &amp; Declines'!$C$4)*('PQW Report Data'!$D$4:$D$11233='GEPS Volume &amp; Declines'!$E$4)*('PQW Report Data'!$C$4:$C$11233=H$9)*('PQW Report Data'!$E$4:$E$11233=$B20)*(('PQW Report Data'!K$4:K$11233)-('PQW Report Data'!J$4:J$11233))))))</f>
      </c>
      <c r="I20" s="25" t="str">
        <f>IF(AND($D$6="All",$F$6="All"),SUMPRODUCT(('PQW Report Data'!$C$4:$C$11233=I$9)*('PQW Report Data'!$E$4:$E$11233=$B20)*(('PQW Report Data'!K$4:K$11233)-('PQW Report Data'!J$4:J$11233))),
                    IF($D$6="All",SUMPRODUCT(('PQW Report Data'!$D$4:$D$11233='GEPS Volume &amp; Declines'!$E$4)*('PQW Report Data'!$C$4:$C$11233=I$9)*('PQW Report Data'!$E$4:$E$11233=$B20)*(('PQW Report Data'!K$4:K$11233)-('PQW Report Data'!J$4:J$11233))),
                    IF($F$6="All",SUMPRODUCT(('PQW Report Data'!$B$4:$B$11233='GEPS Volume &amp; Declines'!$C$4)*('PQW Report Data'!$C$4:$C$11233=I$9)*('PQW Report Data'!$E$4:$E$11233=$B20)*(('PQW Report Data'!K$4:K$11233)-('PQW Report Data'!J$4:J$11233))),
                    SUMPRODUCT(('PQW Report Data'!$B$4:$B$11233='GEPS Volume &amp; Declines'!$C$4)*('PQW Report Data'!$D$4:$D$11233='GEPS Volume &amp; Declines'!$E$4)*('PQW Report Data'!$C$4:$C$11233=I$9)*('PQW Report Data'!$E$4:$E$11233=$B20)*(('PQW Report Data'!K$4:K$11233)-('PQW Report Data'!J$4:J$11233))))))</f>
      </c>
      <c r="J20" s="25" t="str">
        <f>IF(AND($D$6="All",$F$6="All"),SUMPRODUCT(('PQW Report Data'!$C$4:$C$11233=J$9)*('PQW Report Data'!$E$4:$E$11233=$B20)*(('PQW Report Data'!K$4:K$11233)-('PQW Report Data'!J$4:J$11233))),
                    IF($D$6="All",SUMPRODUCT(('PQW Report Data'!$D$4:$D$11233='GEPS Volume &amp; Declines'!$E$4)*('PQW Report Data'!$C$4:$C$11233=J$9)*('PQW Report Data'!$E$4:$E$11233=$B20)*(('PQW Report Data'!K$4:K$11233)-('PQW Report Data'!J$4:J$11233))),
                    IF($F$6="All",SUMPRODUCT(('PQW Report Data'!$B$4:$B$11233='GEPS Volume &amp; Declines'!$C$4)*('PQW Report Data'!$C$4:$C$11233=J$9)*('PQW Report Data'!$E$4:$E$11233=$B20)*(('PQW Report Data'!K$4:K$11233)-('PQW Report Data'!J$4:J$11233))),
                    SUMPRODUCT(('PQW Report Data'!$B$4:$B$11233='GEPS Volume &amp; Declines'!$C$4)*('PQW Report Data'!$D$4:$D$11233='GEPS Volume &amp; Declines'!$E$4)*('PQW Report Data'!$C$4:$C$11233=J$9)*('PQW Report Data'!$E$4:$E$11233=$B20)*(('PQW Report Data'!K$4:K$11233)-('PQW Report Data'!J$4:J$11233))))))</f>
      </c>
      <c r="K20" s="25" t="str">
        <f>IF(AND($D$6="All",$F$6="All"),SUMPRODUCT(('PQW Report Data'!$C$4:$C$11233=K$9)*('PQW Report Data'!$E$4:$E$11233=$B20)*(('PQW Report Data'!K$4:K$11233)-('PQW Report Data'!J$4:J$11233))),
                    IF($D$6="All",SUMPRODUCT(('PQW Report Data'!$D$4:$D$11233='GEPS Volume &amp; Declines'!$E$4)*('PQW Report Data'!$C$4:$C$11233=K$9)*('PQW Report Data'!$E$4:$E$11233=$B20)*(('PQW Report Data'!K$4:K$11233)-('PQW Report Data'!J$4:J$11233))),
                    IF($F$6="All",SUMPRODUCT(('PQW Report Data'!$B$4:$B$11233='GEPS Volume &amp; Declines'!$C$4)*('PQW Report Data'!$C$4:$C$11233=K$9)*('PQW Report Data'!$E$4:$E$11233=$B20)*(('PQW Report Data'!K$4:K$11233)-('PQW Report Data'!J$4:J$11233))),
                    SUMPRODUCT(('PQW Report Data'!$B$4:$B$11233='GEPS Volume &amp; Declines'!$C$4)*('PQW Report Data'!$D$4:$D$11233='GEPS Volume &amp; Declines'!$E$4)*('PQW Report Data'!$C$4:$C$11233=K$9)*('PQW Report Data'!$E$4:$E$11233=$B20)*(('PQW Report Data'!K$4:K$11233)-('PQW Report Data'!J$4:J$11233))))))</f>
      </c>
      <c r="L20" s="25" t="str">
        <f>IF(AND($D$6="All",$F$6="All"),SUMPRODUCT(('PQW Report Data'!$C$4:$C$11233=L$9)*('PQW Report Data'!$E$4:$E$11233=$B20)*(('PQW Report Data'!K$4:K$11233)-('PQW Report Data'!J$4:J$11233))),
                    IF($D$6="All",SUMPRODUCT(('PQW Report Data'!$D$4:$D$11233='GEPS Volume &amp; Declines'!$E$4)*('PQW Report Data'!$C$4:$C$11233=L$9)*('PQW Report Data'!$E$4:$E$11233=$B20)*(('PQW Report Data'!K$4:K$11233)-('PQW Report Data'!J$4:J$11233))),
                    IF($F$6="All",SUMPRODUCT(('PQW Report Data'!$B$4:$B$11233='GEPS Volume &amp; Declines'!$C$4)*('PQW Report Data'!$C$4:$C$11233=L$9)*('PQW Report Data'!$E$4:$E$11233=$B20)*(('PQW Report Data'!K$4:K$11233)-('PQW Report Data'!J$4:J$11233))),
                    SUMPRODUCT(('PQW Report Data'!$B$4:$B$11233='GEPS Volume &amp; Declines'!$C$4)*('PQW Report Data'!$D$4:$D$11233='GEPS Volume &amp; Declines'!$E$4)*('PQW Report Data'!$C$4:$C$11233=L$9)*('PQW Report Data'!$E$4:$E$11233=$B20)*(('PQW Report Data'!K$4:K$11233)-('PQW Report Data'!J$4:J$11233))))))</f>
      </c>
      <c r="M20" s="25" t="str">
        <f>IF(AND($D$6="All",$F$6="All"),SUMPRODUCT(('PQW Report Data'!$C$4:$C$11233=M$9)*('PQW Report Data'!$E$4:$E$11233=$B20)*(('PQW Report Data'!K$4:K$11233)-('PQW Report Data'!J$4:J$11233))),
                    IF($D$6="All",SUMPRODUCT(('PQW Report Data'!$D$4:$D$11233='GEPS Volume &amp; Declines'!$E$4)*('PQW Report Data'!$C$4:$C$11233=M$9)*('PQW Report Data'!$E$4:$E$11233=$B20)*(('PQW Report Data'!K$4:K$11233)-('PQW Report Data'!J$4:J$11233))),
                    IF($F$6="All",SUMPRODUCT(('PQW Report Data'!$B$4:$B$11233='GEPS Volume &amp; Declines'!$C$4)*('PQW Report Data'!$C$4:$C$11233=M$9)*('PQW Report Data'!$E$4:$E$11233=$B20)*(('PQW Report Data'!K$4:K$11233)-('PQW Report Data'!J$4:J$11233))),
                    SUMPRODUCT(('PQW Report Data'!$B$4:$B$11233='GEPS Volume &amp; Declines'!$C$4)*('PQW Report Data'!$D$4:$D$11233='GEPS Volume &amp; Declines'!$E$4)*('PQW Report Data'!$C$4:$C$11233=M$9)*('PQW Report Data'!$E$4:$E$11233=$B20)*(('PQW Report Data'!K$4:K$11233)-('PQW Report Data'!J$4:J$11233))))))</f>
      </c>
      <c r="N20" s="25" t="str">
        <f>IF(AND($D$6="All",$F$6="All"),SUMPRODUCT(('PQW Report Data'!$C$4:$C$11233=N$9)*('PQW Report Data'!$E$4:$E$11233=$B20)*(('PQW Report Data'!K$4:K$11233)-('PQW Report Data'!J$4:J$11233))),
                    IF($D$6="All",SUMPRODUCT(('PQW Report Data'!$D$4:$D$11233='GEPS Volume &amp; Declines'!$E$4)*('PQW Report Data'!$C$4:$C$11233=N$9)*('PQW Report Data'!$E$4:$E$11233=$B20)*(('PQW Report Data'!K$4:K$11233)-('PQW Report Data'!J$4:J$11233))),
                    IF($F$6="All",SUMPRODUCT(('PQW Report Data'!$B$4:$B$11233='GEPS Volume &amp; Declines'!$C$4)*('PQW Report Data'!$C$4:$C$11233=N$9)*('PQW Report Data'!$E$4:$E$11233=$B20)*(('PQW Report Data'!K$4:K$11233)-('PQW Report Data'!J$4:J$11233))),
                    SUMPRODUCT(('PQW Report Data'!$B$4:$B$11233='GEPS Volume &amp; Declines'!$C$4)*('PQW Report Data'!$D$4:$D$11233='GEPS Volume &amp; Declines'!$E$4)*('PQW Report Data'!$C$4:$C$11233=N$9)*('PQW Report Data'!$E$4:$E$11233=$B20)*(('PQW Report Data'!K$4:K$11233)-('PQW Report Data'!J$4:J$11233))))))</f>
      </c>
      <c r="O20" s="25" t="str">
        <f>IF(AND($D$6="All",$F$6="All"),SUMPRODUCT(('PQW Report Data'!$C$4:$C$11233=O$9)*('PQW Report Data'!$E$4:$E$11233=$B20)*(('PQW Report Data'!K$4:K$11233)-('PQW Report Data'!J$4:J$11233))),
                    IF($D$6="All",SUMPRODUCT(('PQW Report Data'!$D$4:$D$11233='GEPS Volume &amp; Declines'!$E$4)*('PQW Report Data'!$C$4:$C$11233=O$9)*('PQW Report Data'!$E$4:$E$11233=$B20)*(('PQW Report Data'!K$4:K$11233)-('PQW Report Data'!J$4:J$11233))),
                    IF($F$6="All",SUMPRODUCT(('PQW Report Data'!$B$4:$B$11233='GEPS Volume &amp; Declines'!$C$4)*('PQW Report Data'!$C$4:$C$11233=O$9)*('PQW Report Data'!$E$4:$E$11233=$B20)*(('PQW Report Data'!K$4:K$11233)-('PQW Report Data'!J$4:J$11233))),
                    SUMPRODUCT(('PQW Report Data'!$B$4:$B$11233='GEPS Volume &amp; Declines'!$C$4)*('PQW Report Data'!$D$4:$D$11233='GEPS Volume &amp; Declines'!$E$4)*('PQW Report Data'!$C$4:$C$11233=O$9)*('PQW Report Data'!$E$4:$E$11233=$B20)*(('PQW Report Data'!K$4:K$11233)-('PQW Report Data'!J$4:J$11233))))))</f>
      </c>
      <c r="P20" s="25" t="str">
        <f>IF(AND($D$6="All",$F$6="All"),SUMPRODUCT(('PQW Report Data'!$C$4:$C$11233=P$9)*('PQW Report Data'!$E$4:$E$11233=$B20)*(('PQW Report Data'!K$4:K$11233)-('PQW Report Data'!J$4:J$11233))),
                    IF($D$6="All",SUMPRODUCT(('PQW Report Data'!$D$4:$D$11233='GEPS Volume &amp; Declines'!$E$4)*('PQW Report Data'!$C$4:$C$11233=P$9)*('PQW Report Data'!$E$4:$E$11233=$B20)*(('PQW Report Data'!K$4:K$11233)-('PQW Report Data'!J$4:J$11233))),
                    IF($F$6="All",SUMPRODUCT(('PQW Report Data'!$B$4:$B$11233='GEPS Volume &amp; Declines'!$C$4)*('PQW Report Data'!$C$4:$C$11233=P$9)*('PQW Report Data'!$E$4:$E$11233=$B20)*(('PQW Report Data'!K$4:K$11233)-('PQW Report Data'!J$4:J$11233))),
                    SUMPRODUCT(('PQW Report Data'!$B$4:$B$11233='GEPS Volume &amp; Declines'!$C$4)*('PQW Report Data'!$D$4:$D$11233='GEPS Volume &amp; Declines'!$E$4)*('PQW Report Data'!$C$4:$C$11233=P$9)*('PQW Report Data'!$E$4:$E$11233=$B20)*(('PQW Report Data'!K$4:K$11233)-('PQW Report Data'!J$4:J$11233))))))</f>
      </c>
      <c r="Q20" s="25" t="str">
        <f>IF(AND($D$6="All",$F$6="All"),SUMPRODUCT(('PQW Report Data'!$C$4:$C$11233=Q$9)*('PQW Report Data'!$E$4:$E$11233=$B20)*(('PQW Report Data'!K$4:K$11233)-('PQW Report Data'!J$4:J$11233))),
                    IF($D$6="All",SUMPRODUCT(('PQW Report Data'!$D$4:$D$11233='GEPS Volume &amp; Declines'!$E$4)*('PQW Report Data'!$C$4:$C$11233=Q$9)*('PQW Report Data'!$E$4:$E$11233=$B20)*(('PQW Report Data'!K$4:K$11233)-('PQW Report Data'!J$4:J$11233))),
                    IF($F$6="All",SUMPRODUCT(('PQW Report Data'!$B$4:$B$11233='GEPS Volume &amp; Declines'!$C$4)*('PQW Report Data'!$C$4:$C$11233=Q$9)*('PQW Report Data'!$E$4:$E$11233=$B20)*(('PQW Report Data'!K$4:K$11233)-('PQW Report Data'!J$4:J$11233))),
                    SUMPRODUCT(('PQW Report Data'!$B$4:$B$11233='GEPS Volume &amp; Declines'!$C$4)*('PQW Report Data'!$D$4:$D$11233='GEPS Volume &amp; Declines'!$E$4)*('PQW Report Data'!$C$4:$C$11233=Q$9)*('PQW Report Data'!$E$4:$E$11233=$B20)*(('PQW Report Data'!K$4:K$11233)-('PQW Report Data'!J$4:J$11233))))))</f>
      </c>
      <c r="R20" s="25" t="str">
        <f>IF(AND($D$6="All",$F$6="All"),SUMPRODUCT(('PQW Report Data'!$C$4:$C$11233=R$9)*('PQW Report Data'!$E$4:$E$11233=$B20)*(('PQW Report Data'!K$4:K$11233)-('PQW Report Data'!J$4:J$11233))),
                    IF($D$6="All",SUMPRODUCT(('PQW Report Data'!$D$4:$D$11233='GEPS Volume &amp; Declines'!$E$4)*('PQW Report Data'!$C$4:$C$11233=R$9)*('PQW Report Data'!$E$4:$E$11233=$B20)*(('PQW Report Data'!K$4:K$11233)-('PQW Report Data'!J$4:J$11233))),
                    IF($F$6="All",SUMPRODUCT(('PQW Report Data'!$B$4:$B$11233='GEPS Volume &amp; Declines'!$C$4)*('PQW Report Data'!$C$4:$C$11233=R$9)*('PQW Report Data'!$E$4:$E$11233=$B20)*(('PQW Report Data'!K$4:K$11233)-('PQW Report Data'!J$4:J$11233))),
                    SUMPRODUCT(('PQW Report Data'!$B$4:$B$11233='GEPS Volume &amp; Declines'!$C$4)*('PQW Report Data'!$D$4:$D$11233='GEPS Volume &amp; Declines'!$E$4)*('PQW Report Data'!$C$4:$C$11233=R$9)*('PQW Report Data'!$E$4:$E$11233=$B20)*(('PQW Report Data'!K$4:K$11233)-('PQW Report Data'!J$4:J$11233))))))</f>
      </c>
      <c r="S20" s="25" t="str">
        <f>IF(AND($D$6="All",$F$6="All"),SUMPRODUCT(('PQW Report Data'!$C$4:$C$11233=S$9)*('PQW Report Data'!$E$4:$E$11233=$B20)*(('PQW Report Data'!K$4:K$11233)-('PQW Report Data'!J$4:J$11233))),
                    IF($D$6="All",SUMPRODUCT(('PQW Report Data'!$D$4:$D$11233='GEPS Volume &amp; Declines'!$E$4)*('PQW Report Data'!$C$4:$C$11233=S$9)*('PQW Report Data'!$E$4:$E$11233=$B20)*(('PQW Report Data'!K$4:K$11233)-('PQW Report Data'!J$4:J$11233))),
                    IF($F$6="All",SUMPRODUCT(('PQW Report Data'!$B$4:$B$11233='GEPS Volume &amp; Declines'!$C$4)*('PQW Report Data'!$C$4:$C$11233=S$9)*('PQW Report Data'!$E$4:$E$11233=$B20)*(('PQW Report Data'!K$4:K$11233)-('PQW Report Data'!J$4:J$11233))),
                    SUMPRODUCT(('PQW Report Data'!$B$4:$B$11233='GEPS Volume &amp; Declines'!$C$4)*('PQW Report Data'!$D$4:$D$11233='GEPS Volume &amp; Declines'!$E$4)*('PQW Report Data'!$C$4:$C$11233=S$9)*('PQW Report Data'!$E$4:$E$11233=$B20)*(('PQW Report Data'!K$4:K$11233)-('PQW Report Data'!J$4:J$11233))))))</f>
      </c>
      <c r="T20" s="25" t="str">
        <f>IF(AND($D$6="All",$F$6="All"),SUMPRODUCT(('PQW Report Data'!$C$4:$C$11233=T$9)*('PQW Report Data'!$E$4:$E$11233=$B20)*(('PQW Report Data'!K$4:K$11233)-('PQW Report Data'!J$4:J$11233))),
                    IF($D$6="All",SUMPRODUCT(('PQW Report Data'!$D$4:$D$11233='GEPS Volume &amp; Declines'!$E$4)*('PQW Report Data'!$C$4:$C$11233=T$9)*('PQW Report Data'!$E$4:$E$11233=$B20)*(('PQW Report Data'!K$4:K$11233)-('PQW Report Data'!J$4:J$11233))),
                    IF($F$6="All",SUMPRODUCT(('PQW Report Data'!$B$4:$B$11233='GEPS Volume &amp; Declines'!$C$4)*('PQW Report Data'!$C$4:$C$11233=T$9)*('PQW Report Data'!$E$4:$E$11233=$B20)*(('PQW Report Data'!K$4:K$11233)-('PQW Report Data'!J$4:J$11233))),
                    SUMPRODUCT(('PQW Report Data'!$B$4:$B$11233='GEPS Volume &amp; Declines'!$C$4)*('PQW Report Data'!$D$4:$D$11233='GEPS Volume &amp; Declines'!$E$4)*('PQW Report Data'!$C$4:$C$11233=T$9)*('PQW Report Data'!$E$4:$E$11233=$B20)*(('PQW Report Data'!K$4:K$11233)-('PQW Report Data'!J$4:J$11233))))))</f>
      </c>
      <c r="U20" s="25" t="str">
        <f>IF(AND($D$6="All",$F$6="All"),SUMPRODUCT(('PQW Report Data'!$C$4:$C$11233=U$9)*('PQW Report Data'!$E$4:$E$11233=$B20)*(('PQW Report Data'!K$4:K$11233)-('PQW Report Data'!J$4:J$11233))),
                    IF($D$6="All",SUMPRODUCT(('PQW Report Data'!$D$4:$D$11233='GEPS Volume &amp; Declines'!$E$4)*('PQW Report Data'!$C$4:$C$11233=U$9)*('PQW Report Data'!$E$4:$E$11233=$B20)*(('PQW Report Data'!K$4:K$11233)-('PQW Report Data'!J$4:J$11233))),
                    IF($F$6="All",SUMPRODUCT(('PQW Report Data'!$B$4:$B$11233='GEPS Volume &amp; Declines'!$C$4)*('PQW Report Data'!$C$4:$C$11233=U$9)*('PQW Report Data'!$E$4:$E$11233=$B20)*(('PQW Report Data'!K$4:K$11233)-('PQW Report Data'!J$4:J$11233))),
                    SUMPRODUCT(('PQW Report Data'!$B$4:$B$11233='GEPS Volume &amp; Declines'!$C$4)*('PQW Report Data'!$D$4:$D$11233='GEPS Volume &amp; Declines'!$E$4)*('PQW Report Data'!$C$4:$C$11233=U$9)*('PQW Report Data'!$E$4:$E$11233=$B20)*(('PQW Report Data'!K$4:K$11233)-('PQW Report Data'!J$4:J$11233))))))</f>
      </c>
      <c r="V20" s="25" t="str">
        <f>IF(AND($D$6="All",$F$6="All"),SUMPRODUCT(('PQW Report Data'!$C$4:$C$11233=V$9)*('PQW Report Data'!$E$4:$E$11233=$B20)*(('PQW Report Data'!K$4:K$11233)-('PQW Report Data'!J$4:J$11233))),
                    IF($D$6="All",SUMPRODUCT(('PQW Report Data'!$D$4:$D$11233='GEPS Volume &amp; Declines'!$E$4)*('PQW Report Data'!$C$4:$C$11233=V$9)*('PQW Report Data'!$E$4:$E$11233=$B20)*(('PQW Report Data'!K$4:K$11233)-('PQW Report Data'!J$4:J$11233))),
                    IF($F$6="All",SUMPRODUCT(('PQW Report Data'!$B$4:$B$11233='GEPS Volume &amp; Declines'!$C$4)*('PQW Report Data'!$C$4:$C$11233=V$9)*('PQW Report Data'!$E$4:$E$11233=$B20)*(('PQW Report Data'!K$4:K$11233)-('PQW Report Data'!J$4:J$11233))),
                    SUMPRODUCT(('PQW Report Data'!$B$4:$B$11233='GEPS Volume &amp; Declines'!$C$4)*('PQW Report Data'!$D$4:$D$11233='GEPS Volume &amp; Declines'!$E$4)*('PQW Report Data'!$C$4:$C$11233=V$9)*('PQW Report Data'!$E$4:$E$11233=$B20)*(('PQW Report Data'!K$4:K$11233)-('PQW Report Data'!J$4:J$11233))))))</f>
      </c>
      <c r="W20" s="25" t="str">
        <f>IF(AND($D$6="All",$F$6="All"),SUMPRODUCT(('PQW Report Data'!$C$4:$C$11233=W$9)*('PQW Report Data'!$E$4:$E$11233=$B20)*(('PQW Report Data'!K$4:K$11233)-('PQW Report Data'!J$4:J$11233))),
                    IF($D$6="All",SUMPRODUCT(('PQW Report Data'!$D$4:$D$11233='GEPS Volume &amp; Declines'!$E$4)*('PQW Report Data'!$C$4:$C$11233=W$9)*('PQW Report Data'!$E$4:$E$11233=$B20)*(('PQW Report Data'!K$4:K$11233)-('PQW Report Data'!J$4:J$11233))),
                    IF($F$6="All",SUMPRODUCT(('PQW Report Data'!$B$4:$B$11233='GEPS Volume &amp; Declines'!$C$4)*('PQW Report Data'!$C$4:$C$11233=W$9)*('PQW Report Data'!$E$4:$E$11233=$B20)*(('PQW Report Data'!K$4:K$11233)-('PQW Report Data'!J$4:J$11233))),
                    SUMPRODUCT(('PQW Report Data'!$B$4:$B$11233='GEPS Volume &amp; Declines'!$C$4)*('PQW Report Data'!$D$4:$D$11233='GEPS Volume &amp; Declines'!$E$4)*('PQW Report Data'!$C$4:$C$11233=W$9)*('PQW Report Data'!$E$4:$E$11233=$B20)*(('PQW Report Data'!K$4:K$11233)-('PQW Report Data'!J$4:J$11233))))))</f>
      </c>
      <c r="X20" s="25" t="str">
        <f>IF(AND($D$6="All",$F$6="All"),SUMPRODUCT(('PQW Report Data'!$C$4:$C$11233=X$9)*('PQW Report Data'!$E$4:$E$11233=$B20)*(('PQW Report Data'!K$4:K$11233)-('PQW Report Data'!J$4:J$11233))),
                    IF($D$6="All",SUMPRODUCT(('PQW Report Data'!$D$4:$D$11233='GEPS Volume &amp; Declines'!$E$4)*('PQW Report Data'!$C$4:$C$11233=X$9)*('PQW Report Data'!$E$4:$E$11233=$B20)*(('PQW Report Data'!K$4:K$11233)-('PQW Report Data'!J$4:J$11233))),
                    IF($F$6="All",SUMPRODUCT(('PQW Report Data'!$B$4:$B$11233='GEPS Volume &amp; Declines'!$C$4)*('PQW Report Data'!$C$4:$C$11233=X$9)*('PQW Report Data'!$E$4:$E$11233=$B20)*(('PQW Report Data'!K$4:K$11233)-('PQW Report Data'!J$4:J$11233))),
                    SUMPRODUCT(('PQW Report Data'!$B$4:$B$11233='GEPS Volume &amp; Declines'!$C$4)*('PQW Report Data'!$D$4:$D$11233='GEPS Volume &amp; Declines'!$E$4)*('PQW Report Data'!$C$4:$C$11233=X$9)*('PQW Report Data'!$E$4:$E$11233=$B20)*(('PQW Report Data'!K$4:K$11233)-('PQW Report Data'!J$4:J$11233))))))</f>
      </c>
      <c r="Y20" s="25" t="str">
        <f>IF(AND($D$6="All",$F$6="All"),SUMPRODUCT(('PQW Report Data'!$C$4:$C$11233=Y$9)*('PQW Report Data'!$E$4:$E$11233=$B20)*(('PQW Report Data'!K$4:K$11233)-('PQW Report Data'!J$4:J$11233))),
                    IF($D$6="All",SUMPRODUCT(('PQW Report Data'!$D$4:$D$11233='GEPS Volume &amp; Declines'!$E$4)*('PQW Report Data'!$C$4:$C$11233=Y$9)*('PQW Report Data'!$E$4:$E$11233=$B20)*(('PQW Report Data'!K$4:K$11233)-('PQW Report Data'!J$4:J$11233))),
                    IF($F$6="All",SUMPRODUCT(('PQW Report Data'!$B$4:$B$11233='GEPS Volume &amp; Declines'!$C$4)*('PQW Report Data'!$C$4:$C$11233=Y$9)*('PQW Report Data'!$E$4:$E$11233=$B20)*(('PQW Report Data'!K$4:K$11233)-('PQW Report Data'!J$4:J$11233))),
                    SUMPRODUCT(('PQW Report Data'!$B$4:$B$11233='GEPS Volume &amp; Declines'!$C$4)*('PQW Report Data'!$D$4:$D$11233='GEPS Volume &amp; Declines'!$E$4)*('PQW Report Data'!$C$4:$C$11233=Y$9)*('PQW Report Data'!$E$4:$E$11233=$B20)*(('PQW Report Data'!K$4:K$11233)-('PQW Report Data'!J$4:J$11233))))))</f>
      </c>
      <c r="Z20" s="25" t="str">
        <f>IF(AND($D$6="All",$F$6="All"),SUMPRODUCT(('PQW Report Data'!$C$4:$C$11233=Z$9)*('PQW Report Data'!$E$4:$E$11233=$B20)*(('PQW Report Data'!K$4:K$11233)-('PQW Report Data'!J$4:J$11233))),
                    IF($D$6="All",SUMPRODUCT(('PQW Report Data'!$D$4:$D$11233='GEPS Volume &amp; Declines'!$E$4)*('PQW Report Data'!$C$4:$C$11233=Z$9)*('PQW Report Data'!$E$4:$E$11233=$B20)*(('PQW Report Data'!K$4:K$11233)-('PQW Report Data'!J$4:J$11233))),
                    IF($F$6="All",SUMPRODUCT(('PQW Report Data'!$B$4:$B$11233='GEPS Volume &amp; Declines'!$C$4)*('PQW Report Data'!$C$4:$C$11233=Z$9)*('PQW Report Data'!$E$4:$E$11233=$B20)*(('PQW Report Data'!K$4:K$11233)-('PQW Report Data'!J$4:J$11233))),
                    SUMPRODUCT(('PQW Report Data'!$B$4:$B$11233='GEPS Volume &amp; Declines'!$C$4)*('PQW Report Data'!$D$4:$D$11233='GEPS Volume &amp; Declines'!$E$4)*('PQW Report Data'!$C$4:$C$11233=Z$9)*('PQW Report Data'!$E$4:$E$11233=$B20)*(('PQW Report Data'!K$4:K$11233)-('PQW Report Data'!J$4:J$11233))))))</f>
      </c>
      <c r="AA20" s="25" t="str">
        <f>IF(AND($D$6="All",$F$6="All"),SUMPRODUCT(('PQW Report Data'!$C$4:$C$11233=AA$9)*('PQW Report Data'!$E$4:$E$11233=$B20)*(('PQW Report Data'!K$4:K$11233)-('PQW Report Data'!J$4:J$11233))),
                    IF($D$6="All",SUMPRODUCT(('PQW Report Data'!$D$4:$D$11233='GEPS Volume &amp; Declines'!$E$4)*('PQW Report Data'!$C$4:$C$11233=AA$9)*('PQW Report Data'!$E$4:$E$11233=$B20)*(('PQW Report Data'!K$4:K$11233)-('PQW Report Data'!J$4:J$11233))),
                    IF($F$6="All",SUMPRODUCT(('PQW Report Data'!$B$4:$B$11233='GEPS Volume &amp; Declines'!$C$4)*('PQW Report Data'!$C$4:$C$11233=AA$9)*('PQW Report Data'!$E$4:$E$11233=$B20)*(('PQW Report Data'!K$4:K$11233)-('PQW Report Data'!J$4:J$11233))),
                    SUMPRODUCT(('PQW Report Data'!$B$4:$B$11233='GEPS Volume &amp; Declines'!$C$4)*('PQW Report Data'!$D$4:$D$11233='GEPS Volume &amp; Declines'!$E$4)*('PQW Report Data'!$C$4:$C$11233=AA$9)*('PQW Report Data'!$E$4:$E$11233=$B20)*(('PQW Report Data'!K$4:K$11233)-('PQW Report Data'!J$4:J$11233))))))</f>
      </c>
      <c r="AB20" s="25" t="str">
        <f>SUM(C20:AA20)</f>
      </c>
    </row>
    <row r="21">
      <c r="A21" s="0" t="inlineStr">
        <is>
          <t/>
        </is>
      </c>
      <c r="B21" s="23" t="n">
        <v>11</v>
      </c>
      <c r="C21" s="25" t="str">
        <f>IF(AND($D$6="All",$F$6="All"),SUMPRODUCT(('PQW Report Data'!$C$4:$C$11233=C$9)*('PQW Report Data'!$E$4:$E$11233=$B21)*(('PQW Report Data'!K$4:K$11233)-('PQW Report Data'!J$4:J$11233))),
                    IF($D$6="All",SUMPRODUCT(('PQW Report Data'!$D$4:$D$11233='GEPS Volume &amp; Declines'!$E$4)*('PQW Report Data'!$C$4:$C$11233=C$9)*('PQW Report Data'!$E$4:$E$11233=$B21)*(('PQW Report Data'!K$4:K$11233)-('PQW Report Data'!J$4:J$11233))),
                    IF($F$6="All",SUMPRODUCT(('PQW Report Data'!$B$4:$B$11233='GEPS Volume &amp; Declines'!$C$4)*('PQW Report Data'!$C$4:$C$11233=C$9)*('PQW Report Data'!$E$4:$E$11233=$B21)*(('PQW Report Data'!K$4:K$11233)-('PQW Report Data'!J$4:J$11233))),
                    SUMPRODUCT(('PQW Report Data'!$B$4:$B$11233='GEPS Volume &amp; Declines'!$C$4)*('PQW Report Data'!$D$4:$D$11233='GEPS Volume &amp; Declines'!$E$4)*('PQW Report Data'!$C$4:$C$11233=C$9)*('PQW Report Data'!$E$4:$E$11233=$B21)*(('PQW Report Data'!K$4:K$11233)-('PQW Report Data'!J$4:J$11233))))))</f>
      </c>
      <c r="D21" s="25" t="str">
        <f>IF(AND($D$6="All",$F$6="All"),SUMPRODUCT(('PQW Report Data'!$C$4:$C$11233=D$9)*('PQW Report Data'!$E$4:$E$11233=$B21)*(('PQW Report Data'!K$4:K$11233)-('PQW Report Data'!J$4:J$11233))),
                    IF($D$6="All",SUMPRODUCT(('PQW Report Data'!$D$4:$D$11233='GEPS Volume &amp; Declines'!$E$4)*('PQW Report Data'!$C$4:$C$11233=D$9)*('PQW Report Data'!$E$4:$E$11233=$B21)*(('PQW Report Data'!K$4:K$11233)-('PQW Report Data'!J$4:J$11233))),
                    IF($F$6="All",SUMPRODUCT(('PQW Report Data'!$B$4:$B$11233='GEPS Volume &amp; Declines'!$C$4)*('PQW Report Data'!$C$4:$C$11233=D$9)*('PQW Report Data'!$E$4:$E$11233=$B21)*(('PQW Report Data'!K$4:K$11233)-('PQW Report Data'!J$4:J$11233))),
                    SUMPRODUCT(('PQW Report Data'!$B$4:$B$11233='GEPS Volume &amp; Declines'!$C$4)*('PQW Report Data'!$D$4:$D$11233='GEPS Volume &amp; Declines'!$E$4)*('PQW Report Data'!$C$4:$C$11233=D$9)*('PQW Report Data'!$E$4:$E$11233=$B21)*(('PQW Report Data'!K$4:K$11233)-('PQW Report Data'!J$4:J$11233))))))</f>
      </c>
      <c r="E21" s="25" t="str">
        <f>IF(AND($D$6="All",$F$6="All"),SUMPRODUCT(('PQW Report Data'!$C$4:$C$11233=E$9)*('PQW Report Data'!$E$4:$E$11233=$B21)*(('PQW Report Data'!K$4:K$11233)-('PQW Report Data'!J$4:J$11233))),
                    IF($D$6="All",SUMPRODUCT(('PQW Report Data'!$D$4:$D$11233='GEPS Volume &amp; Declines'!$E$4)*('PQW Report Data'!$C$4:$C$11233=E$9)*('PQW Report Data'!$E$4:$E$11233=$B21)*(('PQW Report Data'!K$4:K$11233)-('PQW Report Data'!J$4:J$11233))),
                    IF($F$6="All",SUMPRODUCT(('PQW Report Data'!$B$4:$B$11233='GEPS Volume &amp; Declines'!$C$4)*('PQW Report Data'!$C$4:$C$11233=E$9)*('PQW Report Data'!$E$4:$E$11233=$B21)*(('PQW Report Data'!K$4:K$11233)-('PQW Report Data'!J$4:J$11233))),
                    SUMPRODUCT(('PQW Report Data'!$B$4:$B$11233='GEPS Volume &amp; Declines'!$C$4)*('PQW Report Data'!$D$4:$D$11233='GEPS Volume &amp; Declines'!$E$4)*('PQW Report Data'!$C$4:$C$11233=E$9)*('PQW Report Data'!$E$4:$E$11233=$B21)*(('PQW Report Data'!K$4:K$11233)-('PQW Report Data'!J$4:J$11233))))))</f>
      </c>
      <c r="F21" s="25" t="str">
        <f>IF(AND($D$6="All",$F$6="All"),SUMPRODUCT(('PQW Report Data'!$C$4:$C$11233=F$9)*('PQW Report Data'!$E$4:$E$11233=$B21)*(('PQW Report Data'!K$4:K$11233)-('PQW Report Data'!J$4:J$11233))),
                    IF($D$6="All",SUMPRODUCT(('PQW Report Data'!$D$4:$D$11233='GEPS Volume &amp; Declines'!$E$4)*('PQW Report Data'!$C$4:$C$11233=F$9)*('PQW Report Data'!$E$4:$E$11233=$B21)*(('PQW Report Data'!K$4:K$11233)-('PQW Report Data'!J$4:J$11233))),
                    IF($F$6="All",SUMPRODUCT(('PQW Report Data'!$B$4:$B$11233='GEPS Volume &amp; Declines'!$C$4)*('PQW Report Data'!$C$4:$C$11233=F$9)*('PQW Report Data'!$E$4:$E$11233=$B21)*(('PQW Report Data'!K$4:K$11233)-('PQW Report Data'!J$4:J$11233))),
                    SUMPRODUCT(('PQW Report Data'!$B$4:$B$11233='GEPS Volume &amp; Declines'!$C$4)*('PQW Report Data'!$D$4:$D$11233='GEPS Volume &amp; Declines'!$E$4)*('PQW Report Data'!$C$4:$C$11233=F$9)*('PQW Report Data'!$E$4:$E$11233=$B21)*(('PQW Report Data'!K$4:K$11233)-('PQW Report Data'!J$4:J$11233))))))</f>
      </c>
      <c r="G21" s="25" t="str">
        <f>IF(AND($D$6="All",$F$6="All"),SUMPRODUCT(('PQW Report Data'!$C$4:$C$11233=G$9)*('PQW Report Data'!$E$4:$E$11233=$B21)*(('PQW Report Data'!K$4:K$11233)-('PQW Report Data'!J$4:J$11233))),
                    IF($D$6="All",SUMPRODUCT(('PQW Report Data'!$D$4:$D$11233='GEPS Volume &amp; Declines'!$E$4)*('PQW Report Data'!$C$4:$C$11233=G$9)*('PQW Report Data'!$E$4:$E$11233=$B21)*(('PQW Report Data'!K$4:K$11233)-('PQW Report Data'!J$4:J$11233))),
                    IF($F$6="All",SUMPRODUCT(('PQW Report Data'!$B$4:$B$11233='GEPS Volume &amp; Declines'!$C$4)*('PQW Report Data'!$C$4:$C$11233=G$9)*('PQW Report Data'!$E$4:$E$11233=$B21)*(('PQW Report Data'!K$4:K$11233)-('PQW Report Data'!J$4:J$11233))),
                    SUMPRODUCT(('PQW Report Data'!$B$4:$B$11233='GEPS Volume &amp; Declines'!$C$4)*('PQW Report Data'!$D$4:$D$11233='GEPS Volume &amp; Declines'!$E$4)*('PQW Report Data'!$C$4:$C$11233=G$9)*('PQW Report Data'!$E$4:$E$11233=$B21)*(('PQW Report Data'!K$4:K$11233)-('PQW Report Data'!J$4:J$11233))))))</f>
      </c>
      <c r="H21" s="25" t="str">
        <f>IF(AND($D$6="All",$F$6="All"),SUMPRODUCT(('PQW Report Data'!$C$4:$C$11233=H$9)*('PQW Report Data'!$E$4:$E$11233=$B21)*(('PQW Report Data'!K$4:K$11233)-('PQW Report Data'!J$4:J$11233))),
                    IF($D$6="All",SUMPRODUCT(('PQW Report Data'!$D$4:$D$11233='GEPS Volume &amp; Declines'!$E$4)*('PQW Report Data'!$C$4:$C$11233=H$9)*('PQW Report Data'!$E$4:$E$11233=$B21)*(('PQW Report Data'!K$4:K$11233)-('PQW Report Data'!J$4:J$11233))),
                    IF($F$6="All",SUMPRODUCT(('PQW Report Data'!$B$4:$B$11233='GEPS Volume &amp; Declines'!$C$4)*('PQW Report Data'!$C$4:$C$11233=H$9)*('PQW Report Data'!$E$4:$E$11233=$B21)*(('PQW Report Data'!K$4:K$11233)-('PQW Report Data'!J$4:J$11233))),
                    SUMPRODUCT(('PQW Report Data'!$B$4:$B$11233='GEPS Volume &amp; Declines'!$C$4)*('PQW Report Data'!$D$4:$D$11233='GEPS Volume &amp; Declines'!$E$4)*('PQW Report Data'!$C$4:$C$11233=H$9)*('PQW Report Data'!$E$4:$E$11233=$B21)*(('PQW Report Data'!K$4:K$11233)-('PQW Report Data'!J$4:J$11233))))))</f>
      </c>
      <c r="I21" s="25" t="str">
        <f>IF(AND($D$6="All",$F$6="All"),SUMPRODUCT(('PQW Report Data'!$C$4:$C$11233=I$9)*('PQW Report Data'!$E$4:$E$11233=$B21)*(('PQW Report Data'!K$4:K$11233)-('PQW Report Data'!J$4:J$11233))),
                    IF($D$6="All",SUMPRODUCT(('PQW Report Data'!$D$4:$D$11233='GEPS Volume &amp; Declines'!$E$4)*('PQW Report Data'!$C$4:$C$11233=I$9)*('PQW Report Data'!$E$4:$E$11233=$B21)*(('PQW Report Data'!K$4:K$11233)-('PQW Report Data'!J$4:J$11233))),
                    IF($F$6="All",SUMPRODUCT(('PQW Report Data'!$B$4:$B$11233='GEPS Volume &amp; Declines'!$C$4)*('PQW Report Data'!$C$4:$C$11233=I$9)*('PQW Report Data'!$E$4:$E$11233=$B21)*(('PQW Report Data'!K$4:K$11233)-('PQW Report Data'!J$4:J$11233))),
                    SUMPRODUCT(('PQW Report Data'!$B$4:$B$11233='GEPS Volume &amp; Declines'!$C$4)*('PQW Report Data'!$D$4:$D$11233='GEPS Volume &amp; Declines'!$E$4)*('PQW Report Data'!$C$4:$C$11233=I$9)*('PQW Report Data'!$E$4:$E$11233=$B21)*(('PQW Report Data'!K$4:K$11233)-('PQW Report Data'!J$4:J$11233))))))</f>
      </c>
      <c r="J21" s="25" t="str">
        <f>IF(AND($D$6="All",$F$6="All"),SUMPRODUCT(('PQW Report Data'!$C$4:$C$11233=J$9)*('PQW Report Data'!$E$4:$E$11233=$B21)*(('PQW Report Data'!K$4:K$11233)-('PQW Report Data'!J$4:J$11233))),
                    IF($D$6="All",SUMPRODUCT(('PQW Report Data'!$D$4:$D$11233='GEPS Volume &amp; Declines'!$E$4)*('PQW Report Data'!$C$4:$C$11233=J$9)*('PQW Report Data'!$E$4:$E$11233=$B21)*(('PQW Report Data'!K$4:K$11233)-('PQW Report Data'!J$4:J$11233))),
                    IF($F$6="All",SUMPRODUCT(('PQW Report Data'!$B$4:$B$11233='GEPS Volume &amp; Declines'!$C$4)*('PQW Report Data'!$C$4:$C$11233=J$9)*('PQW Report Data'!$E$4:$E$11233=$B21)*(('PQW Report Data'!K$4:K$11233)-('PQW Report Data'!J$4:J$11233))),
                    SUMPRODUCT(('PQW Report Data'!$B$4:$B$11233='GEPS Volume &amp; Declines'!$C$4)*('PQW Report Data'!$D$4:$D$11233='GEPS Volume &amp; Declines'!$E$4)*('PQW Report Data'!$C$4:$C$11233=J$9)*('PQW Report Data'!$E$4:$E$11233=$B21)*(('PQW Report Data'!K$4:K$11233)-('PQW Report Data'!J$4:J$11233))))))</f>
      </c>
      <c r="K21" s="25" t="str">
        <f>IF(AND($D$6="All",$F$6="All"),SUMPRODUCT(('PQW Report Data'!$C$4:$C$11233=K$9)*('PQW Report Data'!$E$4:$E$11233=$B21)*(('PQW Report Data'!K$4:K$11233)-('PQW Report Data'!J$4:J$11233))),
                    IF($D$6="All",SUMPRODUCT(('PQW Report Data'!$D$4:$D$11233='GEPS Volume &amp; Declines'!$E$4)*('PQW Report Data'!$C$4:$C$11233=K$9)*('PQW Report Data'!$E$4:$E$11233=$B21)*(('PQW Report Data'!K$4:K$11233)-('PQW Report Data'!J$4:J$11233))),
                    IF($F$6="All",SUMPRODUCT(('PQW Report Data'!$B$4:$B$11233='GEPS Volume &amp; Declines'!$C$4)*('PQW Report Data'!$C$4:$C$11233=K$9)*('PQW Report Data'!$E$4:$E$11233=$B21)*(('PQW Report Data'!K$4:K$11233)-('PQW Report Data'!J$4:J$11233))),
                    SUMPRODUCT(('PQW Report Data'!$B$4:$B$11233='GEPS Volume &amp; Declines'!$C$4)*('PQW Report Data'!$D$4:$D$11233='GEPS Volume &amp; Declines'!$E$4)*('PQW Report Data'!$C$4:$C$11233=K$9)*('PQW Report Data'!$E$4:$E$11233=$B21)*(('PQW Report Data'!K$4:K$11233)-('PQW Report Data'!J$4:J$11233))))))</f>
      </c>
      <c r="L21" s="25" t="str">
        <f>IF(AND($D$6="All",$F$6="All"),SUMPRODUCT(('PQW Report Data'!$C$4:$C$11233=L$9)*('PQW Report Data'!$E$4:$E$11233=$B21)*(('PQW Report Data'!K$4:K$11233)-('PQW Report Data'!J$4:J$11233))),
                    IF($D$6="All",SUMPRODUCT(('PQW Report Data'!$D$4:$D$11233='GEPS Volume &amp; Declines'!$E$4)*('PQW Report Data'!$C$4:$C$11233=L$9)*('PQW Report Data'!$E$4:$E$11233=$B21)*(('PQW Report Data'!K$4:K$11233)-('PQW Report Data'!J$4:J$11233))),
                    IF($F$6="All",SUMPRODUCT(('PQW Report Data'!$B$4:$B$11233='GEPS Volume &amp; Declines'!$C$4)*('PQW Report Data'!$C$4:$C$11233=L$9)*('PQW Report Data'!$E$4:$E$11233=$B21)*(('PQW Report Data'!K$4:K$11233)-('PQW Report Data'!J$4:J$11233))),
                    SUMPRODUCT(('PQW Report Data'!$B$4:$B$11233='GEPS Volume &amp; Declines'!$C$4)*('PQW Report Data'!$D$4:$D$11233='GEPS Volume &amp; Declines'!$E$4)*('PQW Report Data'!$C$4:$C$11233=L$9)*('PQW Report Data'!$E$4:$E$11233=$B21)*(('PQW Report Data'!K$4:K$11233)-('PQW Report Data'!J$4:J$11233))))))</f>
      </c>
      <c r="M21" s="25" t="str">
        <f>IF(AND($D$6="All",$F$6="All"),SUMPRODUCT(('PQW Report Data'!$C$4:$C$11233=M$9)*('PQW Report Data'!$E$4:$E$11233=$B21)*(('PQW Report Data'!K$4:K$11233)-('PQW Report Data'!J$4:J$11233))),
                    IF($D$6="All",SUMPRODUCT(('PQW Report Data'!$D$4:$D$11233='GEPS Volume &amp; Declines'!$E$4)*('PQW Report Data'!$C$4:$C$11233=M$9)*('PQW Report Data'!$E$4:$E$11233=$B21)*(('PQW Report Data'!K$4:K$11233)-('PQW Report Data'!J$4:J$11233))),
                    IF($F$6="All",SUMPRODUCT(('PQW Report Data'!$B$4:$B$11233='GEPS Volume &amp; Declines'!$C$4)*('PQW Report Data'!$C$4:$C$11233=M$9)*('PQW Report Data'!$E$4:$E$11233=$B21)*(('PQW Report Data'!K$4:K$11233)-('PQW Report Data'!J$4:J$11233))),
                    SUMPRODUCT(('PQW Report Data'!$B$4:$B$11233='GEPS Volume &amp; Declines'!$C$4)*('PQW Report Data'!$D$4:$D$11233='GEPS Volume &amp; Declines'!$E$4)*('PQW Report Data'!$C$4:$C$11233=M$9)*('PQW Report Data'!$E$4:$E$11233=$B21)*(('PQW Report Data'!K$4:K$11233)-('PQW Report Data'!J$4:J$11233))))))</f>
      </c>
      <c r="N21" s="25" t="str">
        <f>IF(AND($D$6="All",$F$6="All"),SUMPRODUCT(('PQW Report Data'!$C$4:$C$11233=N$9)*('PQW Report Data'!$E$4:$E$11233=$B21)*(('PQW Report Data'!K$4:K$11233)-('PQW Report Data'!J$4:J$11233))),
                    IF($D$6="All",SUMPRODUCT(('PQW Report Data'!$D$4:$D$11233='GEPS Volume &amp; Declines'!$E$4)*('PQW Report Data'!$C$4:$C$11233=N$9)*('PQW Report Data'!$E$4:$E$11233=$B21)*(('PQW Report Data'!K$4:K$11233)-('PQW Report Data'!J$4:J$11233))),
                    IF($F$6="All",SUMPRODUCT(('PQW Report Data'!$B$4:$B$11233='GEPS Volume &amp; Declines'!$C$4)*('PQW Report Data'!$C$4:$C$11233=N$9)*('PQW Report Data'!$E$4:$E$11233=$B21)*(('PQW Report Data'!K$4:K$11233)-('PQW Report Data'!J$4:J$11233))),
                    SUMPRODUCT(('PQW Report Data'!$B$4:$B$11233='GEPS Volume &amp; Declines'!$C$4)*('PQW Report Data'!$D$4:$D$11233='GEPS Volume &amp; Declines'!$E$4)*('PQW Report Data'!$C$4:$C$11233=N$9)*('PQW Report Data'!$E$4:$E$11233=$B21)*(('PQW Report Data'!K$4:K$11233)-('PQW Report Data'!J$4:J$11233))))))</f>
      </c>
      <c r="O21" s="25" t="str">
        <f>IF(AND($D$6="All",$F$6="All"),SUMPRODUCT(('PQW Report Data'!$C$4:$C$11233=O$9)*('PQW Report Data'!$E$4:$E$11233=$B21)*(('PQW Report Data'!K$4:K$11233)-('PQW Report Data'!J$4:J$11233))),
                    IF($D$6="All",SUMPRODUCT(('PQW Report Data'!$D$4:$D$11233='GEPS Volume &amp; Declines'!$E$4)*('PQW Report Data'!$C$4:$C$11233=O$9)*('PQW Report Data'!$E$4:$E$11233=$B21)*(('PQW Report Data'!K$4:K$11233)-('PQW Report Data'!J$4:J$11233))),
                    IF($F$6="All",SUMPRODUCT(('PQW Report Data'!$B$4:$B$11233='GEPS Volume &amp; Declines'!$C$4)*('PQW Report Data'!$C$4:$C$11233=O$9)*('PQW Report Data'!$E$4:$E$11233=$B21)*(('PQW Report Data'!K$4:K$11233)-('PQW Report Data'!J$4:J$11233))),
                    SUMPRODUCT(('PQW Report Data'!$B$4:$B$11233='GEPS Volume &amp; Declines'!$C$4)*('PQW Report Data'!$D$4:$D$11233='GEPS Volume &amp; Declines'!$E$4)*('PQW Report Data'!$C$4:$C$11233=O$9)*('PQW Report Data'!$E$4:$E$11233=$B21)*(('PQW Report Data'!K$4:K$11233)-('PQW Report Data'!J$4:J$11233))))))</f>
      </c>
      <c r="P21" s="25" t="str">
        <f>IF(AND($D$6="All",$F$6="All"),SUMPRODUCT(('PQW Report Data'!$C$4:$C$11233=P$9)*('PQW Report Data'!$E$4:$E$11233=$B21)*(('PQW Report Data'!K$4:K$11233)-('PQW Report Data'!J$4:J$11233))),
                    IF($D$6="All",SUMPRODUCT(('PQW Report Data'!$D$4:$D$11233='GEPS Volume &amp; Declines'!$E$4)*('PQW Report Data'!$C$4:$C$11233=P$9)*('PQW Report Data'!$E$4:$E$11233=$B21)*(('PQW Report Data'!K$4:K$11233)-('PQW Report Data'!J$4:J$11233))),
                    IF($F$6="All",SUMPRODUCT(('PQW Report Data'!$B$4:$B$11233='GEPS Volume &amp; Declines'!$C$4)*('PQW Report Data'!$C$4:$C$11233=P$9)*('PQW Report Data'!$E$4:$E$11233=$B21)*(('PQW Report Data'!K$4:K$11233)-('PQW Report Data'!J$4:J$11233))),
                    SUMPRODUCT(('PQW Report Data'!$B$4:$B$11233='GEPS Volume &amp; Declines'!$C$4)*('PQW Report Data'!$D$4:$D$11233='GEPS Volume &amp; Declines'!$E$4)*('PQW Report Data'!$C$4:$C$11233=P$9)*('PQW Report Data'!$E$4:$E$11233=$B21)*(('PQW Report Data'!K$4:K$11233)-('PQW Report Data'!J$4:J$11233))))))</f>
      </c>
      <c r="Q21" s="25" t="str">
        <f>IF(AND($D$6="All",$F$6="All"),SUMPRODUCT(('PQW Report Data'!$C$4:$C$11233=Q$9)*('PQW Report Data'!$E$4:$E$11233=$B21)*(('PQW Report Data'!K$4:K$11233)-('PQW Report Data'!J$4:J$11233))),
                    IF($D$6="All",SUMPRODUCT(('PQW Report Data'!$D$4:$D$11233='GEPS Volume &amp; Declines'!$E$4)*('PQW Report Data'!$C$4:$C$11233=Q$9)*('PQW Report Data'!$E$4:$E$11233=$B21)*(('PQW Report Data'!K$4:K$11233)-('PQW Report Data'!J$4:J$11233))),
                    IF($F$6="All",SUMPRODUCT(('PQW Report Data'!$B$4:$B$11233='GEPS Volume &amp; Declines'!$C$4)*('PQW Report Data'!$C$4:$C$11233=Q$9)*('PQW Report Data'!$E$4:$E$11233=$B21)*(('PQW Report Data'!K$4:K$11233)-('PQW Report Data'!J$4:J$11233))),
                    SUMPRODUCT(('PQW Report Data'!$B$4:$B$11233='GEPS Volume &amp; Declines'!$C$4)*('PQW Report Data'!$D$4:$D$11233='GEPS Volume &amp; Declines'!$E$4)*('PQW Report Data'!$C$4:$C$11233=Q$9)*('PQW Report Data'!$E$4:$E$11233=$B21)*(('PQW Report Data'!K$4:K$11233)-('PQW Report Data'!J$4:J$11233))))))</f>
      </c>
      <c r="R21" s="25" t="str">
        <f>IF(AND($D$6="All",$F$6="All"),SUMPRODUCT(('PQW Report Data'!$C$4:$C$11233=R$9)*('PQW Report Data'!$E$4:$E$11233=$B21)*(('PQW Report Data'!K$4:K$11233)-('PQW Report Data'!J$4:J$11233))),
                    IF($D$6="All",SUMPRODUCT(('PQW Report Data'!$D$4:$D$11233='GEPS Volume &amp; Declines'!$E$4)*('PQW Report Data'!$C$4:$C$11233=R$9)*('PQW Report Data'!$E$4:$E$11233=$B21)*(('PQW Report Data'!K$4:K$11233)-('PQW Report Data'!J$4:J$11233))),
                    IF($F$6="All",SUMPRODUCT(('PQW Report Data'!$B$4:$B$11233='GEPS Volume &amp; Declines'!$C$4)*('PQW Report Data'!$C$4:$C$11233=R$9)*('PQW Report Data'!$E$4:$E$11233=$B21)*(('PQW Report Data'!K$4:K$11233)-('PQW Report Data'!J$4:J$11233))),
                    SUMPRODUCT(('PQW Report Data'!$B$4:$B$11233='GEPS Volume &amp; Declines'!$C$4)*('PQW Report Data'!$D$4:$D$11233='GEPS Volume &amp; Declines'!$E$4)*('PQW Report Data'!$C$4:$C$11233=R$9)*('PQW Report Data'!$E$4:$E$11233=$B21)*(('PQW Report Data'!K$4:K$11233)-('PQW Report Data'!J$4:J$11233))))))</f>
      </c>
      <c r="S21" s="25" t="str">
        <f>IF(AND($D$6="All",$F$6="All"),SUMPRODUCT(('PQW Report Data'!$C$4:$C$11233=S$9)*('PQW Report Data'!$E$4:$E$11233=$B21)*(('PQW Report Data'!K$4:K$11233)-('PQW Report Data'!J$4:J$11233))),
                    IF($D$6="All",SUMPRODUCT(('PQW Report Data'!$D$4:$D$11233='GEPS Volume &amp; Declines'!$E$4)*('PQW Report Data'!$C$4:$C$11233=S$9)*('PQW Report Data'!$E$4:$E$11233=$B21)*(('PQW Report Data'!K$4:K$11233)-('PQW Report Data'!J$4:J$11233))),
                    IF($F$6="All",SUMPRODUCT(('PQW Report Data'!$B$4:$B$11233='GEPS Volume &amp; Declines'!$C$4)*('PQW Report Data'!$C$4:$C$11233=S$9)*('PQW Report Data'!$E$4:$E$11233=$B21)*(('PQW Report Data'!K$4:K$11233)-('PQW Report Data'!J$4:J$11233))),
                    SUMPRODUCT(('PQW Report Data'!$B$4:$B$11233='GEPS Volume &amp; Declines'!$C$4)*('PQW Report Data'!$D$4:$D$11233='GEPS Volume &amp; Declines'!$E$4)*('PQW Report Data'!$C$4:$C$11233=S$9)*('PQW Report Data'!$E$4:$E$11233=$B21)*(('PQW Report Data'!K$4:K$11233)-('PQW Report Data'!J$4:J$11233))))))</f>
      </c>
      <c r="T21" s="25" t="str">
        <f>IF(AND($D$6="All",$F$6="All"),SUMPRODUCT(('PQW Report Data'!$C$4:$C$11233=T$9)*('PQW Report Data'!$E$4:$E$11233=$B21)*(('PQW Report Data'!K$4:K$11233)-('PQW Report Data'!J$4:J$11233))),
                    IF($D$6="All",SUMPRODUCT(('PQW Report Data'!$D$4:$D$11233='GEPS Volume &amp; Declines'!$E$4)*('PQW Report Data'!$C$4:$C$11233=T$9)*('PQW Report Data'!$E$4:$E$11233=$B21)*(('PQW Report Data'!K$4:K$11233)-('PQW Report Data'!J$4:J$11233))),
                    IF($F$6="All",SUMPRODUCT(('PQW Report Data'!$B$4:$B$11233='GEPS Volume &amp; Declines'!$C$4)*('PQW Report Data'!$C$4:$C$11233=T$9)*('PQW Report Data'!$E$4:$E$11233=$B21)*(('PQW Report Data'!K$4:K$11233)-('PQW Report Data'!J$4:J$11233))),
                    SUMPRODUCT(('PQW Report Data'!$B$4:$B$11233='GEPS Volume &amp; Declines'!$C$4)*('PQW Report Data'!$D$4:$D$11233='GEPS Volume &amp; Declines'!$E$4)*('PQW Report Data'!$C$4:$C$11233=T$9)*('PQW Report Data'!$E$4:$E$11233=$B21)*(('PQW Report Data'!K$4:K$11233)-('PQW Report Data'!J$4:J$11233))))))</f>
      </c>
      <c r="U21" s="25" t="str">
        <f>IF(AND($D$6="All",$F$6="All"),SUMPRODUCT(('PQW Report Data'!$C$4:$C$11233=U$9)*('PQW Report Data'!$E$4:$E$11233=$B21)*(('PQW Report Data'!K$4:K$11233)-('PQW Report Data'!J$4:J$11233))),
                    IF($D$6="All",SUMPRODUCT(('PQW Report Data'!$D$4:$D$11233='GEPS Volume &amp; Declines'!$E$4)*('PQW Report Data'!$C$4:$C$11233=U$9)*('PQW Report Data'!$E$4:$E$11233=$B21)*(('PQW Report Data'!K$4:K$11233)-('PQW Report Data'!J$4:J$11233))),
                    IF($F$6="All",SUMPRODUCT(('PQW Report Data'!$B$4:$B$11233='GEPS Volume &amp; Declines'!$C$4)*('PQW Report Data'!$C$4:$C$11233=U$9)*('PQW Report Data'!$E$4:$E$11233=$B21)*(('PQW Report Data'!K$4:K$11233)-('PQW Report Data'!J$4:J$11233))),
                    SUMPRODUCT(('PQW Report Data'!$B$4:$B$11233='GEPS Volume &amp; Declines'!$C$4)*('PQW Report Data'!$D$4:$D$11233='GEPS Volume &amp; Declines'!$E$4)*('PQW Report Data'!$C$4:$C$11233=U$9)*('PQW Report Data'!$E$4:$E$11233=$B21)*(('PQW Report Data'!K$4:K$11233)-('PQW Report Data'!J$4:J$11233))))))</f>
      </c>
      <c r="V21" s="25" t="str">
        <f>IF(AND($D$6="All",$F$6="All"),SUMPRODUCT(('PQW Report Data'!$C$4:$C$11233=V$9)*('PQW Report Data'!$E$4:$E$11233=$B21)*(('PQW Report Data'!K$4:K$11233)-('PQW Report Data'!J$4:J$11233))),
                    IF($D$6="All",SUMPRODUCT(('PQW Report Data'!$D$4:$D$11233='GEPS Volume &amp; Declines'!$E$4)*('PQW Report Data'!$C$4:$C$11233=V$9)*('PQW Report Data'!$E$4:$E$11233=$B21)*(('PQW Report Data'!K$4:K$11233)-('PQW Report Data'!J$4:J$11233))),
                    IF($F$6="All",SUMPRODUCT(('PQW Report Data'!$B$4:$B$11233='GEPS Volume &amp; Declines'!$C$4)*('PQW Report Data'!$C$4:$C$11233=V$9)*('PQW Report Data'!$E$4:$E$11233=$B21)*(('PQW Report Data'!K$4:K$11233)-('PQW Report Data'!J$4:J$11233))),
                    SUMPRODUCT(('PQW Report Data'!$B$4:$B$11233='GEPS Volume &amp; Declines'!$C$4)*('PQW Report Data'!$D$4:$D$11233='GEPS Volume &amp; Declines'!$E$4)*('PQW Report Data'!$C$4:$C$11233=V$9)*('PQW Report Data'!$E$4:$E$11233=$B21)*(('PQW Report Data'!K$4:K$11233)-('PQW Report Data'!J$4:J$11233))))))</f>
      </c>
      <c r="W21" s="25" t="str">
        <f>IF(AND($D$6="All",$F$6="All"),SUMPRODUCT(('PQW Report Data'!$C$4:$C$11233=W$9)*('PQW Report Data'!$E$4:$E$11233=$B21)*(('PQW Report Data'!K$4:K$11233)-('PQW Report Data'!J$4:J$11233))),
                    IF($D$6="All",SUMPRODUCT(('PQW Report Data'!$D$4:$D$11233='GEPS Volume &amp; Declines'!$E$4)*('PQW Report Data'!$C$4:$C$11233=W$9)*('PQW Report Data'!$E$4:$E$11233=$B21)*(('PQW Report Data'!K$4:K$11233)-('PQW Report Data'!J$4:J$11233))),
                    IF($F$6="All",SUMPRODUCT(('PQW Report Data'!$B$4:$B$11233='GEPS Volume &amp; Declines'!$C$4)*('PQW Report Data'!$C$4:$C$11233=W$9)*('PQW Report Data'!$E$4:$E$11233=$B21)*(('PQW Report Data'!K$4:K$11233)-('PQW Report Data'!J$4:J$11233))),
                    SUMPRODUCT(('PQW Report Data'!$B$4:$B$11233='GEPS Volume &amp; Declines'!$C$4)*('PQW Report Data'!$D$4:$D$11233='GEPS Volume &amp; Declines'!$E$4)*('PQW Report Data'!$C$4:$C$11233=W$9)*('PQW Report Data'!$E$4:$E$11233=$B21)*(('PQW Report Data'!K$4:K$11233)-('PQW Report Data'!J$4:J$11233))))))</f>
      </c>
      <c r="X21" s="25" t="str">
        <f>IF(AND($D$6="All",$F$6="All"),SUMPRODUCT(('PQW Report Data'!$C$4:$C$11233=X$9)*('PQW Report Data'!$E$4:$E$11233=$B21)*(('PQW Report Data'!K$4:K$11233)-('PQW Report Data'!J$4:J$11233))),
                    IF($D$6="All",SUMPRODUCT(('PQW Report Data'!$D$4:$D$11233='GEPS Volume &amp; Declines'!$E$4)*('PQW Report Data'!$C$4:$C$11233=X$9)*('PQW Report Data'!$E$4:$E$11233=$B21)*(('PQW Report Data'!K$4:K$11233)-('PQW Report Data'!J$4:J$11233))),
                    IF($F$6="All",SUMPRODUCT(('PQW Report Data'!$B$4:$B$11233='GEPS Volume &amp; Declines'!$C$4)*('PQW Report Data'!$C$4:$C$11233=X$9)*('PQW Report Data'!$E$4:$E$11233=$B21)*(('PQW Report Data'!K$4:K$11233)-('PQW Report Data'!J$4:J$11233))),
                    SUMPRODUCT(('PQW Report Data'!$B$4:$B$11233='GEPS Volume &amp; Declines'!$C$4)*('PQW Report Data'!$D$4:$D$11233='GEPS Volume &amp; Declines'!$E$4)*('PQW Report Data'!$C$4:$C$11233=X$9)*('PQW Report Data'!$E$4:$E$11233=$B21)*(('PQW Report Data'!K$4:K$11233)-('PQW Report Data'!J$4:J$11233))))))</f>
      </c>
      <c r="Y21" s="25" t="str">
        <f>IF(AND($D$6="All",$F$6="All"),SUMPRODUCT(('PQW Report Data'!$C$4:$C$11233=Y$9)*('PQW Report Data'!$E$4:$E$11233=$B21)*(('PQW Report Data'!K$4:K$11233)-('PQW Report Data'!J$4:J$11233))),
                    IF($D$6="All",SUMPRODUCT(('PQW Report Data'!$D$4:$D$11233='GEPS Volume &amp; Declines'!$E$4)*('PQW Report Data'!$C$4:$C$11233=Y$9)*('PQW Report Data'!$E$4:$E$11233=$B21)*(('PQW Report Data'!K$4:K$11233)-('PQW Report Data'!J$4:J$11233))),
                    IF($F$6="All",SUMPRODUCT(('PQW Report Data'!$B$4:$B$11233='GEPS Volume &amp; Declines'!$C$4)*('PQW Report Data'!$C$4:$C$11233=Y$9)*('PQW Report Data'!$E$4:$E$11233=$B21)*(('PQW Report Data'!K$4:K$11233)-('PQW Report Data'!J$4:J$11233))),
                    SUMPRODUCT(('PQW Report Data'!$B$4:$B$11233='GEPS Volume &amp; Declines'!$C$4)*('PQW Report Data'!$D$4:$D$11233='GEPS Volume &amp; Declines'!$E$4)*('PQW Report Data'!$C$4:$C$11233=Y$9)*('PQW Report Data'!$E$4:$E$11233=$B21)*(('PQW Report Data'!K$4:K$11233)-('PQW Report Data'!J$4:J$11233))))))</f>
      </c>
      <c r="Z21" s="25" t="str">
        <f>IF(AND($D$6="All",$F$6="All"),SUMPRODUCT(('PQW Report Data'!$C$4:$C$11233=Z$9)*('PQW Report Data'!$E$4:$E$11233=$B21)*(('PQW Report Data'!K$4:K$11233)-('PQW Report Data'!J$4:J$11233))),
                    IF($D$6="All",SUMPRODUCT(('PQW Report Data'!$D$4:$D$11233='GEPS Volume &amp; Declines'!$E$4)*('PQW Report Data'!$C$4:$C$11233=Z$9)*('PQW Report Data'!$E$4:$E$11233=$B21)*(('PQW Report Data'!K$4:K$11233)-('PQW Report Data'!J$4:J$11233))),
                    IF($F$6="All",SUMPRODUCT(('PQW Report Data'!$B$4:$B$11233='GEPS Volume &amp; Declines'!$C$4)*('PQW Report Data'!$C$4:$C$11233=Z$9)*('PQW Report Data'!$E$4:$E$11233=$B21)*(('PQW Report Data'!K$4:K$11233)-('PQW Report Data'!J$4:J$11233))),
                    SUMPRODUCT(('PQW Report Data'!$B$4:$B$11233='GEPS Volume &amp; Declines'!$C$4)*('PQW Report Data'!$D$4:$D$11233='GEPS Volume &amp; Declines'!$E$4)*('PQW Report Data'!$C$4:$C$11233=Z$9)*('PQW Report Data'!$E$4:$E$11233=$B21)*(('PQW Report Data'!K$4:K$11233)-('PQW Report Data'!J$4:J$11233))))))</f>
      </c>
      <c r="AA21" s="25" t="str">
        <f>IF(AND($D$6="All",$F$6="All"),SUMPRODUCT(('PQW Report Data'!$C$4:$C$11233=AA$9)*('PQW Report Data'!$E$4:$E$11233=$B21)*(('PQW Report Data'!K$4:K$11233)-('PQW Report Data'!J$4:J$11233))),
                    IF($D$6="All",SUMPRODUCT(('PQW Report Data'!$D$4:$D$11233='GEPS Volume &amp; Declines'!$E$4)*('PQW Report Data'!$C$4:$C$11233=AA$9)*('PQW Report Data'!$E$4:$E$11233=$B21)*(('PQW Report Data'!K$4:K$11233)-('PQW Report Data'!J$4:J$11233))),
                    IF($F$6="All",SUMPRODUCT(('PQW Report Data'!$B$4:$B$11233='GEPS Volume &amp; Declines'!$C$4)*('PQW Report Data'!$C$4:$C$11233=AA$9)*('PQW Report Data'!$E$4:$E$11233=$B21)*(('PQW Report Data'!K$4:K$11233)-('PQW Report Data'!J$4:J$11233))),
                    SUMPRODUCT(('PQW Report Data'!$B$4:$B$11233='GEPS Volume &amp; Declines'!$C$4)*('PQW Report Data'!$D$4:$D$11233='GEPS Volume &amp; Declines'!$E$4)*('PQW Report Data'!$C$4:$C$11233=AA$9)*('PQW Report Data'!$E$4:$E$11233=$B21)*(('PQW Report Data'!K$4:K$11233)-('PQW Report Data'!J$4:J$11233))))))</f>
      </c>
      <c r="AB21" s="25" t="str">
        <f>SUM(C21:AA21)</f>
      </c>
    </row>
    <row r="22">
      <c r="A22" s="0" t="inlineStr">
        <is>
          <t/>
        </is>
      </c>
      <c r="B22" s="23" t="n">
        <v>12</v>
      </c>
      <c r="C22" s="25" t="str">
        <f>IF(AND($D$6="All",$F$6="All"),SUMPRODUCT(('PQW Report Data'!$C$4:$C$11233=C$9)*('PQW Report Data'!$E$4:$E$11233=$B22)*(('PQW Report Data'!K$4:K$11233)-('PQW Report Data'!J$4:J$11233))),
                    IF($D$6="All",SUMPRODUCT(('PQW Report Data'!$D$4:$D$11233='GEPS Volume &amp; Declines'!$E$4)*('PQW Report Data'!$C$4:$C$11233=C$9)*('PQW Report Data'!$E$4:$E$11233=$B22)*(('PQW Report Data'!K$4:K$11233)-('PQW Report Data'!J$4:J$11233))),
                    IF($F$6="All",SUMPRODUCT(('PQW Report Data'!$B$4:$B$11233='GEPS Volume &amp; Declines'!$C$4)*('PQW Report Data'!$C$4:$C$11233=C$9)*('PQW Report Data'!$E$4:$E$11233=$B22)*(('PQW Report Data'!K$4:K$11233)-('PQW Report Data'!J$4:J$11233))),
                    SUMPRODUCT(('PQW Report Data'!$B$4:$B$11233='GEPS Volume &amp; Declines'!$C$4)*('PQW Report Data'!$D$4:$D$11233='GEPS Volume &amp; Declines'!$E$4)*('PQW Report Data'!$C$4:$C$11233=C$9)*('PQW Report Data'!$E$4:$E$11233=$B22)*(('PQW Report Data'!K$4:K$11233)-('PQW Report Data'!J$4:J$11233))))))</f>
      </c>
      <c r="D22" s="25" t="str">
        <f>IF(AND($D$6="All",$F$6="All"),SUMPRODUCT(('PQW Report Data'!$C$4:$C$11233=D$9)*('PQW Report Data'!$E$4:$E$11233=$B22)*(('PQW Report Data'!K$4:K$11233)-('PQW Report Data'!J$4:J$11233))),
                    IF($D$6="All",SUMPRODUCT(('PQW Report Data'!$D$4:$D$11233='GEPS Volume &amp; Declines'!$E$4)*('PQW Report Data'!$C$4:$C$11233=D$9)*('PQW Report Data'!$E$4:$E$11233=$B22)*(('PQW Report Data'!K$4:K$11233)-('PQW Report Data'!J$4:J$11233))),
                    IF($F$6="All",SUMPRODUCT(('PQW Report Data'!$B$4:$B$11233='GEPS Volume &amp; Declines'!$C$4)*('PQW Report Data'!$C$4:$C$11233=D$9)*('PQW Report Data'!$E$4:$E$11233=$B22)*(('PQW Report Data'!K$4:K$11233)-('PQW Report Data'!J$4:J$11233))),
                    SUMPRODUCT(('PQW Report Data'!$B$4:$B$11233='GEPS Volume &amp; Declines'!$C$4)*('PQW Report Data'!$D$4:$D$11233='GEPS Volume &amp; Declines'!$E$4)*('PQW Report Data'!$C$4:$C$11233=D$9)*('PQW Report Data'!$E$4:$E$11233=$B22)*(('PQW Report Data'!K$4:K$11233)-('PQW Report Data'!J$4:J$11233))))))</f>
      </c>
      <c r="E22" s="25" t="str">
        <f>IF(AND($D$6="All",$F$6="All"),SUMPRODUCT(('PQW Report Data'!$C$4:$C$11233=E$9)*('PQW Report Data'!$E$4:$E$11233=$B22)*(('PQW Report Data'!K$4:K$11233)-('PQW Report Data'!J$4:J$11233))),
                    IF($D$6="All",SUMPRODUCT(('PQW Report Data'!$D$4:$D$11233='GEPS Volume &amp; Declines'!$E$4)*('PQW Report Data'!$C$4:$C$11233=E$9)*('PQW Report Data'!$E$4:$E$11233=$B22)*(('PQW Report Data'!K$4:K$11233)-('PQW Report Data'!J$4:J$11233))),
                    IF($F$6="All",SUMPRODUCT(('PQW Report Data'!$B$4:$B$11233='GEPS Volume &amp; Declines'!$C$4)*('PQW Report Data'!$C$4:$C$11233=E$9)*('PQW Report Data'!$E$4:$E$11233=$B22)*(('PQW Report Data'!K$4:K$11233)-('PQW Report Data'!J$4:J$11233))),
                    SUMPRODUCT(('PQW Report Data'!$B$4:$B$11233='GEPS Volume &amp; Declines'!$C$4)*('PQW Report Data'!$D$4:$D$11233='GEPS Volume &amp; Declines'!$E$4)*('PQW Report Data'!$C$4:$C$11233=E$9)*('PQW Report Data'!$E$4:$E$11233=$B22)*(('PQW Report Data'!K$4:K$11233)-('PQW Report Data'!J$4:J$11233))))))</f>
      </c>
      <c r="F22" s="25" t="str">
        <f>IF(AND($D$6="All",$F$6="All"),SUMPRODUCT(('PQW Report Data'!$C$4:$C$11233=F$9)*('PQW Report Data'!$E$4:$E$11233=$B22)*(('PQW Report Data'!K$4:K$11233)-('PQW Report Data'!J$4:J$11233))),
                    IF($D$6="All",SUMPRODUCT(('PQW Report Data'!$D$4:$D$11233='GEPS Volume &amp; Declines'!$E$4)*('PQW Report Data'!$C$4:$C$11233=F$9)*('PQW Report Data'!$E$4:$E$11233=$B22)*(('PQW Report Data'!K$4:K$11233)-('PQW Report Data'!J$4:J$11233))),
                    IF($F$6="All",SUMPRODUCT(('PQW Report Data'!$B$4:$B$11233='GEPS Volume &amp; Declines'!$C$4)*('PQW Report Data'!$C$4:$C$11233=F$9)*('PQW Report Data'!$E$4:$E$11233=$B22)*(('PQW Report Data'!K$4:K$11233)-('PQW Report Data'!J$4:J$11233))),
                    SUMPRODUCT(('PQW Report Data'!$B$4:$B$11233='GEPS Volume &amp; Declines'!$C$4)*('PQW Report Data'!$D$4:$D$11233='GEPS Volume &amp; Declines'!$E$4)*('PQW Report Data'!$C$4:$C$11233=F$9)*('PQW Report Data'!$E$4:$E$11233=$B22)*(('PQW Report Data'!K$4:K$11233)-('PQW Report Data'!J$4:J$11233))))))</f>
      </c>
      <c r="G22" s="25" t="str">
        <f>IF(AND($D$6="All",$F$6="All"),SUMPRODUCT(('PQW Report Data'!$C$4:$C$11233=G$9)*('PQW Report Data'!$E$4:$E$11233=$B22)*(('PQW Report Data'!K$4:K$11233)-('PQW Report Data'!J$4:J$11233))),
                    IF($D$6="All",SUMPRODUCT(('PQW Report Data'!$D$4:$D$11233='GEPS Volume &amp; Declines'!$E$4)*('PQW Report Data'!$C$4:$C$11233=G$9)*('PQW Report Data'!$E$4:$E$11233=$B22)*(('PQW Report Data'!K$4:K$11233)-('PQW Report Data'!J$4:J$11233))),
                    IF($F$6="All",SUMPRODUCT(('PQW Report Data'!$B$4:$B$11233='GEPS Volume &amp; Declines'!$C$4)*('PQW Report Data'!$C$4:$C$11233=G$9)*('PQW Report Data'!$E$4:$E$11233=$B22)*(('PQW Report Data'!K$4:K$11233)-('PQW Report Data'!J$4:J$11233))),
                    SUMPRODUCT(('PQW Report Data'!$B$4:$B$11233='GEPS Volume &amp; Declines'!$C$4)*('PQW Report Data'!$D$4:$D$11233='GEPS Volume &amp; Declines'!$E$4)*('PQW Report Data'!$C$4:$C$11233=G$9)*('PQW Report Data'!$E$4:$E$11233=$B22)*(('PQW Report Data'!K$4:K$11233)-('PQW Report Data'!J$4:J$11233))))))</f>
      </c>
      <c r="H22" s="25" t="str">
        <f>IF(AND($D$6="All",$F$6="All"),SUMPRODUCT(('PQW Report Data'!$C$4:$C$11233=H$9)*('PQW Report Data'!$E$4:$E$11233=$B22)*(('PQW Report Data'!K$4:K$11233)-('PQW Report Data'!J$4:J$11233))),
                    IF($D$6="All",SUMPRODUCT(('PQW Report Data'!$D$4:$D$11233='GEPS Volume &amp; Declines'!$E$4)*('PQW Report Data'!$C$4:$C$11233=H$9)*('PQW Report Data'!$E$4:$E$11233=$B22)*(('PQW Report Data'!K$4:K$11233)-('PQW Report Data'!J$4:J$11233))),
                    IF($F$6="All",SUMPRODUCT(('PQW Report Data'!$B$4:$B$11233='GEPS Volume &amp; Declines'!$C$4)*('PQW Report Data'!$C$4:$C$11233=H$9)*('PQW Report Data'!$E$4:$E$11233=$B22)*(('PQW Report Data'!K$4:K$11233)-('PQW Report Data'!J$4:J$11233))),
                    SUMPRODUCT(('PQW Report Data'!$B$4:$B$11233='GEPS Volume &amp; Declines'!$C$4)*('PQW Report Data'!$D$4:$D$11233='GEPS Volume &amp; Declines'!$E$4)*('PQW Report Data'!$C$4:$C$11233=H$9)*('PQW Report Data'!$E$4:$E$11233=$B22)*(('PQW Report Data'!K$4:K$11233)-('PQW Report Data'!J$4:J$11233))))))</f>
      </c>
      <c r="I22" s="25" t="str">
        <f>IF(AND($D$6="All",$F$6="All"),SUMPRODUCT(('PQW Report Data'!$C$4:$C$11233=I$9)*('PQW Report Data'!$E$4:$E$11233=$B22)*(('PQW Report Data'!K$4:K$11233)-('PQW Report Data'!J$4:J$11233))),
                    IF($D$6="All",SUMPRODUCT(('PQW Report Data'!$D$4:$D$11233='GEPS Volume &amp; Declines'!$E$4)*('PQW Report Data'!$C$4:$C$11233=I$9)*('PQW Report Data'!$E$4:$E$11233=$B22)*(('PQW Report Data'!K$4:K$11233)-('PQW Report Data'!J$4:J$11233))),
                    IF($F$6="All",SUMPRODUCT(('PQW Report Data'!$B$4:$B$11233='GEPS Volume &amp; Declines'!$C$4)*('PQW Report Data'!$C$4:$C$11233=I$9)*('PQW Report Data'!$E$4:$E$11233=$B22)*(('PQW Report Data'!K$4:K$11233)-('PQW Report Data'!J$4:J$11233))),
                    SUMPRODUCT(('PQW Report Data'!$B$4:$B$11233='GEPS Volume &amp; Declines'!$C$4)*('PQW Report Data'!$D$4:$D$11233='GEPS Volume &amp; Declines'!$E$4)*('PQW Report Data'!$C$4:$C$11233=I$9)*('PQW Report Data'!$E$4:$E$11233=$B22)*(('PQW Report Data'!K$4:K$11233)-('PQW Report Data'!J$4:J$11233))))))</f>
      </c>
      <c r="J22" s="25" t="str">
        <f>IF(AND($D$6="All",$F$6="All"),SUMPRODUCT(('PQW Report Data'!$C$4:$C$11233=J$9)*('PQW Report Data'!$E$4:$E$11233=$B22)*(('PQW Report Data'!K$4:K$11233)-('PQW Report Data'!J$4:J$11233))),
                    IF($D$6="All",SUMPRODUCT(('PQW Report Data'!$D$4:$D$11233='GEPS Volume &amp; Declines'!$E$4)*('PQW Report Data'!$C$4:$C$11233=J$9)*('PQW Report Data'!$E$4:$E$11233=$B22)*(('PQW Report Data'!K$4:K$11233)-('PQW Report Data'!J$4:J$11233))),
                    IF($F$6="All",SUMPRODUCT(('PQW Report Data'!$B$4:$B$11233='GEPS Volume &amp; Declines'!$C$4)*('PQW Report Data'!$C$4:$C$11233=J$9)*('PQW Report Data'!$E$4:$E$11233=$B22)*(('PQW Report Data'!K$4:K$11233)-('PQW Report Data'!J$4:J$11233))),
                    SUMPRODUCT(('PQW Report Data'!$B$4:$B$11233='GEPS Volume &amp; Declines'!$C$4)*('PQW Report Data'!$D$4:$D$11233='GEPS Volume &amp; Declines'!$E$4)*('PQW Report Data'!$C$4:$C$11233=J$9)*('PQW Report Data'!$E$4:$E$11233=$B22)*(('PQW Report Data'!K$4:K$11233)-('PQW Report Data'!J$4:J$11233))))))</f>
      </c>
      <c r="K22" s="25" t="str">
        <f>IF(AND($D$6="All",$F$6="All"),SUMPRODUCT(('PQW Report Data'!$C$4:$C$11233=K$9)*('PQW Report Data'!$E$4:$E$11233=$B22)*(('PQW Report Data'!K$4:K$11233)-('PQW Report Data'!J$4:J$11233))),
                    IF($D$6="All",SUMPRODUCT(('PQW Report Data'!$D$4:$D$11233='GEPS Volume &amp; Declines'!$E$4)*('PQW Report Data'!$C$4:$C$11233=K$9)*('PQW Report Data'!$E$4:$E$11233=$B22)*(('PQW Report Data'!K$4:K$11233)-('PQW Report Data'!J$4:J$11233))),
                    IF($F$6="All",SUMPRODUCT(('PQW Report Data'!$B$4:$B$11233='GEPS Volume &amp; Declines'!$C$4)*('PQW Report Data'!$C$4:$C$11233=K$9)*('PQW Report Data'!$E$4:$E$11233=$B22)*(('PQW Report Data'!K$4:K$11233)-('PQW Report Data'!J$4:J$11233))),
                    SUMPRODUCT(('PQW Report Data'!$B$4:$B$11233='GEPS Volume &amp; Declines'!$C$4)*('PQW Report Data'!$D$4:$D$11233='GEPS Volume &amp; Declines'!$E$4)*('PQW Report Data'!$C$4:$C$11233=K$9)*('PQW Report Data'!$E$4:$E$11233=$B22)*(('PQW Report Data'!K$4:K$11233)-('PQW Report Data'!J$4:J$11233))))))</f>
      </c>
      <c r="L22" s="25" t="str">
        <f>IF(AND($D$6="All",$F$6="All"),SUMPRODUCT(('PQW Report Data'!$C$4:$C$11233=L$9)*('PQW Report Data'!$E$4:$E$11233=$B22)*(('PQW Report Data'!K$4:K$11233)-('PQW Report Data'!J$4:J$11233))),
                    IF($D$6="All",SUMPRODUCT(('PQW Report Data'!$D$4:$D$11233='GEPS Volume &amp; Declines'!$E$4)*('PQW Report Data'!$C$4:$C$11233=L$9)*('PQW Report Data'!$E$4:$E$11233=$B22)*(('PQW Report Data'!K$4:K$11233)-('PQW Report Data'!J$4:J$11233))),
                    IF($F$6="All",SUMPRODUCT(('PQW Report Data'!$B$4:$B$11233='GEPS Volume &amp; Declines'!$C$4)*('PQW Report Data'!$C$4:$C$11233=L$9)*('PQW Report Data'!$E$4:$E$11233=$B22)*(('PQW Report Data'!K$4:K$11233)-('PQW Report Data'!J$4:J$11233))),
                    SUMPRODUCT(('PQW Report Data'!$B$4:$B$11233='GEPS Volume &amp; Declines'!$C$4)*('PQW Report Data'!$D$4:$D$11233='GEPS Volume &amp; Declines'!$E$4)*('PQW Report Data'!$C$4:$C$11233=L$9)*('PQW Report Data'!$E$4:$E$11233=$B22)*(('PQW Report Data'!K$4:K$11233)-('PQW Report Data'!J$4:J$11233))))))</f>
      </c>
      <c r="M22" s="25" t="str">
        <f>IF(AND($D$6="All",$F$6="All"),SUMPRODUCT(('PQW Report Data'!$C$4:$C$11233=M$9)*('PQW Report Data'!$E$4:$E$11233=$B22)*(('PQW Report Data'!K$4:K$11233)-('PQW Report Data'!J$4:J$11233))),
                    IF($D$6="All",SUMPRODUCT(('PQW Report Data'!$D$4:$D$11233='GEPS Volume &amp; Declines'!$E$4)*('PQW Report Data'!$C$4:$C$11233=M$9)*('PQW Report Data'!$E$4:$E$11233=$B22)*(('PQW Report Data'!K$4:K$11233)-('PQW Report Data'!J$4:J$11233))),
                    IF($F$6="All",SUMPRODUCT(('PQW Report Data'!$B$4:$B$11233='GEPS Volume &amp; Declines'!$C$4)*('PQW Report Data'!$C$4:$C$11233=M$9)*('PQW Report Data'!$E$4:$E$11233=$B22)*(('PQW Report Data'!K$4:K$11233)-('PQW Report Data'!J$4:J$11233))),
                    SUMPRODUCT(('PQW Report Data'!$B$4:$B$11233='GEPS Volume &amp; Declines'!$C$4)*('PQW Report Data'!$D$4:$D$11233='GEPS Volume &amp; Declines'!$E$4)*('PQW Report Data'!$C$4:$C$11233=M$9)*('PQW Report Data'!$E$4:$E$11233=$B22)*(('PQW Report Data'!K$4:K$11233)-('PQW Report Data'!J$4:J$11233))))))</f>
      </c>
      <c r="N22" s="25" t="str">
        <f>IF(AND($D$6="All",$F$6="All"),SUMPRODUCT(('PQW Report Data'!$C$4:$C$11233=N$9)*('PQW Report Data'!$E$4:$E$11233=$B22)*(('PQW Report Data'!K$4:K$11233)-('PQW Report Data'!J$4:J$11233))),
                    IF($D$6="All",SUMPRODUCT(('PQW Report Data'!$D$4:$D$11233='GEPS Volume &amp; Declines'!$E$4)*('PQW Report Data'!$C$4:$C$11233=N$9)*('PQW Report Data'!$E$4:$E$11233=$B22)*(('PQW Report Data'!K$4:K$11233)-('PQW Report Data'!J$4:J$11233))),
                    IF($F$6="All",SUMPRODUCT(('PQW Report Data'!$B$4:$B$11233='GEPS Volume &amp; Declines'!$C$4)*('PQW Report Data'!$C$4:$C$11233=N$9)*('PQW Report Data'!$E$4:$E$11233=$B22)*(('PQW Report Data'!K$4:K$11233)-('PQW Report Data'!J$4:J$11233))),
                    SUMPRODUCT(('PQW Report Data'!$B$4:$B$11233='GEPS Volume &amp; Declines'!$C$4)*('PQW Report Data'!$D$4:$D$11233='GEPS Volume &amp; Declines'!$E$4)*('PQW Report Data'!$C$4:$C$11233=N$9)*('PQW Report Data'!$E$4:$E$11233=$B22)*(('PQW Report Data'!K$4:K$11233)-('PQW Report Data'!J$4:J$11233))))))</f>
      </c>
      <c r="O22" s="25" t="str">
        <f>IF(AND($D$6="All",$F$6="All"),SUMPRODUCT(('PQW Report Data'!$C$4:$C$11233=O$9)*('PQW Report Data'!$E$4:$E$11233=$B22)*(('PQW Report Data'!K$4:K$11233)-('PQW Report Data'!J$4:J$11233))),
                    IF($D$6="All",SUMPRODUCT(('PQW Report Data'!$D$4:$D$11233='GEPS Volume &amp; Declines'!$E$4)*('PQW Report Data'!$C$4:$C$11233=O$9)*('PQW Report Data'!$E$4:$E$11233=$B22)*(('PQW Report Data'!K$4:K$11233)-('PQW Report Data'!J$4:J$11233))),
                    IF($F$6="All",SUMPRODUCT(('PQW Report Data'!$B$4:$B$11233='GEPS Volume &amp; Declines'!$C$4)*('PQW Report Data'!$C$4:$C$11233=O$9)*('PQW Report Data'!$E$4:$E$11233=$B22)*(('PQW Report Data'!K$4:K$11233)-('PQW Report Data'!J$4:J$11233))),
                    SUMPRODUCT(('PQW Report Data'!$B$4:$B$11233='GEPS Volume &amp; Declines'!$C$4)*('PQW Report Data'!$D$4:$D$11233='GEPS Volume &amp; Declines'!$E$4)*('PQW Report Data'!$C$4:$C$11233=O$9)*('PQW Report Data'!$E$4:$E$11233=$B22)*(('PQW Report Data'!K$4:K$11233)-('PQW Report Data'!J$4:J$11233))))))</f>
      </c>
      <c r="P22" s="25" t="str">
        <f>IF(AND($D$6="All",$F$6="All"),SUMPRODUCT(('PQW Report Data'!$C$4:$C$11233=P$9)*('PQW Report Data'!$E$4:$E$11233=$B22)*(('PQW Report Data'!K$4:K$11233)-('PQW Report Data'!J$4:J$11233))),
                    IF($D$6="All",SUMPRODUCT(('PQW Report Data'!$D$4:$D$11233='GEPS Volume &amp; Declines'!$E$4)*('PQW Report Data'!$C$4:$C$11233=P$9)*('PQW Report Data'!$E$4:$E$11233=$B22)*(('PQW Report Data'!K$4:K$11233)-('PQW Report Data'!J$4:J$11233))),
                    IF($F$6="All",SUMPRODUCT(('PQW Report Data'!$B$4:$B$11233='GEPS Volume &amp; Declines'!$C$4)*('PQW Report Data'!$C$4:$C$11233=P$9)*('PQW Report Data'!$E$4:$E$11233=$B22)*(('PQW Report Data'!K$4:K$11233)-('PQW Report Data'!J$4:J$11233))),
                    SUMPRODUCT(('PQW Report Data'!$B$4:$B$11233='GEPS Volume &amp; Declines'!$C$4)*('PQW Report Data'!$D$4:$D$11233='GEPS Volume &amp; Declines'!$E$4)*('PQW Report Data'!$C$4:$C$11233=P$9)*('PQW Report Data'!$E$4:$E$11233=$B22)*(('PQW Report Data'!K$4:K$11233)-('PQW Report Data'!J$4:J$11233))))))</f>
      </c>
      <c r="Q22" s="25" t="str">
        <f>IF(AND($D$6="All",$F$6="All"),SUMPRODUCT(('PQW Report Data'!$C$4:$C$11233=Q$9)*('PQW Report Data'!$E$4:$E$11233=$B22)*(('PQW Report Data'!K$4:K$11233)-('PQW Report Data'!J$4:J$11233))),
                    IF($D$6="All",SUMPRODUCT(('PQW Report Data'!$D$4:$D$11233='GEPS Volume &amp; Declines'!$E$4)*('PQW Report Data'!$C$4:$C$11233=Q$9)*('PQW Report Data'!$E$4:$E$11233=$B22)*(('PQW Report Data'!K$4:K$11233)-('PQW Report Data'!J$4:J$11233))),
                    IF($F$6="All",SUMPRODUCT(('PQW Report Data'!$B$4:$B$11233='GEPS Volume &amp; Declines'!$C$4)*('PQW Report Data'!$C$4:$C$11233=Q$9)*('PQW Report Data'!$E$4:$E$11233=$B22)*(('PQW Report Data'!K$4:K$11233)-('PQW Report Data'!J$4:J$11233))),
                    SUMPRODUCT(('PQW Report Data'!$B$4:$B$11233='GEPS Volume &amp; Declines'!$C$4)*('PQW Report Data'!$D$4:$D$11233='GEPS Volume &amp; Declines'!$E$4)*('PQW Report Data'!$C$4:$C$11233=Q$9)*('PQW Report Data'!$E$4:$E$11233=$B22)*(('PQW Report Data'!K$4:K$11233)-('PQW Report Data'!J$4:J$11233))))))</f>
      </c>
      <c r="R22" s="25" t="str">
        <f>IF(AND($D$6="All",$F$6="All"),SUMPRODUCT(('PQW Report Data'!$C$4:$C$11233=R$9)*('PQW Report Data'!$E$4:$E$11233=$B22)*(('PQW Report Data'!K$4:K$11233)-('PQW Report Data'!J$4:J$11233))),
                    IF($D$6="All",SUMPRODUCT(('PQW Report Data'!$D$4:$D$11233='GEPS Volume &amp; Declines'!$E$4)*('PQW Report Data'!$C$4:$C$11233=R$9)*('PQW Report Data'!$E$4:$E$11233=$B22)*(('PQW Report Data'!K$4:K$11233)-('PQW Report Data'!J$4:J$11233))),
                    IF($F$6="All",SUMPRODUCT(('PQW Report Data'!$B$4:$B$11233='GEPS Volume &amp; Declines'!$C$4)*('PQW Report Data'!$C$4:$C$11233=R$9)*('PQW Report Data'!$E$4:$E$11233=$B22)*(('PQW Report Data'!K$4:K$11233)-('PQW Report Data'!J$4:J$11233))),
                    SUMPRODUCT(('PQW Report Data'!$B$4:$B$11233='GEPS Volume &amp; Declines'!$C$4)*('PQW Report Data'!$D$4:$D$11233='GEPS Volume &amp; Declines'!$E$4)*('PQW Report Data'!$C$4:$C$11233=R$9)*('PQW Report Data'!$E$4:$E$11233=$B22)*(('PQW Report Data'!K$4:K$11233)-('PQW Report Data'!J$4:J$11233))))))</f>
      </c>
      <c r="S22" s="25" t="str">
        <f>IF(AND($D$6="All",$F$6="All"),SUMPRODUCT(('PQW Report Data'!$C$4:$C$11233=S$9)*('PQW Report Data'!$E$4:$E$11233=$B22)*(('PQW Report Data'!K$4:K$11233)-('PQW Report Data'!J$4:J$11233))),
                    IF($D$6="All",SUMPRODUCT(('PQW Report Data'!$D$4:$D$11233='GEPS Volume &amp; Declines'!$E$4)*('PQW Report Data'!$C$4:$C$11233=S$9)*('PQW Report Data'!$E$4:$E$11233=$B22)*(('PQW Report Data'!K$4:K$11233)-('PQW Report Data'!J$4:J$11233))),
                    IF($F$6="All",SUMPRODUCT(('PQW Report Data'!$B$4:$B$11233='GEPS Volume &amp; Declines'!$C$4)*('PQW Report Data'!$C$4:$C$11233=S$9)*('PQW Report Data'!$E$4:$E$11233=$B22)*(('PQW Report Data'!K$4:K$11233)-('PQW Report Data'!J$4:J$11233))),
                    SUMPRODUCT(('PQW Report Data'!$B$4:$B$11233='GEPS Volume &amp; Declines'!$C$4)*('PQW Report Data'!$D$4:$D$11233='GEPS Volume &amp; Declines'!$E$4)*('PQW Report Data'!$C$4:$C$11233=S$9)*('PQW Report Data'!$E$4:$E$11233=$B22)*(('PQW Report Data'!K$4:K$11233)-('PQW Report Data'!J$4:J$11233))))))</f>
      </c>
      <c r="T22" s="25" t="str">
        <f>IF(AND($D$6="All",$F$6="All"),SUMPRODUCT(('PQW Report Data'!$C$4:$C$11233=T$9)*('PQW Report Data'!$E$4:$E$11233=$B22)*(('PQW Report Data'!K$4:K$11233)-('PQW Report Data'!J$4:J$11233))),
                    IF($D$6="All",SUMPRODUCT(('PQW Report Data'!$D$4:$D$11233='GEPS Volume &amp; Declines'!$E$4)*('PQW Report Data'!$C$4:$C$11233=T$9)*('PQW Report Data'!$E$4:$E$11233=$B22)*(('PQW Report Data'!K$4:K$11233)-('PQW Report Data'!J$4:J$11233))),
                    IF($F$6="All",SUMPRODUCT(('PQW Report Data'!$B$4:$B$11233='GEPS Volume &amp; Declines'!$C$4)*('PQW Report Data'!$C$4:$C$11233=T$9)*('PQW Report Data'!$E$4:$E$11233=$B22)*(('PQW Report Data'!K$4:K$11233)-('PQW Report Data'!J$4:J$11233))),
                    SUMPRODUCT(('PQW Report Data'!$B$4:$B$11233='GEPS Volume &amp; Declines'!$C$4)*('PQW Report Data'!$D$4:$D$11233='GEPS Volume &amp; Declines'!$E$4)*('PQW Report Data'!$C$4:$C$11233=T$9)*('PQW Report Data'!$E$4:$E$11233=$B22)*(('PQW Report Data'!K$4:K$11233)-('PQW Report Data'!J$4:J$11233))))))</f>
      </c>
      <c r="U22" s="25" t="str">
        <f>IF(AND($D$6="All",$F$6="All"),SUMPRODUCT(('PQW Report Data'!$C$4:$C$11233=U$9)*('PQW Report Data'!$E$4:$E$11233=$B22)*(('PQW Report Data'!K$4:K$11233)-('PQW Report Data'!J$4:J$11233))),
                    IF($D$6="All",SUMPRODUCT(('PQW Report Data'!$D$4:$D$11233='GEPS Volume &amp; Declines'!$E$4)*('PQW Report Data'!$C$4:$C$11233=U$9)*('PQW Report Data'!$E$4:$E$11233=$B22)*(('PQW Report Data'!K$4:K$11233)-('PQW Report Data'!J$4:J$11233))),
                    IF($F$6="All",SUMPRODUCT(('PQW Report Data'!$B$4:$B$11233='GEPS Volume &amp; Declines'!$C$4)*('PQW Report Data'!$C$4:$C$11233=U$9)*('PQW Report Data'!$E$4:$E$11233=$B22)*(('PQW Report Data'!K$4:K$11233)-('PQW Report Data'!J$4:J$11233))),
                    SUMPRODUCT(('PQW Report Data'!$B$4:$B$11233='GEPS Volume &amp; Declines'!$C$4)*('PQW Report Data'!$D$4:$D$11233='GEPS Volume &amp; Declines'!$E$4)*('PQW Report Data'!$C$4:$C$11233=U$9)*('PQW Report Data'!$E$4:$E$11233=$B22)*(('PQW Report Data'!K$4:K$11233)-('PQW Report Data'!J$4:J$11233))))))</f>
      </c>
      <c r="V22" s="25" t="str">
        <f>IF(AND($D$6="All",$F$6="All"),SUMPRODUCT(('PQW Report Data'!$C$4:$C$11233=V$9)*('PQW Report Data'!$E$4:$E$11233=$B22)*(('PQW Report Data'!K$4:K$11233)-('PQW Report Data'!J$4:J$11233))),
                    IF($D$6="All",SUMPRODUCT(('PQW Report Data'!$D$4:$D$11233='GEPS Volume &amp; Declines'!$E$4)*('PQW Report Data'!$C$4:$C$11233=V$9)*('PQW Report Data'!$E$4:$E$11233=$B22)*(('PQW Report Data'!K$4:K$11233)-('PQW Report Data'!J$4:J$11233))),
                    IF($F$6="All",SUMPRODUCT(('PQW Report Data'!$B$4:$B$11233='GEPS Volume &amp; Declines'!$C$4)*('PQW Report Data'!$C$4:$C$11233=V$9)*('PQW Report Data'!$E$4:$E$11233=$B22)*(('PQW Report Data'!K$4:K$11233)-('PQW Report Data'!J$4:J$11233))),
                    SUMPRODUCT(('PQW Report Data'!$B$4:$B$11233='GEPS Volume &amp; Declines'!$C$4)*('PQW Report Data'!$D$4:$D$11233='GEPS Volume &amp; Declines'!$E$4)*('PQW Report Data'!$C$4:$C$11233=V$9)*('PQW Report Data'!$E$4:$E$11233=$B22)*(('PQW Report Data'!K$4:K$11233)-('PQW Report Data'!J$4:J$11233))))))</f>
      </c>
      <c r="W22" s="25" t="str">
        <f>IF(AND($D$6="All",$F$6="All"),SUMPRODUCT(('PQW Report Data'!$C$4:$C$11233=W$9)*('PQW Report Data'!$E$4:$E$11233=$B22)*(('PQW Report Data'!K$4:K$11233)-('PQW Report Data'!J$4:J$11233))),
                    IF($D$6="All",SUMPRODUCT(('PQW Report Data'!$D$4:$D$11233='GEPS Volume &amp; Declines'!$E$4)*('PQW Report Data'!$C$4:$C$11233=W$9)*('PQW Report Data'!$E$4:$E$11233=$B22)*(('PQW Report Data'!K$4:K$11233)-('PQW Report Data'!J$4:J$11233))),
                    IF($F$6="All",SUMPRODUCT(('PQW Report Data'!$B$4:$B$11233='GEPS Volume &amp; Declines'!$C$4)*('PQW Report Data'!$C$4:$C$11233=W$9)*('PQW Report Data'!$E$4:$E$11233=$B22)*(('PQW Report Data'!K$4:K$11233)-('PQW Report Data'!J$4:J$11233))),
                    SUMPRODUCT(('PQW Report Data'!$B$4:$B$11233='GEPS Volume &amp; Declines'!$C$4)*('PQW Report Data'!$D$4:$D$11233='GEPS Volume &amp; Declines'!$E$4)*('PQW Report Data'!$C$4:$C$11233=W$9)*('PQW Report Data'!$E$4:$E$11233=$B22)*(('PQW Report Data'!K$4:K$11233)-('PQW Report Data'!J$4:J$11233))))))</f>
      </c>
      <c r="X22" s="25" t="str">
        <f>IF(AND($D$6="All",$F$6="All"),SUMPRODUCT(('PQW Report Data'!$C$4:$C$11233=X$9)*('PQW Report Data'!$E$4:$E$11233=$B22)*(('PQW Report Data'!K$4:K$11233)-('PQW Report Data'!J$4:J$11233))),
                    IF($D$6="All",SUMPRODUCT(('PQW Report Data'!$D$4:$D$11233='GEPS Volume &amp; Declines'!$E$4)*('PQW Report Data'!$C$4:$C$11233=X$9)*('PQW Report Data'!$E$4:$E$11233=$B22)*(('PQW Report Data'!K$4:K$11233)-('PQW Report Data'!J$4:J$11233))),
                    IF($F$6="All",SUMPRODUCT(('PQW Report Data'!$B$4:$B$11233='GEPS Volume &amp; Declines'!$C$4)*('PQW Report Data'!$C$4:$C$11233=X$9)*('PQW Report Data'!$E$4:$E$11233=$B22)*(('PQW Report Data'!K$4:K$11233)-('PQW Report Data'!J$4:J$11233))),
                    SUMPRODUCT(('PQW Report Data'!$B$4:$B$11233='GEPS Volume &amp; Declines'!$C$4)*('PQW Report Data'!$D$4:$D$11233='GEPS Volume &amp; Declines'!$E$4)*('PQW Report Data'!$C$4:$C$11233=X$9)*('PQW Report Data'!$E$4:$E$11233=$B22)*(('PQW Report Data'!K$4:K$11233)-('PQW Report Data'!J$4:J$11233))))))</f>
      </c>
      <c r="Y22" s="25" t="str">
        <f>IF(AND($D$6="All",$F$6="All"),SUMPRODUCT(('PQW Report Data'!$C$4:$C$11233=Y$9)*('PQW Report Data'!$E$4:$E$11233=$B22)*(('PQW Report Data'!K$4:K$11233)-('PQW Report Data'!J$4:J$11233))),
                    IF($D$6="All",SUMPRODUCT(('PQW Report Data'!$D$4:$D$11233='GEPS Volume &amp; Declines'!$E$4)*('PQW Report Data'!$C$4:$C$11233=Y$9)*('PQW Report Data'!$E$4:$E$11233=$B22)*(('PQW Report Data'!K$4:K$11233)-('PQW Report Data'!J$4:J$11233))),
                    IF($F$6="All",SUMPRODUCT(('PQW Report Data'!$B$4:$B$11233='GEPS Volume &amp; Declines'!$C$4)*('PQW Report Data'!$C$4:$C$11233=Y$9)*('PQW Report Data'!$E$4:$E$11233=$B22)*(('PQW Report Data'!K$4:K$11233)-('PQW Report Data'!J$4:J$11233))),
                    SUMPRODUCT(('PQW Report Data'!$B$4:$B$11233='GEPS Volume &amp; Declines'!$C$4)*('PQW Report Data'!$D$4:$D$11233='GEPS Volume &amp; Declines'!$E$4)*('PQW Report Data'!$C$4:$C$11233=Y$9)*('PQW Report Data'!$E$4:$E$11233=$B22)*(('PQW Report Data'!K$4:K$11233)-('PQW Report Data'!J$4:J$11233))))))</f>
      </c>
      <c r="Z22" s="25" t="str">
        <f>IF(AND($D$6="All",$F$6="All"),SUMPRODUCT(('PQW Report Data'!$C$4:$C$11233=Z$9)*('PQW Report Data'!$E$4:$E$11233=$B22)*(('PQW Report Data'!K$4:K$11233)-('PQW Report Data'!J$4:J$11233))),
                    IF($D$6="All",SUMPRODUCT(('PQW Report Data'!$D$4:$D$11233='GEPS Volume &amp; Declines'!$E$4)*('PQW Report Data'!$C$4:$C$11233=Z$9)*('PQW Report Data'!$E$4:$E$11233=$B22)*(('PQW Report Data'!K$4:K$11233)-('PQW Report Data'!J$4:J$11233))),
                    IF($F$6="All",SUMPRODUCT(('PQW Report Data'!$B$4:$B$11233='GEPS Volume &amp; Declines'!$C$4)*('PQW Report Data'!$C$4:$C$11233=Z$9)*('PQW Report Data'!$E$4:$E$11233=$B22)*(('PQW Report Data'!K$4:K$11233)-('PQW Report Data'!J$4:J$11233))),
                    SUMPRODUCT(('PQW Report Data'!$B$4:$B$11233='GEPS Volume &amp; Declines'!$C$4)*('PQW Report Data'!$D$4:$D$11233='GEPS Volume &amp; Declines'!$E$4)*('PQW Report Data'!$C$4:$C$11233=Z$9)*('PQW Report Data'!$E$4:$E$11233=$B22)*(('PQW Report Data'!K$4:K$11233)-('PQW Report Data'!J$4:J$11233))))))</f>
      </c>
      <c r="AA22" s="25" t="str">
        <f>IF(AND($D$6="All",$F$6="All"),SUMPRODUCT(('PQW Report Data'!$C$4:$C$11233=AA$9)*('PQW Report Data'!$E$4:$E$11233=$B22)*(('PQW Report Data'!K$4:K$11233)-('PQW Report Data'!J$4:J$11233))),
                    IF($D$6="All",SUMPRODUCT(('PQW Report Data'!$D$4:$D$11233='GEPS Volume &amp; Declines'!$E$4)*('PQW Report Data'!$C$4:$C$11233=AA$9)*('PQW Report Data'!$E$4:$E$11233=$B22)*(('PQW Report Data'!K$4:K$11233)-('PQW Report Data'!J$4:J$11233))),
                    IF($F$6="All",SUMPRODUCT(('PQW Report Data'!$B$4:$B$11233='GEPS Volume &amp; Declines'!$C$4)*('PQW Report Data'!$C$4:$C$11233=AA$9)*('PQW Report Data'!$E$4:$E$11233=$B22)*(('PQW Report Data'!K$4:K$11233)-('PQW Report Data'!J$4:J$11233))),
                    SUMPRODUCT(('PQW Report Data'!$B$4:$B$11233='GEPS Volume &amp; Declines'!$C$4)*('PQW Report Data'!$D$4:$D$11233='GEPS Volume &amp; Declines'!$E$4)*('PQW Report Data'!$C$4:$C$11233=AA$9)*('PQW Report Data'!$E$4:$E$11233=$B22)*(('PQW Report Data'!K$4:K$11233)-('PQW Report Data'!J$4:J$11233))))))</f>
      </c>
      <c r="AB22" s="25" t="str">
        <f>SUM(C22:AA22)</f>
      </c>
    </row>
    <row r="23">
      <c r="A23" s="0" t="inlineStr">
        <is>
          <t/>
        </is>
      </c>
      <c r="B23" s="23" t="n">
        <v>13</v>
      </c>
      <c r="C23" s="25" t="str">
        <f>IF(AND($D$6="All",$F$6="All"),SUMPRODUCT(('PQW Report Data'!$C$4:$C$11233=C$9)*('PQW Report Data'!$E$4:$E$11233=$B23)*(('PQW Report Data'!K$4:K$11233)-('PQW Report Data'!J$4:J$11233))),
                    IF($D$6="All",SUMPRODUCT(('PQW Report Data'!$D$4:$D$11233='GEPS Volume &amp; Declines'!$E$4)*('PQW Report Data'!$C$4:$C$11233=C$9)*('PQW Report Data'!$E$4:$E$11233=$B23)*(('PQW Report Data'!K$4:K$11233)-('PQW Report Data'!J$4:J$11233))),
                    IF($F$6="All",SUMPRODUCT(('PQW Report Data'!$B$4:$B$11233='GEPS Volume &amp; Declines'!$C$4)*('PQW Report Data'!$C$4:$C$11233=C$9)*('PQW Report Data'!$E$4:$E$11233=$B23)*(('PQW Report Data'!K$4:K$11233)-('PQW Report Data'!J$4:J$11233))),
                    SUMPRODUCT(('PQW Report Data'!$B$4:$B$11233='GEPS Volume &amp; Declines'!$C$4)*('PQW Report Data'!$D$4:$D$11233='GEPS Volume &amp; Declines'!$E$4)*('PQW Report Data'!$C$4:$C$11233=C$9)*('PQW Report Data'!$E$4:$E$11233=$B23)*(('PQW Report Data'!K$4:K$11233)-('PQW Report Data'!J$4:J$11233))))))</f>
      </c>
      <c r="D23" s="25" t="str">
        <f>IF(AND($D$6="All",$F$6="All"),SUMPRODUCT(('PQW Report Data'!$C$4:$C$11233=D$9)*('PQW Report Data'!$E$4:$E$11233=$B23)*(('PQW Report Data'!K$4:K$11233)-('PQW Report Data'!J$4:J$11233))),
                    IF($D$6="All",SUMPRODUCT(('PQW Report Data'!$D$4:$D$11233='GEPS Volume &amp; Declines'!$E$4)*('PQW Report Data'!$C$4:$C$11233=D$9)*('PQW Report Data'!$E$4:$E$11233=$B23)*(('PQW Report Data'!K$4:K$11233)-('PQW Report Data'!J$4:J$11233))),
                    IF($F$6="All",SUMPRODUCT(('PQW Report Data'!$B$4:$B$11233='GEPS Volume &amp; Declines'!$C$4)*('PQW Report Data'!$C$4:$C$11233=D$9)*('PQW Report Data'!$E$4:$E$11233=$B23)*(('PQW Report Data'!K$4:K$11233)-('PQW Report Data'!J$4:J$11233))),
                    SUMPRODUCT(('PQW Report Data'!$B$4:$B$11233='GEPS Volume &amp; Declines'!$C$4)*('PQW Report Data'!$D$4:$D$11233='GEPS Volume &amp; Declines'!$E$4)*('PQW Report Data'!$C$4:$C$11233=D$9)*('PQW Report Data'!$E$4:$E$11233=$B23)*(('PQW Report Data'!K$4:K$11233)-('PQW Report Data'!J$4:J$11233))))))</f>
      </c>
      <c r="E23" s="25" t="str">
        <f>IF(AND($D$6="All",$F$6="All"),SUMPRODUCT(('PQW Report Data'!$C$4:$C$11233=E$9)*('PQW Report Data'!$E$4:$E$11233=$B23)*(('PQW Report Data'!K$4:K$11233)-('PQW Report Data'!J$4:J$11233))),
                    IF($D$6="All",SUMPRODUCT(('PQW Report Data'!$D$4:$D$11233='GEPS Volume &amp; Declines'!$E$4)*('PQW Report Data'!$C$4:$C$11233=E$9)*('PQW Report Data'!$E$4:$E$11233=$B23)*(('PQW Report Data'!K$4:K$11233)-('PQW Report Data'!J$4:J$11233))),
                    IF($F$6="All",SUMPRODUCT(('PQW Report Data'!$B$4:$B$11233='GEPS Volume &amp; Declines'!$C$4)*('PQW Report Data'!$C$4:$C$11233=E$9)*('PQW Report Data'!$E$4:$E$11233=$B23)*(('PQW Report Data'!K$4:K$11233)-('PQW Report Data'!J$4:J$11233))),
                    SUMPRODUCT(('PQW Report Data'!$B$4:$B$11233='GEPS Volume &amp; Declines'!$C$4)*('PQW Report Data'!$D$4:$D$11233='GEPS Volume &amp; Declines'!$E$4)*('PQW Report Data'!$C$4:$C$11233=E$9)*('PQW Report Data'!$E$4:$E$11233=$B23)*(('PQW Report Data'!K$4:K$11233)-('PQW Report Data'!J$4:J$11233))))))</f>
      </c>
      <c r="F23" s="25" t="str">
        <f>IF(AND($D$6="All",$F$6="All"),SUMPRODUCT(('PQW Report Data'!$C$4:$C$11233=F$9)*('PQW Report Data'!$E$4:$E$11233=$B23)*(('PQW Report Data'!K$4:K$11233)-('PQW Report Data'!J$4:J$11233))),
                    IF($D$6="All",SUMPRODUCT(('PQW Report Data'!$D$4:$D$11233='GEPS Volume &amp; Declines'!$E$4)*('PQW Report Data'!$C$4:$C$11233=F$9)*('PQW Report Data'!$E$4:$E$11233=$B23)*(('PQW Report Data'!K$4:K$11233)-('PQW Report Data'!J$4:J$11233))),
                    IF($F$6="All",SUMPRODUCT(('PQW Report Data'!$B$4:$B$11233='GEPS Volume &amp; Declines'!$C$4)*('PQW Report Data'!$C$4:$C$11233=F$9)*('PQW Report Data'!$E$4:$E$11233=$B23)*(('PQW Report Data'!K$4:K$11233)-('PQW Report Data'!J$4:J$11233))),
                    SUMPRODUCT(('PQW Report Data'!$B$4:$B$11233='GEPS Volume &amp; Declines'!$C$4)*('PQW Report Data'!$D$4:$D$11233='GEPS Volume &amp; Declines'!$E$4)*('PQW Report Data'!$C$4:$C$11233=F$9)*('PQW Report Data'!$E$4:$E$11233=$B23)*(('PQW Report Data'!K$4:K$11233)-('PQW Report Data'!J$4:J$11233))))))</f>
      </c>
      <c r="G23" s="25" t="str">
        <f>IF(AND($D$6="All",$F$6="All"),SUMPRODUCT(('PQW Report Data'!$C$4:$C$11233=G$9)*('PQW Report Data'!$E$4:$E$11233=$B23)*(('PQW Report Data'!K$4:K$11233)-('PQW Report Data'!J$4:J$11233))),
                    IF($D$6="All",SUMPRODUCT(('PQW Report Data'!$D$4:$D$11233='GEPS Volume &amp; Declines'!$E$4)*('PQW Report Data'!$C$4:$C$11233=G$9)*('PQW Report Data'!$E$4:$E$11233=$B23)*(('PQW Report Data'!K$4:K$11233)-('PQW Report Data'!J$4:J$11233))),
                    IF($F$6="All",SUMPRODUCT(('PQW Report Data'!$B$4:$B$11233='GEPS Volume &amp; Declines'!$C$4)*('PQW Report Data'!$C$4:$C$11233=G$9)*('PQW Report Data'!$E$4:$E$11233=$B23)*(('PQW Report Data'!K$4:K$11233)-('PQW Report Data'!J$4:J$11233))),
                    SUMPRODUCT(('PQW Report Data'!$B$4:$B$11233='GEPS Volume &amp; Declines'!$C$4)*('PQW Report Data'!$D$4:$D$11233='GEPS Volume &amp; Declines'!$E$4)*('PQW Report Data'!$C$4:$C$11233=G$9)*('PQW Report Data'!$E$4:$E$11233=$B23)*(('PQW Report Data'!K$4:K$11233)-('PQW Report Data'!J$4:J$11233))))))</f>
      </c>
      <c r="H23" s="25" t="str">
        <f>IF(AND($D$6="All",$F$6="All"),SUMPRODUCT(('PQW Report Data'!$C$4:$C$11233=H$9)*('PQW Report Data'!$E$4:$E$11233=$B23)*(('PQW Report Data'!K$4:K$11233)-('PQW Report Data'!J$4:J$11233))),
                    IF($D$6="All",SUMPRODUCT(('PQW Report Data'!$D$4:$D$11233='GEPS Volume &amp; Declines'!$E$4)*('PQW Report Data'!$C$4:$C$11233=H$9)*('PQW Report Data'!$E$4:$E$11233=$B23)*(('PQW Report Data'!K$4:K$11233)-('PQW Report Data'!J$4:J$11233))),
                    IF($F$6="All",SUMPRODUCT(('PQW Report Data'!$B$4:$B$11233='GEPS Volume &amp; Declines'!$C$4)*('PQW Report Data'!$C$4:$C$11233=H$9)*('PQW Report Data'!$E$4:$E$11233=$B23)*(('PQW Report Data'!K$4:K$11233)-('PQW Report Data'!J$4:J$11233))),
                    SUMPRODUCT(('PQW Report Data'!$B$4:$B$11233='GEPS Volume &amp; Declines'!$C$4)*('PQW Report Data'!$D$4:$D$11233='GEPS Volume &amp; Declines'!$E$4)*('PQW Report Data'!$C$4:$C$11233=H$9)*('PQW Report Data'!$E$4:$E$11233=$B23)*(('PQW Report Data'!K$4:K$11233)-('PQW Report Data'!J$4:J$11233))))))</f>
      </c>
      <c r="I23" s="25" t="str">
        <f>IF(AND($D$6="All",$F$6="All"),SUMPRODUCT(('PQW Report Data'!$C$4:$C$11233=I$9)*('PQW Report Data'!$E$4:$E$11233=$B23)*(('PQW Report Data'!K$4:K$11233)-('PQW Report Data'!J$4:J$11233))),
                    IF($D$6="All",SUMPRODUCT(('PQW Report Data'!$D$4:$D$11233='GEPS Volume &amp; Declines'!$E$4)*('PQW Report Data'!$C$4:$C$11233=I$9)*('PQW Report Data'!$E$4:$E$11233=$B23)*(('PQW Report Data'!K$4:K$11233)-('PQW Report Data'!J$4:J$11233))),
                    IF($F$6="All",SUMPRODUCT(('PQW Report Data'!$B$4:$B$11233='GEPS Volume &amp; Declines'!$C$4)*('PQW Report Data'!$C$4:$C$11233=I$9)*('PQW Report Data'!$E$4:$E$11233=$B23)*(('PQW Report Data'!K$4:K$11233)-('PQW Report Data'!J$4:J$11233))),
                    SUMPRODUCT(('PQW Report Data'!$B$4:$B$11233='GEPS Volume &amp; Declines'!$C$4)*('PQW Report Data'!$D$4:$D$11233='GEPS Volume &amp; Declines'!$E$4)*('PQW Report Data'!$C$4:$C$11233=I$9)*('PQW Report Data'!$E$4:$E$11233=$B23)*(('PQW Report Data'!K$4:K$11233)-('PQW Report Data'!J$4:J$11233))))))</f>
      </c>
      <c r="J23" s="25" t="str">
        <f>IF(AND($D$6="All",$F$6="All"),SUMPRODUCT(('PQW Report Data'!$C$4:$C$11233=J$9)*('PQW Report Data'!$E$4:$E$11233=$B23)*(('PQW Report Data'!K$4:K$11233)-('PQW Report Data'!J$4:J$11233))),
                    IF($D$6="All",SUMPRODUCT(('PQW Report Data'!$D$4:$D$11233='GEPS Volume &amp; Declines'!$E$4)*('PQW Report Data'!$C$4:$C$11233=J$9)*('PQW Report Data'!$E$4:$E$11233=$B23)*(('PQW Report Data'!K$4:K$11233)-('PQW Report Data'!J$4:J$11233))),
                    IF($F$6="All",SUMPRODUCT(('PQW Report Data'!$B$4:$B$11233='GEPS Volume &amp; Declines'!$C$4)*('PQW Report Data'!$C$4:$C$11233=J$9)*('PQW Report Data'!$E$4:$E$11233=$B23)*(('PQW Report Data'!K$4:K$11233)-('PQW Report Data'!J$4:J$11233))),
                    SUMPRODUCT(('PQW Report Data'!$B$4:$B$11233='GEPS Volume &amp; Declines'!$C$4)*('PQW Report Data'!$D$4:$D$11233='GEPS Volume &amp; Declines'!$E$4)*('PQW Report Data'!$C$4:$C$11233=J$9)*('PQW Report Data'!$E$4:$E$11233=$B23)*(('PQW Report Data'!K$4:K$11233)-('PQW Report Data'!J$4:J$11233))))))</f>
      </c>
      <c r="K23" s="25" t="str">
        <f>IF(AND($D$6="All",$F$6="All"),SUMPRODUCT(('PQW Report Data'!$C$4:$C$11233=K$9)*('PQW Report Data'!$E$4:$E$11233=$B23)*(('PQW Report Data'!K$4:K$11233)-('PQW Report Data'!J$4:J$11233))),
                    IF($D$6="All",SUMPRODUCT(('PQW Report Data'!$D$4:$D$11233='GEPS Volume &amp; Declines'!$E$4)*('PQW Report Data'!$C$4:$C$11233=K$9)*('PQW Report Data'!$E$4:$E$11233=$B23)*(('PQW Report Data'!K$4:K$11233)-('PQW Report Data'!J$4:J$11233))),
                    IF($F$6="All",SUMPRODUCT(('PQW Report Data'!$B$4:$B$11233='GEPS Volume &amp; Declines'!$C$4)*('PQW Report Data'!$C$4:$C$11233=K$9)*('PQW Report Data'!$E$4:$E$11233=$B23)*(('PQW Report Data'!K$4:K$11233)-('PQW Report Data'!J$4:J$11233))),
                    SUMPRODUCT(('PQW Report Data'!$B$4:$B$11233='GEPS Volume &amp; Declines'!$C$4)*('PQW Report Data'!$D$4:$D$11233='GEPS Volume &amp; Declines'!$E$4)*('PQW Report Data'!$C$4:$C$11233=K$9)*('PQW Report Data'!$E$4:$E$11233=$B23)*(('PQW Report Data'!K$4:K$11233)-('PQW Report Data'!J$4:J$11233))))))</f>
      </c>
      <c r="L23" s="25" t="str">
        <f>IF(AND($D$6="All",$F$6="All"),SUMPRODUCT(('PQW Report Data'!$C$4:$C$11233=L$9)*('PQW Report Data'!$E$4:$E$11233=$B23)*(('PQW Report Data'!K$4:K$11233)-('PQW Report Data'!J$4:J$11233))),
                    IF($D$6="All",SUMPRODUCT(('PQW Report Data'!$D$4:$D$11233='GEPS Volume &amp; Declines'!$E$4)*('PQW Report Data'!$C$4:$C$11233=L$9)*('PQW Report Data'!$E$4:$E$11233=$B23)*(('PQW Report Data'!K$4:K$11233)-('PQW Report Data'!J$4:J$11233))),
                    IF($F$6="All",SUMPRODUCT(('PQW Report Data'!$B$4:$B$11233='GEPS Volume &amp; Declines'!$C$4)*('PQW Report Data'!$C$4:$C$11233=L$9)*('PQW Report Data'!$E$4:$E$11233=$B23)*(('PQW Report Data'!K$4:K$11233)-('PQW Report Data'!J$4:J$11233))),
                    SUMPRODUCT(('PQW Report Data'!$B$4:$B$11233='GEPS Volume &amp; Declines'!$C$4)*('PQW Report Data'!$D$4:$D$11233='GEPS Volume &amp; Declines'!$E$4)*('PQW Report Data'!$C$4:$C$11233=L$9)*('PQW Report Data'!$E$4:$E$11233=$B23)*(('PQW Report Data'!K$4:K$11233)-('PQW Report Data'!J$4:J$11233))))))</f>
      </c>
      <c r="M23" s="25" t="str">
        <f>IF(AND($D$6="All",$F$6="All"),SUMPRODUCT(('PQW Report Data'!$C$4:$C$11233=M$9)*('PQW Report Data'!$E$4:$E$11233=$B23)*(('PQW Report Data'!K$4:K$11233)-('PQW Report Data'!J$4:J$11233))),
                    IF($D$6="All",SUMPRODUCT(('PQW Report Data'!$D$4:$D$11233='GEPS Volume &amp; Declines'!$E$4)*('PQW Report Data'!$C$4:$C$11233=M$9)*('PQW Report Data'!$E$4:$E$11233=$B23)*(('PQW Report Data'!K$4:K$11233)-('PQW Report Data'!J$4:J$11233))),
                    IF($F$6="All",SUMPRODUCT(('PQW Report Data'!$B$4:$B$11233='GEPS Volume &amp; Declines'!$C$4)*('PQW Report Data'!$C$4:$C$11233=M$9)*('PQW Report Data'!$E$4:$E$11233=$B23)*(('PQW Report Data'!K$4:K$11233)-('PQW Report Data'!J$4:J$11233))),
                    SUMPRODUCT(('PQW Report Data'!$B$4:$B$11233='GEPS Volume &amp; Declines'!$C$4)*('PQW Report Data'!$D$4:$D$11233='GEPS Volume &amp; Declines'!$E$4)*('PQW Report Data'!$C$4:$C$11233=M$9)*('PQW Report Data'!$E$4:$E$11233=$B23)*(('PQW Report Data'!K$4:K$11233)-('PQW Report Data'!J$4:J$11233))))))</f>
      </c>
      <c r="N23" s="25" t="str">
        <f>IF(AND($D$6="All",$F$6="All"),SUMPRODUCT(('PQW Report Data'!$C$4:$C$11233=N$9)*('PQW Report Data'!$E$4:$E$11233=$B23)*(('PQW Report Data'!K$4:K$11233)-('PQW Report Data'!J$4:J$11233))),
                    IF($D$6="All",SUMPRODUCT(('PQW Report Data'!$D$4:$D$11233='GEPS Volume &amp; Declines'!$E$4)*('PQW Report Data'!$C$4:$C$11233=N$9)*('PQW Report Data'!$E$4:$E$11233=$B23)*(('PQW Report Data'!K$4:K$11233)-('PQW Report Data'!J$4:J$11233))),
                    IF($F$6="All",SUMPRODUCT(('PQW Report Data'!$B$4:$B$11233='GEPS Volume &amp; Declines'!$C$4)*('PQW Report Data'!$C$4:$C$11233=N$9)*('PQW Report Data'!$E$4:$E$11233=$B23)*(('PQW Report Data'!K$4:K$11233)-('PQW Report Data'!J$4:J$11233))),
                    SUMPRODUCT(('PQW Report Data'!$B$4:$B$11233='GEPS Volume &amp; Declines'!$C$4)*('PQW Report Data'!$D$4:$D$11233='GEPS Volume &amp; Declines'!$E$4)*('PQW Report Data'!$C$4:$C$11233=N$9)*('PQW Report Data'!$E$4:$E$11233=$B23)*(('PQW Report Data'!K$4:K$11233)-('PQW Report Data'!J$4:J$11233))))))</f>
      </c>
      <c r="O23" s="25" t="str">
        <f>IF(AND($D$6="All",$F$6="All"),SUMPRODUCT(('PQW Report Data'!$C$4:$C$11233=O$9)*('PQW Report Data'!$E$4:$E$11233=$B23)*(('PQW Report Data'!K$4:K$11233)-('PQW Report Data'!J$4:J$11233))),
                    IF($D$6="All",SUMPRODUCT(('PQW Report Data'!$D$4:$D$11233='GEPS Volume &amp; Declines'!$E$4)*('PQW Report Data'!$C$4:$C$11233=O$9)*('PQW Report Data'!$E$4:$E$11233=$B23)*(('PQW Report Data'!K$4:K$11233)-('PQW Report Data'!J$4:J$11233))),
                    IF($F$6="All",SUMPRODUCT(('PQW Report Data'!$B$4:$B$11233='GEPS Volume &amp; Declines'!$C$4)*('PQW Report Data'!$C$4:$C$11233=O$9)*('PQW Report Data'!$E$4:$E$11233=$B23)*(('PQW Report Data'!K$4:K$11233)-('PQW Report Data'!J$4:J$11233))),
                    SUMPRODUCT(('PQW Report Data'!$B$4:$B$11233='GEPS Volume &amp; Declines'!$C$4)*('PQW Report Data'!$D$4:$D$11233='GEPS Volume &amp; Declines'!$E$4)*('PQW Report Data'!$C$4:$C$11233=O$9)*('PQW Report Data'!$E$4:$E$11233=$B23)*(('PQW Report Data'!K$4:K$11233)-('PQW Report Data'!J$4:J$11233))))))</f>
      </c>
      <c r="P23" s="25" t="str">
        <f>IF(AND($D$6="All",$F$6="All"),SUMPRODUCT(('PQW Report Data'!$C$4:$C$11233=P$9)*('PQW Report Data'!$E$4:$E$11233=$B23)*(('PQW Report Data'!K$4:K$11233)-('PQW Report Data'!J$4:J$11233))),
                    IF($D$6="All",SUMPRODUCT(('PQW Report Data'!$D$4:$D$11233='GEPS Volume &amp; Declines'!$E$4)*('PQW Report Data'!$C$4:$C$11233=P$9)*('PQW Report Data'!$E$4:$E$11233=$B23)*(('PQW Report Data'!K$4:K$11233)-('PQW Report Data'!J$4:J$11233))),
                    IF($F$6="All",SUMPRODUCT(('PQW Report Data'!$B$4:$B$11233='GEPS Volume &amp; Declines'!$C$4)*('PQW Report Data'!$C$4:$C$11233=P$9)*('PQW Report Data'!$E$4:$E$11233=$B23)*(('PQW Report Data'!K$4:K$11233)-('PQW Report Data'!J$4:J$11233))),
                    SUMPRODUCT(('PQW Report Data'!$B$4:$B$11233='GEPS Volume &amp; Declines'!$C$4)*('PQW Report Data'!$D$4:$D$11233='GEPS Volume &amp; Declines'!$E$4)*('PQW Report Data'!$C$4:$C$11233=P$9)*('PQW Report Data'!$E$4:$E$11233=$B23)*(('PQW Report Data'!K$4:K$11233)-('PQW Report Data'!J$4:J$11233))))))</f>
      </c>
      <c r="Q23" s="25" t="str">
        <f>IF(AND($D$6="All",$F$6="All"),SUMPRODUCT(('PQW Report Data'!$C$4:$C$11233=Q$9)*('PQW Report Data'!$E$4:$E$11233=$B23)*(('PQW Report Data'!K$4:K$11233)-('PQW Report Data'!J$4:J$11233))),
                    IF($D$6="All",SUMPRODUCT(('PQW Report Data'!$D$4:$D$11233='GEPS Volume &amp; Declines'!$E$4)*('PQW Report Data'!$C$4:$C$11233=Q$9)*('PQW Report Data'!$E$4:$E$11233=$B23)*(('PQW Report Data'!K$4:K$11233)-('PQW Report Data'!J$4:J$11233))),
                    IF($F$6="All",SUMPRODUCT(('PQW Report Data'!$B$4:$B$11233='GEPS Volume &amp; Declines'!$C$4)*('PQW Report Data'!$C$4:$C$11233=Q$9)*('PQW Report Data'!$E$4:$E$11233=$B23)*(('PQW Report Data'!K$4:K$11233)-('PQW Report Data'!J$4:J$11233))),
                    SUMPRODUCT(('PQW Report Data'!$B$4:$B$11233='GEPS Volume &amp; Declines'!$C$4)*('PQW Report Data'!$D$4:$D$11233='GEPS Volume &amp; Declines'!$E$4)*('PQW Report Data'!$C$4:$C$11233=Q$9)*('PQW Report Data'!$E$4:$E$11233=$B23)*(('PQW Report Data'!K$4:K$11233)-('PQW Report Data'!J$4:J$11233))))))</f>
      </c>
      <c r="R23" s="25" t="str">
        <f>IF(AND($D$6="All",$F$6="All"),SUMPRODUCT(('PQW Report Data'!$C$4:$C$11233=R$9)*('PQW Report Data'!$E$4:$E$11233=$B23)*(('PQW Report Data'!K$4:K$11233)-('PQW Report Data'!J$4:J$11233))),
                    IF($D$6="All",SUMPRODUCT(('PQW Report Data'!$D$4:$D$11233='GEPS Volume &amp; Declines'!$E$4)*('PQW Report Data'!$C$4:$C$11233=R$9)*('PQW Report Data'!$E$4:$E$11233=$B23)*(('PQW Report Data'!K$4:K$11233)-('PQW Report Data'!J$4:J$11233))),
                    IF($F$6="All",SUMPRODUCT(('PQW Report Data'!$B$4:$B$11233='GEPS Volume &amp; Declines'!$C$4)*('PQW Report Data'!$C$4:$C$11233=R$9)*('PQW Report Data'!$E$4:$E$11233=$B23)*(('PQW Report Data'!K$4:K$11233)-('PQW Report Data'!J$4:J$11233))),
                    SUMPRODUCT(('PQW Report Data'!$B$4:$B$11233='GEPS Volume &amp; Declines'!$C$4)*('PQW Report Data'!$D$4:$D$11233='GEPS Volume &amp; Declines'!$E$4)*('PQW Report Data'!$C$4:$C$11233=R$9)*('PQW Report Data'!$E$4:$E$11233=$B23)*(('PQW Report Data'!K$4:K$11233)-('PQW Report Data'!J$4:J$11233))))))</f>
      </c>
      <c r="S23" s="25" t="str">
        <f>IF(AND($D$6="All",$F$6="All"),SUMPRODUCT(('PQW Report Data'!$C$4:$C$11233=S$9)*('PQW Report Data'!$E$4:$E$11233=$B23)*(('PQW Report Data'!K$4:K$11233)-('PQW Report Data'!J$4:J$11233))),
                    IF($D$6="All",SUMPRODUCT(('PQW Report Data'!$D$4:$D$11233='GEPS Volume &amp; Declines'!$E$4)*('PQW Report Data'!$C$4:$C$11233=S$9)*('PQW Report Data'!$E$4:$E$11233=$B23)*(('PQW Report Data'!K$4:K$11233)-('PQW Report Data'!J$4:J$11233))),
                    IF($F$6="All",SUMPRODUCT(('PQW Report Data'!$B$4:$B$11233='GEPS Volume &amp; Declines'!$C$4)*('PQW Report Data'!$C$4:$C$11233=S$9)*('PQW Report Data'!$E$4:$E$11233=$B23)*(('PQW Report Data'!K$4:K$11233)-('PQW Report Data'!J$4:J$11233))),
                    SUMPRODUCT(('PQW Report Data'!$B$4:$B$11233='GEPS Volume &amp; Declines'!$C$4)*('PQW Report Data'!$D$4:$D$11233='GEPS Volume &amp; Declines'!$E$4)*('PQW Report Data'!$C$4:$C$11233=S$9)*('PQW Report Data'!$E$4:$E$11233=$B23)*(('PQW Report Data'!K$4:K$11233)-('PQW Report Data'!J$4:J$11233))))))</f>
      </c>
      <c r="T23" s="25" t="str">
        <f>IF(AND($D$6="All",$F$6="All"),SUMPRODUCT(('PQW Report Data'!$C$4:$C$11233=T$9)*('PQW Report Data'!$E$4:$E$11233=$B23)*(('PQW Report Data'!K$4:K$11233)-('PQW Report Data'!J$4:J$11233))),
                    IF($D$6="All",SUMPRODUCT(('PQW Report Data'!$D$4:$D$11233='GEPS Volume &amp; Declines'!$E$4)*('PQW Report Data'!$C$4:$C$11233=T$9)*('PQW Report Data'!$E$4:$E$11233=$B23)*(('PQW Report Data'!K$4:K$11233)-('PQW Report Data'!J$4:J$11233))),
                    IF($F$6="All",SUMPRODUCT(('PQW Report Data'!$B$4:$B$11233='GEPS Volume &amp; Declines'!$C$4)*('PQW Report Data'!$C$4:$C$11233=T$9)*('PQW Report Data'!$E$4:$E$11233=$B23)*(('PQW Report Data'!K$4:K$11233)-('PQW Report Data'!J$4:J$11233))),
                    SUMPRODUCT(('PQW Report Data'!$B$4:$B$11233='GEPS Volume &amp; Declines'!$C$4)*('PQW Report Data'!$D$4:$D$11233='GEPS Volume &amp; Declines'!$E$4)*('PQW Report Data'!$C$4:$C$11233=T$9)*('PQW Report Data'!$E$4:$E$11233=$B23)*(('PQW Report Data'!K$4:K$11233)-('PQW Report Data'!J$4:J$11233))))))</f>
      </c>
      <c r="U23" s="25" t="str">
        <f>IF(AND($D$6="All",$F$6="All"),SUMPRODUCT(('PQW Report Data'!$C$4:$C$11233=U$9)*('PQW Report Data'!$E$4:$E$11233=$B23)*(('PQW Report Data'!K$4:K$11233)-('PQW Report Data'!J$4:J$11233))),
                    IF($D$6="All",SUMPRODUCT(('PQW Report Data'!$D$4:$D$11233='GEPS Volume &amp; Declines'!$E$4)*('PQW Report Data'!$C$4:$C$11233=U$9)*('PQW Report Data'!$E$4:$E$11233=$B23)*(('PQW Report Data'!K$4:K$11233)-('PQW Report Data'!J$4:J$11233))),
                    IF($F$6="All",SUMPRODUCT(('PQW Report Data'!$B$4:$B$11233='GEPS Volume &amp; Declines'!$C$4)*('PQW Report Data'!$C$4:$C$11233=U$9)*('PQW Report Data'!$E$4:$E$11233=$B23)*(('PQW Report Data'!K$4:K$11233)-('PQW Report Data'!J$4:J$11233))),
                    SUMPRODUCT(('PQW Report Data'!$B$4:$B$11233='GEPS Volume &amp; Declines'!$C$4)*('PQW Report Data'!$D$4:$D$11233='GEPS Volume &amp; Declines'!$E$4)*('PQW Report Data'!$C$4:$C$11233=U$9)*('PQW Report Data'!$E$4:$E$11233=$B23)*(('PQW Report Data'!K$4:K$11233)-('PQW Report Data'!J$4:J$11233))))))</f>
      </c>
      <c r="V23" s="25" t="str">
        <f>IF(AND($D$6="All",$F$6="All"),SUMPRODUCT(('PQW Report Data'!$C$4:$C$11233=V$9)*('PQW Report Data'!$E$4:$E$11233=$B23)*(('PQW Report Data'!K$4:K$11233)-('PQW Report Data'!J$4:J$11233))),
                    IF($D$6="All",SUMPRODUCT(('PQW Report Data'!$D$4:$D$11233='GEPS Volume &amp; Declines'!$E$4)*('PQW Report Data'!$C$4:$C$11233=V$9)*('PQW Report Data'!$E$4:$E$11233=$B23)*(('PQW Report Data'!K$4:K$11233)-('PQW Report Data'!J$4:J$11233))),
                    IF($F$6="All",SUMPRODUCT(('PQW Report Data'!$B$4:$B$11233='GEPS Volume &amp; Declines'!$C$4)*('PQW Report Data'!$C$4:$C$11233=V$9)*('PQW Report Data'!$E$4:$E$11233=$B23)*(('PQW Report Data'!K$4:K$11233)-('PQW Report Data'!J$4:J$11233))),
                    SUMPRODUCT(('PQW Report Data'!$B$4:$B$11233='GEPS Volume &amp; Declines'!$C$4)*('PQW Report Data'!$D$4:$D$11233='GEPS Volume &amp; Declines'!$E$4)*('PQW Report Data'!$C$4:$C$11233=V$9)*('PQW Report Data'!$E$4:$E$11233=$B23)*(('PQW Report Data'!K$4:K$11233)-('PQW Report Data'!J$4:J$11233))))))</f>
      </c>
      <c r="W23" s="25" t="str">
        <f>IF(AND($D$6="All",$F$6="All"),SUMPRODUCT(('PQW Report Data'!$C$4:$C$11233=W$9)*('PQW Report Data'!$E$4:$E$11233=$B23)*(('PQW Report Data'!K$4:K$11233)-('PQW Report Data'!J$4:J$11233))),
                    IF($D$6="All",SUMPRODUCT(('PQW Report Data'!$D$4:$D$11233='GEPS Volume &amp; Declines'!$E$4)*('PQW Report Data'!$C$4:$C$11233=W$9)*('PQW Report Data'!$E$4:$E$11233=$B23)*(('PQW Report Data'!K$4:K$11233)-('PQW Report Data'!J$4:J$11233))),
                    IF($F$6="All",SUMPRODUCT(('PQW Report Data'!$B$4:$B$11233='GEPS Volume &amp; Declines'!$C$4)*('PQW Report Data'!$C$4:$C$11233=W$9)*('PQW Report Data'!$E$4:$E$11233=$B23)*(('PQW Report Data'!K$4:K$11233)-('PQW Report Data'!J$4:J$11233))),
                    SUMPRODUCT(('PQW Report Data'!$B$4:$B$11233='GEPS Volume &amp; Declines'!$C$4)*('PQW Report Data'!$D$4:$D$11233='GEPS Volume &amp; Declines'!$E$4)*('PQW Report Data'!$C$4:$C$11233=W$9)*('PQW Report Data'!$E$4:$E$11233=$B23)*(('PQW Report Data'!K$4:K$11233)-('PQW Report Data'!J$4:J$11233))))))</f>
      </c>
      <c r="X23" s="25" t="str">
        <f>IF(AND($D$6="All",$F$6="All"),SUMPRODUCT(('PQW Report Data'!$C$4:$C$11233=X$9)*('PQW Report Data'!$E$4:$E$11233=$B23)*(('PQW Report Data'!K$4:K$11233)-('PQW Report Data'!J$4:J$11233))),
                    IF($D$6="All",SUMPRODUCT(('PQW Report Data'!$D$4:$D$11233='GEPS Volume &amp; Declines'!$E$4)*('PQW Report Data'!$C$4:$C$11233=X$9)*('PQW Report Data'!$E$4:$E$11233=$B23)*(('PQW Report Data'!K$4:K$11233)-('PQW Report Data'!J$4:J$11233))),
                    IF($F$6="All",SUMPRODUCT(('PQW Report Data'!$B$4:$B$11233='GEPS Volume &amp; Declines'!$C$4)*('PQW Report Data'!$C$4:$C$11233=X$9)*('PQW Report Data'!$E$4:$E$11233=$B23)*(('PQW Report Data'!K$4:K$11233)-('PQW Report Data'!J$4:J$11233))),
                    SUMPRODUCT(('PQW Report Data'!$B$4:$B$11233='GEPS Volume &amp; Declines'!$C$4)*('PQW Report Data'!$D$4:$D$11233='GEPS Volume &amp; Declines'!$E$4)*('PQW Report Data'!$C$4:$C$11233=X$9)*('PQW Report Data'!$E$4:$E$11233=$B23)*(('PQW Report Data'!K$4:K$11233)-('PQW Report Data'!J$4:J$11233))))))</f>
      </c>
      <c r="Y23" s="25" t="str">
        <f>IF(AND($D$6="All",$F$6="All"),SUMPRODUCT(('PQW Report Data'!$C$4:$C$11233=Y$9)*('PQW Report Data'!$E$4:$E$11233=$B23)*(('PQW Report Data'!K$4:K$11233)-('PQW Report Data'!J$4:J$11233))),
                    IF($D$6="All",SUMPRODUCT(('PQW Report Data'!$D$4:$D$11233='GEPS Volume &amp; Declines'!$E$4)*('PQW Report Data'!$C$4:$C$11233=Y$9)*('PQW Report Data'!$E$4:$E$11233=$B23)*(('PQW Report Data'!K$4:K$11233)-('PQW Report Data'!J$4:J$11233))),
                    IF($F$6="All",SUMPRODUCT(('PQW Report Data'!$B$4:$B$11233='GEPS Volume &amp; Declines'!$C$4)*('PQW Report Data'!$C$4:$C$11233=Y$9)*('PQW Report Data'!$E$4:$E$11233=$B23)*(('PQW Report Data'!K$4:K$11233)-('PQW Report Data'!J$4:J$11233))),
                    SUMPRODUCT(('PQW Report Data'!$B$4:$B$11233='GEPS Volume &amp; Declines'!$C$4)*('PQW Report Data'!$D$4:$D$11233='GEPS Volume &amp; Declines'!$E$4)*('PQW Report Data'!$C$4:$C$11233=Y$9)*('PQW Report Data'!$E$4:$E$11233=$B23)*(('PQW Report Data'!K$4:K$11233)-('PQW Report Data'!J$4:J$11233))))))</f>
      </c>
      <c r="Z23" s="25" t="str">
        <f>IF(AND($D$6="All",$F$6="All"),SUMPRODUCT(('PQW Report Data'!$C$4:$C$11233=Z$9)*('PQW Report Data'!$E$4:$E$11233=$B23)*(('PQW Report Data'!K$4:K$11233)-('PQW Report Data'!J$4:J$11233))),
                    IF($D$6="All",SUMPRODUCT(('PQW Report Data'!$D$4:$D$11233='GEPS Volume &amp; Declines'!$E$4)*('PQW Report Data'!$C$4:$C$11233=Z$9)*('PQW Report Data'!$E$4:$E$11233=$B23)*(('PQW Report Data'!K$4:K$11233)-('PQW Report Data'!J$4:J$11233))),
                    IF($F$6="All",SUMPRODUCT(('PQW Report Data'!$B$4:$B$11233='GEPS Volume &amp; Declines'!$C$4)*('PQW Report Data'!$C$4:$C$11233=Z$9)*('PQW Report Data'!$E$4:$E$11233=$B23)*(('PQW Report Data'!K$4:K$11233)-('PQW Report Data'!J$4:J$11233))),
                    SUMPRODUCT(('PQW Report Data'!$B$4:$B$11233='GEPS Volume &amp; Declines'!$C$4)*('PQW Report Data'!$D$4:$D$11233='GEPS Volume &amp; Declines'!$E$4)*('PQW Report Data'!$C$4:$C$11233=Z$9)*('PQW Report Data'!$E$4:$E$11233=$B23)*(('PQW Report Data'!K$4:K$11233)-('PQW Report Data'!J$4:J$11233))))))</f>
      </c>
      <c r="AA23" s="25" t="str">
        <f>IF(AND($D$6="All",$F$6="All"),SUMPRODUCT(('PQW Report Data'!$C$4:$C$11233=AA$9)*('PQW Report Data'!$E$4:$E$11233=$B23)*(('PQW Report Data'!K$4:K$11233)-('PQW Report Data'!J$4:J$11233))),
                    IF($D$6="All",SUMPRODUCT(('PQW Report Data'!$D$4:$D$11233='GEPS Volume &amp; Declines'!$E$4)*('PQW Report Data'!$C$4:$C$11233=AA$9)*('PQW Report Data'!$E$4:$E$11233=$B23)*(('PQW Report Data'!K$4:K$11233)-('PQW Report Data'!J$4:J$11233))),
                    IF($F$6="All",SUMPRODUCT(('PQW Report Data'!$B$4:$B$11233='GEPS Volume &amp; Declines'!$C$4)*('PQW Report Data'!$C$4:$C$11233=AA$9)*('PQW Report Data'!$E$4:$E$11233=$B23)*(('PQW Report Data'!K$4:K$11233)-('PQW Report Data'!J$4:J$11233))),
                    SUMPRODUCT(('PQW Report Data'!$B$4:$B$11233='GEPS Volume &amp; Declines'!$C$4)*('PQW Report Data'!$D$4:$D$11233='GEPS Volume &amp; Declines'!$E$4)*('PQW Report Data'!$C$4:$C$11233=AA$9)*('PQW Report Data'!$E$4:$E$11233=$B23)*(('PQW Report Data'!K$4:K$11233)-('PQW Report Data'!J$4:J$11233))))))</f>
      </c>
      <c r="AB23" s="25" t="str">
        <f>SUM(C23:AA23)</f>
      </c>
    </row>
    <row r="24">
      <c r="A24" s="0" t="inlineStr">
        <is>
          <t/>
        </is>
      </c>
      <c r="B24" s="23" t="n">
        <v>14</v>
      </c>
      <c r="C24" s="25" t="str">
        <f>IF(AND($D$6="All",$F$6="All"),SUMPRODUCT(('PQW Report Data'!$C$4:$C$11233=C$9)*('PQW Report Data'!$E$4:$E$11233=$B24)*(('PQW Report Data'!K$4:K$11233)-('PQW Report Data'!J$4:J$11233))),
                    IF($D$6="All",SUMPRODUCT(('PQW Report Data'!$D$4:$D$11233='GEPS Volume &amp; Declines'!$E$4)*('PQW Report Data'!$C$4:$C$11233=C$9)*('PQW Report Data'!$E$4:$E$11233=$B24)*(('PQW Report Data'!K$4:K$11233)-('PQW Report Data'!J$4:J$11233))),
                    IF($F$6="All",SUMPRODUCT(('PQW Report Data'!$B$4:$B$11233='GEPS Volume &amp; Declines'!$C$4)*('PQW Report Data'!$C$4:$C$11233=C$9)*('PQW Report Data'!$E$4:$E$11233=$B24)*(('PQW Report Data'!K$4:K$11233)-('PQW Report Data'!J$4:J$11233))),
                    SUMPRODUCT(('PQW Report Data'!$B$4:$B$11233='GEPS Volume &amp; Declines'!$C$4)*('PQW Report Data'!$D$4:$D$11233='GEPS Volume &amp; Declines'!$E$4)*('PQW Report Data'!$C$4:$C$11233=C$9)*('PQW Report Data'!$E$4:$E$11233=$B24)*(('PQW Report Data'!K$4:K$11233)-('PQW Report Data'!J$4:J$11233))))))</f>
      </c>
      <c r="D24" s="25" t="str">
        <f>IF(AND($D$6="All",$F$6="All"),SUMPRODUCT(('PQW Report Data'!$C$4:$C$11233=D$9)*('PQW Report Data'!$E$4:$E$11233=$B24)*(('PQW Report Data'!K$4:K$11233)-('PQW Report Data'!J$4:J$11233))),
                    IF($D$6="All",SUMPRODUCT(('PQW Report Data'!$D$4:$D$11233='GEPS Volume &amp; Declines'!$E$4)*('PQW Report Data'!$C$4:$C$11233=D$9)*('PQW Report Data'!$E$4:$E$11233=$B24)*(('PQW Report Data'!K$4:K$11233)-('PQW Report Data'!J$4:J$11233))),
                    IF($F$6="All",SUMPRODUCT(('PQW Report Data'!$B$4:$B$11233='GEPS Volume &amp; Declines'!$C$4)*('PQW Report Data'!$C$4:$C$11233=D$9)*('PQW Report Data'!$E$4:$E$11233=$B24)*(('PQW Report Data'!K$4:K$11233)-('PQW Report Data'!J$4:J$11233))),
                    SUMPRODUCT(('PQW Report Data'!$B$4:$B$11233='GEPS Volume &amp; Declines'!$C$4)*('PQW Report Data'!$D$4:$D$11233='GEPS Volume &amp; Declines'!$E$4)*('PQW Report Data'!$C$4:$C$11233=D$9)*('PQW Report Data'!$E$4:$E$11233=$B24)*(('PQW Report Data'!K$4:K$11233)-('PQW Report Data'!J$4:J$11233))))))</f>
      </c>
      <c r="E24" s="25" t="str">
        <f>IF(AND($D$6="All",$F$6="All"),SUMPRODUCT(('PQW Report Data'!$C$4:$C$11233=E$9)*('PQW Report Data'!$E$4:$E$11233=$B24)*(('PQW Report Data'!K$4:K$11233)-('PQW Report Data'!J$4:J$11233))),
                    IF($D$6="All",SUMPRODUCT(('PQW Report Data'!$D$4:$D$11233='GEPS Volume &amp; Declines'!$E$4)*('PQW Report Data'!$C$4:$C$11233=E$9)*('PQW Report Data'!$E$4:$E$11233=$B24)*(('PQW Report Data'!K$4:K$11233)-('PQW Report Data'!J$4:J$11233))),
                    IF($F$6="All",SUMPRODUCT(('PQW Report Data'!$B$4:$B$11233='GEPS Volume &amp; Declines'!$C$4)*('PQW Report Data'!$C$4:$C$11233=E$9)*('PQW Report Data'!$E$4:$E$11233=$B24)*(('PQW Report Data'!K$4:K$11233)-('PQW Report Data'!J$4:J$11233))),
                    SUMPRODUCT(('PQW Report Data'!$B$4:$B$11233='GEPS Volume &amp; Declines'!$C$4)*('PQW Report Data'!$D$4:$D$11233='GEPS Volume &amp; Declines'!$E$4)*('PQW Report Data'!$C$4:$C$11233=E$9)*('PQW Report Data'!$E$4:$E$11233=$B24)*(('PQW Report Data'!K$4:K$11233)-('PQW Report Data'!J$4:J$11233))))))</f>
      </c>
      <c r="F24" s="25" t="str">
        <f>IF(AND($D$6="All",$F$6="All"),SUMPRODUCT(('PQW Report Data'!$C$4:$C$11233=F$9)*('PQW Report Data'!$E$4:$E$11233=$B24)*(('PQW Report Data'!K$4:K$11233)-('PQW Report Data'!J$4:J$11233))),
                    IF($D$6="All",SUMPRODUCT(('PQW Report Data'!$D$4:$D$11233='GEPS Volume &amp; Declines'!$E$4)*('PQW Report Data'!$C$4:$C$11233=F$9)*('PQW Report Data'!$E$4:$E$11233=$B24)*(('PQW Report Data'!K$4:K$11233)-('PQW Report Data'!J$4:J$11233))),
                    IF($F$6="All",SUMPRODUCT(('PQW Report Data'!$B$4:$B$11233='GEPS Volume &amp; Declines'!$C$4)*('PQW Report Data'!$C$4:$C$11233=F$9)*('PQW Report Data'!$E$4:$E$11233=$B24)*(('PQW Report Data'!K$4:K$11233)-('PQW Report Data'!J$4:J$11233))),
                    SUMPRODUCT(('PQW Report Data'!$B$4:$B$11233='GEPS Volume &amp; Declines'!$C$4)*('PQW Report Data'!$D$4:$D$11233='GEPS Volume &amp; Declines'!$E$4)*('PQW Report Data'!$C$4:$C$11233=F$9)*('PQW Report Data'!$E$4:$E$11233=$B24)*(('PQW Report Data'!K$4:K$11233)-('PQW Report Data'!J$4:J$11233))))))</f>
      </c>
      <c r="G24" s="25" t="str">
        <f>IF(AND($D$6="All",$F$6="All"),SUMPRODUCT(('PQW Report Data'!$C$4:$C$11233=G$9)*('PQW Report Data'!$E$4:$E$11233=$B24)*(('PQW Report Data'!K$4:K$11233)-('PQW Report Data'!J$4:J$11233))),
                    IF($D$6="All",SUMPRODUCT(('PQW Report Data'!$D$4:$D$11233='GEPS Volume &amp; Declines'!$E$4)*('PQW Report Data'!$C$4:$C$11233=G$9)*('PQW Report Data'!$E$4:$E$11233=$B24)*(('PQW Report Data'!K$4:K$11233)-('PQW Report Data'!J$4:J$11233))),
                    IF($F$6="All",SUMPRODUCT(('PQW Report Data'!$B$4:$B$11233='GEPS Volume &amp; Declines'!$C$4)*('PQW Report Data'!$C$4:$C$11233=G$9)*('PQW Report Data'!$E$4:$E$11233=$B24)*(('PQW Report Data'!K$4:K$11233)-('PQW Report Data'!J$4:J$11233))),
                    SUMPRODUCT(('PQW Report Data'!$B$4:$B$11233='GEPS Volume &amp; Declines'!$C$4)*('PQW Report Data'!$D$4:$D$11233='GEPS Volume &amp; Declines'!$E$4)*('PQW Report Data'!$C$4:$C$11233=G$9)*('PQW Report Data'!$E$4:$E$11233=$B24)*(('PQW Report Data'!K$4:K$11233)-('PQW Report Data'!J$4:J$11233))))))</f>
      </c>
      <c r="H24" s="25" t="str">
        <f>IF(AND($D$6="All",$F$6="All"),SUMPRODUCT(('PQW Report Data'!$C$4:$C$11233=H$9)*('PQW Report Data'!$E$4:$E$11233=$B24)*(('PQW Report Data'!K$4:K$11233)-('PQW Report Data'!J$4:J$11233))),
                    IF($D$6="All",SUMPRODUCT(('PQW Report Data'!$D$4:$D$11233='GEPS Volume &amp; Declines'!$E$4)*('PQW Report Data'!$C$4:$C$11233=H$9)*('PQW Report Data'!$E$4:$E$11233=$B24)*(('PQW Report Data'!K$4:K$11233)-('PQW Report Data'!J$4:J$11233))),
                    IF($F$6="All",SUMPRODUCT(('PQW Report Data'!$B$4:$B$11233='GEPS Volume &amp; Declines'!$C$4)*('PQW Report Data'!$C$4:$C$11233=H$9)*('PQW Report Data'!$E$4:$E$11233=$B24)*(('PQW Report Data'!K$4:K$11233)-('PQW Report Data'!J$4:J$11233))),
                    SUMPRODUCT(('PQW Report Data'!$B$4:$B$11233='GEPS Volume &amp; Declines'!$C$4)*('PQW Report Data'!$D$4:$D$11233='GEPS Volume &amp; Declines'!$E$4)*('PQW Report Data'!$C$4:$C$11233=H$9)*('PQW Report Data'!$E$4:$E$11233=$B24)*(('PQW Report Data'!K$4:K$11233)-('PQW Report Data'!J$4:J$11233))))))</f>
      </c>
      <c r="I24" s="25" t="str">
        <f>IF(AND($D$6="All",$F$6="All"),SUMPRODUCT(('PQW Report Data'!$C$4:$C$11233=I$9)*('PQW Report Data'!$E$4:$E$11233=$B24)*(('PQW Report Data'!K$4:K$11233)-('PQW Report Data'!J$4:J$11233))),
                    IF($D$6="All",SUMPRODUCT(('PQW Report Data'!$D$4:$D$11233='GEPS Volume &amp; Declines'!$E$4)*('PQW Report Data'!$C$4:$C$11233=I$9)*('PQW Report Data'!$E$4:$E$11233=$B24)*(('PQW Report Data'!K$4:K$11233)-('PQW Report Data'!J$4:J$11233))),
                    IF($F$6="All",SUMPRODUCT(('PQW Report Data'!$B$4:$B$11233='GEPS Volume &amp; Declines'!$C$4)*('PQW Report Data'!$C$4:$C$11233=I$9)*('PQW Report Data'!$E$4:$E$11233=$B24)*(('PQW Report Data'!K$4:K$11233)-('PQW Report Data'!J$4:J$11233))),
                    SUMPRODUCT(('PQW Report Data'!$B$4:$B$11233='GEPS Volume &amp; Declines'!$C$4)*('PQW Report Data'!$D$4:$D$11233='GEPS Volume &amp; Declines'!$E$4)*('PQW Report Data'!$C$4:$C$11233=I$9)*('PQW Report Data'!$E$4:$E$11233=$B24)*(('PQW Report Data'!K$4:K$11233)-('PQW Report Data'!J$4:J$11233))))))</f>
      </c>
      <c r="J24" s="25" t="str">
        <f>IF(AND($D$6="All",$F$6="All"),SUMPRODUCT(('PQW Report Data'!$C$4:$C$11233=J$9)*('PQW Report Data'!$E$4:$E$11233=$B24)*(('PQW Report Data'!K$4:K$11233)-('PQW Report Data'!J$4:J$11233))),
                    IF($D$6="All",SUMPRODUCT(('PQW Report Data'!$D$4:$D$11233='GEPS Volume &amp; Declines'!$E$4)*('PQW Report Data'!$C$4:$C$11233=J$9)*('PQW Report Data'!$E$4:$E$11233=$B24)*(('PQW Report Data'!K$4:K$11233)-('PQW Report Data'!J$4:J$11233))),
                    IF($F$6="All",SUMPRODUCT(('PQW Report Data'!$B$4:$B$11233='GEPS Volume &amp; Declines'!$C$4)*('PQW Report Data'!$C$4:$C$11233=J$9)*('PQW Report Data'!$E$4:$E$11233=$B24)*(('PQW Report Data'!K$4:K$11233)-('PQW Report Data'!J$4:J$11233))),
                    SUMPRODUCT(('PQW Report Data'!$B$4:$B$11233='GEPS Volume &amp; Declines'!$C$4)*('PQW Report Data'!$D$4:$D$11233='GEPS Volume &amp; Declines'!$E$4)*('PQW Report Data'!$C$4:$C$11233=J$9)*('PQW Report Data'!$E$4:$E$11233=$B24)*(('PQW Report Data'!K$4:K$11233)-('PQW Report Data'!J$4:J$11233))))))</f>
      </c>
      <c r="K24" s="25" t="str">
        <f>IF(AND($D$6="All",$F$6="All"),SUMPRODUCT(('PQW Report Data'!$C$4:$C$11233=K$9)*('PQW Report Data'!$E$4:$E$11233=$B24)*(('PQW Report Data'!K$4:K$11233)-('PQW Report Data'!J$4:J$11233))),
                    IF($D$6="All",SUMPRODUCT(('PQW Report Data'!$D$4:$D$11233='GEPS Volume &amp; Declines'!$E$4)*('PQW Report Data'!$C$4:$C$11233=K$9)*('PQW Report Data'!$E$4:$E$11233=$B24)*(('PQW Report Data'!K$4:K$11233)-('PQW Report Data'!J$4:J$11233))),
                    IF($F$6="All",SUMPRODUCT(('PQW Report Data'!$B$4:$B$11233='GEPS Volume &amp; Declines'!$C$4)*('PQW Report Data'!$C$4:$C$11233=K$9)*('PQW Report Data'!$E$4:$E$11233=$B24)*(('PQW Report Data'!K$4:K$11233)-('PQW Report Data'!J$4:J$11233))),
                    SUMPRODUCT(('PQW Report Data'!$B$4:$B$11233='GEPS Volume &amp; Declines'!$C$4)*('PQW Report Data'!$D$4:$D$11233='GEPS Volume &amp; Declines'!$E$4)*('PQW Report Data'!$C$4:$C$11233=K$9)*('PQW Report Data'!$E$4:$E$11233=$B24)*(('PQW Report Data'!K$4:K$11233)-('PQW Report Data'!J$4:J$11233))))))</f>
      </c>
      <c r="L24" s="25" t="str">
        <f>IF(AND($D$6="All",$F$6="All"),SUMPRODUCT(('PQW Report Data'!$C$4:$C$11233=L$9)*('PQW Report Data'!$E$4:$E$11233=$B24)*(('PQW Report Data'!K$4:K$11233)-('PQW Report Data'!J$4:J$11233))),
                    IF($D$6="All",SUMPRODUCT(('PQW Report Data'!$D$4:$D$11233='GEPS Volume &amp; Declines'!$E$4)*('PQW Report Data'!$C$4:$C$11233=L$9)*('PQW Report Data'!$E$4:$E$11233=$B24)*(('PQW Report Data'!K$4:K$11233)-('PQW Report Data'!J$4:J$11233))),
                    IF($F$6="All",SUMPRODUCT(('PQW Report Data'!$B$4:$B$11233='GEPS Volume &amp; Declines'!$C$4)*('PQW Report Data'!$C$4:$C$11233=L$9)*('PQW Report Data'!$E$4:$E$11233=$B24)*(('PQW Report Data'!K$4:K$11233)-('PQW Report Data'!J$4:J$11233))),
                    SUMPRODUCT(('PQW Report Data'!$B$4:$B$11233='GEPS Volume &amp; Declines'!$C$4)*('PQW Report Data'!$D$4:$D$11233='GEPS Volume &amp; Declines'!$E$4)*('PQW Report Data'!$C$4:$C$11233=L$9)*('PQW Report Data'!$E$4:$E$11233=$B24)*(('PQW Report Data'!K$4:K$11233)-('PQW Report Data'!J$4:J$11233))))))</f>
      </c>
      <c r="M24" s="25" t="str">
        <f>IF(AND($D$6="All",$F$6="All"),SUMPRODUCT(('PQW Report Data'!$C$4:$C$11233=M$9)*('PQW Report Data'!$E$4:$E$11233=$B24)*(('PQW Report Data'!K$4:K$11233)-('PQW Report Data'!J$4:J$11233))),
                    IF($D$6="All",SUMPRODUCT(('PQW Report Data'!$D$4:$D$11233='GEPS Volume &amp; Declines'!$E$4)*('PQW Report Data'!$C$4:$C$11233=M$9)*('PQW Report Data'!$E$4:$E$11233=$B24)*(('PQW Report Data'!K$4:K$11233)-('PQW Report Data'!J$4:J$11233))),
                    IF($F$6="All",SUMPRODUCT(('PQW Report Data'!$B$4:$B$11233='GEPS Volume &amp; Declines'!$C$4)*('PQW Report Data'!$C$4:$C$11233=M$9)*('PQW Report Data'!$E$4:$E$11233=$B24)*(('PQW Report Data'!K$4:K$11233)-('PQW Report Data'!J$4:J$11233))),
                    SUMPRODUCT(('PQW Report Data'!$B$4:$B$11233='GEPS Volume &amp; Declines'!$C$4)*('PQW Report Data'!$D$4:$D$11233='GEPS Volume &amp; Declines'!$E$4)*('PQW Report Data'!$C$4:$C$11233=M$9)*('PQW Report Data'!$E$4:$E$11233=$B24)*(('PQW Report Data'!K$4:K$11233)-('PQW Report Data'!J$4:J$11233))))))</f>
      </c>
      <c r="N24" s="25" t="str">
        <f>IF(AND($D$6="All",$F$6="All"),SUMPRODUCT(('PQW Report Data'!$C$4:$C$11233=N$9)*('PQW Report Data'!$E$4:$E$11233=$B24)*(('PQW Report Data'!K$4:K$11233)-('PQW Report Data'!J$4:J$11233))),
                    IF($D$6="All",SUMPRODUCT(('PQW Report Data'!$D$4:$D$11233='GEPS Volume &amp; Declines'!$E$4)*('PQW Report Data'!$C$4:$C$11233=N$9)*('PQW Report Data'!$E$4:$E$11233=$B24)*(('PQW Report Data'!K$4:K$11233)-('PQW Report Data'!J$4:J$11233))),
                    IF($F$6="All",SUMPRODUCT(('PQW Report Data'!$B$4:$B$11233='GEPS Volume &amp; Declines'!$C$4)*('PQW Report Data'!$C$4:$C$11233=N$9)*('PQW Report Data'!$E$4:$E$11233=$B24)*(('PQW Report Data'!K$4:K$11233)-('PQW Report Data'!J$4:J$11233))),
                    SUMPRODUCT(('PQW Report Data'!$B$4:$B$11233='GEPS Volume &amp; Declines'!$C$4)*('PQW Report Data'!$D$4:$D$11233='GEPS Volume &amp; Declines'!$E$4)*('PQW Report Data'!$C$4:$C$11233=N$9)*('PQW Report Data'!$E$4:$E$11233=$B24)*(('PQW Report Data'!K$4:K$11233)-('PQW Report Data'!J$4:J$11233))))))</f>
      </c>
      <c r="O24" s="25" t="str">
        <f>IF(AND($D$6="All",$F$6="All"),SUMPRODUCT(('PQW Report Data'!$C$4:$C$11233=O$9)*('PQW Report Data'!$E$4:$E$11233=$B24)*(('PQW Report Data'!K$4:K$11233)-('PQW Report Data'!J$4:J$11233))),
                    IF($D$6="All",SUMPRODUCT(('PQW Report Data'!$D$4:$D$11233='GEPS Volume &amp; Declines'!$E$4)*('PQW Report Data'!$C$4:$C$11233=O$9)*('PQW Report Data'!$E$4:$E$11233=$B24)*(('PQW Report Data'!K$4:K$11233)-('PQW Report Data'!J$4:J$11233))),
                    IF($F$6="All",SUMPRODUCT(('PQW Report Data'!$B$4:$B$11233='GEPS Volume &amp; Declines'!$C$4)*('PQW Report Data'!$C$4:$C$11233=O$9)*('PQW Report Data'!$E$4:$E$11233=$B24)*(('PQW Report Data'!K$4:K$11233)-('PQW Report Data'!J$4:J$11233))),
                    SUMPRODUCT(('PQW Report Data'!$B$4:$B$11233='GEPS Volume &amp; Declines'!$C$4)*('PQW Report Data'!$D$4:$D$11233='GEPS Volume &amp; Declines'!$E$4)*('PQW Report Data'!$C$4:$C$11233=O$9)*('PQW Report Data'!$E$4:$E$11233=$B24)*(('PQW Report Data'!K$4:K$11233)-('PQW Report Data'!J$4:J$11233))))))</f>
      </c>
      <c r="P24" s="25" t="str">
        <f>IF(AND($D$6="All",$F$6="All"),SUMPRODUCT(('PQW Report Data'!$C$4:$C$11233=P$9)*('PQW Report Data'!$E$4:$E$11233=$B24)*(('PQW Report Data'!K$4:K$11233)-('PQW Report Data'!J$4:J$11233))),
                    IF($D$6="All",SUMPRODUCT(('PQW Report Data'!$D$4:$D$11233='GEPS Volume &amp; Declines'!$E$4)*('PQW Report Data'!$C$4:$C$11233=P$9)*('PQW Report Data'!$E$4:$E$11233=$B24)*(('PQW Report Data'!K$4:K$11233)-('PQW Report Data'!J$4:J$11233))),
                    IF($F$6="All",SUMPRODUCT(('PQW Report Data'!$B$4:$B$11233='GEPS Volume &amp; Declines'!$C$4)*('PQW Report Data'!$C$4:$C$11233=P$9)*('PQW Report Data'!$E$4:$E$11233=$B24)*(('PQW Report Data'!K$4:K$11233)-('PQW Report Data'!J$4:J$11233))),
                    SUMPRODUCT(('PQW Report Data'!$B$4:$B$11233='GEPS Volume &amp; Declines'!$C$4)*('PQW Report Data'!$D$4:$D$11233='GEPS Volume &amp; Declines'!$E$4)*('PQW Report Data'!$C$4:$C$11233=P$9)*('PQW Report Data'!$E$4:$E$11233=$B24)*(('PQW Report Data'!K$4:K$11233)-('PQW Report Data'!J$4:J$11233))))))</f>
      </c>
      <c r="Q24" s="25" t="str">
        <f>IF(AND($D$6="All",$F$6="All"),SUMPRODUCT(('PQW Report Data'!$C$4:$C$11233=Q$9)*('PQW Report Data'!$E$4:$E$11233=$B24)*(('PQW Report Data'!K$4:K$11233)-('PQW Report Data'!J$4:J$11233))),
                    IF($D$6="All",SUMPRODUCT(('PQW Report Data'!$D$4:$D$11233='GEPS Volume &amp; Declines'!$E$4)*('PQW Report Data'!$C$4:$C$11233=Q$9)*('PQW Report Data'!$E$4:$E$11233=$B24)*(('PQW Report Data'!K$4:K$11233)-('PQW Report Data'!J$4:J$11233))),
                    IF($F$6="All",SUMPRODUCT(('PQW Report Data'!$B$4:$B$11233='GEPS Volume &amp; Declines'!$C$4)*('PQW Report Data'!$C$4:$C$11233=Q$9)*('PQW Report Data'!$E$4:$E$11233=$B24)*(('PQW Report Data'!K$4:K$11233)-('PQW Report Data'!J$4:J$11233))),
                    SUMPRODUCT(('PQW Report Data'!$B$4:$B$11233='GEPS Volume &amp; Declines'!$C$4)*('PQW Report Data'!$D$4:$D$11233='GEPS Volume &amp; Declines'!$E$4)*('PQW Report Data'!$C$4:$C$11233=Q$9)*('PQW Report Data'!$E$4:$E$11233=$B24)*(('PQW Report Data'!K$4:K$11233)-('PQW Report Data'!J$4:J$11233))))))</f>
      </c>
      <c r="R24" s="25" t="str">
        <f>IF(AND($D$6="All",$F$6="All"),SUMPRODUCT(('PQW Report Data'!$C$4:$C$11233=R$9)*('PQW Report Data'!$E$4:$E$11233=$B24)*(('PQW Report Data'!K$4:K$11233)-('PQW Report Data'!J$4:J$11233))),
                    IF($D$6="All",SUMPRODUCT(('PQW Report Data'!$D$4:$D$11233='GEPS Volume &amp; Declines'!$E$4)*('PQW Report Data'!$C$4:$C$11233=R$9)*('PQW Report Data'!$E$4:$E$11233=$B24)*(('PQW Report Data'!K$4:K$11233)-('PQW Report Data'!J$4:J$11233))),
                    IF($F$6="All",SUMPRODUCT(('PQW Report Data'!$B$4:$B$11233='GEPS Volume &amp; Declines'!$C$4)*('PQW Report Data'!$C$4:$C$11233=R$9)*('PQW Report Data'!$E$4:$E$11233=$B24)*(('PQW Report Data'!K$4:K$11233)-('PQW Report Data'!J$4:J$11233))),
                    SUMPRODUCT(('PQW Report Data'!$B$4:$B$11233='GEPS Volume &amp; Declines'!$C$4)*('PQW Report Data'!$D$4:$D$11233='GEPS Volume &amp; Declines'!$E$4)*('PQW Report Data'!$C$4:$C$11233=R$9)*('PQW Report Data'!$E$4:$E$11233=$B24)*(('PQW Report Data'!K$4:K$11233)-('PQW Report Data'!J$4:J$11233))))))</f>
      </c>
      <c r="S24" s="25" t="str">
        <f>IF(AND($D$6="All",$F$6="All"),SUMPRODUCT(('PQW Report Data'!$C$4:$C$11233=S$9)*('PQW Report Data'!$E$4:$E$11233=$B24)*(('PQW Report Data'!K$4:K$11233)-('PQW Report Data'!J$4:J$11233))),
                    IF($D$6="All",SUMPRODUCT(('PQW Report Data'!$D$4:$D$11233='GEPS Volume &amp; Declines'!$E$4)*('PQW Report Data'!$C$4:$C$11233=S$9)*('PQW Report Data'!$E$4:$E$11233=$B24)*(('PQW Report Data'!K$4:K$11233)-('PQW Report Data'!J$4:J$11233))),
                    IF($F$6="All",SUMPRODUCT(('PQW Report Data'!$B$4:$B$11233='GEPS Volume &amp; Declines'!$C$4)*('PQW Report Data'!$C$4:$C$11233=S$9)*('PQW Report Data'!$E$4:$E$11233=$B24)*(('PQW Report Data'!K$4:K$11233)-('PQW Report Data'!J$4:J$11233))),
                    SUMPRODUCT(('PQW Report Data'!$B$4:$B$11233='GEPS Volume &amp; Declines'!$C$4)*('PQW Report Data'!$D$4:$D$11233='GEPS Volume &amp; Declines'!$E$4)*('PQW Report Data'!$C$4:$C$11233=S$9)*('PQW Report Data'!$E$4:$E$11233=$B24)*(('PQW Report Data'!K$4:K$11233)-('PQW Report Data'!J$4:J$11233))))))</f>
      </c>
      <c r="T24" s="25" t="str">
        <f>IF(AND($D$6="All",$F$6="All"),SUMPRODUCT(('PQW Report Data'!$C$4:$C$11233=T$9)*('PQW Report Data'!$E$4:$E$11233=$B24)*(('PQW Report Data'!K$4:K$11233)-('PQW Report Data'!J$4:J$11233))),
                    IF($D$6="All",SUMPRODUCT(('PQW Report Data'!$D$4:$D$11233='GEPS Volume &amp; Declines'!$E$4)*('PQW Report Data'!$C$4:$C$11233=T$9)*('PQW Report Data'!$E$4:$E$11233=$B24)*(('PQW Report Data'!K$4:K$11233)-('PQW Report Data'!J$4:J$11233))),
                    IF($F$6="All",SUMPRODUCT(('PQW Report Data'!$B$4:$B$11233='GEPS Volume &amp; Declines'!$C$4)*('PQW Report Data'!$C$4:$C$11233=T$9)*('PQW Report Data'!$E$4:$E$11233=$B24)*(('PQW Report Data'!K$4:K$11233)-('PQW Report Data'!J$4:J$11233))),
                    SUMPRODUCT(('PQW Report Data'!$B$4:$B$11233='GEPS Volume &amp; Declines'!$C$4)*('PQW Report Data'!$D$4:$D$11233='GEPS Volume &amp; Declines'!$E$4)*('PQW Report Data'!$C$4:$C$11233=T$9)*('PQW Report Data'!$E$4:$E$11233=$B24)*(('PQW Report Data'!K$4:K$11233)-('PQW Report Data'!J$4:J$11233))))))</f>
      </c>
      <c r="U24" s="25" t="str">
        <f>IF(AND($D$6="All",$F$6="All"),SUMPRODUCT(('PQW Report Data'!$C$4:$C$11233=U$9)*('PQW Report Data'!$E$4:$E$11233=$B24)*(('PQW Report Data'!K$4:K$11233)-('PQW Report Data'!J$4:J$11233))),
                    IF($D$6="All",SUMPRODUCT(('PQW Report Data'!$D$4:$D$11233='GEPS Volume &amp; Declines'!$E$4)*('PQW Report Data'!$C$4:$C$11233=U$9)*('PQW Report Data'!$E$4:$E$11233=$B24)*(('PQW Report Data'!K$4:K$11233)-('PQW Report Data'!J$4:J$11233))),
                    IF($F$6="All",SUMPRODUCT(('PQW Report Data'!$B$4:$B$11233='GEPS Volume &amp; Declines'!$C$4)*('PQW Report Data'!$C$4:$C$11233=U$9)*('PQW Report Data'!$E$4:$E$11233=$B24)*(('PQW Report Data'!K$4:K$11233)-('PQW Report Data'!J$4:J$11233))),
                    SUMPRODUCT(('PQW Report Data'!$B$4:$B$11233='GEPS Volume &amp; Declines'!$C$4)*('PQW Report Data'!$D$4:$D$11233='GEPS Volume &amp; Declines'!$E$4)*('PQW Report Data'!$C$4:$C$11233=U$9)*('PQW Report Data'!$E$4:$E$11233=$B24)*(('PQW Report Data'!K$4:K$11233)-('PQW Report Data'!J$4:J$11233))))))</f>
      </c>
      <c r="V24" s="25" t="str">
        <f>IF(AND($D$6="All",$F$6="All"),SUMPRODUCT(('PQW Report Data'!$C$4:$C$11233=V$9)*('PQW Report Data'!$E$4:$E$11233=$B24)*(('PQW Report Data'!K$4:K$11233)-('PQW Report Data'!J$4:J$11233))),
                    IF($D$6="All",SUMPRODUCT(('PQW Report Data'!$D$4:$D$11233='GEPS Volume &amp; Declines'!$E$4)*('PQW Report Data'!$C$4:$C$11233=V$9)*('PQW Report Data'!$E$4:$E$11233=$B24)*(('PQW Report Data'!K$4:K$11233)-('PQW Report Data'!J$4:J$11233))),
                    IF($F$6="All",SUMPRODUCT(('PQW Report Data'!$B$4:$B$11233='GEPS Volume &amp; Declines'!$C$4)*('PQW Report Data'!$C$4:$C$11233=V$9)*('PQW Report Data'!$E$4:$E$11233=$B24)*(('PQW Report Data'!K$4:K$11233)-('PQW Report Data'!J$4:J$11233))),
                    SUMPRODUCT(('PQW Report Data'!$B$4:$B$11233='GEPS Volume &amp; Declines'!$C$4)*('PQW Report Data'!$D$4:$D$11233='GEPS Volume &amp; Declines'!$E$4)*('PQW Report Data'!$C$4:$C$11233=V$9)*('PQW Report Data'!$E$4:$E$11233=$B24)*(('PQW Report Data'!K$4:K$11233)-('PQW Report Data'!J$4:J$11233))))))</f>
      </c>
      <c r="W24" s="25" t="str">
        <f>IF(AND($D$6="All",$F$6="All"),SUMPRODUCT(('PQW Report Data'!$C$4:$C$11233=W$9)*('PQW Report Data'!$E$4:$E$11233=$B24)*(('PQW Report Data'!K$4:K$11233)-('PQW Report Data'!J$4:J$11233))),
                    IF($D$6="All",SUMPRODUCT(('PQW Report Data'!$D$4:$D$11233='GEPS Volume &amp; Declines'!$E$4)*('PQW Report Data'!$C$4:$C$11233=W$9)*('PQW Report Data'!$E$4:$E$11233=$B24)*(('PQW Report Data'!K$4:K$11233)-('PQW Report Data'!J$4:J$11233))),
                    IF($F$6="All",SUMPRODUCT(('PQW Report Data'!$B$4:$B$11233='GEPS Volume &amp; Declines'!$C$4)*('PQW Report Data'!$C$4:$C$11233=W$9)*('PQW Report Data'!$E$4:$E$11233=$B24)*(('PQW Report Data'!K$4:K$11233)-('PQW Report Data'!J$4:J$11233))),
                    SUMPRODUCT(('PQW Report Data'!$B$4:$B$11233='GEPS Volume &amp; Declines'!$C$4)*('PQW Report Data'!$D$4:$D$11233='GEPS Volume &amp; Declines'!$E$4)*('PQW Report Data'!$C$4:$C$11233=W$9)*('PQW Report Data'!$E$4:$E$11233=$B24)*(('PQW Report Data'!K$4:K$11233)-('PQW Report Data'!J$4:J$11233))))))</f>
      </c>
      <c r="X24" s="25" t="str">
        <f>IF(AND($D$6="All",$F$6="All"),SUMPRODUCT(('PQW Report Data'!$C$4:$C$11233=X$9)*('PQW Report Data'!$E$4:$E$11233=$B24)*(('PQW Report Data'!K$4:K$11233)-('PQW Report Data'!J$4:J$11233))),
                    IF($D$6="All",SUMPRODUCT(('PQW Report Data'!$D$4:$D$11233='GEPS Volume &amp; Declines'!$E$4)*('PQW Report Data'!$C$4:$C$11233=X$9)*('PQW Report Data'!$E$4:$E$11233=$B24)*(('PQW Report Data'!K$4:K$11233)-('PQW Report Data'!J$4:J$11233))),
                    IF($F$6="All",SUMPRODUCT(('PQW Report Data'!$B$4:$B$11233='GEPS Volume &amp; Declines'!$C$4)*('PQW Report Data'!$C$4:$C$11233=X$9)*('PQW Report Data'!$E$4:$E$11233=$B24)*(('PQW Report Data'!K$4:K$11233)-('PQW Report Data'!J$4:J$11233))),
                    SUMPRODUCT(('PQW Report Data'!$B$4:$B$11233='GEPS Volume &amp; Declines'!$C$4)*('PQW Report Data'!$D$4:$D$11233='GEPS Volume &amp; Declines'!$E$4)*('PQW Report Data'!$C$4:$C$11233=X$9)*('PQW Report Data'!$E$4:$E$11233=$B24)*(('PQW Report Data'!K$4:K$11233)-('PQW Report Data'!J$4:J$11233))))))</f>
      </c>
      <c r="Y24" s="25" t="str">
        <f>IF(AND($D$6="All",$F$6="All"),SUMPRODUCT(('PQW Report Data'!$C$4:$C$11233=Y$9)*('PQW Report Data'!$E$4:$E$11233=$B24)*(('PQW Report Data'!K$4:K$11233)-('PQW Report Data'!J$4:J$11233))),
                    IF($D$6="All",SUMPRODUCT(('PQW Report Data'!$D$4:$D$11233='GEPS Volume &amp; Declines'!$E$4)*('PQW Report Data'!$C$4:$C$11233=Y$9)*('PQW Report Data'!$E$4:$E$11233=$B24)*(('PQW Report Data'!K$4:K$11233)-('PQW Report Data'!J$4:J$11233))),
                    IF($F$6="All",SUMPRODUCT(('PQW Report Data'!$B$4:$B$11233='GEPS Volume &amp; Declines'!$C$4)*('PQW Report Data'!$C$4:$C$11233=Y$9)*('PQW Report Data'!$E$4:$E$11233=$B24)*(('PQW Report Data'!K$4:K$11233)-('PQW Report Data'!J$4:J$11233))),
                    SUMPRODUCT(('PQW Report Data'!$B$4:$B$11233='GEPS Volume &amp; Declines'!$C$4)*('PQW Report Data'!$D$4:$D$11233='GEPS Volume &amp; Declines'!$E$4)*('PQW Report Data'!$C$4:$C$11233=Y$9)*('PQW Report Data'!$E$4:$E$11233=$B24)*(('PQW Report Data'!K$4:K$11233)-('PQW Report Data'!J$4:J$11233))))))</f>
      </c>
      <c r="Z24" s="25" t="str">
        <f>IF(AND($D$6="All",$F$6="All"),SUMPRODUCT(('PQW Report Data'!$C$4:$C$11233=Z$9)*('PQW Report Data'!$E$4:$E$11233=$B24)*(('PQW Report Data'!K$4:K$11233)-('PQW Report Data'!J$4:J$11233))),
                    IF($D$6="All",SUMPRODUCT(('PQW Report Data'!$D$4:$D$11233='GEPS Volume &amp; Declines'!$E$4)*('PQW Report Data'!$C$4:$C$11233=Z$9)*('PQW Report Data'!$E$4:$E$11233=$B24)*(('PQW Report Data'!K$4:K$11233)-('PQW Report Data'!J$4:J$11233))),
                    IF($F$6="All",SUMPRODUCT(('PQW Report Data'!$B$4:$B$11233='GEPS Volume &amp; Declines'!$C$4)*('PQW Report Data'!$C$4:$C$11233=Z$9)*('PQW Report Data'!$E$4:$E$11233=$B24)*(('PQW Report Data'!K$4:K$11233)-('PQW Report Data'!J$4:J$11233))),
                    SUMPRODUCT(('PQW Report Data'!$B$4:$B$11233='GEPS Volume &amp; Declines'!$C$4)*('PQW Report Data'!$D$4:$D$11233='GEPS Volume &amp; Declines'!$E$4)*('PQW Report Data'!$C$4:$C$11233=Z$9)*('PQW Report Data'!$E$4:$E$11233=$B24)*(('PQW Report Data'!K$4:K$11233)-('PQW Report Data'!J$4:J$11233))))))</f>
      </c>
      <c r="AA24" s="25" t="str">
        <f>IF(AND($D$6="All",$F$6="All"),SUMPRODUCT(('PQW Report Data'!$C$4:$C$11233=AA$9)*('PQW Report Data'!$E$4:$E$11233=$B24)*(('PQW Report Data'!K$4:K$11233)-('PQW Report Data'!J$4:J$11233))),
                    IF($D$6="All",SUMPRODUCT(('PQW Report Data'!$D$4:$D$11233='GEPS Volume &amp; Declines'!$E$4)*('PQW Report Data'!$C$4:$C$11233=AA$9)*('PQW Report Data'!$E$4:$E$11233=$B24)*(('PQW Report Data'!K$4:K$11233)-('PQW Report Data'!J$4:J$11233))),
                    IF($F$6="All",SUMPRODUCT(('PQW Report Data'!$B$4:$B$11233='GEPS Volume &amp; Declines'!$C$4)*('PQW Report Data'!$C$4:$C$11233=AA$9)*('PQW Report Data'!$E$4:$E$11233=$B24)*(('PQW Report Data'!K$4:K$11233)-('PQW Report Data'!J$4:J$11233))),
                    SUMPRODUCT(('PQW Report Data'!$B$4:$B$11233='GEPS Volume &amp; Declines'!$C$4)*('PQW Report Data'!$D$4:$D$11233='GEPS Volume &amp; Declines'!$E$4)*('PQW Report Data'!$C$4:$C$11233=AA$9)*('PQW Report Data'!$E$4:$E$11233=$B24)*(('PQW Report Data'!K$4:K$11233)-('PQW Report Data'!J$4:J$11233))))))</f>
      </c>
      <c r="AB24" s="25" t="str">
        <f>SUM(C24:AA24)</f>
      </c>
    </row>
    <row r="25">
      <c r="A25" s="0" t="inlineStr">
        <is>
          <t/>
        </is>
      </c>
      <c r="B25" s="23" t="n">
        <v>15</v>
      </c>
      <c r="C25" s="25" t="str">
        <f>IF(AND($D$6="All",$F$6="All"),SUMPRODUCT(('PQW Report Data'!$C$4:$C$11233=C$9)*('PQW Report Data'!$E$4:$E$11233=$B25)*(('PQW Report Data'!K$4:K$11233)-('PQW Report Data'!J$4:J$11233))),
                    IF($D$6="All",SUMPRODUCT(('PQW Report Data'!$D$4:$D$11233='GEPS Volume &amp; Declines'!$E$4)*('PQW Report Data'!$C$4:$C$11233=C$9)*('PQW Report Data'!$E$4:$E$11233=$B25)*(('PQW Report Data'!K$4:K$11233)-('PQW Report Data'!J$4:J$11233))),
                    IF($F$6="All",SUMPRODUCT(('PQW Report Data'!$B$4:$B$11233='GEPS Volume &amp; Declines'!$C$4)*('PQW Report Data'!$C$4:$C$11233=C$9)*('PQW Report Data'!$E$4:$E$11233=$B25)*(('PQW Report Data'!K$4:K$11233)-('PQW Report Data'!J$4:J$11233))),
                    SUMPRODUCT(('PQW Report Data'!$B$4:$B$11233='GEPS Volume &amp; Declines'!$C$4)*('PQW Report Data'!$D$4:$D$11233='GEPS Volume &amp; Declines'!$E$4)*('PQW Report Data'!$C$4:$C$11233=C$9)*('PQW Report Data'!$E$4:$E$11233=$B25)*(('PQW Report Data'!K$4:K$11233)-('PQW Report Data'!J$4:J$11233))))))</f>
      </c>
      <c r="D25" s="25" t="str">
        <f>IF(AND($D$6="All",$F$6="All"),SUMPRODUCT(('PQW Report Data'!$C$4:$C$11233=D$9)*('PQW Report Data'!$E$4:$E$11233=$B25)*(('PQW Report Data'!K$4:K$11233)-('PQW Report Data'!J$4:J$11233))),
                    IF($D$6="All",SUMPRODUCT(('PQW Report Data'!$D$4:$D$11233='GEPS Volume &amp; Declines'!$E$4)*('PQW Report Data'!$C$4:$C$11233=D$9)*('PQW Report Data'!$E$4:$E$11233=$B25)*(('PQW Report Data'!K$4:K$11233)-('PQW Report Data'!J$4:J$11233))),
                    IF($F$6="All",SUMPRODUCT(('PQW Report Data'!$B$4:$B$11233='GEPS Volume &amp; Declines'!$C$4)*('PQW Report Data'!$C$4:$C$11233=D$9)*('PQW Report Data'!$E$4:$E$11233=$B25)*(('PQW Report Data'!K$4:K$11233)-('PQW Report Data'!J$4:J$11233))),
                    SUMPRODUCT(('PQW Report Data'!$B$4:$B$11233='GEPS Volume &amp; Declines'!$C$4)*('PQW Report Data'!$D$4:$D$11233='GEPS Volume &amp; Declines'!$E$4)*('PQW Report Data'!$C$4:$C$11233=D$9)*('PQW Report Data'!$E$4:$E$11233=$B25)*(('PQW Report Data'!K$4:K$11233)-('PQW Report Data'!J$4:J$11233))))))</f>
      </c>
      <c r="E25" s="25" t="str">
        <f>IF(AND($D$6="All",$F$6="All"),SUMPRODUCT(('PQW Report Data'!$C$4:$C$11233=E$9)*('PQW Report Data'!$E$4:$E$11233=$B25)*(('PQW Report Data'!K$4:K$11233)-('PQW Report Data'!J$4:J$11233))),
                    IF($D$6="All",SUMPRODUCT(('PQW Report Data'!$D$4:$D$11233='GEPS Volume &amp; Declines'!$E$4)*('PQW Report Data'!$C$4:$C$11233=E$9)*('PQW Report Data'!$E$4:$E$11233=$B25)*(('PQW Report Data'!K$4:K$11233)-('PQW Report Data'!J$4:J$11233))),
                    IF($F$6="All",SUMPRODUCT(('PQW Report Data'!$B$4:$B$11233='GEPS Volume &amp; Declines'!$C$4)*('PQW Report Data'!$C$4:$C$11233=E$9)*('PQW Report Data'!$E$4:$E$11233=$B25)*(('PQW Report Data'!K$4:K$11233)-('PQW Report Data'!J$4:J$11233))),
                    SUMPRODUCT(('PQW Report Data'!$B$4:$B$11233='GEPS Volume &amp; Declines'!$C$4)*('PQW Report Data'!$D$4:$D$11233='GEPS Volume &amp; Declines'!$E$4)*('PQW Report Data'!$C$4:$C$11233=E$9)*('PQW Report Data'!$E$4:$E$11233=$B25)*(('PQW Report Data'!K$4:K$11233)-('PQW Report Data'!J$4:J$11233))))))</f>
      </c>
      <c r="F25" s="25" t="str">
        <f>IF(AND($D$6="All",$F$6="All"),SUMPRODUCT(('PQW Report Data'!$C$4:$C$11233=F$9)*('PQW Report Data'!$E$4:$E$11233=$B25)*(('PQW Report Data'!K$4:K$11233)-('PQW Report Data'!J$4:J$11233))),
                    IF($D$6="All",SUMPRODUCT(('PQW Report Data'!$D$4:$D$11233='GEPS Volume &amp; Declines'!$E$4)*('PQW Report Data'!$C$4:$C$11233=F$9)*('PQW Report Data'!$E$4:$E$11233=$B25)*(('PQW Report Data'!K$4:K$11233)-('PQW Report Data'!J$4:J$11233))),
                    IF($F$6="All",SUMPRODUCT(('PQW Report Data'!$B$4:$B$11233='GEPS Volume &amp; Declines'!$C$4)*('PQW Report Data'!$C$4:$C$11233=F$9)*('PQW Report Data'!$E$4:$E$11233=$B25)*(('PQW Report Data'!K$4:K$11233)-('PQW Report Data'!J$4:J$11233))),
                    SUMPRODUCT(('PQW Report Data'!$B$4:$B$11233='GEPS Volume &amp; Declines'!$C$4)*('PQW Report Data'!$D$4:$D$11233='GEPS Volume &amp; Declines'!$E$4)*('PQW Report Data'!$C$4:$C$11233=F$9)*('PQW Report Data'!$E$4:$E$11233=$B25)*(('PQW Report Data'!K$4:K$11233)-('PQW Report Data'!J$4:J$11233))))))</f>
      </c>
      <c r="G25" s="25" t="str">
        <f>IF(AND($D$6="All",$F$6="All"),SUMPRODUCT(('PQW Report Data'!$C$4:$C$11233=G$9)*('PQW Report Data'!$E$4:$E$11233=$B25)*(('PQW Report Data'!K$4:K$11233)-('PQW Report Data'!J$4:J$11233))),
                    IF($D$6="All",SUMPRODUCT(('PQW Report Data'!$D$4:$D$11233='GEPS Volume &amp; Declines'!$E$4)*('PQW Report Data'!$C$4:$C$11233=G$9)*('PQW Report Data'!$E$4:$E$11233=$B25)*(('PQW Report Data'!K$4:K$11233)-('PQW Report Data'!J$4:J$11233))),
                    IF($F$6="All",SUMPRODUCT(('PQW Report Data'!$B$4:$B$11233='GEPS Volume &amp; Declines'!$C$4)*('PQW Report Data'!$C$4:$C$11233=G$9)*('PQW Report Data'!$E$4:$E$11233=$B25)*(('PQW Report Data'!K$4:K$11233)-('PQW Report Data'!J$4:J$11233))),
                    SUMPRODUCT(('PQW Report Data'!$B$4:$B$11233='GEPS Volume &amp; Declines'!$C$4)*('PQW Report Data'!$D$4:$D$11233='GEPS Volume &amp; Declines'!$E$4)*('PQW Report Data'!$C$4:$C$11233=G$9)*('PQW Report Data'!$E$4:$E$11233=$B25)*(('PQW Report Data'!K$4:K$11233)-('PQW Report Data'!J$4:J$11233))))))</f>
      </c>
      <c r="H25" s="25" t="str">
        <f>IF(AND($D$6="All",$F$6="All"),SUMPRODUCT(('PQW Report Data'!$C$4:$C$11233=H$9)*('PQW Report Data'!$E$4:$E$11233=$B25)*(('PQW Report Data'!K$4:K$11233)-('PQW Report Data'!J$4:J$11233))),
                    IF($D$6="All",SUMPRODUCT(('PQW Report Data'!$D$4:$D$11233='GEPS Volume &amp; Declines'!$E$4)*('PQW Report Data'!$C$4:$C$11233=H$9)*('PQW Report Data'!$E$4:$E$11233=$B25)*(('PQW Report Data'!K$4:K$11233)-('PQW Report Data'!J$4:J$11233))),
                    IF($F$6="All",SUMPRODUCT(('PQW Report Data'!$B$4:$B$11233='GEPS Volume &amp; Declines'!$C$4)*('PQW Report Data'!$C$4:$C$11233=H$9)*('PQW Report Data'!$E$4:$E$11233=$B25)*(('PQW Report Data'!K$4:K$11233)-('PQW Report Data'!J$4:J$11233))),
                    SUMPRODUCT(('PQW Report Data'!$B$4:$B$11233='GEPS Volume &amp; Declines'!$C$4)*('PQW Report Data'!$D$4:$D$11233='GEPS Volume &amp; Declines'!$E$4)*('PQW Report Data'!$C$4:$C$11233=H$9)*('PQW Report Data'!$E$4:$E$11233=$B25)*(('PQW Report Data'!K$4:K$11233)-('PQW Report Data'!J$4:J$11233))))))</f>
      </c>
      <c r="I25" s="25" t="str">
        <f>IF(AND($D$6="All",$F$6="All"),SUMPRODUCT(('PQW Report Data'!$C$4:$C$11233=I$9)*('PQW Report Data'!$E$4:$E$11233=$B25)*(('PQW Report Data'!K$4:K$11233)-('PQW Report Data'!J$4:J$11233))),
                    IF($D$6="All",SUMPRODUCT(('PQW Report Data'!$D$4:$D$11233='GEPS Volume &amp; Declines'!$E$4)*('PQW Report Data'!$C$4:$C$11233=I$9)*('PQW Report Data'!$E$4:$E$11233=$B25)*(('PQW Report Data'!K$4:K$11233)-('PQW Report Data'!J$4:J$11233))),
                    IF($F$6="All",SUMPRODUCT(('PQW Report Data'!$B$4:$B$11233='GEPS Volume &amp; Declines'!$C$4)*('PQW Report Data'!$C$4:$C$11233=I$9)*('PQW Report Data'!$E$4:$E$11233=$B25)*(('PQW Report Data'!K$4:K$11233)-('PQW Report Data'!J$4:J$11233))),
                    SUMPRODUCT(('PQW Report Data'!$B$4:$B$11233='GEPS Volume &amp; Declines'!$C$4)*('PQW Report Data'!$D$4:$D$11233='GEPS Volume &amp; Declines'!$E$4)*('PQW Report Data'!$C$4:$C$11233=I$9)*('PQW Report Data'!$E$4:$E$11233=$B25)*(('PQW Report Data'!K$4:K$11233)-('PQW Report Data'!J$4:J$11233))))))</f>
      </c>
      <c r="J25" s="25" t="str">
        <f>IF(AND($D$6="All",$F$6="All"),SUMPRODUCT(('PQW Report Data'!$C$4:$C$11233=J$9)*('PQW Report Data'!$E$4:$E$11233=$B25)*(('PQW Report Data'!K$4:K$11233)-('PQW Report Data'!J$4:J$11233))),
                    IF($D$6="All",SUMPRODUCT(('PQW Report Data'!$D$4:$D$11233='GEPS Volume &amp; Declines'!$E$4)*('PQW Report Data'!$C$4:$C$11233=J$9)*('PQW Report Data'!$E$4:$E$11233=$B25)*(('PQW Report Data'!K$4:K$11233)-('PQW Report Data'!J$4:J$11233))),
                    IF($F$6="All",SUMPRODUCT(('PQW Report Data'!$B$4:$B$11233='GEPS Volume &amp; Declines'!$C$4)*('PQW Report Data'!$C$4:$C$11233=J$9)*('PQW Report Data'!$E$4:$E$11233=$B25)*(('PQW Report Data'!K$4:K$11233)-('PQW Report Data'!J$4:J$11233))),
                    SUMPRODUCT(('PQW Report Data'!$B$4:$B$11233='GEPS Volume &amp; Declines'!$C$4)*('PQW Report Data'!$D$4:$D$11233='GEPS Volume &amp; Declines'!$E$4)*('PQW Report Data'!$C$4:$C$11233=J$9)*('PQW Report Data'!$E$4:$E$11233=$B25)*(('PQW Report Data'!K$4:K$11233)-('PQW Report Data'!J$4:J$11233))))))</f>
      </c>
      <c r="K25" s="25" t="str">
        <f>IF(AND($D$6="All",$F$6="All"),SUMPRODUCT(('PQW Report Data'!$C$4:$C$11233=K$9)*('PQW Report Data'!$E$4:$E$11233=$B25)*(('PQW Report Data'!K$4:K$11233)-('PQW Report Data'!J$4:J$11233))),
                    IF($D$6="All",SUMPRODUCT(('PQW Report Data'!$D$4:$D$11233='GEPS Volume &amp; Declines'!$E$4)*('PQW Report Data'!$C$4:$C$11233=K$9)*('PQW Report Data'!$E$4:$E$11233=$B25)*(('PQW Report Data'!K$4:K$11233)-('PQW Report Data'!J$4:J$11233))),
                    IF($F$6="All",SUMPRODUCT(('PQW Report Data'!$B$4:$B$11233='GEPS Volume &amp; Declines'!$C$4)*('PQW Report Data'!$C$4:$C$11233=K$9)*('PQW Report Data'!$E$4:$E$11233=$B25)*(('PQW Report Data'!K$4:K$11233)-('PQW Report Data'!J$4:J$11233))),
                    SUMPRODUCT(('PQW Report Data'!$B$4:$B$11233='GEPS Volume &amp; Declines'!$C$4)*('PQW Report Data'!$D$4:$D$11233='GEPS Volume &amp; Declines'!$E$4)*('PQW Report Data'!$C$4:$C$11233=K$9)*('PQW Report Data'!$E$4:$E$11233=$B25)*(('PQW Report Data'!K$4:K$11233)-('PQW Report Data'!J$4:J$11233))))))</f>
      </c>
      <c r="L25" s="25" t="str">
        <f>IF(AND($D$6="All",$F$6="All"),SUMPRODUCT(('PQW Report Data'!$C$4:$C$11233=L$9)*('PQW Report Data'!$E$4:$E$11233=$B25)*(('PQW Report Data'!K$4:K$11233)-('PQW Report Data'!J$4:J$11233))),
                    IF($D$6="All",SUMPRODUCT(('PQW Report Data'!$D$4:$D$11233='GEPS Volume &amp; Declines'!$E$4)*('PQW Report Data'!$C$4:$C$11233=L$9)*('PQW Report Data'!$E$4:$E$11233=$B25)*(('PQW Report Data'!K$4:K$11233)-('PQW Report Data'!J$4:J$11233))),
                    IF($F$6="All",SUMPRODUCT(('PQW Report Data'!$B$4:$B$11233='GEPS Volume &amp; Declines'!$C$4)*('PQW Report Data'!$C$4:$C$11233=L$9)*('PQW Report Data'!$E$4:$E$11233=$B25)*(('PQW Report Data'!K$4:K$11233)-('PQW Report Data'!J$4:J$11233))),
                    SUMPRODUCT(('PQW Report Data'!$B$4:$B$11233='GEPS Volume &amp; Declines'!$C$4)*('PQW Report Data'!$D$4:$D$11233='GEPS Volume &amp; Declines'!$E$4)*('PQW Report Data'!$C$4:$C$11233=L$9)*('PQW Report Data'!$E$4:$E$11233=$B25)*(('PQW Report Data'!K$4:K$11233)-('PQW Report Data'!J$4:J$11233))))))</f>
      </c>
      <c r="M25" s="25" t="str">
        <f>IF(AND($D$6="All",$F$6="All"),SUMPRODUCT(('PQW Report Data'!$C$4:$C$11233=M$9)*('PQW Report Data'!$E$4:$E$11233=$B25)*(('PQW Report Data'!K$4:K$11233)-('PQW Report Data'!J$4:J$11233))),
                    IF($D$6="All",SUMPRODUCT(('PQW Report Data'!$D$4:$D$11233='GEPS Volume &amp; Declines'!$E$4)*('PQW Report Data'!$C$4:$C$11233=M$9)*('PQW Report Data'!$E$4:$E$11233=$B25)*(('PQW Report Data'!K$4:K$11233)-('PQW Report Data'!J$4:J$11233))),
                    IF($F$6="All",SUMPRODUCT(('PQW Report Data'!$B$4:$B$11233='GEPS Volume &amp; Declines'!$C$4)*('PQW Report Data'!$C$4:$C$11233=M$9)*('PQW Report Data'!$E$4:$E$11233=$B25)*(('PQW Report Data'!K$4:K$11233)-('PQW Report Data'!J$4:J$11233))),
                    SUMPRODUCT(('PQW Report Data'!$B$4:$B$11233='GEPS Volume &amp; Declines'!$C$4)*('PQW Report Data'!$D$4:$D$11233='GEPS Volume &amp; Declines'!$E$4)*('PQW Report Data'!$C$4:$C$11233=M$9)*('PQW Report Data'!$E$4:$E$11233=$B25)*(('PQW Report Data'!K$4:K$11233)-('PQW Report Data'!J$4:J$11233))))))</f>
      </c>
      <c r="N25" s="25" t="str">
        <f>IF(AND($D$6="All",$F$6="All"),SUMPRODUCT(('PQW Report Data'!$C$4:$C$11233=N$9)*('PQW Report Data'!$E$4:$E$11233=$B25)*(('PQW Report Data'!K$4:K$11233)-('PQW Report Data'!J$4:J$11233))),
                    IF($D$6="All",SUMPRODUCT(('PQW Report Data'!$D$4:$D$11233='GEPS Volume &amp; Declines'!$E$4)*('PQW Report Data'!$C$4:$C$11233=N$9)*('PQW Report Data'!$E$4:$E$11233=$B25)*(('PQW Report Data'!K$4:K$11233)-('PQW Report Data'!J$4:J$11233))),
                    IF($F$6="All",SUMPRODUCT(('PQW Report Data'!$B$4:$B$11233='GEPS Volume &amp; Declines'!$C$4)*('PQW Report Data'!$C$4:$C$11233=N$9)*('PQW Report Data'!$E$4:$E$11233=$B25)*(('PQW Report Data'!K$4:K$11233)-('PQW Report Data'!J$4:J$11233))),
                    SUMPRODUCT(('PQW Report Data'!$B$4:$B$11233='GEPS Volume &amp; Declines'!$C$4)*('PQW Report Data'!$D$4:$D$11233='GEPS Volume &amp; Declines'!$E$4)*('PQW Report Data'!$C$4:$C$11233=N$9)*('PQW Report Data'!$E$4:$E$11233=$B25)*(('PQW Report Data'!K$4:K$11233)-('PQW Report Data'!J$4:J$11233))))))</f>
      </c>
      <c r="O25" s="25" t="str">
        <f>IF(AND($D$6="All",$F$6="All"),SUMPRODUCT(('PQW Report Data'!$C$4:$C$11233=O$9)*('PQW Report Data'!$E$4:$E$11233=$B25)*(('PQW Report Data'!K$4:K$11233)-('PQW Report Data'!J$4:J$11233))),
                    IF($D$6="All",SUMPRODUCT(('PQW Report Data'!$D$4:$D$11233='GEPS Volume &amp; Declines'!$E$4)*('PQW Report Data'!$C$4:$C$11233=O$9)*('PQW Report Data'!$E$4:$E$11233=$B25)*(('PQW Report Data'!K$4:K$11233)-('PQW Report Data'!J$4:J$11233))),
                    IF($F$6="All",SUMPRODUCT(('PQW Report Data'!$B$4:$B$11233='GEPS Volume &amp; Declines'!$C$4)*('PQW Report Data'!$C$4:$C$11233=O$9)*('PQW Report Data'!$E$4:$E$11233=$B25)*(('PQW Report Data'!K$4:K$11233)-('PQW Report Data'!J$4:J$11233))),
                    SUMPRODUCT(('PQW Report Data'!$B$4:$B$11233='GEPS Volume &amp; Declines'!$C$4)*('PQW Report Data'!$D$4:$D$11233='GEPS Volume &amp; Declines'!$E$4)*('PQW Report Data'!$C$4:$C$11233=O$9)*('PQW Report Data'!$E$4:$E$11233=$B25)*(('PQW Report Data'!K$4:K$11233)-('PQW Report Data'!J$4:J$11233))))))</f>
      </c>
      <c r="P25" s="25" t="str">
        <f>IF(AND($D$6="All",$F$6="All"),SUMPRODUCT(('PQW Report Data'!$C$4:$C$11233=P$9)*('PQW Report Data'!$E$4:$E$11233=$B25)*(('PQW Report Data'!K$4:K$11233)-('PQW Report Data'!J$4:J$11233))),
                    IF($D$6="All",SUMPRODUCT(('PQW Report Data'!$D$4:$D$11233='GEPS Volume &amp; Declines'!$E$4)*('PQW Report Data'!$C$4:$C$11233=P$9)*('PQW Report Data'!$E$4:$E$11233=$B25)*(('PQW Report Data'!K$4:K$11233)-('PQW Report Data'!J$4:J$11233))),
                    IF($F$6="All",SUMPRODUCT(('PQW Report Data'!$B$4:$B$11233='GEPS Volume &amp; Declines'!$C$4)*('PQW Report Data'!$C$4:$C$11233=P$9)*('PQW Report Data'!$E$4:$E$11233=$B25)*(('PQW Report Data'!K$4:K$11233)-('PQW Report Data'!J$4:J$11233))),
                    SUMPRODUCT(('PQW Report Data'!$B$4:$B$11233='GEPS Volume &amp; Declines'!$C$4)*('PQW Report Data'!$D$4:$D$11233='GEPS Volume &amp; Declines'!$E$4)*('PQW Report Data'!$C$4:$C$11233=P$9)*('PQW Report Data'!$E$4:$E$11233=$B25)*(('PQW Report Data'!K$4:K$11233)-('PQW Report Data'!J$4:J$11233))))))</f>
      </c>
      <c r="Q25" s="25" t="str">
        <f>IF(AND($D$6="All",$F$6="All"),SUMPRODUCT(('PQW Report Data'!$C$4:$C$11233=Q$9)*('PQW Report Data'!$E$4:$E$11233=$B25)*(('PQW Report Data'!K$4:K$11233)-('PQW Report Data'!J$4:J$11233))),
                    IF($D$6="All",SUMPRODUCT(('PQW Report Data'!$D$4:$D$11233='GEPS Volume &amp; Declines'!$E$4)*('PQW Report Data'!$C$4:$C$11233=Q$9)*('PQW Report Data'!$E$4:$E$11233=$B25)*(('PQW Report Data'!K$4:K$11233)-('PQW Report Data'!J$4:J$11233))),
                    IF($F$6="All",SUMPRODUCT(('PQW Report Data'!$B$4:$B$11233='GEPS Volume &amp; Declines'!$C$4)*('PQW Report Data'!$C$4:$C$11233=Q$9)*('PQW Report Data'!$E$4:$E$11233=$B25)*(('PQW Report Data'!K$4:K$11233)-('PQW Report Data'!J$4:J$11233))),
                    SUMPRODUCT(('PQW Report Data'!$B$4:$B$11233='GEPS Volume &amp; Declines'!$C$4)*('PQW Report Data'!$D$4:$D$11233='GEPS Volume &amp; Declines'!$E$4)*('PQW Report Data'!$C$4:$C$11233=Q$9)*('PQW Report Data'!$E$4:$E$11233=$B25)*(('PQW Report Data'!K$4:K$11233)-('PQW Report Data'!J$4:J$11233))))))</f>
      </c>
      <c r="R25" s="25" t="str">
        <f>IF(AND($D$6="All",$F$6="All"),SUMPRODUCT(('PQW Report Data'!$C$4:$C$11233=R$9)*('PQW Report Data'!$E$4:$E$11233=$B25)*(('PQW Report Data'!K$4:K$11233)-('PQW Report Data'!J$4:J$11233))),
                    IF($D$6="All",SUMPRODUCT(('PQW Report Data'!$D$4:$D$11233='GEPS Volume &amp; Declines'!$E$4)*('PQW Report Data'!$C$4:$C$11233=R$9)*('PQW Report Data'!$E$4:$E$11233=$B25)*(('PQW Report Data'!K$4:K$11233)-('PQW Report Data'!J$4:J$11233))),
                    IF($F$6="All",SUMPRODUCT(('PQW Report Data'!$B$4:$B$11233='GEPS Volume &amp; Declines'!$C$4)*('PQW Report Data'!$C$4:$C$11233=R$9)*('PQW Report Data'!$E$4:$E$11233=$B25)*(('PQW Report Data'!K$4:K$11233)-('PQW Report Data'!J$4:J$11233))),
                    SUMPRODUCT(('PQW Report Data'!$B$4:$B$11233='GEPS Volume &amp; Declines'!$C$4)*('PQW Report Data'!$D$4:$D$11233='GEPS Volume &amp; Declines'!$E$4)*('PQW Report Data'!$C$4:$C$11233=R$9)*('PQW Report Data'!$E$4:$E$11233=$B25)*(('PQW Report Data'!K$4:K$11233)-('PQW Report Data'!J$4:J$11233))))))</f>
      </c>
      <c r="S25" s="25" t="str">
        <f>IF(AND($D$6="All",$F$6="All"),SUMPRODUCT(('PQW Report Data'!$C$4:$C$11233=S$9)*('PQW Report Data'!$E$4:$E$11233=$B25)*(('PQW Report Data'!K$4:K$11233)-('PQW Report Data'!J$4:J$11233))),
                    IF($D$6="All",SUMPRODUCT(('PQW Report Data'!$D$4:$D$11233='GEPS Volume &amp; Declines'!$E$4)*('PQW Report Data'!$C$4:$C$11233=S$9)*('PQW Report Data'!$E$4:$E$11233=$B25)*(('PQW Report Data'!K$4:K$11233)-('PQW Report Data'!J$4:J$11233))),
                    IF($F$6="All",SUMPRODUCT(('PQW Report Data'!$B$4:$B$11233='GEPS Volume &amp; Declines'!$C$4)*('PQW Report Data'!$C$4:$C$11233=S$9)*('PQW Report Data'!$E$4:$E$11233=$B25)*(('PQW Report Data'!K$4:K$11233)-('PQW Report Data'!J$4:J$11233))),
                    SUMPRODUCT(('PQW Report Data'!$B$4:$B$11233='GEPS Volume &amp; Declines'!$C$4)*('PQW Report Data'!$D$4:$D$11233='GEPS Volume &amp; Declines'!$E$4)*('PQW Report Data'!$C$4:$C$11233=S$9)*('PQW Report Data'!$E$4:$E$11233=$B25)*(('PQW Report Data'!K$4:K$11233)-('PQW Report Data'!J$4:J$11233))))))</f>
      </c>
      <c r="T25" s="25" t="str">
        <f>IF(AND($D$6="All",$F$6="All"),SUMPRODUCT(('PQW Report Data'!$C$4:$C$11233=T$9)*('PQW Report Data'!$E$4:$E$11233=$B25)*(('PQW Report Data'!K$4:K$11233)-('PQW Report Data'!J$4:J$11233))),
                    IF($D$6="All",SUMPRODUCT(('PQW Report Data'!$D$4:$D$11233='GEPS Volume &amp; Declines'!$E$4)*('PQW Report Data'!$C$4:$C$11233=T$9)*('PQW Report Data'!$E$4:$E$11233=$B25)*(('PQW Report Data'!K$4:K$11233)-('PQW Report Data'!J$4:J$11233))),
                    IF($F$6="All",SUMPRODUCT(('PQW Report Data'!$B$4:$B$11233='GEPS Volume &amp; Declines'!$C$4)*('PQW Report Data'!$C$4:$C$11233=T$9)*('PQW Report Data'!$E$4:$E$11233=$B25)*(('PQW Report Data'!K$4:K$11233)-('PQW Report Data'!J$4:J$11233))),
                    SUMPRODUCT(('PQW Report Data'!$B$4:$B$11233='GEPS Volume &amp; Declines'!$C$4)*('PQW Report Data'!$D$4:$D$11233='GEPS Volume &amp; Declines'!$E$4)*('PQW Report Data'!$C$4:$C$11233=T$9)*('PQW Report Data'!$E$4:$E$11233=$B25)*(('PQW Report Data'!K$4:K$11233)-('PQW Report Data'!J$4:J$11233))))))</f>
      </c>
      <c r="U25" s="25" t="str">
        <f>IF(AND($D$6="All",$F$6="All"),SUMPRODUCT(('PQW Report Data'!$C$4:$C$11233=U$9)*('PQW Report Data'!$E$4:$E$11233=$B25)*(('PQW Report Data'!K$4:K$11233)-('PQW Report Data'!J$4:J$11233))),
                    IF($D$6="All",SUMPRODUCT(('PQW Report Data'!$D$4:$D$11233='GEPS Volume &amp; Declines'!$E$4)*('PQW Report Data'!$C$4:$C$11233=U$9)*('PQW Report Data'!$E$4:$E$11233=$B25)*(('PQW Report Data'!K$4:K$11233)-('PQW Report Data'!J$4:J$11233))),
                    IF($F$6="All",SUMPRODUCT(('PQW Report Data'!$B$4:$B$11233='GEPS Volume &amp; Declines'!$C$4)*('PQW Report Data'!$C$4:$C$11233=U$9)*('PQW Report Data'!$E$4:$E$11233=$B25)*(('PQW Report Data'!K$4:K$11233)-('PQW Report Data'!J$4:J$11233))),
                    SUMPRODUCT(('PQW Report Data'!$B$4:$B$11233='GEPS Volume &amp; Declines'!$C$4)*('PQW Report Data'!$D$4:$D$11233='GEPS Volume &amp; Declines'!$E$4)*('PQW Report Data'!$C$4:$C$11233=U$9)*('PQW Report Data'!$E$4:$E$11233=$B25)*(('PQW Report Data'!K$4:K$11233)-('PQW Report Data'!J$4:J$11233))))))</f>
      </c>
      <c r="V25" s="25" t="str">
        <f>IF(AND($D$6="All",$F$6="All"),SUMPRODUCT(('PQW Report Data'!$C$4:$C$11233=V$9)*('PQW Report Data'!$E$4:$E$11233=$B25)*(('PQW Report Data'!K$4:K$11233)-('PQW Report Data'!J$4:J$11233))),
                    IF($D$6="All",SUMPRODUCT(('PQW Report Data'!$D$4:$D$11233='GEPS Volume &amp; Declines'!$E$4)*('PQW Report Data'!$C$4:$C$11233=V$9)*('PQW Report Data'!$E$4:$E$11233=$B25)*(('PQW Report Data'!K$4:K$11233)-('PQW Report Data'!J$4:J$11233))),
                    IF($F$6="All",SUMPRODUCT(('PQW Report Data'!$B$4:$B$11233='GEPS Volume &amp; Declines'!$C$4)*('PQW Report Data'!$C$4:$C$11233=V$9)*('PQW Report Data'!$E$4:$E$11233=$B25)*(('PQW Report Data'!K$4:K$11233)-('PQW Report Data'!J$4:J$11233))),
                    SUMPRODUCT(('PQW Report Data'!$B$4:$B$11233='GEPS Volume &amp; Declines'!$C$4)*('PQW Report Data'!$D$4:$D$11233='GEPS Volume &amp; Declines'!$E$4)*('PQW Report Data'!$C$4:$C$11233=V$9)*('PQW Report Data'!$E$4:$E$11233=$B25)*(('PQW Report Data'!K$4:K$11233)-('PQW Report Data'!J$4:J$11233))))))</f>
      </c>
      <c r="W25" s="25" t="str">
        <f>IF(AND($D$6="All",$F$6="All"),SUMPRODUCT(('PQW Report Data'!$C$4:$C$11233=W$9)*('PQW Report Data'!$E$4:$E$11233=$B25)*(('PQW Report Data'!K$4:K$11233)-('PQW Report Data'!J$4:J$11233))),
                    IF($D$6="All",SUMPRODUCT(('PQW Report Data'!$D$4:$D$11233='GEPS Volume &amp; Declines'!$E$4)*('PQW Report Data'!$C$4:$C$11233=W$9)*('PQW Report Data'!$E$4:$E$11233=$B25)*(('PQW Report Data'!K$4:K$11233)-('PQW Report Data'!J$4:J$11233))),
                    IF($F$6="All",SUMPRODUCT(('PQW Report Data'!$B$4:$B$11233='GEPS Volume &amp; Declines'!$C$4)*('PQW Report Data'!$C$4:$C$11233=W$9)*('PQW Report Data'!$E$4:$E$11233=$B25)*(('PQW Report Data'!K$4:K$11233)-('PQW Report Data'!J$4:J$11233))),
                    SUMPRODUCT(('PQW Report Data'!$B$4:$B$11233='GEPS Volume &amp; Declines'!$C$4)*('PQW Report Data'!$D$4:$D$11233='GEPS Volume &amp; Declines'!$E$4)*('PQW Report Data'!$C$4:$C$11233=W$9)*('PQW Report Data'!$E$4:$E$11233=$B25)*(('PQW Report Data'!K$4:K$11233)-('PQW Report Data'!J$4:J$11233))))))</f>
      </c>
      <c r="X25" s="25" t="str">
        <f>IF(AND($D$6="All",$F$6="All"),SUMPRODUCT(('PQW Report Data'!$C$4:$C$11233=X$9)*('PQW Report Data'!$E$4:$E$11233=$B25)*(('PQW Report Data'!K$4:K$11233)-('PQW Report Data'!J$4:J$11233))),
                    IF($D$6="All",SUMPRODUCT(('PQW Report Data'!$D$4:$D$11233='GEPS Volume &amp; Declines'!$E$4)*('PQW Report Data'!$C$4:$C$11233=X$9)*('PQW Report Data'!$E$4:$E$11233=$B25)*(('PQW Report Data'!K$4:K$11233)-('PQW Report Data'!J$4:J$11233))),
                    IF($F$6="All",SUMPRODUCT(('PQW Report Data'!$B$4:$B$11233='GEPS Volume &amp; Declines'!$C$4)*('PQW Report Data'!$C$4:$C$11233=X$9)*('PQW Report Data'!$E$4:$E$11233=$B25)*(('PQW Report Data'!K$4:K$11233)-('PQW Report Data'!J$4:J$11233))),
                    SUMPRODUCT(('PQW Report Data'!$B$4:$B$11233='GEPS Volume &amp; Declines'!$C$4)*('PQW Report Data'!$D$4:$D$11233='GEPS Volume &amp; Declines'!$E$4)*('PQW Report Data'!$C$4:$C$11233=X$9)*('PQW Report Data'!$E$4:$E$11233=$B25)*(('PQW Report Data'!K$4:K$11233)-('PQW Report Data'!J$4:J$11233))))))</f>
      </c>
      <c r="Y25" s="25" t="str">
        <f>IF(AND($D$6="All",$F$6="All"),SUMPRODUCT(('PQW Report Data'!$C$4:$C$11233=Y$9)*('PQW Report Data'!$E$4:$E$11233=$B25)*(('PQW Report Data'!K$4:K$11233)-('PQW Report Data'!J$4:J$11233))),
                    IF($D$6="All",SUMPRODUCT(('PQW Report Data'!$D$4:$D$11233='GEPS Volume &amp; Declines'!$E$4)*('PQW Report Data'!$C$4:$C$11233=Y$9)*('PQW Report Data'!$E$4:$E$11233=$B25)*(('PQW Report Data'!K$4:K$11233)-('PQW Report Data'!J$4:J$11233))),
                    IF($F$6="All",SUMPRODUCT(('PQW Report Data'!$B$4:$B$11233='GEPS Volume &amp; Declines'!$C$4)*('PQW Report Data'!$C$4:$C$11233=Y$9)*('PQW Report Data'!$E$4:$E$11233=$B25)*(('PQW Report Data'!K$4:K$11233)-('PQW Report Data'!J$4:J$11233))),
                    SUMPRODUCT(('PQW Report Data'!$B$4:$B$11233='GEPS Volume &amp; Declines'!$C$4)*('PQW Report Data'!$D$4:$D$11233='GEPS Volume &amp; Declines'!$E$4)*('PQW Report Data'!$C$4:$C$11233=Y$9)*('PQW Report Data'!$E$4:$E$11233=$B25)*(('PQW Report Data'!K$4:K$11233)-('PQW Report Data'!J$4:J$11233))))))</f>
      </c>
      <c r="Z25" s="25" t="str">
        <f>IF(AND($D$6="All",$F$6="All"),SUMPRODUCT(('PQW Report Data'!$C$4:$C$11233=Z$9)*('PQW Report Data'!$E$4:$E$11233=$B25)*(('PQW Report Data'!K$4:K$11233)-('PQW Report Data'!J$4:J$11233))),
                    IF($D$6="All",SUMPRODUCT(('PQW Report Data'!$D$4:$D$11233='GEPS Volume &amp; Declines'!$E$4)*('PQW Report Data'!$C$4:$C$11233=Z$9)*('PQW Report Data'!$E$4:$E$11233=$B25)*(('PQW Report Data'!K$4:K$11233)-('PQW Report Data'!J$4:J$11233))),
                    IF($F$6="All",SUMPRODUCT(('PQW Report Data'!$B$4:$B$11233='GEPS Volume &amp; Declines'!$C$4)*('PQW Report Data'!$C$4:$C$11233=Z$9)*('PQW Report Data'!$E$4:$E$11233=$B25)*(('PQW Report Data'!K$4:K$11233)-('PQW Report Data'!J$4:J$11233))),
                    SUMPRODUCT(('PQW Report Data'!$B$4:$B$11233='GEPS Volume &amp; Declines'!$C$4)*('PQW Report Data'!$D$4:$D$11233='GEPS Volume &amp; Declines'!$E$4)*('PQW Report Data'!$C$4:$C$11233=Z$9)*('PQW Report Data'!$E$4:$E$11233=$B25)*(('PQW Report Data'!K$4:K$11233)-('PQW Report Data'!J$4:J$11233))))))</f>
      </c>
      <c r="AA25" s="25" t="str">
        <f>IF(AND($D$6="All",$F$6="All"),SUMPRODUCT(('PQW Report Data'!$C$4:$C$11233=AA$9)*('PQW Report Data'!$E$4:$E$11233=$B25)*(('PQW Report Data'!K$4:K$11233)-('PQW Report Data'!J$4:J$11233))),
                    IF($D$6="All",SUMPRODUCT(('PQW Report Data'!$D$4:$D$11233='GEPS Volume &amp; Declines'!$E$4)*('PQW Report Data'!$C$4:$C$11233=AA$9)*('PQW Report Data'!$E$4:$E$11233=$B25)*(('PQW Report Data'!K$4:K$11233)-('PQW Report Data'!J$4:J$11233))),
                    IF($F$6="All",SUMPRODUCT(('PQW Report Data'!$B$4:$B$11233='GEPS Volume &amp; Declines'!$C$4)*('PQW Report Data'!$C$4:$C$11233=AA$9)*('PQW Report Data'!$E$4:$E$11233=$B25)*(('PQW Report Data'!K$4:K$11233)-('PQW Report Data'!J$4:J$11233))),
                    SUMPRODUCT(('PQW Report Data'!$B$4:$B$11233='GEPS Volume &amp; Declines'!$C$4)*('PQW Report Data'!$D$4:$D$11233='GEPS Volume &amp; Declines'!$E$4)*('PQW Report Data'!$C$4:$C$11233=AA$9)*('PQW Report Data'!$E$4:$E$11233=$B25)*(('PQW Report Data'!K$4:K$11233)-('PQW Report Data'!J$4:J$11233))))))</f>
      </c>
      <c r="AB25" s="25" t="str">
        <f>SUM(C25:AA25)</f>
      </c>
    </row>
    <row r="26">
      <c r="A26" s="0" t="inlineStr">
        <is>
          <t/>
        </is>
      </c>
      <c r="B26" s="23" t="n">
        <v>16</v>
      </c>
      <c r="C26" s="25" t="str">
        <f>IF(AND($D$6="All",$F$6="All"),SUMPRODUCT(('PQW Report Data'!$C$4:$C$11233=C$9)*('PQW Report Data'!$E$4:$E$11233=$B26)*(('PQW Report Data'!K$4:K$11233)-('PQW Report Data'!J$4:J$11233))),
                    IF($D$6="All",SUMPRODUCT(('PQW Report Data'!$D$4:$D$11233='GEPS Volume &amp; Declines'!$E$4)*('PQW Report Data'!$C$4:$C$11233=C$9)*('PQW Report Data'!$E$4:$E$11233=$B26)*(('PQW Report Data'!K$4:K$11233)-('PQW Report Data'!J$4:J$11233))),
                    IF($F$6="All",SUMPRODUCT(('PQW Report Data'!$B$4:$B$11233='GEPS Volume &amp; Declines'!$C$4)*('PQW Report Data'!$C$4:$C$11233=C$9)*('PQW Report Data'!$E$4:$E$11233=$B26)*(('PQW Report Data'!K$4:K$11233)-('PQW Report Data'!J$4:J$11233))),
                    SUMPRODUCT(('PQW Report Data'!$B$4:$B$11233='GEPS Volume &amp; Declines'!$C$4)*('PQW Report Data'!$D$4:$D$11233='GEPS Volume &amp; Declines'!$E$4)*('PQW Report Data'!$C$4:$C$11233=C$9)*('PQW Report Data'!$E$4:$E$11233=$B26)*(('PQW Report Data'!K$4:K$11233)-('PQW Report Data'!J$4:J$11233))))))</f>
      </c>
      <c r="D26" s="25" t="str">
        <f>IF(AND($D$6="All",$F$6="All"),SUMPRODUCT(('PQW Report Data'!$C$4:$C$11233=D$9)*('PQW Report Data'!$E$4:$E$11233=$B26)*(('PQW Report Data'!K$4:K$11233)-('PQW Report Data'!J$4:J$11233))),
                    IF($D$6="All",SUMPRODUCT(('PQW Report Data'!$D$4:$D$11233='GEPS Volume &amp; Declines'!$E$4)*('PQW Report Data'!$C$4:$C$11233=D$9)*('PQW Report Data'!$E$4:$E$11233=$B26)*(('PQW Report Data'!K$4:K$11233)-('PQW Report Data'!J$4:J$11233))),
                    IF($F$6="All",SUMPRODUCT(('PQW Report Data'!$B$4:$B$11233='GEPS Volume &amp; Declines'!$C$4)*('PQW Report Data'!$C$4:$C$11233=D$9)*('PQW Report Data'!$E$4:$E$11233=$B26)*(('PQW Report Data'!K$4:K$11233)-('PQW Report Data'!J$4:J$11233))),
                    SUMPRODUCT(('PQW Report Data'!$B$4:$B$11233='GEPS Volume &amp; Declines'!$C$4)*('PQW Report Data'!$D$4:$D$11233='GEPS Volume &amp; Declines'!$E$4)*('PQW Report Data'!$C$4:$C$11233=D$9)*('PQW Report Data'!$E$4:$E$11233=$B26)*(('PQW Report Data'!K$4:K$11233)-('PQW Report Data'!J$4:J$11233))))))</f>
      </c>
      <c r="E26" s="25" t="str">
        <f>IF(AND($D$6="All",$F$6="All"),SUMPRODUCT(('PQW Report Data'!$C$4:$C$11233=E$9)*('PQW Report Data'!$E$4:$E$11233=$B26)*(('PQW Report Data'!K$4:K$11233)-('PQW Report Data'!J$4:J$11233))),
                    IF($D$6="All",SUMPRODUCT(('PQW Report Data'!$D$4:$D$11233='GEPS Volume &amp; Declines'!$E$4)*('PQW Report Data'!$C$4:$C$11233=E$9)*('PQW Report Data'!$E$4:$E$11233=$B26)*(('PQW Report Data'!K$4:K$11233)-('PQW Report Data'!J$4:J$11233))),
                    IF($F$6="All",SUMPRODUCT(('PQW Report Data'!$B$4:$B$11233='GEPS Volume &amp; Declines'!$C$4)*('PQW Report Data'!$C$4:$C$11233=E$9)*('PQW Report Data'!$E$4:$E$11233=$B26)*(('PQW Report Data'!K$4:K$11233)-('PQW Report Data'!J$4:J$11233))),
                    SUMPRODUCT(('PQW Report Data'!$B$4:$B$11233='GEPS Volume &amp; Declines'!$C$4)*('PQW Report Data'!$D$4:$D$11233='GEPS Volume &amp; Declines'!$E$4)*('PQW Report Data'!$C$4:$C$11233=E$9)*('PQW Report Data'!$E$4:$E$11233=$B26)*(('PQW Report Data'!K$4:K$11233)-('PQW Report Data'!J$4:J$11233))))))</f>
      </c>
      <c r="F26" s="25" t="str">
        <f>IF(AND($D$6="All",$F$6="All"),SUMPRODUCT(('PQW Report Data'!$C$4:$C$11233=F$9)*('PQW Report Data'!$E$4:$E$11233=$B26)*(('PQW Report Data'!K$4:K$11233)-('PQW Report Data'!J$4:J$11233))),
                    IF($D$6="All",SUMPRODUCT(('PQW Report Data'!$D$4:$D$11233='GEPS Volume &amp; Declines'!$E$4)*('PQW Report Data'!$C$4:$C$11233=F$9)*('PQW Report Data'!$E$4:$E$11233=$B26)*(('PQW Report Data'!K$4:K$11233)-('PQW Report Data'!J$4:J$11233))),
                    IF($F$6="All",SUMPRODUCT(('PQW Report Data'!$B$4:$B$11233='GEPS Volume &amp; Declines'!$C$4)*('PQW Report Data'!$C$4:$C$11233=F$9)*('PQW Report Data'!$E$4:$E$11233=$B26)*(('PQW Report Data'!K$4:K$11233)-('PQW Report Data'!J$4:J$11233))),
                    SUMPRODUCT(('PQW Report Data'!$B$4:$B$11233='GEPS Volume &amp; Declines'!$C$4)*('PQW Report Data'!$D$4:$D$11233='GEPS Volume &amp; Declines'!$E$4)*('PQW Report Data'!$C$4:$C$11233=F$9)*('PQW Report Data'!$E$4:$E$11233=$B26)*(('PQW Report Data'!K$4:K$11233)-('PQW Report Data'!J$4:J$11233))))))</f>
      </c>
      <c r="G26" s="25" t="str">
        <f>IF(AND($D$6="All",$F$6="All"),SUMPRODUCT(('PQW Report Data'!$C$4:$C$11233=G$9)*('PQW Report Data'!$E$4:$E$11233=$B26)*(('PQW Report Data'!K$4:K$11233)-('PQW Report Data'!J$4:J$11233))),
                    IF($D$6="All",SUMPRODUCT(('PQW Report Data'!$D$4:$D$11233='GEPS Volume &amp; Declines'!$E$4)*('PQW Report Data'!$C$4:$C$11233=G$9)*('PQW Report Data'!$E$4:$E$11233=$B26)*(('PQW Report Data'!K$4:K$11233)-('PQW Report Data'!J$4:J$11233))),
                    IF($F$6="All",SUMPRODUCT(('PQW Report Data'!$B$4:$B$11233='GEPS Volume &amp; Declines'!$C$4)*('PQW Report Data'!$C$4:$C$11233=G$9)*('PQW Report Data'!$E$4:$E$11233=$B26)*(('PQW Report Data'!K$4:K$11233)-('PQW Report Data'!J$4:J$11233))),
                    SUMPRODUCT(('PQW Report Data'!$B$4:$B$11233='GEPS Volume &amp; Declines'!$C$4)*('PQW Report Data'!$D$4:$D$11233='GEPS Volume &amp; Declines'!$E$4)*('PQW Report Data'!$C$4:$C$11233=G$9)*('PQW Report Data'!$E$4:$E$11233=$B26)*(('PQW Report Data'!K$4:K$11233)-('PQW Report Data'!J$4:J$11233))))))</f>
      </c>
      <c r="H26" s="25" t="str">
        <f>IF(AND($D$6="All",$F$6="All"),SUMPRODUCT(('PQW Report Data'!$C$4:$C$11233=H$9)*('PQW Report Data'!$E$4:$E$11233=$B26)*(('PQW Report Data'!K$4:K$11233)-('PQW Report Data'!J$4:J$11233))),
                    IF($D$6="All",SUMPRODUCT(('PQW Report Data'!$D$4:$D$11233='GEPS Volume &amp; Declines'!$E$4)*('PQW Report Data'!$C$4:$C$11233=H$9)*('PQW Report Data'!$E$4:$E$11233=$B26)*(('PQW Report Data'!K$4:K$11233)-('PQW Report Data'!J$4:J$11233))),
                    IF($F$6="All",SUMPRODUCT(('PQW Report Data'!$B$4:$B$11233='GEPS Volume &amp; Declines'!$C$4)*('PQW Report Data'!$C$4:$C$11233=H$9)*('PQW Report Data'!$E$4:$E$11233=$B26)*(('PQW Report Data'!K$4:K$11233)-('PQW Report Data'!J$4:J$11233))),
                    SUMPRODUCT(('PQW Report Data'!$B$4:$B$11233='GEPS Volume &amp; Declines'!$C$4)*('PQW Report Data'!$D$4:$D$11233='GEPS Volume &amp; Declines'!$E$4)*('PQW Report Data'!$C$4:$C$11233=H$9)*('PQW Report Data'!$E$4:$E$11233=$B26)*(('PQW Report Data'!K$4:K$11233)-('PQW Report Data'!J$4:J$11233))))))</f>
      </c>
      <c r="I26" s="25" t="str">
        <f>IF(AND($D$6="All",$F$6="All"),SUMPRODUCT(('PQW Report Data'!$C$4:$C$11233=I$9)*('PQW Report Data'!$E$4:$E$11233=$B26)*(('PQW Report Data'!K$4:K$11233)-('PQW Report Data'!J$4:J$11233))),
                    IF($D$6="All",SUMPRODUCT(('PQW Report Data'!$D$4:$D$11233='GEPS Volume &amp; Declines'!$E$4)*('PQW Report Data'!$C$4:$C$11233=I$9)*('PQW Report Data'!$E$4:$E$11233=$B26)*(('PQW Report Data'!K$4:K$11233)-('PQW Report Data'!J$4:J$11233))),
                    IF($F$6="All",SUMPRODUCT(('PQW Report Data'!$B$4:$B$11233='GEPS Volume &amp; Declines'!$C$4)*('PQW Report Data'!$C$4:$C$11233=I$9)*('PQW Report Data'!$E$4:$E$11233=$B26)*(('PQW Report Data'!K$4:K$11233)-('PQW Report Data'!J$4:J$11233))),
                    SUMPRODUCT(('PQW Report Data'!$B$4:$B$11233='GEPS Volume &amp; Declines'!$C$4)*('PQW Report Data'!$D$4:$D$11233='GEPS Volume &amp; Declines'!$E$4)*('PQW Report Data'!$C$4:$C$11233=I$9)*('PQW Report Data'!$E$4:$E$11233=$B26)*(('PQW Report Data'!K$4:K$11233)-('PQW Report Data'!J$4:J$11233))))))</f>
      </c>
      <c r="J26" s="25" t="str">
        <f>IF(AND($D$6="All",$F$6="All"),SUMPRODUCT(('PQW Report Data'!$C$4:$C$11233=J$9)*('PQW Report Data'!$E$4:$E$11233=$B26)*(('PQW Report Data'!K$4:K$11233)-('PQW Report Data'!J$4:J$11233))),
                    IF($D$6="All",SUMPRODUCT(('PQW Report Data'!$D$4:$D$11233='GEPS Volume &amp; Declines'!$E$4)*('PQW Report Data'!$C$4:$C$11233=J$9)*('PQW Report Data'!$E$4:$E$11233=$B26)*(('PQW Report Data'!K$4:K$11233)-('PQW Report Data'!J$4:J$11233))),
                    IF($F$6="All",SUMPRODUCT(('PQW Report Data'!$B$4:$B$11233='GEPS Volume &amp; Declines'!$C$4)*('PQW Report Data'!$C$4:$C$11233=J$9)*('PQW Report Data'!$E$4:$E$11233=$B26)*(('PQW Report Data'!K$4:K$11233)-('PQW Report Data'!J$4:J$11233))),
                    SUMPRODUCT(('PQW Report Data'!$B$4:$B$11233='GEPS Volume &amp; Declines'!$C$4)*('PQW Report Data'!$D$4:$D$11233='GEPS Volume &amp; Declines'!$E$4)*('PQW Report Data'!$C$4:$C$11233=J$9)*('PQW Report Data'!$E$4:$E$11233=$B26)*(('PQW Report Data'!K$4:K$11233)-('PQW Report Data'!J$4:J$11233))))))</f>
      </c>
      <c r="K26" s="25" t="str">
        <f>IF(AND($D$6="All",$F$6="All"),SUMPRODUCT(('PQW Report Data'!$C$4:$C$11233=K$9)*('PQW Report Data'!$E$4:$E$11233=$B26)*(('PQW Report Data'!K$4:K$11233)-('PQW Report Data'!J$4:J$11233))),
                    IF($D$6="All",SUMPRODUCT(('PQW Report Data'!$D$4:$D$11233='GEPS Volume &amp; Declines'!$E$4)*('PQW Report Data'!$C$4:$C$11233=K$9)*('PQW Report Data'!$E$4:$E$11233=$B26)*(('PQW Report Data'!K$4:K$11233)-('PQW Report Data'!J$4:J$11233))),
                    IF($F$6="All",SUMPRODUCT(('PQW Report Data'!$B$4:$B$11233='GEPS Volume &amp; Declines'!$C$4)*('PQW Report Data'!$C$4:$C$11233=K$9)*('PQW Report Data'!$E$4:$E$11233=$B26)*(('PQW Report Data'!K$4:K$11233)-('PQW Report Data'!J$4:J$11233))),
                    SUMPRODUCT(('PQW Report Data'!$B$4:$B$11233='GEPS Volume &amp; Declines'!$C$4)*('PQW Report Data'!$D$4:$D$11233='GEPS Volume &amp; Declines'!$E$4)*('PQW Report Data'!$C$4:$C$11233=K$9)*('PQW Report Data'!$E$4:$E$11233=$B26)*(('PQW Report Data'!K$4:K$11233)-('PQW Report Data'!J$4:J$11233))))))</f>
      </c>
      <c r="L26" s="25" t="str">
        <f>IF(AND($D$6="All",$F$6="All"),SUMPRODUCT(('PQW Report Data'!$C$4:$C$11233=L$9)*('PQW Report Data'!$E$4:$E$11233=$B26)*(('PQW Report Data'!K$4:K$11233)-('PQW Report Data'!J$4:J$11233))),
                    IF($D$6="All",SUMPRODUCT(('PQW Report Data'!$D$4:$D$11233='GEPS Volume &amp; Declines'!$E$4)*('PQW Report Data'!$C$4:$C$11233=L$9)*('PQW Report Data'!$E$4:$E$11233=$B26)*(('PQW Report Data'!K$4:K$11233)-('PQW Report Data'!J$4:J$11233))),
                    IF($F$6="All",SUMPRODUCT(('PQW Report Data'!$B$4:$B$11233='GEPS Volume &amp; Declines'!$C$4)*('PQW Report Data'!$C$4:$C$11233=L$9)*('PQW Report Data'!$E$4:$E$11233=$B26)*(('PQW Report Data'!K$4:K$11233)-('PQW Report Data'!J$4:J$11233))),
                    SUMPRODUCT(('PQW Report Data'!$B$4:$B$11233='GEPS Volume &amp; Declines'!$C$4)*('PQW Report Data'!$D$4:$D$11233='GEPS Volume &amp; Declines'!$E$4)*('PQW Report Data'!$C$4:$C$11233=L$9)*('PQW Report Data'!$E$4:$E$11233=$B26)*(('PQW Report Data'!K$4:K$11233)-('PQW Report Data'!J$4:J$11233))))))</f>
      </c>
      <c r="M26" s="25" t="str">
        <f>IF(AND($D$6="All",$F$6="All"),SUMPRODUCT(('PQW Report Data'!$C$4:$C$11233=M$9)*('PQW Report Data'!$E$4:$E$11233=$B26)*(('PQW Report Data'!K$4:K$11233)-('PQW Report Data'!J$4:J$11233))),
                    IF($D$6="All",SUMPRODUCT(('PQW Report Data'!$D$4:$D$11233='GEPS Volume &amp; Declines'!$E$4)*('PQW Report Data'!$C$4:$C$11233=M$9)*('PQW Report Data'!$E$4:$E$11233=$B26)*(('PQW Report Data'!K$4:K$11233)-('PQW Report Data'!J$4:J$11233))),
                    IF($F$6="All",SUMPRODUCT(('PQW Report Data'!$B$4:$B$11233='GEPS Volume &amp; Declines'!$C$4)*('PQW Report Data'!$C$4:$C$11233=M$9)*('PQW Report Data'!$E$4:$E$11233=$B26)*(('PQW Report Data'!K$4:K$11233)-('PQW Report Data'!J$4:J$11233))),
                    SUMPRODUCT(('PQW Report Data'!$B$4:$B$11233='GEPS Volume &amp; Declines'!$C$4)*('PQW Report Data'!$D$4:$D$11233='GEPS Volume &amp; Declines'!$E$4)*('PQW Report Data'!$C$4:$C$11233=M$9)*('PQW Report Data'!$E$4:$E$11233=$B26)*(('PQW Report Data'!K$4:K$11233)-('PQW Report Data'!J$4:J$11233))))))</f>
      </c>
      <c r="N26" s="25" t="str">
        <f>IF(AND($D$6="All",$F$6="All"),SUMPRODUCT(('PQW Report Data'!$C$4:$C$11233=N$9)*('PQW Report Data'!$E$4:$E$11233=$B26)*(('PQW Report Data'!K$4:K$11233)-('PQW Report Data'!J$4:J$11233))),
                    IF($D$6="All",SUMPRODUCT(('PQW Report Data'!$D$4:$D$11233='GEPS Volume &amp; Declines'!$E$4)*('PQW Report Data'!$C$4:$C$11233=N$9)*('PQW Report Data'!$E$4:$E$11233=$B26)*(('PQW Report Data'!K$4:K$11233)-('PQW Report Data'!J$4:J$11233))),
                    IF($F$6="All",SUMPRODUCT(('PQW Report Data'!$B$4:$B$11233='GEPS Volume &amp; Declines'!$C$4)*('PQW Report Data'!$C$4:$C$11233=N$9)*('PQW Report Data'!$E$4:$E$11233=$B26)*(('PQW Report Data'!K$4:K$11233)-('PQW Report Data'!J$4:J$11233))),
                    SUMPRODUCT(('PQW Report Data'!$B$4:$B$11233='GEPS Volume &amp; Declines'!$C$4)*('PQW Report Data'!$D$4:$D$11233='GEPS Volume &amp; Declines'!$E$4)*('PQW Report Data'!$C$4:$C$11233=N$9)*('PQW Report Data'!$E$4:$E$11233=$B26)*(('PQW Report Data'!K$4:K$11233)-('PQW Report Data'!J$4:J$11233))))))</f>
      </c>
      <c r="O26" s="25" t="str">
        <f>IF(AND($D$6="All",$F$6="All"),SUMPRODUCT(('PQW Report Data'!$C$4:$C$11233=O$9)*('PQW Report Data'!$E$4:$E$11233=$B26)*(('PQW Report Data'!K$4:K$11233)-('PQW Report Data'!J$4:J$11233))),
                    IF($D$6="All",SUMPRODUCT(('PQW Report Data'!$D$4:$D$11233='GEPS Volume &amp; Declines'!$E$4)*('PQW Report Data'!$C$4:$C$11233=O$9)*('PQW Report Data'!$E$4:$E$11233=$B26)*(('PQW Report Data'!K$4:K$11233)-('PQW Report Data'!J$4:J$11233))),
                    IF($F$6="All",SUMPRODUCT(('PQW Report Data'!$B$4:$B$11233='GEPS Volume &amp; Declines'!$C$4)*('PQW Report Data'!$C$4:$C$11233=O$9)*('PQW Report Data'!$E$4:$E$11233=$B26)*(('PQW Report Data'!K$4:K$11233)-('PQW Report Data'!J$4:J$11233))),
                    SUMPRODUCT(('PQW Report Data'!$B$4:$B$11233='GEPS Volume &amp; Declines'!$C$4)*('PQW Report Data'!$D$4:$D$11233='GEPS Volume &amp; Declines'!$E$4)*('PQW Report Data'!$C$4:$C$11233=O$9)*('PQW Report Data'!$E$4:$E$11233=$B26)*(('PQW Report Data'!K$4:K$11233)-('PQW Report Data'!J$4:J$11233))))))</f>
      </c>
      <c r="P26" s="25" t="str">
        <f>IF(AND($D$6="All",$F$6="All"),SUMPRODUCT(('PQW Report Data'!$C$4:$C$11233=P$9)*('PQW Report Data'!$E$4:$E$11233=$B26)*(('PQW Report Data'!K$4:K$11233)-('PQW Report Data'!J$4:J$11233))),
                    IF($D$6="All",SUMPRODUCT(('PQW Report Data'!$D$4:$D$11233='GEPS Volume &amp; Declines'!$E$4)*('PQW Report Data'!$C$4:$C$11233=P$9)*('PQW Report Data'!$E$4:$E$11233=$B26)*(('PQW Report Data'!K$4:K$11233)-('PQW Report Data'!J$4:J$11233))),
                    IF($F$6="All",SUMPRODUCT(('PQW Report Data'!$B$4:$B$11233='GEPS Volume &amp; Declines'!$C$4)*('PQW Report Data'!$C$4:$C$11233=P$9)*('PQW Report Data'!$E$4:$E$11233=$B26)*(('PQW Report Data'!K$4:K$11233)-('PQW Report Data'!J$4:J$11233))),
                    SUMPRODUCT(('PQW Report Data'!$B$4:$B$11233='GEPS Volume &amp; Declines'!$C$4)*('PQW Report Data'!$D$4:$D$11233='GEPS Volume &amp; Declines'!$E$4)*('PQW Report Data'!$C$4:$C$11233=P$9)*('PQW Report Data'!$E$4:$E$11233=$B26)*(('PQW Report Data'!K$4:K$11233)-('PQW Report Data'!J$4:J$11233))))))</f>
      </c>
      <c r="Q26" s="25" t="str">
        <f>IF(AND($D$6="All",$F$6="All"),SUMPRODUCT(('PQW Report Data'!$C$4:$C$11233=Q$9)*('PQW Report Data'!$E$4:$E$11233=$B26)*(('PQW Report Data'!K$4:K$11233)-('PQW Report Data'!J$4:J$11233))),
                    IF($D$6="All",SUMPRODUCT(('PQW Report Data'!$D$4:$D$11233='GEPS Volume &amp; Declines'!$E$4)*('PQW Report Data'!$C$4:$C$11233=Q$9)*('PQW Report Data'!$E$4:$E$11233=$B26)*(('PQW Report Data'!K$4:K$11233)-('PQW Report Data'!J$4:J$11233))),
                    IF($F$6="All",SUMPRODUCT(('PQW Report Data'!$B$4:$B$11233='GEPS Volume &amp; Declines'!$C$4)*('PQW Report Data'!$C$4:$C$11233=Q$9)*('PQW Report Data'!$E$4:$E$11233=$B26)*(('PQW Report Data'!K$4:K$11233)-('PQW Report Data'!J$4:J$11233))),
                    SUMPRODUCT(('PQW Report Data'!$B$4:$B$11233='GEPS Volume &amp; Declines'!$C$4)*('PQW Report Data'!$D$4:$D$11233='GEPS Volume &amp; Declines'!$E$4)*('PQW Report Data'!$C$4:$C$11233=Q$9)*('PQW Report Data'!$E$4:$E$11233=$B26)*(('PQW Report Data'!K$4:K$11233)-('PQW Report Data'!J$4:J$11233))))))</f>
      </c>
      <c r="R26" s="25" t="str">
        <f>IF(AND($D$6="All",$F$6="All"),SUMPRODUCT(('PQW Report Data'!$C$4:$C$11233=R$9)*('PQW Report Data'!$E$4:$E$11233=$B26)*(('PQW Report Data'!K$4:K$11233)-('PQW Report Data'!J$4:J$11233))),
                    IF($D$6="All",SUMPRODUCT(('PQW Report Data'!$D$4:$D$11233='GEPS Volume &amp; Declines'!$E$4)*('PQW Report Data'!$C$4:$C$11233=R$9)*('PQW Report Data'!$E$4:$E$11233=$B26)*(('PQW Report Data'!K$4:K$11233)-('PQW Report Data'!J$4:J$11233))),
                    IF($F$6="All",SUMPRODUCT(('PQW Report Data'!$B$4:$B$11233='GEPS Volume &amp; Declines'!$C$4)*('PQW Report Data'!$C$4:$C$11233=R$9)*('PQW Report Data'!$E$4:$E$11233=$B26)*(('PQW Report Data'!K$4:K$11233)-('PQW Report Data'!J$4:J$11233))),
                    SUMPRODUCT(('PQW Report Data'!$B$4:$B$11233='GEPS Volume &amp; Declines'!$C$4)*('PQW Report Data'!$D$4:$D$11233='GEPS Volume &amp; Declines'!$E$4)*('PQW Report Data'!$C$4:$C$11233=R$9)*('PQW Report Data'!$E$4:$E$11233=$B26)*(('PQW Report Data'!K$4:K$11233)-('PQW Report Data'!J$4:J$11233))))))</f>
      </c>
      <c r="S26" s="25" t="str">
        <f>IF(AND($D$6="All",$F$6="All"),SUMPRODUCT(('PQW Report Data'!$C$4:$C$11233=S$9)*('PQW Report Data'!$E$4:$E$11233=$B26)*(('PQW Report Data'!K$4:K$11233)-('PQW Report Data'!J$4:J$11233))),
                    IF($D$6="All",SUMPRODUCT(('PQW Report Data'!$D$4:$D$11233='GEPS Volume &amp; Declines'!$E$4)*('PQW Report Data'!$C$4:$C$11233=S$9)*('PQW Report Data'!$E$4:$E$11233=$B26)*(('PQW Report Data'!K$4:K$11233)-('PQW Report Data'!J$4:J$11233))),
                    IF($F$6="All",SUMPRODUCT(('PQW Report Data'!$B$4:$B$11233='GEPS Volume &amp; Declines'!$C$4)*('PQW Report Data'!$C$4:$C$11233=S$9)*('PQW Report Data'!$E$4:$E$11233=$B26)*(('PQW Report Data'!K$4:K$11233)-('PQW Report Data'!J$4:J$11233))),
                    SUMPRODUCT(('PQW Report Data'!$B$4:$B$11233='GEPS Volume &amp; Declines'!$C$4)*('PQW Report Data'!$D$4:$D$11233='GEPS Volume &amp; Declines'!$E$4)*('PQW Report Data'!$C$4:$C$11233=S$9)*('PQW Report Data'!$E$4:$E$11233=$B26)*(('PQW Report Data'!K$4:K$11233)-('PQW Report Data'!J$4:J$11233))))))</f>
      </c>
      <c r="T26" s="25" t="str">
        <f>IF(AND($D$6="All",$F$6="All"),SUMPRODUCT(('PQW Report Data'!$C$4:$C$11233=T$9)*('PQW Report Data'!$E$4:$E$11233=$B26)*(('PQW Report Data'!K$4:K$11233)-('PQW Report Data'!J$4:J$11233))),
                    IF($D$6="All",SUMPRODUCT(('PQW Report Data'!$D$4:$D$11233='GEPS Volume &amp; Declines'!$E$4)*('PQW Report Data'!$C$4:$C$11233=T$9)*('PQW Report Data'!$E$4:$E$11233=$B26)*(('PQW Report Data'!K$4:K$11233)-('PQW Report Data'!J$4:J$11233))),
                    IF($F$6="All",SUMPRODUCT(('PQW Report Data'!$B$4:$B$11233='GEPS Volume &amp; Declines'!$C$4)*('PQW Report Data'!$C$4:$C$11233=T$9)*('PQW Report Data'!$E$4:$E$11233=$B26)*(('PQW Report Data'!K$4:K$11233)-('PQW Report Data'!J$4:J$11233))),
                    SUMPRODUCT(('PQW Report Data'!$B$4:$B$11233='GEPS Volume &amp; Declines'!$C$4)*('PQW Report Data'!$D$4:$D$11233='GEPS Volume &amp; Declines'!$E$4)*('PQW Report Data'!$C$4:$C$11233=T$9)*('PQW Report Data'!$E$4:$E$11233=$B26)*(('PQW Report Data'!K$4:K$11233)-('PQW Report Data'!J$4:J$11233))))))</f>
      </c>
      <c r="U26" s="25" t="str">
        <f>IF(AND($D$6="All",$F$6="All"),SUMPRODUCT(('PQW Report Data'!$C$4:$C$11233=U$9)*('PQW Report Data'!$E$4:$E$11233=$B26)*(('PQW Report Data'!K$4:K$11233)-('PQW Report Data'!J$4:J$11233))),
                    IF($D$6="All",SUMPRODUCT(('PQW Report Data'!$D$4:$D$11233='GEPS Volume &amp; Declines'!$E$4)*('PQW Report Data'!$C$4:$C$11233=U$9)*('PQW Report Data'!$E$4:$E$11233=$B26)*(('PQW Report Data'!K$4:K$11233)-('PQW Report Data'!J$4:J$11233))),
                    IF($F$6="All",SUMPRODUCT(('PQW Report Data'!$B$4:$B$11233='GEPS Volume &amp; Declines'!$C$4)*('PQW Report Data'!$C$4:$C$11233=U$9)*('PQW Report Data'!$E$4:$E$11233=$B26)*(('PQW Report Data'!K$4:K$11233)-('PQW Report Data'!J$4:J$11233))),
                    SUMPRODUCT(('PQW Report Data'!$B$4:$B$11233='GEPS Volume &amp; Declines'!$C$4)*('PQW Report Data'!$D$4:$D$11233='GEPS Volume &amp; Declines'!$E$4)*('PQW Report Data'!$C$4:$C$11233=U$9)*('PQW Report Data'!$E$4:$E$11233=$B26)*(('PQW Report Data'!K$4:K$11233)-('PQW Report Data'!J$4:J$11233))))))</f>
      </c>
      <c r="V26" s="25" t="str">
        <f>IF(AND($D$6="All",$F$6="All"),SUMPRODUCT(('PQW Report Data'!$C$4:$C$11233=V$9)*('PQW Report Data'!$E$4:$E$11233=$B26)*(('PQW Report Data'!K$4:K$11233)-('PQW Report Data'!J$4:J$11233))),
                    IF($D$6="All",SUMPRODUCT(('PQW Report Data'!$D$4:$D$11233='GEPS Volume &amp; Declines'!$E$4)*('PQW Report Data'!$C$4:$C$11233=V$9)*('PQW Report Data'!$E$4:$E$11233=$B26)*(('PQW Report Data'!K$4:K$11233)-('PQW Report Data'!J$4:J$11233))),
                    IF($F$6="All",SUMPRODUCT(('PQW Report Data'!$B$4:$B$11233='GEPS Volume &amp; Declines'!$C$4)*('PQW Report Data'!$C$4:$C$11233=V$9)*('PQW Report Data'!$E$4:$E$11233=$B26)*(('PQW Report Data'!K$4:K$11233)-('PQW Report Data'!J$4:J$11233))),
                    SUMPRODUCT(('PQW Report Data'!$B$4:$B$11233='GEPS Volume &amp; Declines'!$C$4)*('PQW Report Data'!$D$4:$D$11233='GEPS Volume &amp; Declines'!$E$4)*('PQW Report Data'!$C$4:$C$11233=V$9)*('PQW Report Data'!$E$4:$E$11233=$B26)*(('PQW Report Data'!K$4:K$11233)-('PQW Report Data'!J$4:J$11233))))))</f>
      </c>
      <c r="W26" s="25" t="str">
        <f>IF(AND($D$6="All",$F$6="All"),SUMPRODUCT(('PQW Report Data'!$C$4:$C$11233=W$9)*('PQW Report Data'!$E$4:$E$11233=$B26)*(('PQW Report Data'!K$4:K$11233)-('PQW Report Data'!J$4:J$11233))),
                    IF($D$6="All",SUMPRODUCT(('PQW Report Data'!$D$4:$D$11233='GEPS Volume &amp; Declines'!$E$4)*('PQW Report Data'!$C$4:$C$11233=W$9)*('PQW Report Data'!$E$4:$E$11233=$B26)*(('PQW Report Data'!K$4:K$11233)-('PQW Report Data'!J$4:J$11233))),
                    IF($F$6="All",SUMPRODUCT(('PQW Report Data'!$B$4:$B$11233='GEPS Volume &amp; Declines'!$C$4)*('PQW Report Data'!$C$4:$C$11233=W$9)*('PQW Report Data'!$E$4:$E$11233=$B26)*(('PQW Report Data'!K$4:K$11233)-('PQW Report Data'!J$4:J$11233))),
                    SUMPRODUCT(('PQW Report Data'!$B$4:$B$11233='GEPS Volume &amp; Declines'!$C$4)*('PQW Report Data'!$D$4:$D$11233='GEPS Volume &amp; Declines'!$E$4)*('PQW Report Data'!$C$4:$C$11233=W$9)*('PQW Report Data'!$E$4:$E$11233=$B26)*(('PQW Report Data'!K$4:K$11233)-('PQW Report Data'!J$4:J$11233))))))</f>
      </c>
      <c r="X26" s="25" t="str">
        <f>IF(AND($D$6="All",$F$6="All"),SUMPRODUCT(('PQW Report Data'!$C$4:$C$11233=X$9)*('PQW Report Data'!$E$4:$E$11233=$B26)*(('PQW Report Data'!K$4:K$11233)-('PQW Report Data'!J$4:J$11233))),
                    IF($D$6="All",SUMPRODUCT(('PQW Report Data'!$D$4:$D$11233='GEPS Volume &amp; Declines'!$E$4)*('PQW Report Data'!$C$4:$C$11233=X$9)*('PQW Report Data'!$E$4:$E$11233=$B26)*(('PQW Report Data'!K$4:K$11233)-('PQW Report Data'!J$4:J$11233))),
                    IF($F$6="All",SUMPRODUCT(('PQW Report Data'!$B$4:$B$11233='GEPS Volume &amp; Declines'!$C$4)*('PQW Report Data'!$C$4:$C$11233=X$9)*('PQW Report Data'!$E$4:$E$11233=$B26)*(('PQW Report Data'!K$4:K$11233)-('PQW Report Data'!J$4:J$11233))),
                    SUMPRODUCT(('PQW Report Data'!$B$4:$B$11233='GEPS Volume &amp; Declines'!$C$4)*('PQW Report Data'!$D$4:$D$11233='GEPS Volume &amp; Declines'!$E$4)*('PQW Report Data'!$C$4:$C$11233=X$9)*('PQW Report Data'!$E$4:$E$11233=$B26)*(('PQW Report Data'!K$4:K$11233)-('PQW Report Data'!J$4:J$11233))))))</f>
      </c>
      <c r="Y26" s="25" t="str">
        <f>IF(AND($D$6="All",$F$6="All"),SUMPRODUCT(('PQW Report Data'!$C$4:$C$11233=Y$9)*('PQW Report Data'!$E$4:$E$11233=$B26)*(('PQW Report Data'!K$4:K$11233)-('PQW Report Data'!J$4:J$11233))),
                    IF($D$6="All",SUMPRODUCT(('PQW Report Data'!$D$4:$D$11233='GEPS Volume &amp; Declines'!$E$4)*('PQW Report Data'!$C$4:$C$11233=Y$9)*('PQW Report Data'!$E$4:$E$11233=$B26)*(('PQW Report Data'!K$4:K$11233)-('PQW Report Data'!J$4:J$11233))),
                    IF($F$6="All",SUMPRODUCT(('PQW Report Data'!$B$4:$B$11233='GEPS Volume &amp; Declines'!$C$4)*('PQW Report Data'!$C$4:$C$11233=Y$9)*('PQW Report Data'!$E$4:$E$11233=$B26)*(('PQW Report Data'!K$4:K$11233)-('PQW Report Data'!J$4:J$11233))),
                    SUMPRODUCT(('PQW Report Data'!$B$4:$B$11233='GEPS Volume &amp; Declines'!$C$4)*('PQW Report Data'!$D$4:$D$11233='GEPS Volume &amp; Declines'!$E$4)*('PQW Report Data'!$C$4:$C$11233=Y$9)*('PQW Report Data'!$E$4:$E$11233=$B26)*(('PQW Report Data'!K$4:K$11233)-('PQW Report Data'!J$4:J$11233))))))</f>
      </c>
      <c r="Z26" s="25" t="str">
        <f>IF(AND($D$6="All",$F$6="All"),SUMPRODUCT(('PQW Report Data'!$C$4:$C$11233=Z$9)*('PQW Report Data'!$E$4:$E$11233=$B26)*(('PQW Report Data'!K$4:K$11233)-('PQW Report Data'!J$4:J$11233))),
                    IF($D$6="All",SUMPRODUCT(('PQW Report Data'!$D$4:$D$11233='GEPS Volume &amp; Declines'!$E$4)*('PQW Report Data'!$C$4:$C$11233=Z$9)*('PQW Report Data'!$E$4:$E$11233=$B26)*(('PQW Report Data'!K$4:K$11233)-('PQW Report Data'!J$4:J$11233))),
                    IF($F$6="All",SUMPRODUCT(('PQW Report Data'!$B$4:$B$11233='GEPS Volume &amp; Declines'!$C$4)*('PQW Report Data'!$C$4:$C$11233=Z$9)*('PQW Report Data'!$E$4:$E$11233=$B26)*(('PQW Report Data'!K$4:K$11233)-('PQW Report Data'!J$4:J$11233))),
                    SUMPRODUCT(('PQW Report Data'!$B$4:$B$11233='GEPS Volume &amp; Declines'!$C$4)*('PQW Report Data'!$D$4:$D$11233='GEPS Volume &amp; Declines'!$E$4)*('PQW Report Data'!$C$4:$C$11233=Z$9)*('PQW Report Data'!$E$4:$E$11233=$B26)*(('PQW Report Data'!K$4:K$11233)-('PQW Report Data'!J$4:J$11233))))))</f>
      </c>
      <c r="AA26" s="25" t="str">
        <f>IF(AND($D$6="All",$F$6="All"),SUMPRODUCT(('PQW Report Data'!$C$4:$C$11233=AA$9)*('PQW Report Data'!$E$4:$E$11233=$B26)*(('PQW Report Data'!K$4:K$11233)-('PQW Report Data'!J$4:J$11233))),
                    IF($D$6="All",SUMPRODUCT(('PQW Report Data'!$D$4:$D$11233='GEPS Volume &amp; Declines'!$E$4)*('PQW Report Data'!$C$4:$C$11233=AA$9)*('PQW Report Data'!$E$4:$E$11233=$B26)*(('PQW Report Data'!K$4:K$11233)-('PQW Report Data'!J$4:J$11233))),
                    IF($F$6="All",SUMPRODUCT(('PQW Report Data'!$B$4:$B$11233='GEPS Volume &amp; Declines'!$C$4)*('PQW Report Data'!$C$4:$C$11233=AA$9)*('PQW Report Data'!$E$4:$E$11233=$B26)*(('PQW Report Data'!K$4:K$11233)-('PQW Report Data'!J$4:J$11233))),
                    SUMPRODUCT(('PQW Report Data'!$B$4:$B$11233='GEPS Volume &amp; Declines'!$C$4)*('PQW Report Data'!$D$4:$D$11233='GEPS Volume &amp; Declines'!$E$4)*('PQW Report Data'!$C$4:$C$11233=AA$9)*('PQW Report Data'!$E$4:$E$11233=$B26)*(('PQW Report Data'!K$4:K$11233)-('PQW Report Data'!J$4:J$11233))))))</f>
      </c>
      <c r="AB26" s="25" t="str">
        <f>SUM(C26:AA26)</f>
      </c>
    </row>
    <row r="27">
      <c r="A27" s="0" t="inlineStr">
        <is>
          <t/>
        </is>
      </c>
      <c r="B27" s="23" t="n">
        <v>17</v>
      </c>
      <c r="C27" s="25" t="str">
        <f>IF(AND($D$6="All",$F$6="All"),SUMPRODUCT(('PQW Report Data'!$C$4:$C$11233=C$9)*('PQW Report Data'!$E$4:$E$11233=$B27)*(('PQW Report Data'!K$4:K$11233)-('PQW Report Data'!J$4:J$11233))),
                    IF($D$6="All",SUMPRODUCT(('PQW Report Data'!$D$4:$D$11233='GEPS Volume &amp; Declines'!$E$4)*('PQW Report Data'!$C$4:$C$11233=C$9)*('PQW Report Data'!$E$4:$E$11233=$B27)*(('PQW Report Data'!K$4:K$11233)-('PQW Report Data'!J$4:J$11233))),
                    IF($F$6="All",SUMPRODUCT(('PQW Report Data'!$B$4:$B$11233='GEPS Volume &amp; Declines'!$C$4)*('PQW Report Data'!$C$4:$C$11233=C$9)*('PQW Report Data'!$E$4:$E$11233=$B27)*(('PQW Report Data'!K$4:K$11233)-('PQW Report Data'!J$4:J$11233))),
                    SUMPRODUCT(('PQW Report Data'!$B$4:$B$11233='GEPS Volume &amp; Declines'!$C$4)*('PQW Report Data'!$D$4:$D$11233='GEPS Volume &amp; Declines'!$E$4)*('PQW Report Data'!$C$4:$C$11233=C$9)*('PQW Report Data'!$E$4:$E$11233=$B27)*(('PQW Report Data'!K$4:K$11233)-('PQW Report Data'!J$4:J$11233))))))</f>
      </c>
      <c r="D27" s="25" t="str">
        <f>IF(AND($D$6="All",$F$6="All"),SUMPRODUCT(('PQW Report Data'!$C$4:$C$11233=D$9)*('PQW Report Data'!$E$4:$E$11233=$B27)*(('PQW Report Data'!K$4:K$11233)-('PQW Report Data'!J$4:J$11233))),
                    IF($D$6="All",SUMPRODUCT(('PQW Report Data'!$D$4:$D$11233='GEPS Volume &amp; Declines'!$E$4)*('PQW Report Data'!$C$4:$C$11233=D$9)*('PQW Report Data'!$E$4:$E$11233=$B27)*(('PQW Report Data'!K$4:K$11233)-('PQW Report Data'!J$4:J$11233))),
                    IF($F$6="All",SUMPRODUCT(('PQW Report Data'!$B$4:$B$11233='GEPS Volume &amp; Declines'!$C$4)*('PQW Report Data'!$C$4:$C$11233=D$9)*('PQW Report Data'!$E$4:$E$11233=$B27)*(('PQW Report Data'!K$4:K$11233)-('PQW Report Data'!J$4:J$11233))),
                    SUMPRODUCT(('PQW Report Data'!$B$4:$B$11233='GEPS Volume &amp; Declines'!$C$4)*('PQW Report Data'!$D$4:$D$11233='GEPS Volume &amp; Declines'!$E$4)*('PQW Report Data'!$C$4:$C$11233=D$9)*('PQW Report Data'!$E$4:$E$11233=$B27)*(('PQW Report Data'!K$4:K$11233)-('PQW Report Data'!J$4:J$11233))))))</f>
      </c>
      <c r="E27" s="25" t="str">
        <f>IF(AND($D$6="All",$F$6="All"),SUMPRODUCT(('PQW Report Data'!$C$4:$C$11233=E$9)*('PQW Report Data'!$E$4:$E$11233=$B27)*(('PQW Report Data'!K$4:K$11233)-('PQW Report Data'!J$4:J$11233))),
                    IF($D$6="All",SUMPRODUCT(('PQW Report Data'!$D$4:$D$11233='GEPS Volume &amp; Declines'!$E$4)*('PQW Report Data'!$C$4:$C$11233=E$9)*('PQW Report Data'!$E$4:$E$11233=$B27)*(('PQW Report Data'!K$4:K$11233)-('PQW Report Data'!J$4:J$11233))),
                    IF($F$6="All",SUMPRODUCT(('PQW Report Data'!$B$4:$B$11233='GEPS Volume &amp; Declines'!$C$4)*('PQW Report Data'!$C$4:$C$11233=E$9)*('PQW Report Data'!$E$4:$E$11233=$B27)*(('PQW Report Data'!K$4:K$11233)-('PQW Report Data'!J$4:J$11233))),
                    SUMPRODUCT(('PQW Report Data'!$B$4:$B$11233='GEPS Volume &amp; Declines'!$C$4)*('PQW Report Data'!$D$4:$D$11233='GEPS Volume &amp; Declines'!$E$4)*('PQW Report Data'!$C$4:$C$11233=E$9)*('PQW Report Data'!$E$4:$E$11233=$B27)*(('PQW Report Data'!K$4:K$11233)-('PQW Report Data'!J$4:J$11233))))))</f>
      </c>
      <c r="F27" s="25" t="str">
        <f>IF(AND($D$6="All",$F$6="All"),SUMPRODUCT(('PQW Report Data'!$C$4:$C$11233=F$9)*('PQW Report Data'!$E$4:$E$11233=$B27)*(('PQW Report Data'!K$4:K$11233)-('PQW Report Data'!J$4:J$11233))),
                    IF($D$6="All",SUMPRODUCT(('PQW Report Data'!$D$4:$D$11233='GEPS Volume &amp; Declines'!$E$4)*('PQW Report Data'!$C$4:$C$11233=F$9)*('PQW Report Data'!$E$4:$E$11233=$B27)*(('PQW Report Data'!K$4:K$11233)-('PQW Report Data'!J$4:J$11233))),
                    IF($F$6="All",SUMPRODUCT(('PQW Report Data'!$B$4:$B$11233='GEPS Volume &amp; Declines'!$C$4)*('PQW Report Data'!$C$4:$C$11233=F$9)*('PQW Report Data'!$E$4:$E$11233=$B27)*(('PQW Report Data'!K$4:K$11233)-('PQW Report Data'!J$4:J$11233))),
                    SUMPRODUCT(('PQW Report Data'!$B$4:$B$11233='GEPS Volume &amp; Declines'!$C$4)*('PQW Report Data'!$D$4:$D$11233='GEPS Volume &amp; Declines'!$E$4)*('PQW Report Data'!$C$4:$C$11233=F$9)*('PQW Report Data'!$E$4:$E$11233=$B27)*(('PQW Report Data'!K$4:K$11233)-('PQW Report Data'!J$4:J$11233))))))</f>
      </c>
      <c r="G27" s="25" t="str">
        <f>IF(AND($D$6="All",$F$6="All"),SUMPRODUCT(('PQW Report Data'!$C$4:$C$11233=G$9)*('PQW Report Data'!$E$4:$E$11233=$B27)*(('PQW Report Data'!K$4:K$11233)-('PQW Report Data'!J$4:J$11233))),
                    IF($D$6="All",SUMPRODUCT(('PQW Report Data'!$D$4:$D$11233='GEPS Volume &amp; Declines'!$E$4)*('PQW Report Data'!$C$4:$C$11233=G$9)*('PQW Report Data'!$E$4:$E$11233=$B27)*(('PQW Report Data'!K$4:K$11233)-('PQW Report Data'!J$4:J$11233))),
                    IF($F$6="All",SUMPRODUCT(('PQW Report Data'!$B$4:$B$11233='GEPS Volume &amp; Declines'!$C$4)*('PQW Report Data'!$C$4:$C$11233=G$9)*('PQW Report Data'!$E$4:$E$11233=$B27)*(('PQW Report Data'!K$4:K$11233)-('PQW Report Data'!J$4:J$11233))),
                    SUMPRODUCT(('PQW Report Data'!$B$4:$B$11233='GEPS Volume &amp; Declines'!$C$4)*('PQW Report Data'!$D$4:$D$11233='GEPS Volume &amp; Declines'!$E$4)*('PQW Report Data'!$C$4:$C$11233=G$9)*('PQW Report Data'!$E$4:$E$11233=$B27)*(('PQW Report Data'!K$4:K$11233)-('PQW Report Data'!J$4:J$11233))))))</f>
      </c>
      <c r="H27" s="25" t="str">
        <f>IF(AND($D$6="All",$F$6="All"),SUMPRODUCT(('PQW Report Data'!$C$4:$C$11233=H$9)*('PQW Report Data'!$E$4:$E$11233=$B27)*(('PQW Report Data'!K$4:K$11233)-('PQW Report Data'!J$4:J$11233))),
                    IF($D$6="All",SUMPRODUCT(('PQW Report Data'!$D$4:$D$11233='GEPS Volume &amp; Declines'!$E$4)*('PQW Report Data'!$C$4:$C$11233=H$9)*('PQW Report Data'!$E$4:$E$11233=$B27)*(('PQW Report Data'!K$4:K$11233)-('PQW Report Data'!J$4:J$11233))),
                    IF($F$6="All",SUMPRODUCT(('PQW Report Data'!$B$4:$B$11233='GEPS Volume &amp; Declines'!$C$4)*('PQW Report Data'!$C$4:$C$11233=H$9)*('PQW Report Data'!$E$4:$E$11233=$B27)*(('PQW Report Data'!K$4:K$11233)-('PQW Report Data'!J$4:J$11233))),
                    SUMPRODUCT(('PQW Report Data'!$B$4:$B$11233='GEPS Volume &amp; Declines'!$C$4)*('PQW Report Data'!$D$4:$D$11233='GEPS Volume &amp; Declines'!$E$4)*('PQW Report Data'!$C$4:$C$11233=H$9)*('PQW Report Data'!$E$4:$E$11233=$B27)*(('PQW Report Data'!K$4:K$11233)-('PQW Report Data'!J$4:J$11233))))))</f>
      </c>
      <c r="I27" s="25" t="str">
        <f>IF(AND($D$6="All",$F$6="All"),SUMPRODUCT(('PQW Report Data'!$C$4:$C$11233=I$9)*('PQW Report Data'!$E$4:$E$11233=$B27)*(('PQW Report Data'!K$4:K$11233)-('PQW Report Data'!J$4:J$11233))),
                    IF($D$6="All",SUMPRODUCT(('PQW Report Data'!$D$4:$D$11233='GEPS Volume &amp; Declines'!$E$4)*('PQW Report Data'!$C$4:$C$11233=I$9)*('PQW Report Data'!$E$4:$E$11233=$B27)*(('PQW Report Data'!K$4:K$11233)-('PQW Report Data'!J$4:J$11233))),
                    IF($F$6="All",SUMPRODUCT(('PQW Report Data'!$B$4:$B$11233='GEPS Volume &amp; Declines'!$C$4)*('PQW Report Data'!$C$4:$C$11233=I$9)*('PQW Report Data'!$E$4:$E$11233=$B27)*(('PQW Report Data'!K$4:K$11233)-('PQW Report Data'!J$4:J$11233))),
                    SUMPRODUCT(('PQW Report Data'!$B$4:$B$11233='GEPS Volume &amp; Declines'!$C$4)*('PQW Report Data'!$D$4:$D$11233='GEPS Volume &amp; Declines'!$E$4)*('PQW Report Data'!$C$4:$C$11233=I$9)*('PQW Report Data'!$E$4:$E$11233=$B27)*(('PQW Report Data'!K$4:K$11233)-('PQW Report Data'!J$4:J$11233))))))</f>
      </c>
      <c r="J27" s="25" t="str">
        <f>IF(AND($D$6="All",$F$6="All"),SUMPRODUCT(('PQW Report Data'!$C$4:$C$11233=J$9)*('PQW Report Data'!$E$4:$E$11233=$B27)*(('PQW Report Data'!K$4:K$11233)-('PQW Report Data'!J$4:J$11233))),
                    IF($D$6="All",SUMPRODUCT(('PQW Report Data'!$D$4:$D$11233='GEPS Volume &amp; Declines'!$E$4)*('PQW Report Data'!$C$4:$C$11233=J$9)*('PQW Report Data'!$E$4:$E$11233=$B27)*(('PQW Report Data'!K$4:K$11233)-('PQW Report Data'!J$4:J$11233))),
                    IF($F$6="All",SUMPRODUCT(('PQW Report Data'!$B$4:$B$11233='GEPS Volume &amp; Declines'!$C$4)*('PQW Report Data'!$C$4:$C$11233=J$9)*('PQW Report Data'!$E$4:$E$11233=$B27)*(('PQW Report Data'!K$4:K$11233)-('PQW Report Data'!J$4:J$11233))),
                    SUMPRODUCT(('PQW Report Data'!$B$4:$B$11233='GEPS Volume &amp; Declines'!$C$4)*('PQW Report Data'!$D$4:$D$11233='GEPS Volume &amp; Declines'!$E$4)*('PQW Report Data'!$C$4:$C$11233=J$9)*('PQW Report Data'!$E$4:$E$11233=$B27)*(('PQW Report Data'!K$4:K$11233)-('PQW Report Data'!J$4:J$11233))))))</f>
      </c>
      <c r="K27" s="25" t="str">
        <f>IF(AND($D$6="All",$F$6="All"),SUMPRODUCT(('PQW Report Data'!$C$4:$C$11233=K$9)*('PQW Report Data'!$E$4:$E$11233=$B27)*(('PQW Report Data'!K$4:K$11233)-('PQW Report Data'!J$4:J$11233))),
                    IF($D$6="All",SUMPRODUCT(('PQW Report Data'!$D$4:$D$11233='GEPS Volume &amp; Declines'!$E$4)*('PQW Report Data'!$C$4:$C$11233=K$9)*('PQW Report Data'!$E$4:$E$11233=$B27)*(('PQW Report Data'!K$4:K$11233)-('PQW Report Data'!J$4:J$11233))),
                    IF($F$6="All",SUMPRODUCT(('PQW Report Data'!$B$4:$B$11233='GEPS Volume &amp; Declines'!$C$4)*('PQW Report Data'!$C$4:$C$11233=K$9)*('PQW Report Data'!$E$4:$E$11233=$B27)*(('PQW Report Data'!K$4:K$11233)-('PQW Report Data'!J$4:J$11233))),
                    SUMPRODUCT(('PQW Report Data'!$B$4:$B$11233='GEPS Volume &amp; Declines'!$C$4)*('PQW Report Data'!$D$4:$D$11233='GEPS Volume &amp; Declines'!$E$4)*('PQW Report Data'!$C$4:$C$11233=K$9)*('PQW Report Data'!$E$4:$E$11233=$B27)*(('PQW Report Data'!K$4:K$11233)-('PQW Report Data'!J$4:J$11233))))))</f>
      </c>
      <c r="L27" s="25" t="str">
        <f>IF(AND($D$6="All",$F$6="All"),SUMPRODUCT(('PQW Report Data'!$C$4:$C$11233=L$9)*('PQW Report Data'!$E$4:$E$11233=$B27)*(('PQW Report Data'!K$4:K$11233)-('PQW Report Data'!J$4:J$11233))),
                    IF($D$6="All",SUMPRODUCT(('PQW Report Data'!$D$4:$D$11233='GEPS Volume &amp; Declines'!$E$4)*('PQW Report Data'!$C$4:$C$11233=L$9)*('PQW Report Data'!$E$4:$E$11233=$B27)*(('PQW Report Data'!K$4:K$11233)-('PQW Report Data'!J$4:J$11233))),
                    IF($F$6="All",SUMPRODUCT(('PQW Report Data'!$B$4:$B$11233='GEPS Volume &amp; Declines'!$C$4)*('PQW Report Data'!$C$4:$C$11233=L$9)*('PQW Report Data'!$E$4:$E$11233=$B27)*(('PQW Report Data'!K$4:K$11233)-('PQW Report Data'!J$4:J$11233))),
                    SUMPRODUCT(('PQW Report Data'!$B$4:$B$11233='GEPS Volume &amp; Declines'!$C$4)*('PQW Report Data'!$D$4:$D$11233='GEPS Volume &amp; Declines'!$E$4)*('PQW Report Data'!$C$4:$C$11233=L$9)*('PQW Report Data'!$E$4:$E$11233=$B27)*(('PQW Report Data'!K$4:K$11233)-('PQW Report Data'!J$4:J$11233))))))</f>
      </c>
      <c r="M27" s="25" t="str">
        <f>IF(AND($D$6="All",$F$6="All"),SUMPRODUCT(('PQW Report Data'!$C$4:$C$11233=M$9)*('PQW Report Data'!$E$4:$E$11233=$B27)*(('PQW Report Data'!K$4:K$11233)-('PQW Report Data'!J$4:J$11233))),
                    IF($D$6="All",SUMPRODUCT(('PQW Report Data'!$D$4:$D$11233='GEPS Volume &amp; Declines'!$E$4)*('PQW Report Data'!$C$4:$C$11233=M$9)*('PQW Report Data'!$E$4:$E$11233=$B27)*(('PQW Report Data'!K$4:K$11233)-('PQW Report Data'!J$4:J$11233))),
                    IF($F$6="All",SUMPRODUCT(('PQW Report Data'!$B$4:$B$11233='GEPS Volume &amp; Declines'!$C$4)*('PQW Report Data'!$C$4:$C$11233=M$9)*('PQW Report Data'!$E$4:$E$11233=$B27)*(('PQW Report Data'!K$4:K$11233)-('PQW Report Data'!J$4:J$11233))),
                    SUMPRODUCT(('PQW Report Data'!$B$4:$B$11233='GEPS Volume &amp; Declines'!$C$4)*('PQW Report Data'!$D$4:$D$11233='GEPS Volume &amp; Declines'!$E$4)*('PQW Report Data'!$C$4:$C$11233=M$9)*('PQW Report Data'!$E$4:$E$11233=$B27)*(('PQW Report Data'!K$4:K$11233)-('PQW Report Data'!J$4:J$11233))))))</f>
      </c>
      <c r="N27" s="25" t="str">
        <f>IF(AND($D$6="All",$F$6="All"),SUMPRODUCT(('PQW Report Data'!$C$4:$C$11233=N$9)*('PQW Report Data'!$E$4:$E$11233=$B27)*(('PQW Report Data'!K$4:K$11233)-('PQW Report Data'!J$4:J$11233))),
                    IF($D$6="All",SUMPRODUCT(('PQW Report Data'!$D$4:$D$11233='GEPS Volume &amp; Declines'!$E$4)*('PQW Report Data'!$C$4:$C$11233=N$9)*('PQW Report Data'!$E$4:$E$11233=$B27)*(('PQW Report Data'!K$4:K$11233)-('PQW Report Data'!J$4:J$11233))),
                    IF($F$6="All",SUMPRODUCT(('PQW Report Data'!$B$4:$B$11233='GEPS Volume &amp; Declines'!$C$4)*('PQW Report Data'!$C$4:$C$11233=N$9)*('PQW Report Data'!$E$4:$E$11233=$B27)*(('PQW Report Data'!K$4:K$11233)-('PQW Report Data'!J$4:J$11233))),
                    SUMPRODUCT(('PQW Report Data'!$B$4:$B$11233='GEPS Volume &amp; Declines'!$C$4)*('PQW Report Data'!$D$4:$D$11233='GEPS Volume &amp; Declines'!$E$4)*('PQW Report Data'!$C$4:$C$11233=N$9)*('PQW Report Data'!$E$4:$E$11233=$B27)*(('PQW Report Data'!K$4:K$11233)-('PQW Report Data'!J$4:J$11233))))))</f>
      </c>
      <c r="O27" s="25" t="str">
        <f>IF(AND($D$6="All",$F$6="All"),SUMPRODUCT(('PQW Report Data'!$C$4:$C$11233=O$9)*('PQW Report Data'!$E$4:$E$11233=$B27)*(('PQW Report Data'!K$4:K$11233)-('PQW Report Data'!J$4:J$11233))),
                    IF($D$6="All",SUMPRODUCT(('PQW Report Data'!$D$4:$D$11233='GEPS Volume &amp; Declines'!$E$4)*('PQW Report Data'!$C$4:$C$11233=O$9)*('PQW Report Data'!$E$4:$E$11233=$B27)*(('PQW Report Data'!K$4:K$11233)-('PQW Report Data'!J$4:J$11233))),
                    IF($F$6="All",SUMPRODUCT(('PQW Report Data'!$B$4:$B$11233='GEPS Volume &amp; Declines'!$C$4)*('PQW Report Data'!$C$4:$C$11233=O$9)*('PQW Report Data'!$E$4:$E$11233=$B27)*(('PQW Report Data'!K$4:K$11233)-('PQW Report Data'!J$4:J$11233))),
                    SUMPRODUCT(('PQW Report Data'!$B$4:$B$11233='GEPS Volume &amp; Declines'!$C$4)*('PQW Report Data'!$D$4:$D$11233='GEPS Volume &amp; Declines'!$E$4)*('PQW Report Data'!$C$4:$C$11233=O$9)*('PQW Report Data'!$E$4:$E$11233=$B27)*(('PQW Report Data'!K$4:K$11233)-('PQW Report Data'!J$4:J$11233))))))</f>
      </c>
      <c r="P27" s="25" t="str">
        <f>IF(AND($D$6="All",$F$6="All"),SUMPRODUCT(('PQW Report Data'!$C$4:$C$11233=P$9)*('PQW Report Data'!$E$4:$E$11233=$B27)*(('PQW Report Data'!K$4:K$11233)-('PQW Report Data'!J$4:J$11233))),
                    IF($D$6="All",SUMPRODUCT(('PQW Report Data'!$D$4:$D$11233='GEPS Volume &amp; Declines'!$E$4)*('PQW Report Data'!$C$4:$C$11233=P$9)*('PQW Report Data'!$E$4:$E$11233=$B27)*(('PQW Report Data'!K$4:K$11233)-('PQW Report Data'!J$4:J$11233))),
                    IF($F$6="All",SUMPRODUCT(('PQW Report Data'!$B$4:$B$11233='GEPS Volume &amp; Declines'!$C$4)*('PQW Report Data'!$C$4:$C$11233=P$9)*('PQW Report Data'!$E$4:$E$11233=$B27)*(('PQW Report Data'!K$4:K$11233)-('PQW Report Data'!J$4:J$11233))),
                    SUMPRODUCT(('PQW Report Data'!$B$4:$B$11233='GEPS Volume &amp; Declines'!$C$4)*('PQW Report Data'!$D$4:$D$11233='GEPS Volume &amp; Declines'!$E$4)*('PQW Report Data'!$C$4:$C$11233=P$9)*('PQW Report Data'!$E$4:$E$11233=$B27)*(('PQW Report Data'!K$4:K$11233)-('PQW Report Data'!J$4:J$11233))))))</f>
      </c>
      <c r="Q27" s="25" t="str">
        <f>IF(AND($D$6="All",$F$6="All"),SUMPRODUCT(('PQW Report Data'!$C$4:$C$11233=Q$9)*('PQW Report Data'!$E$4:$E$11233=$B27)*(('PQW Report Data'!K$4:K$11233)-('PQW Report Data'!J$4:J$11233))),
                    IF($D$6="All",SUMPRODUCT(('PQW Report Data'!$D$4:$D$11233='GEPS Volume &amp; Declines'!$E$4)*('PQW Report Data'!$C$4:$C$11233=Q$9)*('PQW Report Data'!$E$4:$E$11233=$B27)*(('PQW Report Data'!K$4:K$11233)-('PQW Report Data'!J$4:J$11233))),
                    IF($F$6="All",SUMPRODUCT(('PQW Report Data'!$B$4:$B$11233='GEPS Volume &amp; Declines'!$C$4)*('PQW Report Data'!$C$4:$C$11233=Q$9)*('PQW Report Data'!$E$4:$E$11233=$B27)*(('PQW Report Data'!K$4:K$11233)-('PQW Report Data'!J$4:J$11233))),
                    SUMPRODUCT(('PQW Report Data'!$B$4:$B$11233='GEPS Volume &amp; Declines'!$C$4)*('PQW Report Data'!$D$4:$D$11233='GEPS Volume &amp; Declines'!$E$4)*('PQW Report Data'!$C$4:$C$11233=Q$9)*('PQW Report Data'!$E$4:$E$11233=$B27)*(('PQW Report Data'!K$4:K$11233)-('PQW Report Data'!J$4:J$11233))))))</f>
      </c>
      <c r="R27" s="25" t="str">
        <f>IF(AND($D$6="All",$F$6="All"),SUMPRODUCT(('PQW Report Data'!$C$4:$C$11233=R$9)*('PQW Report Data'!$E$4:$E$11233=$B27)*(('PQW Report Data'!K$4:K$11233)-('PQW Report Data'!J$4:J$11233))),
                    IF($D$6="All",SUMPRODUCT(('PQW Report Data'!$D$4:$D$11233='GEPS Volume &amp; Declines'!$E$4)*('PQW Report Data'!$C$4:$C$11233=R$9)*('PQW Report Data'!$E$4:$E$11233=$B27)*(('PQW Report Data'!K$4:K$11233)-('PQW Report Data'!J$4:J$11233))),
                    IF($F$6="All",SUMPRODUCT(('PQW Report Data'!$B$4:$B$11233='GEPS Volume &amp; Declines'!$C$4)*('PQW Report Data'!$C$4:$C$11233=R$9)*('PQW Report Data'!$E$4:$E$11233=$B27)*(('PQW Report Data'!K$4:K$11233)-('PQW Report Data'!J$4:J$11233))),
                    SUMPRODUCT(('PQW Report Data'!$B$4:$B$11233='GEPS Volume &amp; Declines'!$C$4)*('PQW Report Data'!$D$4:$D$11233='GEPS Volume &amp; Declines'!$E$4)*('PQW Report Data'!$C$4:$C$11233=R$9)*('PQW Report Data'!$E$4:$E$11233=$B27)*(('PQW Report Data'!K$4:K$11233)-('PQW Report Data'!J$4:J$11233))))))</f>
      </c>
      <c r="S27" s="25" t="str">
        <f>IF(AND($D$6="All",$F$6="All"),SUMPRODUCT(('PQW Report Data'!$C$4:$C$11233=S$9)*('PQW Report Data'!$E$4:$E$11233=$B27)*(('PQW Report Data'!K$4:K$11233)-('PQW Report Data'!J$4:J$11233))),
                    IF($D$6="All",SUMPRODUCT(('PQW Report Data'!$D$4:$D$11233='GEPS Volume &amp; Declines'!$E$4)*('PQW Report Data'!$C$4:$C$11233=S$9)*('PQW Report Data'!$E$4:$E$11233=$B27)*(('PQW Report Data'!K$4:K$11233)-('PQW Report Data'!J$4:J$11233))),
                    IF($F$6="All",SUMPRODUCT(('PQW Report Data'!$B$4:$B$11233='GEPS Volume &amp; Declines'!$C$4)*('PQW Report Data'!$C$4:$C$11233=S$9)*('PQW Report Data'!$E$4:$E$11233=$B27)*(('PQW Report Data'!K$4:K$11233)-('PQW Report Data'!J$4:J$11233))),
                    SUMPRODUCT(('PQW Report Data'!$B$4:$B$11233='GEPS Volume &amp; Declines'!$C$4)*('PQW Report Data'!$D$4:$D$11233='GEPS Volume &amp; Declines'!$E$4)*('PQW Report Data'!$C$4:$C$11233=S$9)*('PQW Report Data'!$E$4:$E$11233=$B27)*(('PQW Report Data'!K$4:K$11233)-('PQW Report Data'!J$4:J$11233))))))</f>
      </c>
      <c r="T27" s="25" t="str">
        <f>IF(AND($D$6="All",$F$6="All"),SUMPRODUCT(('PQW Report Data'!$C$4:$C$11233=T$9)*('PQW Report Data'!$E$4:$E$11233=$B27)*(('PQW Report Data'!K$4:K$11233)-('PQW Report Data'!J$4:J$11233))),
                    IF($D$6="All",SUMPRODUCT(('PQW Report Data'!$D$4:$D$11233='GEPS Volume &amp; Declines'!$E$4)*('PQW Report Data'!$C$4:$C$11233=T$9)*('PQW Report Data'!$E$4:$E$11233=$B27)*(('PQW Report Data'!K$4:K$11233)-('PQW Report Data'!J$4:J$11233))),
                    IF($F$6="All",SUMPRODUCT(('PQW Report Data'!$B$4:$B$11233='GEPS Volume &amp; Declines'!$C$4)*('PQW Report Data'!$C$4:$C$11233=T$9)*('PQW Report Data'!$E$4:$E$11233=$B27)*(('PQW Report Data'!K$4:K$11233)-('PQW Report Data'!J$4:J$11233))),
                    SUMPRODUCT(('PQW Report Data'!$B$4:$B$11233='GEPS Volume &amp; Declines'!$C$4)*('PQW Report Data'!$D$4:$D$11233='GEPS Volume &amp; Declines'!$E$4)*('PQW Report Data'!$C$4:$C$11233=T$9)*('PQW Report Data'!$E$4:$E$11233=$B27)*(('PQW Report Data'!K$4:K$11233)-('PQW Report Data'!J$4:J$11233))))))</f>
      </c>
      <c r="U27" s="25" t="str">
        <f>IF(AND($D$6="All",$F$6="All"),SUMPRODUCT(('PQW Report Data'!$C$4:$C$11233=U$9)*('PQW Report Data'!$E$4:$E$11233=$B27)*(('PQW Report Data'!K$4:K$11233)-('PQW Report Data'!J$4:J$11233))),
                    IF($D$6="All",SUMPRODUCT(('PQW Report Data'!$D$4:$D$11233='GEPS Volume &amp; Declines'!$E$4)*('PQW Report Data'!$C$4:$C$11233=U$9)*('PQW Report Data'!$E$4:$E$11233=$B27)*(('PQW Report Data'!K$4:K$11233)-('PQW Report Data'!J$4:J$11233))),
                    IF($F$6="All",SUMPRODUCT(('PQW Report Data'!$B$4:$B$11233='GEPS Volume &amp; Declines'!$C$4)*('PQW Report Data'!$C$4:$C$11233=U$9)*('PQW Report Data'!$E$4:$E$11233=$B27)*(('PQW Report Data'!K$4:K$11233)-('PQW Report Data'!J$4:J$11233))),
                    SUMPRODUCT(('PQW Report Data'!$B$4:$B$11233='GEPS Volume &amp; Declines'!$C$4)*('PQW Report Data'!$D$4:$D$11233='GEPS Volume &amp; Declines'!$E$4)*('PQW Report Data'!$C$4:$C$11233=U$9)*('PQW Report Data'!$E$4:$E$11233=$B27)*(('PQW Report Data'!K$4:K$11233)-('PQW Report Data'!J$4:J$11233))))))</f>
      </c>
      <c r="V27" s="25" t="str">
        <f>IF(AND($D$6="All",$F$6="All"),SUMPRODUCT(('PQW Report Data'!$C$4:$C$11233=V$9)*('PQW Report Data'!$E$4:$E$11233=$B27)*(('PQW Report Data'!K$4:K$11233)-('PQW Report Data'!J$4:J$11233))),
                    IF($D$6="All",SUMPRODUCT(('PQW Report Data'!$D$4:$D$11233='GEPS Volume &amp; Declines'!$E$4)*('PQW Report Data'!$C$4:$C$11233=V$9)*('PQW Report Data'!$E$4:$E$11233=$B27)*(('PQW Report Data'!K$4:K$11233)-('PQW Report Data'!J$4:J$11233))),
                    IF($F$6="All",SUMPRODUCT(('PQW Report Data'!$B$4:$B$11233='GEPS Volume &amp; Declines'!$C$4)*('PQW Report Data'!$C$4:$C$11233=V$9)*('PQW Report Data'!$E$4:$E$11233=$B27)*(('PQW Report Data'!K$4:K$11233)-('PQW Report Data'!J$4:J$11233))),
                    SUMPRODUCT(('PQW Report Data'!$B$4:$B$11233='GEPS Volume &amp; Declines'!$C$4)*('PQW Report Data'!$D$4:$D$11233='GEPS Volume &amp; Declines'!$E$4)*('PQW Report Data'!$C$4:$C$11233=V$9)*('PQW Report Data'!$E$4:$E$11233=$B27)*(('PQW Report Data'!K$4:K$11233)-('PQW Report Data'!J$4:J$11233))))))</f>
      </c>
      <c r="W27" s="25" t="str">
        <f>IF(AND($D$6="All",$F$6="All"),SUMPRODUCT(('PQW Report Data'!$C$4:$C$11233=W$9)*('PQW Report Data'!$E$4:$E$11233=$B27)*(('PQW Report Data'!K$4:K$11233)-('PQW Report Data'!J$4:J$11233))),
                    IF($D$6="All",SUMPRODUCT(('PQW Report Data'!$D$4:$D$11233='GEPS Volume &amp; Declines'!$E$4)*('PQW Report Data'!$C$4:$C$11233=W$9)*('PQW Report Data'!$E$4:$E$11233=$B27)*(('PQW Report Data'!K$4:K$11233)-('PQW Report Data'!J$4:J$11233))),
                    IF($F$6="All",SUMPRODUCT(('PQW Report Data'!$B$4:$B$11233='GEPS Volume &amp; Declines'!$C$4)*('PQW Report Data'!$C$4:$C$11233=W$9)*('PQW Report Data'!$E$4:$E$11233=$B27)*(('PQW Report Data'!K$4:K$11233)-('PQW Report Data'!J$4:J$11233))),
                    SUMPRODUCT(('PQW Report Data'!$B$4:$B$11233='GEPS Volume &amp; Declines'!$C$4)*('PQW Report Data'!$D$4:$D$11233='GEPS Volume &amp; Declines'!$E$4)*('PQW Report Data'!$C$4:$C$11233=W$9)*('PQW Report Data'!$E$4:$E$11233=$B27)*(('PQW Report Data'!K$4:K$11233)-('PQW Report Data'!J$4:J$11233))))))</f>
      </c>
      <c r="X27" s="25" t="str">
        <f>IF(AND($D$6="All",$F$6="All"),SUMPRODUCT(('PQW Report Data'!$C$4:$C$11233=X$9)*('PQW Report Data'!$E$4:$E$11233=$B27)*(('PQW Report Data'!K$4:K$11233)-('PQW Report Data'!J$4:J$11233))),
                    IF($D$6="All",SUMPRODUCT(('PQW Report Data'!$D$4:$D$11233='GEPS Volume &amp; Declines'!$E$4)*('PQW Report Data'!$C$4:$C$11233=X$9)*('PQW Report Data'!$E$4:$E$11233=$B27)*(('PQW Report Data'!K$4:K$11233)-('PQW Report Data'!J$4:J$11233))),
                    IF($F$6="All",SUMPRODUCT(('PQW Report Data'!$B$4:$B$11233='GEPS Volume &amp; Declines'!$C$4)*('PQW Report Data'!$C$4:$C$11233=X$9)*('PQW Report Data'!$E$4:$E$11233=$B27)*(('PQW Report Data'!K$4:K$11233)-('PQW Report Data'!J$4:J$11233))),
                    SUMPRODUCT(('PQW Report Data'!$B$4:$B$11233='GEPS Volume &amp; Declines'!$C$4)*('PQW Report Data'!$D$4:$D$11233='GEPS Volume &amp; Declines'!$E$4)*('PQW Report Data'!$C$4:$C$11233=X$9)*('PQW Report Data'!$E$4:$E$11233=$B27)*(('PQW Report Data'!K$4:K$11233)-('PQW Report Data'!J$4:J$11233))))))</f>
      </c>
      <c r="Y27" s="25" t="str">
        <f>IF(AND($D$6="All",$F$6="All"),SUMPRODUCT(('PQW Report Data'!$C$4:$C$11233=Y$9)*('PQW Report Data'!$E$4:$E$11233=$B27)*(('PQW Report Data'!K$4:K$11233)-('PQW Report Data'!J$4:J$11233))),
                    IF($D$6="All",SUMPRODUCT(('PQW Report Data'!$D$4:$D$11233='GEPS Volume &amp; Declines'!$E$4)*('PQW Report Data'!$C$4:$C$11233=Y$9)*('PQW Report Data'!$E$4:$E$11233=$B27)*(('PQW Report Data'!K$4:K$11233)-('PQW Report Data'!J$4:J$11233))),
                    IF($F$6="All",SUMPRODUCT(('PQW Report Data'!$B$4:$B$11233='GEPS Volume &amp; Declines'!$C$4)*('PQW Report Data'!$C$4:$C$11233=Y$9)*('PQW Report Data'!$E$4:$E$11233=$B27)*(('PQW Report Data'!K$4:K$11233)-('PQW Report Data'!J$4:J$11233))),
                    SUMPRODUCT(('PQW Report Data'!$B$4:$B$11233='GEPS Volume &amp; Declines'!$C$4)*('PQW Report Data'!$D$4:$D$11233='GEPS Volume &amp; Declines'!$E$4)*('PQW Report Data'!$C$4:$C$11233=Y$9)*('PQW Report Data'!$E$4:$E$11233=$B27)*(('PQW Report Data'!K$4:K$11233)-('PQW Report Data'!J$4:J$11233))))))</f>
      </c>
      <c r="Z27" s="25" t="str">
        <f>IF(AND($D$6="All",$F$6="All"),SUMPRODUCT(('PQW Report Data'!$C$4:$C$11233=Z$9)*('PQW Report Data'!$E$4:$E$11233=$B27)*(('PQW Report Data'!K$4:K$11233)-('PQW Report Data'!J$4:J$11233))),
                    IF($D$6="All",SUMPRODUCT(('PQW Report Data'!$D$4:$D$11233='GEPS Volume &amp; Declines'!$E$4)*('PQW Report Data'!$C$4:$C$11233=Z$9)*('PQW Report Data'!$E$4:$E$11233=$B27)*(('PQW Report Data'!K$4:K$11233)-('PQW Report Data'!J$4:J$11233))),
                    IF($F$6="All",SUMPRODUCT(('PQW Report Data'!$B$4:$B$11233='GEPS Volume &amp; Declines'!$C$4)*('PQW Report Data'!$C$4:$C$11233=Z$9)*('PQW Report Data'!$E$4:$E$11233=$B27)*(('PQW Report Data'!K$4:K$11233)-('PQW Report Data'!J$4:J$11233))),
                    SUMPRODUCT(('PQW Report Data'!$B$4:$B$11233='GEPS Volume &amp; Declines'!$C$4)*('PQW Report Data'!$D$4:$D$11233='GEPS Volume &amp; Declines'!$E$4)*('PQW Report Data'!$C$4:$C$11233=Z$9)*('PQW Report Data'!$E$4:$E$11233=$B27)*(('PQW Report Data'!K$4:K$11233)-('PQW Report Data'!J$4:J$11233))))))</f>
      </c>
      <c r="AA27" s="25" t="str">
        <f>IF(AND($D$6="All",$F$6="All"),SUMPRODUCT(('PQW Report Data'!$C$4:$C$11233=AA$9)*('PQW Report Data'!$E$4:$E$11233=$B27)*(('PQW Report Data'!K$4:K$11233)-('PQW Report Data'!J$4:J$11233))),
                    IF($D$6="All",SUMPRODUCT(('PQW Report Data'!$D$4:$D$11233='GEPS Volume &amp; Declines'!$E$4)*('PQW Report Data'!$C$4:$C$11233=AA$9)*('PQW Report Data'!$E$4:$E$11233=$B27)*(('PQW Report Data'!K$4:K$11233)-('PQW Report Data'!J$4:J$11233))),
                    IF($F$6="All",SUMPRODUCT(('PQW Report Data'!$B$4:$B$11233='GEPS Volume &amp; Declines'!$C$4)*('PQW Report Data'!$C$4:$C$11233=AA$9)*('PQW Report Data'!$E$4:$E$11233=$B27)*(('PQW Report Data'!K$4:K$11233)-('PQW Report Data'!J$4:J$11233))),
                    SUMPRODUCT(('PQW Report Data'!$B$4:$B$11233='GEPS Volume &amp; Declines'!$C$4)*('PQW Report Data'!$D$4:$D$11233='GEPS Volume &amp; Declines'!$E$4)*('PQW Report Data'!$C$4:$C$11233=AA$9)*('PQW Report Data'!$E$4:$E$11233=$B27)*(('PQW Report Data'!K$4:K$11233)-('PQW Report Data'!J$4:J$11233))))))</f>
      </c>
      <c r="AB27" s="25" t="str">
        <f>SUM(C27:AA27)</f>
      </c>
    </row>
    <row r="28">
      <c r="A28" s="0" t="inlineStr">
        <is>
          <t/>
        </is>
      </c>
      <c r="B28" s="23" t="n">
        <v>18</v>
      </c>
      <c r="C28" s="25" t="str">
        <f>IF(AND($D$6="All",$F$6="All"),SUMPRODUCT(('PQW Report Data'!$C$4:$C$11233=C$9)*('PQW Report Data'!$E$4:$E$11233=$B28)*(('PQW Report Data'!K$4:K$11233)-('PQW Report Data'!J$4:J$11233))),
                    IF($D$6="All",SUMPRODUCT(('PQW Report Data'!$D$4:$D$11233='GEPS Volume &amp; Declines'!$E$4)*('PQW Report Data'!$C$4:$C$11233=C$9)*('PQW Report Data'!$E$4:$E$11233=$B28)*(('PQW Report Data'!K$4:K$11233)-('PQW Report Data'!J$4:J$11233))),
                    IF($F$6="All",SUMPRODUCT(('PQW Report Data'!$B$4:$B$11233='GEPS Volume &amp; Declines'!$C$4)*('PQW Report Data'!$C$4:$C$11233=C$9)*('PQW Report Data'!$E$4:$E$11233=$B28)*(('PQW Report Data'!K$4:K$11233)-('PQW Report Data'!J$4:J$11233))),
                    SUMPRODUCT(('PQW Report Data'!$B$4:$B$11233='GEPS Volume &amp; Declines'!$C$4)*('PQW Report Data'!$D$4:$D$11233='GEPS Volume &amp; Declines'!$E$4)*('PQW Report Data'!$C$4:$C$11233=C$9)*('PQW Report Data'!$E$4:$E$11233=$B28)*(('PQW Report Data'!K$4:K$11233)-('PQW Report Data'!J$4:J$11233))))))</f>
      </c>
      <c r="D28" s="25" t="str">
        <f>IF(AND($D$6="All",$F$6="All"),SUMPRODUCT(('PQW Report Data'!$C$4:$C$11233=D$9)*('PQW Report Data'!$E$4:$E$11233=$B28)*(('PQW Report Data'!K$4:K$11233)-('PQW Report Data'!J$4:J$11233))),
                    IF($D$6="All",SUMPRODUCT(('PQW Report Data'!$D$4:$D$11233='GEPS Volume &amp; Declines'!$E$4)*('PQW Report Data'!$C$4:$C$11233=D$9)*('PQW Report Data'!$E$4:$E$11233=$B28)*(('PQW Report Data'!K$4:K$11233)-('PQW Report Data'!J$4:J$11233))),
                    IF($F$6="All",SUMPRODUCT(('PQW Report Data'!$B$4:$B$11233='GEPS Volume &amp; Declines'!$C$4)*('PQW Report Data'!$C$4:$C$11233=D$9)*('PQW Report Data'!$E$4:$E$11233=$B28)*(('PQW Report Data'!K$4:K$11233)-('PQW Report Data'!J$4:J$11233))),
                    SUMPRODUCT(('PQW Report Data'!$B$4:$B$11233='GEPS Volume &amp; Declines'!$C$4)*('PQW Report Data'!$D$4:$D$11233='GEPS Volume &amp; Declines'!$E$4)*('PQW Report Data'!$C$4:$C$11233=D$9)*('PQW Report Data'!$E$4:$E$11233=$B28)*(('PQW Report Data'!K$4:K$11233)-('PQW Report Data'!J$4:J$11233))))))</f>
      </c>
      <c r="E28" s="25" t="str">
        <f>IF(AND($D$6="All",$F$6="All"),SUMPRODUCT(('PQW Report Data'!$C$4:$C$11233=E$9)*('PQW Report Data'!$E$4:$E$11233=$B28)*(('PQW Report Data'!K$4:K$11233)-('PQW Report Data'!J$4:J$11233))),
                    IF($D$6="All",SUMPRODUCT(('PQW Report Data'!$D$4:$D$11233='GEPS Volume &amp; Declines'!$E$4)*('PQW Report Data'!$C$4:$C$11233=E$9)*('PQW Report Data'!$E$4:$E$11233=$B28)*(('PQW Report Data'!K$4:K$11233)-('PQW Report Data'!J$4:J$11233))),
                    IF($F$6="All",SUMPRODUCT(('PQW Report Data'!$B$4:$B$11233='GEPS Volume &amp; Declines'!$C$4)*('PQW Report Data'!$C$4:$C$11233=E$9)*('PQW Report Data'!$E$4:$E$11233=$B28)*(('PQW Report Data'!K$4:K$11233)-('PQW Report Data'!J$4:J$11233))),
                    SUMPRODUCT(('PQW Report Data'!$B$4:$B$11233='GEPS Volume &amp; Declines'!$C$4)*('PQW Report Data'!$D$4:$D$11233='GEPS Volume &amp; Declines'!$E$4)*('PQW Report Data'!$C$4:$C$11233=E$9)*('PQW Report Data'!$E$4:$E$11233=$B28)*(('PQW Report Data'!K$4:K$11233)-('PQW Report Data'!J$4:J$11233))))))</f>
      </c>
      <c r="F28" s="25" t="str">
        <f>IF(AND($D$6="All",$F$6="All"),SUMPRODUCT(('PQW Report Data'!$C$4:$C$11233=F$9)*('PQW Report Data'!$E$4:$E$11233=$B28)*(('PQW Report Data'!K$4:K$11233)-('PQW Report Data'!J$4:J$11233))),
                    IF($D$6="All",SUMPRODUCT(('PQW Report Data'!$D$4:$D$11233='GEPS Volume &amp; Declines'!$E$4)*('PQW Report Data'!$C$4:$C$11233=F$9)*('PQW Report Data'!$E$4:$E$11233=$B28)*(('PQW Report Data'!K$4:K$11233)-('PQW Report Data'!J$4:J$11233))),
                    IF($F$6="All",SUMPRODUCT(('PQW Report Data'!$B$4:$B$11233='GEPS Volume &amp; Declines'!$C$4)*('PQW Report Data'!$C$4:$C$11233=F$9)*('PQW Report Data'!$E$4:$E$11233=$B28)*(('PQW Report Data'!K$4:K$11233)-('PQW Report Data'!J$4:J$11233))),
                    SUMPRODUCT(('PQW Report Data'!$B$4:$B$11233='GEPS Volume &amp; Declines'!$C$4)*('PQW Report Data'!$D$4:$D$11233='GEPS Volume &amp; Declines'!$E$4)*('PQW Report Data'!$C$4:$C$11233=F$9)*('PQW Report Data'!$E$4:$E$11233=$B28)*(('PQW Report Data'!K$4:K$11233)-('PQW Report Data'!J$4:J$11233))))))</f>
      </c>
      <c r="G28" s="25" t="str">
        <f>IF(AND($D$6="All",$F$6="All"),SUMPRODUCT(('PQW Report Data'!$C$4:$C$11233=G$9)*('PQW Report Data'!$E$4:$E$11233=$B28)*(('PQW Report Data'!K$4:K$11233)-('PQW Report Data'!J$4:J$11233))),
                    IF($D$6="All",SUMPRODUCT(('PQW Report Data'!$D$4:$D$11233='GEPS Volume &amp; Declines'!$E$4)*('PQW Report Data'!$C$4:$C$11233=G$9)*('PQW Report Data'!$E$4:$E$11233=$B28)*(('PQW Report Data'!K$4:K$11233)-('PQW Report Data'!J$4:J$11233))),
                    IF($F$6="All",SUMPRODUCT(('PQW Report Data'!$B$4:$B$11233='GEPS Volume &amp; Declines'!$C$4)*('PQW Report Data'!$C$4:$C$11233=G$9)*('PQW Report Data'!$E$4:$E$11233=$B28)*(('PQW Report Data'!K$4:K$11233)-('PQW Report Data'!J$4:J$11233))),
                    SUMPRODUCT(('PQW Report Data'!$B$4:$B$11233='GEPS Volume &amp; Declines'!$C$4)*('PQW Report Data'!$D$4:$D$11233='GEPS Volume &amp; Declines'!$E$4)*('PQW Report Data'!$C$4:$C$11233=G$9)*('PQW Report Data'!$E$4:$E$11233=$B28)*(('PQW Report Data'!K$4:K$11233)-('PQW Report Data'!J$4:J$11233))))))</f>
      </c>
      <c r="H28" s="25" t="str">
        <f>IF(AND($D$6="All",$F$6="All"),SUMPRODUCT(('PQW Report Data'!$C$4:$C$11233=H$9)*('PQW Report Data'!$E$4:$E$11233=$B28)*(('PQW Report Data'!K$4:K$11233)-('PQW Report Data'!J$4:J$11233))),
                    IF($D$6="All",SUMPRODUCT(('PQW Report Data'!$D$4:$D$11233='GEPS Volume &amp; Declines'!$E$4)*('PQW Report Data'!$C$4:$C$11233=H$9)*('PQW Report Data'!$E$4:$E$11233=$B28)*(('PQW Report Data'!K$4:K$11233)-('PQW Report Data'!J$4:J$11233))),
                    IF($F$6="All",SUMPRODUCT(('PQW Report Data'!$B$4:$B$11233='GEPS Volume &amp; Declines'!$C$4)*('PQW Report Data'!$C$4:$C$11233=H$9)*('PQW Report Data'!$E$4:$E$11233=$B28)*(('PQW Report Data'!K$4:K$11233)-('PQW Report Data'!J$4:J$11233))),
                    SUMPRODUCT(('PQW Report Data'!$B$4:$B$11233='GEPS Volume &amp; Declines'!$C$4)*('PQW Report Data'!$D$4:$D$11233='GEPS Volume &amp; Declines'!$E$4)*('PQW Report Data'!$C$4:$C$11233=H$9)*('PQW Report Data'!$E$4:$E$11233=$B28)*(('PQW Report Data'!K$4:K$11233)-('PQW Report Data'!J$4:J$11233))))))</f>
      </c>
      <c r="I28" s="25" t="str">
        <f>IF(AND($D$6="All",$F$6="All"),SUMPRODUCT(('PQW Report Data'!$C$4:$C$11233=I$9)*('PQW Report Data'!$E$4:$E$11233=$B28)*(('PQW Report Data'!K$4:K$11233)-('PQW Report Data'!J$4:J$11233))),
                    IF($D$6="All",SUMPRODUCT(('PQW Report Data'!$D$4:$D$11233='GEPS Volume &amp; Declines'!$E$4)*('PQW Report Data'!$C$4:$C$11233=I$9)*('PQW Report Data'!$E$4:$E$11233=$B28)*(('PQW Report Data'!K$4:K$11233)-('PQW Report Data'!J$4:J$11233))),
                    IF($F$6="All",SUMPRODUCT(('PQW Report Data'!$B$4:$B$11233='GEPS Volume &amp; Declines'!$C$4)*('PQW Report Data'!$C$4:$C$11233=I$9)*('PQW Report Data'!$E$4:$E$11233=$B28)*(('PQW Report Data'!K$4:K$11233)-('PQW Report Data'!J$4:J$11233))),
                    SUMPRODUCT(('PQW Report Data'!$B$4:$B$11233='GEPS Volume &amp; Declines'!$C$4)*('PQW Report Data'!$D$4:$D$11233='GEPS Volume &amp; Declines'!$E$4)*('PQW Report Data'!$C$4:$C$11233=I$9)*('PQW Report Data'!$E$4:$E$11233=$B28)*(('PQW Report Data'!K$4:K$11233)-('PQW Report Data'!J$4:J$11233))))))</f>
      </c>
      <c r="J28" s="25" t="str">
        <f>IF(AND($D$6="All",$F$6="All"),SUMPRODUCT(('PQW Report Data'!$C$4:$C$11233=J$9)*('PQW Report Data'!$E$4:$E$11233=$B28)*(('PQW Report Data'!K$4:K$11233)-('PQW Report Data'!J$4:J$11233))),
                    IF($D$6="All",SUMPRODUCT(('PQW Report Data'!$D$4:$D$11233='GEPS Volume &amp; Declines'!$E$4)*('PQW Report Data'!$C$4:$C$11233=J$9)*('PQW Report Data'!$E$4:$E$11233=$B28)*(('PQW Report Data'!K$4:K$11233)-('PQW Report Data'!J$4:J$11233))),
                    IF($F$6="All",SUMPRODUCT(('PQW Report Data'!$B$4:$B$11233='GEPS Volume &amp; Declines'!$C$4)*('PQW Report Data'!$C$4:$C$11233=J$9)*('PQW Report Data'!$E$4:$E$11233=$B28)*(('PQW Report Data'!K$4:K$11233)-('PQW Report Data'!J$4:J$11233))),
                    SUMPRODUCT(('PQW Report Data'!$B$4:$B$11233='GEPS Volume &amp; Declines'!$C$4)*('PQW Report Data'!$D$4:$D$11233='GEPS Volume &amp; Declines'!$E$4)*('PQW Report Data'!$C$4:$C$11233=J$9)*('PQW Report Data'!$E$4:$E$11233=$B28)*(('PQW Report Data'!K$4:K$11233)-('PQW Report Data'!J$4:J$11233))))))</f>
      </c>
      <c r="K28" s="25" t="str">
        <f>IF(AND($D$6="All",$F$6="All"),SUMPRODUCT(('PQW Report Data'!$C$4:$C$11233=K$9)*('PQW Report Data'!$E$4:$E$11233=$B28)*(('PQW Report Data'!K$4:K$11233)-('PQW Report Data'!J$4:J$11233))),
                    IF($D$6="All",SUMPRODUCT(('PQW Report Data'!$D$4:$D$11233='GEPS Volume &amp; Declines'!$E$4)*('PQW Report Data'!$C$4:$C$11233=K$9)*('PQW Report Data'!$E$4:$E$11233=$B28)*(('PQW Report Data'!K$4:K$11233)-('PQW Report Data'!J$4:J$11233))),
                    IF($F$6="All",SUMPRODUCT(('PQW Report Data'!$B$4:$B$11233='GEPS Volume &amp; Declines'!$C$4)*('PQW Report Data'!$C$4:$C$11233=K$9)*('PQW Report Data'!$E$4:$E$11233=$B28)*(('PQW Report Data'!K$4:K$11233)-('PQW Report Data'!J$4:J$11233))),
                    SUMPRODUCT(('PQW Report Data'!$B$4:$B$11233='GEPS Volume &amp; Declines'!$C$4)*('PQW Report Data'!$D$4:$D$11233='GEPS Volume &amp; Declines'!$E$4)*('PQW Report Data'!$C$4:$C$11233=K$9)*('PQW Report Data'!$E$4:$E$11233=$B28)*(('PQW Report Data'!K$4:K$11233)-('PQW Report Data'!J$4:J$11233))))))</f>
      </c>
      <c r="L28" s="25" t="str">
        <f>IF(AND($D$6="All",$F$6="All"),SUMPRODUCT(('PQW Report Data'!$C$4:$C$11233=L$9)*('PQW Report Data'!$E$4:$E$11233=$B28)*(('PQW Report Data'!K$4:K$11233)-('PQW Report Data'!J$4:J$11233))),
                    IF($D$6="All",SUMPRODUCT(('PQW Report Data'!$D$4:$D$11233='GEPS Volume &amp; Declines'!$E$4)*('PQW Report Data'!$C$4:$C$11233=L$9)*('PQW Report Data'!$E$4:$E$11233=$B28)*(('PQW Report Data'!K$4:K$11233)-('PQW Report Data'!J$4:J$11233))),
                    IF($F$6="All",SUMPRODUCT(('PQW Report Data'!$B$4:$B$11233='GEPS Volume &amp; Declines'!$C$4)*('PQW Report Data'!$C$4:$C$11233=L$9)*('PQW Report Data'!$E$4:$E$11233=$B28)*(('PQW Report Data'!K$4:K$11233)-('PQW Report Data'!J$4:J$11233))),
                    SUMPRODUCT(('PQW Report Data'!$B$4:$B$11233='GEPS Volume &amp; Declines'!$C$4)*('PQW Report Data'!$D$4:$D$11233='GEPS Volume &amp; Declines'!$E$4)*('PQW Report Data'!$C$4:$C$11233=L$9)*('PQW Report Data'!$E$4:$E$11233=$B28)*(('PQW Report Data'!K$4:K$11233)-('PQW Report Data'!J$4:J$11233))))))</f>
      </c>
      <c r="M28" s="25" t="str">
        <f>IF(AND($D$6="All",$F$6="All"),SUMPRODUCT(('PQW Report Data'!$C$4:$C$11233=M$9)*('PQW Report Data'!$E$4:$E$11233=$B28)*(('PQW Report Data'!K$4:K$11233)-('PQW Report Data'!J$4:J$11233))),
                    IF($D$6="All",SUMPRODUCT(('PQW Report Data'!$D$4:$D$11233='GEPS Volume &amp; Declines'!$E$4)*('PQW Report Data'!$C$4:$C$11233=M$9)*('PQW Report Data'!$E$4:$E$11233=$B28)*(('PQW Report Data'!K$4:K$11233)-('PQW Report Data'!J$4:J$11233))),
                    IF($F$6="All",SUMPRODUCT(('PQW Report Data'!$B$4:$B$11233='GEPS Volume &amp; Declines'!$C$4)*('PQW Report Data'!$C$4:$C$11233=M$9)*('PQW Report Data'!$E$4:$E$11233=$B28)*(('PQW Report Data'!K$4:K$11233)-('PQW Report Data'!J$4:J$11233))),
                    SUMPRODUCT(('PQW Report Data'!$B$4:$B$11233='GEPS Volume &amp; Declines'!$C$4)*('PQW Report Data'!$D$4:$D$11233='GEPS Volume &amp; Declines'!$E$4)*('PQW Report Data'!$C$4:$C$11233=M$9)*('PQW Report Data'!$E$4:$E$11233=$B28)*(('PQW Report Data'!K$4:K$11233)-('PQW Report Data'!J$4:J$11233))))))</f>
      </c>
      <c r="N28" s="25" t="str">
        <f>IF(AND($D$6="All",$F$6="All"),SUMPRODUCT(('PQW Report Data'!$C$4:$C$11233=N$9)*('PQW Report Data'!$E$4:$E$11233=$B28)*(('PQW Report Data'!K$4:K$11233)-('PQW Report Data'!J$4:J$11233))),
                    IF($D$6="All",SUMPRODUCT(('PQW Report Data'!$D$4:$D$11233='GEPS Volume &amp; Declines'!$E$4)*('PQW Report Data'!$C$4:$C$11233=N$9)*('PQW Report Data'!$E$4:$E$11233=$B28)*(('PQW Report Data'!K$4:K$11233)-('PQW Report Data'!J$4:J$11233))),
                    IF($F$6="All",SUMPRODUCT(('PQW Report Data'!$B$4:$B$11233='GEPS Volume &amp; Declines'!$C$4)*('PQW Report Data'!$C$4:$C$11233=N$9)*('PQW Report Data'!$E$4:$E$11233=$B28)*(('PQW Report Data'!K$4:K$11233)-('PQW Report Data'!J$4:J$11233))),
                    SUMPRODUCT(('PQW Report Data'!$B$4:$B$11233='GEPS Volume &amp; Declines'!$C$4)*('PQW Report Data'!$D$4:$D$11233='GEPS Volume &amp; Declines'!$E$4)*('PQW Report Data'!$C$4:$C$11233=N$9)*('PQW Report Data'!$E$4:$E$11233=$B28)*(('PQW Report Data'!K$4:K$11233)-('PQW Report Data'!J$4:J$11233))))))</f>
      </c>
      <c r="O28" s="25" t="str">
        <f>IF(AND($D$6="All",$F$6="All"),SUMPRODUCT(('PQW Report Data'!$C$4:$C$11233=O$9)*('PQW Report Data'!$E$4:$E$11233=$B28)*(('PQW Report Data'!K$4:K$11233)-('PQW Report Data'!J$4:J$11233))),
                    IF($D$6="All",SUMPRODUCT(('PQW Report Data'!$D$4:$D$11233='GEPS Volume &amp; Declines'!$E$4)*('PQW Report Data'!$C$4:$C$11233=O$9)*('PQW Report Data'!$E$4:$E$11233=$B28)*(('PQW Report Data'!K$4:K$11233)-('PQW Report Data'!J$4:J$11233))),
                    IF($F$6="All",SUMPRODUCT(('PQW Report Data'!$B$4:$B$11233='GEPS Volume &amp; Declines'!$C$4)*('PQW Report Data'!$C$4:$C$11233=O$9)*('PQW Report Data'!$E$4:$E$11233=$B28)*(('PQW Report Data'!K$4:K$11233)-('PQW Report Data'!J$4:J$11233))),
                    SUMPRODUCT(('PQW Report Data'!$B$4:$B$11233='GEPS Volume &amp; Declines'!$C$4)*('PQW Report Data'!$D$4:$D$11233='GEPS Volume &amp; Declines'!$E$4)*('PQW Report Data'!$C$4:$C$11233=O$9)*('PQW Report Data'!$E$4:$E$11233=$B28)*(('PQW Report Data'!K$4:K$11233)-('PQW Report Data'!J$4:J$11233))))))</f>
      </c>
      <c r="P28" s="25" t="str">
        <f>IF(AND($D$6="All",$F$6="All"),SUMPRODUCT(('PQW Report Data'!$C$4:$C$11233=P$9)*('PQW Report Data'!$E$4:$E$11233=$B28)*(('PQW Report Data'!K$4:K$11233)-('PQW Report Data'!J$4:J$11233))),
                    IF($D$6="All",SUMPRODUCT(('PQW Report Data'!$D$4:$D$11233='GEPS Volume &amp; Declines'!$E$4)*('PQW Report Data'!$C$4:$C$11233=P$9)*('PQW Report Data'!$E$4:$E$11233=$B28)*(('PQW Report Data'!K$4:K$11233)-('PQW Report Data'!J$4:J$11233))),
                    IF($F$6="All",SUMPRODUCT(('PQW Report Data'!$B$4:$B$11233='GEPS Volume &amp; Declines'!$C$4)*('PQW Report Data'!$C$4:$C$11233=P$9)*('PQW Report Data'!$E$4:$E$11233=$B28)*(('PQW Report Data'!K$4:K$11233)-('PQW Report Data'!J$4:J$11233))),
                    SUMPRODUCT(('PQW Report Data'!$B$4:$B$11233='GEPS Volume &amp; Declines'!$C$4)*('PQW Report Data'!$D$4:$D$11233='GEPS Volume &amp; Declines'!$E$4)*('PQW Report Data'!$C$4:$C$11233=P$9)*('PQW Report Data'!$E$4:$E$11233=$B28)*(('PQW Report Data'!K$4:K$11233)-('PQW Report Data'!J$4:J$11233))))))</f>
      </c>
      <c r="Q28" s="25" t="str">
        <f>IF(AND($D$6="All",$F$6="All"),SUMPRODUCT(('PQW Report Data'!$C$4:$C$11233=Q$9)*('PQW Report Data'!$E$4:$E$11233=$B28)*(('PQW Report Data'!K$4:K$11233)-('PQW Report Data'!J$4:J$11233))),
                    IF($D$6="All",SUMPRODUCT(('PQW Report Data'!$D$4:$D$11233='GEPS Volume &amp; Declines'!$E$4)*('PQW Report Data'!$C$4:$C$11233=Q$9)*('PQW Report Data'!$E$4:$E$11233=$B28)*(('PQW Report Data'!K$4:K$11233)-('PQW Report Data'!J$4:J$11233))),
                    IF($F$6="All",SUMPRODUCT(('PQW Report Data'!$B$4:$B$11233='GEPS Volume &amp; Declines'!$C$4)*('PQW Report Data'!$C$4:$C$11233=Q$9)*('PQW Report Data'!$E$4:$E$11233=$B28)*(('PQW Report Data'!K$4:K$11233)-('PQW Report Data'!J$4:J$11233))),
                    SUMPRODUCT(('PQW Report Data'!$B$4:$B$11233='GEPS Volume &amp; Declines'!$C$4)*('PQW Report Data'!$D$4:$D$11233='GEPS Volume &amp; Declines'!$E$4)*('PQW Report Data'!$C$4:$C$11233=Q$9)*('PQW Report Data'!$E$4:$E$11233=$B28)*(('PQW Report Data'!K$4:K$11233)-('PQW Report Data'!J$4:J$11233))))))</f>
      </c>
      <c r="R28" s="25" t="str">
        <f>IF(AND($D$6="All",$F$6="All"),SUMPRODUCT(('PQW Report Data'!$C$4:$C$11233=R$9)*('PQW Report Data'!$E$4:$E$11233=$B28)*(('PQW Report Data'!K$4:K$11233)-('PQW Report Data'!J$4:J$11233))),
                    IF($D$6="All",SUMPRODUCT(('PQW Report Data'!$D$4:$D$11233='GEPS Volume &amp; Declines'!$E$4)*('PQW Report Data'!$C$4:$C$11233=R$9)*('PQW Report Data'!$E$4:$E$11233=$B28)*(('PQW Report Data'!K$4:K$11233)-('PQW Report Data'!J$4:J$11233))),
                    IF($F$6="All",SUMPRODUCT(('PQW Report Data'!$B$4:$B$11233='GEPS Volume &amp; Declines'!$C$4)*('PQW Report Data'!$C$4:$C$11233=R$9)*('PQW Report Data'!$E$4:$E$11233=$B28)*(('PQW Report Data'!K$4:K$11233)-('PQW Report Data'!J$4:J$11233))),
                    SUMPRODUCT(('PQW Report Data'!$B$4:$B$11233='GEPS Volume &amp; Declines'!$C$4)*('PQW Report Data'!$D$4:$D$11233='GEPS Volume &amp; Declines'!$E$4)*('PQW Report Data'!$C$4:$C$11233=R$9)*('PQW Report Data'!$E$4:$E$11233=$B28)*(('PQW Report Data'!K$4:K$11233)-('PQW Report Data'!J$4:J$11233))))))</f>
      </c>
      <c r="S28" s="25" t="str">
        <f>IF(AND($D$6="All",$F$6="All"),SUMPRODUCT(('PQW Report Data'!$C$4:$C$11233=S$9)*('PQW Report Data'!$E$4:$E$11233=$B28)*(('PQW Report Data'!K$4:K$11233)-('PQW Report Data'!J$4:J$11233))),
                    IF($D$6="All",SUMPRODUCT(('PQW Report Data'!$D$4:$D$11233='GEPS Volume &amp; Declines'!$E$4)*('PQW Report Data'!$C$4:$C$11233=S$9)*('PQW Report Data'!$E$4:$E$11233=$B28)*(('PQW Report Data'!K$4:K$11233)-('PQW Report Data'!J$4:J$11233))),
                    IF($F$6="All",SUMPRODUCT(('PQW Report Data'!$B$4:$B$11233='GEPS Volume &amp; Declines'!$C$4)*('PQW Report Data'!$C$4:$C$11233=S$9)*('PQW Report Data'!$E$4:$E$11233=$B28)*(('PQW Report Data'!K$4:K$11233)-('PQW Report Data'!J$4:J$11233))),
                    SUMPRODUCT(('PQW Report Data'!$B$4:$B$11233='GEPS Volume &amp; Declines'!$C$4)*('PQW Report Data'!$D$4:$D$11233='GEPS Volume &amp; Declines'!$E$4)*('PQW Report Data'!$C$4:$C$11233=S$9)*('PQW Report Data'!$E$4:$E$11233=$B28)*(('PQW Report Data'!K$4:K$11233)-('PQW Report Data'!J$4:J$11233))))))</f>
      </c>
      <c r="T28" s="25" t="str">
        <f>IF(AND($D$6="All",$F$6="All"),SUMPRODUCT(('PQW Report Data'!$C$4:$C$11233=T$9)*('PQW Report Data'!$E$4:$E$11233=$B28)*(('PQW Report Data'!K$4:K$11233)-('PQW Report Data'!J$4:J$11233))),
                    IF($D$6="All",SUMPRODUCT(('PQW Report Data'!$D$4:$D$11233='GEPS Volume &amp; Declines'!$E$4)*('PQW Report Data'!$C$4:$C$11233=T$9)*('PQW Report Data'!$E$4:$E$11233=$B28)*(('PQW Report Data'!K$4:K$11233)-('PQW Report Data'!J$4:J$11233))),
                    IF($F$6="All",SUMPRODUCT(('PQW Report Data'!$B$4:$B$11233='GEPS Volume &amp; Declines'!$C$4)*('PQW Report Data'!$C$4:$C$11233=T$9)*('PQW Report Data'!$E$4:$E$11233=$B28)*(('PQW Report Data'!K$4:K$11233)-('PQW Report Data'!J$4:J$11233))),
                    SUMPRODUCT(('PQW Report Data'!$B$4:$B$11233='GEPS Volume &amp; Declines'!$C$4)*('PQW Report Data'!$D$4:$D$11233='GEPS Volume &amp; Declines'!$E$4)*('PQW Report Data'!$C$4:$C$11233=T$9)*('PQW Report Data'!$E$4:$E$11233=$B28)*(('PQW Report Data'!K$4:K$11233)-('PQW Report Data'!J$4:J$11233))))))</f>
      </c>
      <c r="U28" s="25" t="str">
        <f>IF(AND($D$6="All",$F$6="All"),SUMPRODUCT(('PQW Report Data'!$C$4:$C$11233=U$9)*('PQW Report Data'!$E$4:$E$11233=$B28)*(('PQW Report Data'!K$4:K$11233)-('PQW Report Data'!J$4:J$11233))),
                    IF($D$6="All",SUMPRODUCT(('PQW Report Data'!$D$4:$D$11233='GEPS Volume &amp; Declines'!$E$4)*('PQW Report Data'!$C$4:$C$11233=U$9)*('PQW Report Data'!$E$4:$E$11233=$B28)*(('PQW Report Data'!K$4:K$11233)-('PQW Report Data'!J$4:J$11233))),
                    IF($F$6="All",SUMPRODUCT(('PQW Report Data'!$B$4:$B$11233='GEPS Volume &amp; Declines'!$C$4)*('PQW Report Data'!$C$4:$C$11233=U$9)*('PQW Report Data'!$E$4:$E$11233=$B28)*(('PQW Report Data'!K$4:K$11233)-('PQW Report Data'!J$4:J$11233))),
                    SUMPRODUCT(('PQW Report Data'!$B$4:$B$11233='GEPS Volume &amp; Declines'!$C$4)*('PQW Report Data'!$D$4:$D$11233='GEPS Volume &amp; Declines'!$E$4)*('PQW Report Data'!$C$4:$C$11233=U$9)*('PQW Report Data'!$E$4:$E$11233=$B28)*(('PQW Report Data'!K$4:K$11233)-('PQW Report Data'!J$4:J$11233))))))</f>
      </c>
      <c r="V28" s="25" t="str">
        <f>IF(AND($D$6="All",$F$6="All"),SUMPRODUCT(('PQW Report Data'!$C$4:$C$11233=V$9)*('PQW Report Data'!$E$4:$E$11233=$B28)*(('PQW Report Data'!K$4:K$11233)-('PQW Report Data'!J$4:J$11233))),
                    IF($D$6="All",SUMPRODUCT(('PQW Report Data'!$D$4:$D$11233='GEPS Volume &amp; Declines'!$E$4)*('PQW Report Data'!$C$4:$C$11233=V$9)*('PQW Report Data'!$E$4:$E$11233=$B28)*(('PQW Report Data'!K$4:K$11233)-('PQW Report Data'!J$4:J$11233))),
                    IF($F$6="All",SUMPRODUCT(('PQW Report Data'!$B$4:$B$11233='GEPS Volume &amp; Declines'!$C$4)*('PQW Report Data'!$C$4:$C$11233=V$9)*('PQW Report Data'!$E$4:$E$11233=$B28)*(('PQW Report Data'!K$4:K$11233)-('PQW Report Data'!J$4:J$11233))),
                    SUMPRODUCT(('PQW Report Data'!$B$4:$B$11233='GEPS Volume &amp; Declines'!$C$4)*('PQW Report Data'!$D$4:$D$11233='GEPS Volume &amp; Declines'!$E$4)*('PQW Report Data'!$C$4:$C$11233=V$9)*('PQW Report Data'!$E$4:$E$11233=$B28)*(('PQW Report Data'!K$4:K$11233)-('PQW Report Data'!J$4:J$11233))))))</f>
      </c>
      <c r="W28" s="25" t="str">
        <f>IF(AND($D$6="All",$F$6="All"),SUMPRODUCT(('PQW Report Data'!$C$4:$C$11233=W$9)*('PQW Report Data'!$E$4:$E$11233=$B28)*(('PQW Report Data'!K$4:K$11233)-('PQW Report Data'!J$4:J$11233))),
                    IF($D$6="All",SUMPRODUCT(('PQW Report Data'!$D$4:$D$11233='GEPS Volume &amp; Declines'!$E$4)*('PQW Report Data'!$C$4:$C$11233=W$9)*('PQW Report Data'!$E$4:$E$11233=$B28)*(('PQW Report Data'!K$4:K$11233)-('PQW Report Data'!J$4:J$11233))),
                    IF($F$6="All",SUMPRODUCT(('PQW Report Data'!$B$4:$B$11233='GEPS Volume &amp; Declines'!$C$4)*('PQW Report Data'!$C$4:$C$11233=W$9)*('PQW Report Data'!$E$4:$E$11233=$B28)*(('PQW Report Data'!K$4:K$11233)-('PQW Report Data'!J$4:J$11233))),
                    SUMPRODUCT(('PQW Report Data'!$B$4:$B$11233='GEPS Volume &amp; Declines'!$C$4)*('PQW Report Data'!$D$4:$D$11233='GEPS Volume &amp; Declines'!$E$4)*('PQW Report Data'!$C$4:$C$11233=W$9)*('PQW Report Data'!$E$4:$E$11233=$B28)*(('PQW Report Data'!K$4:K$11233)-('PQW Report Data'!J$4:J$11233))))))</f>
      </c>
      <c r="X28" s="25" t="str">
        <f>IF(AND($D$6="All",$F$6="All"),SUMPRODUCT(('PQW Report Data'!$C$4:$C$11233=X$9)*('PQW Report Data'!$E$4:$E$11233=$B28)*(('PQW Report Data'!K$4:K$11233)-('PQW Report Data'!J$4:J$11233))),
                    IF($D$6="All",SUMPRODUCT(('PQW Report Data'!$D$4:$D$11233='GEPS Volume &amp; Declines'!$E$4)*('PQW Report Data'!$C$4:$C$11233=X$9)*('PQW Report Data'!$E$4:$E$11233=$B28)*(('PQW Report Data'!K$4:K$11233)-('PQW Report Data'!J$4:J$11233))),
                    IF($F$6="All",SUMPRODUCT(('PQW Report Data'!$B$4:$B$11233='GEPS Volume &amp; Declines'!$C$4)*('PQW Report Data'!$C$4:$C$11233=X$9)*('PQW Report Data'!$E$4:$E$11233=$B28)*(('PQW Report Data'!K$4:K$11233)-('PQW Report Data'!J$4:J$11233))),
                    SUMPRODUCT(('PQW Report Data'!$B$4:$B$11233='GEPS Volume &amp; Declines'!$C$4)*('PQW Report Data'!$D$4:$D$11233='GEPS Volume &amp; Declines'!$E$4)*('PQW Report Data'!$C$4:$C$11233=X$9)*('PQW Report Data'!$E$4:$E$11233=$B28)*(('PQW Report Data'!K$4:K$11233)-('PQW Report Data'!J$4:J$11233))))))</f>
      </c>
      <c r="Y28" s="25" t="str">
        <f>IF(AND($D$6="All",$F$6="All"),SUMPRODUCT(('PQW Report Data'!$C$4:$C$11233=Y$9)*('PQW Report Data'!$E$4:$E$11233=$B28)*(('PQW Report Data'!K$4:K$11233)-('PQW Report Data'!J$4:J$11233))),
                    IF($D$6="All",SUMPRODUCT(('PQW Report Data'!$D$4:$D$11233='GEPS Volume &amp; Declines'!$E$4)*('PQW Report Data'!$C$4:$C$11233=Y$9)*('PQW Report Data'!$E$4:$E$11233=$B28)*(('PQW Report Data'!K$4:K$11233)-('PQW Report Data'!J$4:J$11233))),
                    IF($F$6="All",SUMPRODUCT(('PQW Report Data'!$B$4:$B$11233='GEPS Volume &amp; Declines'!$C$4)*('PQW Report Data'!$C$4:$C$11233=Y$9)*('PQW Report Data'!$E$4:$E$11233=$B28)*(('PQW Report Data'!K$4:K$11233)-('PQW Report Data'!J$4:J$11233))),
                    SUMPRODUCT(('PQW Report Data'!$B$4:$B$11233='GEPS Volume &amp; Declines'!$C$4)*('PQW Report Data'!$D$4:$D$11233='GEPS Volume &amp; Declines'!$E$4)*('PQW Report Data'!$C$4:$C$11233=Y$9)*('PQW Report Data'!$E$4:$E$11233=$B28)*(('PQW Report Data'!K$4:K$11233)-('PQW Report Data'!J$4:J$11233))))))</f>
      </c>
      <c r="Z28" s="25" t="str">
        <f>IF(AND($D$6="All",$F$6="All"),SUMPRODUCT(('PQW Report Data'!$C$4:$C$11233=Z$9)*('PQW Report Data'!$E$4:$E$11233=$B28)*(('PQW Report Data'!K$4:K$11233)-('PQW Report Data'!J$4:J$11233))),
                    IF($D$6="All",SUMPRODUCT(('PQW Report Data'!$D$4:$D$11233='GEPS Volume &amp; Declines'!$E$4)*('PQW Report Data'!$C$4:$C$11233=Z$9)*('PQW Report Data'!$E$4:$E$11233=$B28)*(('PQW Report Data'!K$4:K$11233)-('PQW Report Data'!J$4:J$11233))),
                    IF($F$6="All",SUMPRODUCT(('PQW Report Data'!$B$4:$B$11233='GEPS Volume &amp; Declines'!$C$4)*('PQW Report Data'!$C$4:$C$11233=Z$9)*('PQW Report Data'!$E$4:$E$11233=$B28)*(('PQW Report Data'!K$4:K$11233)-('PQW Report Data'!J$4:J$11233))),
                    SUMPRODUCT(('PQW Report Data'!$B$4:$B$11233='GEPS Volume &amp; Declines'!$C$4)*('PQW Report Data'!$D$4:$D$11233='GEPS Volume &amp; Declines'!$E$4)*('PQW Report Data'!$C$4:$C$11233=Z$9)*('PQW Report Data'!$E$4:$E$11233=$B28)*(('PQW Report Data'!K$4:K$11233)-('PQW Report Data'!J$4:J$11233))))))</f>
      </c>
      <c r="AA28" s="25" t="str">
        <f>IF(AND($D$6="All",$F$6="All"),SUMPRODUCT(('PQW Report Data'!$C$4:$C$11233=AA$9)*('PQW Report Data'!$E$4:$E$11233=$B28)*(('PQW Report Data'!K$4:K$11233)-('PQW Report Data'!J$4:J$11233))),
                    IF($D$6="All",SUMPRODUCT(('PQW Report Data'!$D$4:$D$11233='GEPS Volume &amp; Declines'!$E$4)*('PQW Report Data'!$C$4:$C$11233=AA$9)*('PQW Report Data'!$E$4:$E$11233=$B28)*(('PQW Report Data'!K$4:K$11233)-('PQW Report Data'!J$4:J$11233))),
                    IF($F$6="All",SUMPRODUCT(('PQW Report Data'!$B$4:$B$11233='GEPS Volume &amp; Declines'!$C$4)*('PQW Report Data'!$C$4:$C$11233=AA$9)*('PQW Report Data'!$E$4:$E$11233=$B28)*(('PQW Report Data'!K$4:K$11233)-('PQW Report Data'!J$4:J$11233))),
                    SUMPRODUCT(('PQW Report Data'!$B$4:$B$11233='GEPS Volume &amp; Declines'!$C$4)*('PQW Report Data'!$D$4:$D$11233='GEPS Volume &amp; Declines'!$E$4)*('PQW Report Data'!$C$4:$C$11233=AA$9)*('PQW Report Data'!$E$4:$E$11233=$B28)*(('PQW Report Data'!K$4:K$11233)-('PQW Report Data'!J$4:J$11233))))))</f>
      </c>
      <c r="AB28" s="25" t="str">
        <f>SUM(C28:AA28)</f>
      </c>
    </row>
    <row r="29">
      <c r="A29" s="0" t="inlineStr">
        <is>
          <t/>
        </is>
      </c>
      <c r="B29" s="23" t="n">
        <v>19</v>
      </c>
      <c r="C29" s="25" t="str">
        <f>IF(AND($D$6="All",$F$6="All"),SUMPRODUCT(('PQW Report Data'!$C$4:$C$11233=C$9)*('PQW Report Data'!$E$4:$E$11233=$B29)*(('PQW Report Data'!K$4:K$11233)-('PQW Report Data'!J$4:J$11233))),
                    IF($D$6="All",SUMPRODUCT(('PQW Report Data'!$D$4:$D$11233='GEPS Volume &amp; Declines'!$E$4)*('PQW Report Data'!$C$4:$C$11233=C$9)*('PQW Report Data'!$E$4:$E$11233=$B29)*(('PQW Report Data'!K$4:K$11233)-('PQW Report Data'!J$4:J$11233))),
                    IF($F$6="All",SUMPRODUCT(('PQW Report Data'!$B$4:$B$11233='GEPS Volume &amp; Declines'!$C$4)*('PQW Report Data'!$C$4:$C$11233=C$9)*('PQW Report Data'!$E$4:$E$11233=$B29)*(('PQW Report Data'!K$4:K$11233)-('PQW Report Data'!J$4:J$11233))),
                    SUMPRODUCT(('PQW Report Data'!$B$4:$B$11233='GEPS Volume &amp; Declines'!$C$4)*('PQW Report Data'!$D$4:$D$11233='GEPS Volume &amp; Declines'!$E$4)*('PQW Report Data'!$C$4:$C$11233=C$9)*('PQW Report Data'!$E$4:$E$11233=$B29)*(('PQW Report Data'!K$4:K$11233)-('PQW Report Data'!J$4:J$11233))))))</f>
      </c>
      <c r="D29" s="25" t="str">
        <f>IF(AND($D$6="All",$F$6="All"),SUMPRODUCT(('PQW Report Data'!$C$4:$C$11233=D$9)*('PQW Report Data'!$E$4:$E$11233=$B29)*(('PQW Report Data'!K$4:K$11233)-('PQW Report Data'!J$4:J$11233))),
                    IF($D$6="All",SUMPRODUCT(('PQW Report Data'!$D$4:$D$11233='GEPS Volume &amp; Declines'!$E$4)*('PQW Report Data'!$C$4:$C$11233=D$9)*('PQW Report Data'!$E$4:$E$11233=$B29)*(('PQW Report Data'!K$4:K$11233)-('PQW Report Data'!J$4:J$11233))),
                    IF($F$6="All",SUMPRODUCT(('PQW Report Data'!$B$4:$B$11233='GEPS Volume &amp; Declines'!$C$4)*('PQW Report Data'!$C$4:$C$11233=D$9)*('PQW Report Data'!$E$4:$E$11233=$B29)*(('PQW Report Data'!K$4:K$11233)-('PQW Report Data'!J$4:J$11233))),
                    SUMPRODUCT(('PQW Report Data'!$B$4:$B$11233='GEPS Volume &amp; Declines'!$C$4)*('PQW Report Data'!$D$4:$D$11233='GEPS Volume &amp; Declines'!$E$4)*('PQW Report Data'!$C$4:$C$11233=D$9)*('PQW Report Data'!$E$4:$E$11233=$B29)*(('PQW Report Data'!K$4:K$11233)-('PQW Report Data'!J$4:J$11233))))))</f>
      </c>
      <c r="E29" s="25" t="str">
        <f>IF(AND($D$6="All",$F$6="All"),SUMPRODUCT(('PQW Report Data'!$C$4:$C$11233=E$9)*('PQW Report Data'!$E$4:$E$11233=$B29)*(('PQW Report Data'!K$4:K$11233)-('PQW Report Data'!J$4:J$11233))),
                    IF($D$6="All",SUMPRODUCT(('PQW Report Data'!$D$4:$D$11233='GEPS Volume &amp; Declines'!$E$4)*('PQW Report Data'!$C$4:$C$11233=E$9)*('PQW Report Data'!$E$4:$E$11233=$B29)*(('PQW Report Data'!K$4:K$11233)-('PQW Report Data'!J$4:J$11233))),
                    IF($F$6="All",SUMPRODUCT(('PQW Report Data'!$B$4:$B$11233='GEPS Volume &amp; Declines'!$C$4)*('PQW Report Data'!$C$4:$C$11233=E$9)*('PQW Report Data'!$E$4:$E$11233=$B29)*(('PQW Report Data'!K$4:K$11233)-('PQW Report Data'!J$4:J$11233))),
                    SUMPRODUCT(('PQW Report Data'!$B$4:$B$11233='GEPS Volume &amp; Declines'!$C$4)*('PQW Report Data'!$D$4:$D$11233='GEPS Volume &amp; Declines'!$E$4)*('PQW Report Data'!$C$4:$C$11233=E$9)*('PQW Report Data'!$E$4:$E$11233=$B29)*(('PQW Report Data'!K$4:K$11233)-('PQW Report Data'!J$4:J$11233))))))</f>
      </c>
      <c r="F29" s="25" t="str">
        <f>IF(AND($D$6="All",$F$6="All"),SUMPRODUCT(('PQW Report Data'!$C$4:$C$11233=F$9)*('PQW Report Data'!$E$4:$E$11233=$B29)*(('PQW Report Data'!K$4:K$11233)-('PQW Report Data'!J$4:J$11233))),
                    IF($D$6="All",SUMPRODUCT(('PQW Report Data'!$D$4:$D$11233='GEPS Volume &amp; Declines'!$E$4)*('PQW Report Data'!$C$4:$C$11233=F$9)*('PQW Report Data'!$E$4:$E$11233=$B29)*(('PQW Report Data'!K$4:K$11233)-('PQW Report Data'!J$4:J$11233))),
                    IF($F$6="All",SUMPRODUCT(('PQW Report Data'!$B$4:$B$11233='GEPS Volume &amp; Declines'!$C$4)*('PQW Report Data'!$C$4:$C$11233=F$9)*('PQW Report Data'!$E$4:$E$11233=$B29)*(('PQW Report Data'!K$4:K$11233)-('PQW Report Data'!J$4:J$11233))),
                    SUMPRODUCT(('PQW Report Data'!$B$4:$B$11233='GEPS Volume &amp; Declines'!$C$4)*('PQW Report Data'!$D$4:$D$11233='GEPS Volume &amp; Declines'!$E$4)*('PQW Report Data'!$C$4:$C$11233=F$9)*('PQW Report Data'!$E$4:$E$11233=$B29)*(('PQW Report Data'!K$4:K$11233)-('PQW Report Data'!J$4:J$11233))))))</f>
      </c>
      <c r="G29" s="25" t="str">
        <f>IF(AND($D$6="All",$F$6="All"),SUMPRODUCT(('PQW Report Data'!$C$4:$C$11233=G$9)*('PQW Report Data'!$E$4:$E$11233=$B29)*(('PQW Report Data'!K$4:K$11233)-('PQW Report Data'!J$4:J$11233))),
                    IF($D$6="All",SUMPRODUCT(('PQW Report Data'!$D$4:$D$11233='GEPS Volume &amp; Declines'!$E$4)*('PQW Report Data'!$C$4:$C$11233=G$9)*('PQW Report Data'!$E$4:$E$11233=$B29)*(('PQW Report Data'!K$4:K$11233)-('PQW Report Data'!J$4:J$11233))),
                    IF($F$6="All",SUMPRODUCT(('PQW Report Data'!$B$4:$B$11233='GEPS Volume &amp; Declines'!$C$4)*('PQW Report Data'!$C$4:$C$11233=G$9)*('PQW Report Data'!$E$4:$E$11233=$B29)*(('PQW Report Data'!K$4:K$11233)-('PQW Report Data'!J$4:J$11233))),
                    SUMPRODUCT(('PQW Report Data'!$B$4:$B$11233='GEPS Volume &amp; Declines'!$C$4)*('PQW Report Data'!$D$4:$D$11233='GEPS Volume &amp; Declines'!$E$4)*('PQW Report Data'!$C$4:$C$11233=G$9)*('PQW Report Data'!$E$4:$E$11233=$B29)*(('PQW Report Data'!K$4:K$11233)-('PQW Report Data'!J$4:J$11233))))))</f>
      </c>
      <c r="H29" s="25" t="str">
        <f>IF(AND($D$6="All",$F$6="All"),SUMPRODUCT(('PQW Report Data'!$C$4:$C$11233=H$9)*('PQW Report Data'!$E$4:$E$11233=$B29)*(('PQW Report Data'!K$4:K$11233)-('PQW Report Data'!J$4:J$11233))),
                    IF($D$6="All",SUMPRODUCT(('PQW Report Data'!$D$4:$D$11233='GEPS Volume &amp; Declines'!$E$4)*('PQW Report Data'!$C$4:$C$11233=H$9)*('PQW Report Data'!$E$4:$E$11233=$B29)*(('PQW Report Data'!K$4:K$11233)-('PQW Report Data'!J$4:J$11233))),
                    IF($F$6="All",SUMPRODUCT(('PQW Report Data'!$B$4:$B$11233='GEPS Volume &amp; Declines'!$C$4)*('PQW Report Data'!$C$4:$C$11233=H$9)*('PQW Report Data'!$E$4:$E$11233=$B29)*(('PQW Report Data'!K$4:K$11233)-('PQW Report Data'!J$4:J$11233))),
                    SUMPRODUCT(('PQW Report Data'!$B$4:$B$11233='GEPS Volume &amp; Declines'!$C$4)*('PQW Report Data'!$D$4:$D$11233='GEPS Volume &amp; Declines'!$E$4)*('PQW Report Data'!$C$4:$C$11233=H$9)*('PQW Report Data'!$E$4:$E$11233=$B29)*(('PQW Report Data'!K$4:K$11233)-('PQW Report Data'!J$4:J$11233))))))</f>
      </c>
      <c r="I29" s="25" t="str">
        <f>IF(AND($D$6="All",$F$6="All"),SUMPRODUCT(('PQW Report Data'!$C$4:$C$11233=I$9)*('PQW Report Data'!$E$4:$E$11233=$B29)*(('PQW Report Data'!K$4:K$11233)-('PQW Report Data'!J$4:J$11233))),
                    IF($D$6="All",SUMPRODUCT(('PQW Report Data'!$D$4:$D$11233='GEPS Volume &amp; Declines'!$E$4)*('PQW Report Data'!$C$4:$C$11233=I$9)*('PQW Report Data'!$E$4:$E$11233=$B29)*(('PQW Report Data'!K$4:K$11233)-('PQW Report Data'!J$4:J$11233))),
                    IF($F$6="All",SUMPRODUCT(('PQW Report Data'!$B$4:$B$11233='GEPS Volume &amp; Declines'!$C$4)*('PQW Report Data'!$C$4:$C$11233=I$9)*('PQW Report Data'!$E$4:$E$11233=$B29)*(('PQW Report Data'!K$4:K$11233)-('PQW Report Data'!J$4:J$11233))),
                    SUMPRODUCT(('PQW Report Data'!$B$4:$B$11233='GEPS Volume &amp; Declines'!$C$4)*('PQW Report Data'!$D$4:$D$11233='GEPS Volume &amp; Declines'!$E$4)*('PQW Report Data'!$C$4:$C$11233=I$9)*('PQW Report Data'!$E$4:$E$11233=$B29)*(('PQW Report Data'!K$4:K$11233)-('PQW Report Data'!J$4:J$11233))))))</f>
      </c>
      <c r="J29" s="25" t="str">
        <f>IF(AND($D$6="All",$F$6="All"),SUMPRODUCT(('PQW Report Data'!$C$4:$C$11233=J$9)*('PQW Report Data'!$E$4:$E$11233=$B29)*(('PQW Report Data'!K$4:K$11233)-('PQW Report Data'!J$4:J$11233))),
                    IF($D$6="All",SUMPRODUCT(('PQW Report Data'!$D$4:$D$11233='GEPS Volume &amp; Declines'!$E$4)*('PQW Report Data'!$C$4:$C$11233=J$9)*('PQW Report Data'!$E$4:$E$11233=$B29)*(('PQW Report Data'!K$4:K$11233)-('PQW Report Data'!J$4:J$11233))),
                    IF($F$6="All",SUMPRODUCT(('PQW Report Data'!$B$4:$B$11233='GEPS Volume &amp; Declines'!$C$4)*('PQW Report Data'!$C$4:$C$11233=J$9)*('PQW Report Data'!$E$4:$E$11233=$B29)*(('PQW Report Data'!K$4:K$11233)-('PQW Report Data'!J$4:J$11233))),
                    SUMPRODUCT(('PQW Report Data'!$B$4:$B$11233='GEPS Volume &amp; Declines'!$C$4)*('PQW Report Data'!$D$4:$D$11233='GEPS Volume &amp; Declines'!$E$4)*('PQW Report Data'!$C$4:$C$11233=J$9)*('PQW Report Data'!$E$4:$E$11233=$B29)*(('PQW Report Data'!K$4:K$11233)-('PQW Report Data'!J$4:J$11233))))))</f>
      </c>
      <c r="K29" s="25" t="str">
        <f>IF(AND($D$6="All",$F$6="All"),SUMPRODUCT(('PQW Report Data'!$C$4:$C$11233=K$9)*('PQW Report Data'!$E$4:$E$11233=$B29)*(('PQW Report Data'!K$4:K$11233)-('PQW Report Data'!J$4:J$11233))),
                    IF($D$6="All",SUMPRODUCT(('PQW Report Data'!$D$4:$D$11233='GEPS Volume &amp; Declines'!$E$4)*('PQW Report Data'!$C$4:$C$11233=K$9)*('PQW Report Data'!$E$4:$E$11233=$B29)*(('PQW Report Data'!K$4:K$11233)-('PQW Report Data'!J$4:J$11233))),
                    IF($F$6="All",SUMPRODUCT(('PQW Report Data'!$B$4:$B$11233='GEPS Volume &amp; Declines'!$C$4)*('PQW Report Data'!$C$4:$C$11233=K$9)*('PQW Report Data'!$E$4:$E$11233=$B29)*(('PQW Report Data'!K$4:K$11233)-('PQW Report Data'!J$4:J$11233))),
                    SUMPRODUCT(('PQW Report Data'!$B$4:$B$11233='GEPS Volume &amp; Declines'!$C$4)*('PQW Report Data'!$D$4:$D$11233='GEPS Volume &amp; Declines'!$E$4)*('PQW Report Data'!$C$4:$C$11233=K$9)*('PQW Report Data'!$E$4:$E$11233=$B29)*(('PQW Report Data'!K$4:K$11233)-('PQW Report Data'!J$4:J$11233))))))</f>
      </c>
      <c r="L29" s="25" t="str">
        <f>IF(AND($D$6="All",$F$6="All"),SUMPRODUCT(('PQW Report Data'!$C$4:$C$11233=L$9)*('PQW Report Data'!$E$4:$E$11233=$B29)*(('PQW Report Data'!K$4:K$11233)-('PQW Report Data'!J$4:J$11233))),
                    IF($D$6="All",SUMPRODUCT(('PQW Report Data'!$D$4:$D$11233='GEPS Volume &amp; Declines'!$E$4)*('PQW Report Data'!$C$4:$C$11233=L$9)*('PQW Report Data'!$E$4:$E$11233=$B29)*(('PQW Report Data'!K$4:K$11233)-('PQW Report Data'!J$4:J$11233))),
                    IF($F$6="All",SUMPRODUCT(('PQW Report Data'!$B$4:$B$11233='GEPS Volume &amp; Declines'!$C$4)*('PQW Report Data'!$C$4:$C$11233=L$9)*('PQW Report Data'!$E$4:$E$11233=$B29)*(('PQW Report Data'!K$4:K$11233)-('PQW Report Data'!J$4:J$11233))),
                    SUMPRODUCT(('PQW Report Data'!$B$4:$B$11233='GEPS Volume &amp; Declines'!$C$4)*('PQW Report Data'!$D$4:$D$11233='GEPS Volume &amp; Declines'!$E$4)*('PQW Report Data'!$C$4:$C$11233=L$9)*('PQW Report Data'!$E$4:$E$11233=$B29)*(('PQW Report Data'!K$4:K$11233)-('PQW Report Data'!J$4:J$11233))))))</f>
      </c>
      <c r="M29" s="25" t="str">
        <f>IF(AND($D$6="All",$F$6="All"),SUMPRODUCT(('PQW Report Data'!$C$4:$C$11233=M$9)*('PQW Report Data'!$E$4:$E$11233=$B29)*(('PQW Report Data'!K$4:K$11233)-('PQW Report Data'!J$4:J$11233))),
                    IF($D$6="All",SUMPRODUCT(('PQW Report Data'!$D$4:$D$11233='GEPS Volume &amp; Declines'!$E$4)*('PQW Report Data'!$C$4:$C$11233=M$9)*('PQW Report Data'!$E$4:$E$11233=$B29)*(('PQW Report Data'!K$4:K$11233)-('PQW Report Data'!J$4:J$11233))),
                    IF($F$6="All",SUMPRODUCT(('PQW Report Data'!$B$4:$B$11233='GEPS Volume &amp; Declines'!$C$4)*('PQW Report Data'!$C$4:$C$11233=M$9)*('PQW Report Data'!$E$4:$E$11233=$B29)*(('PQW Report Data'!K$4:K$11233)-('PQW Report Data'!J$4:J$11233))),
                    SUMPRODUCT(('PQW Report Data'!$B$4:$B$11233='GEPS Volume &amp; Declines'!$C$4)*('PQW Report Data'!$D$4:$D$11233='GEPS Volume &amp; Declines'!$E$4)*('PQW Report Data'!$C$4:$C$11233=M$9)*('PQW Report Data'!$E$4:$E$11233=$B29)*(('PQW Report Data'!K$4:K$11233)-('PQW Report Data'!J$4:J$11233))))))</f>
      </c>
      <c r="N29" s="25" t="str">
        <f>IF(AND($D$6="All",$F$6="All"),SUMPRODUCT(('PQW Report Data'!$C$4:$C$11233=N$9)*('PQW Report Data'!$E$4:$E$11233=$B29)*(('PQW Report Data'!K$4:K$11233)-('PQW Report Data'!J$4:J$11233))),
                    IF($D$6="All",SUMPRODUCT(('PQW Report Data'!$D$4:$D$11233='GEPS Volume &amp; Declines'!$E$4)*('PQW Report Data'!$C$4:$C$11233=N$9)*('PQW Report Data'!$E$4:$E$11233=$B29)*(('PQW Report Data'!K$4:K$11233)-('PQW Report Data'!J$4:J$11233))),
                    IF($F$6="All",SUMPRODUCT(('PQW Report Data'!$B$4:$B$11233='GEPS Volume &amp; Declines'!$C$4)*('PQW Report Data'!$C$4:$C$11233=N$9)*('PQW Report Data'!$E$4:$E$11233=$B29)*(('PQW Report Data'!K$4:K$11233)-('PQW Report Data'!J$4:J$11233))),
                    SUMPRODUCT(('PQW Report Data'!$B$4:$B$11233='GEPS Volume &amp; Declines'!$C$4)*('PQW Report Data'!$D$4:$D$11233='GEPS Volume &amp; Declines'!$E$4)*('PQW Report Data'!$C$4:$C$11233=N$9)*('PQW Report Data'!$E$4:$E$11233=$B29)*(('PQW Report Data'!K$4:K$11233)-('PQW Report Data'!J$4:J$11233))))))</f>
      </c>
      <c r="O29" s="25" t="str">
        <f>IF(AND($D$6="All",$F$6="All"),SUMPRODUCT(('PQW Report Data'!$C$4:$C$11233=O$9)*('PQW Report Data'!$E$4:$E$11233=$B29)*(('PQW Report Data'!K$4:K$11233)-('PQW Report Data'!J$4:J$11233))),
                    IF($D$6="All",SUMPRODUCT(('PQW Report Data'!$D$4:$D$11233='GEPS Volume &amp; Declines'!$E$4)*('PQW Report Data'!$C$4:$C$11233=O$9)*('PQW Report Data'!$E$4:$E$11233=$B29)*(('PQW Report Data'!K$4:K$11233)-('PQW Report Data'!J$4:J$11233))),
                    IF($F$6="All",SUMPRODUCT(('PQW Report Data'!$B$4:$B$11233='GEPS Volume &amp; Declines'!$C$4)*('PQW Report Data'!$C$4:$C$11233=O$9)*('PQW Report Data'!$E$4:$E$11233=$B29)*(('PQW Report Data'!K$4:K$11233)-('PQW Report Data'!J$4:J$11233))),
                    SUMPRODUCT(('PQW Report Data'!$B$4:$B$11233='GEPS Volume &amp; Declines'!$C$4)*('PQW Report Data'!$D$4:$D$11233='GEPS Volume &amp; Declines'!$E$4)*('PQW Report Data'!$C$4:$C$11233=O$9)*('PQW Report Data'!$E$4:$E$11233=$B29)*(('PQW Report Data'!K$4:K$11233)-('PQW Report Data'!J$4:J$11233))))))</f>
      </c>
      <c r="P29" s="25" t="str">
        <f>IF(AND($D$6="All",$F$6="All"),SUMPRODUCT(('PQW Report Data'!$C$4:$C$11233=P$9)*('PQW Report Data'!$E$4:$E$11233=$B29)*(('PQW Report Data'!K$4:K$11233)-('PQW Report Data'!J$4:J$11233))),
                    IF($D$6="All",SUMPRODUCT(('PQW Report Data'!$D$4:$D$11233='GEPS Volume &amp; Declines'!$E$4)*('PQW Report Data'!$C$4:$C$11233=P$9)*('PQW Report Data'!$E$4:$E$11233=$B29)*(('PQW Report Data'!K$4:K$11233)-('PQW Report Data'!J$4:J$11233))),
                    IF($F$6="All",SUMPRODUCT(('PQW Report Data'!$B$4:$B$11233='GEPS Volume &amp; Declines'!$C$4)*('PQW Report Data'!$C$4:$C$11233=P$9)*('PQW Report Data'!$E$4:$E$11233=$B29)*(('PQW Report Data'!K$4:K$11233)-('PQW Report Data'!J$4:J$11233))),
                    SUMPRODUCT(('PQW Report Data'!$B$4:$B$11233='GEPS Volume &amp; Declines'!$C$4)*('PQW Report Data'!$D$4:$D$11233='GEPS Volume &amp; Declines'!$E$4)*('PQW Report Data'!$C$4:$C$11233=P$9)*('PQW Report Data'!$E$4:$E$11233=$B29)*(('PQW Report Data'!K$4:K$11233)-('PQW Report Data'!J$4:J$11233))))))</f>
      </c>
      <c r="Q29" s="25" t="str">
        <f>IF(AND($D$6="All",$F$6="All"),SUMPRODUCT(('PQW Report Data'!$C$4:$C$11233=Q$9)*('PQW Report Data'!$E$4:$E$11233=$B29)*(('PQW Report Data'!K$4:K$11233)-('PQW Report Data'!J$4:J$11233))),
                    IF($D$6="All",SUMPRODUCT(('PQW Report Data'!$D$4:$D$11233='GEPS Volume &amp; Declines'!$E$4)*('PQW Report Data'!$C$4:$C$11233=Q$9)*('PQW Report Data'!$E$4:$E$11233=$B29)*(('PQW Report Data'!K$4:K$11233)-('PQW Report Data'!J$4:J$11233))),
                    IF($F$6="All",SUMPRODUCT(('PQW Report Data'!$B$4:$B$11233='GEPS Volume &amp; Declines'!$C$4)*('PQW Report Data'!$C$4:$C$11233=Q$9)*('PQW Report Data'!$E$4:$E$11233=$B29)*(('PQW Report Data'!K$4:K$11233)-('PQW Report Data'!J$4:J$11233))),
                    SUMPRODUCT(('PQW Report Data'!$B$4:$B$11233='GEPS Volume &amp; Declines'!$C$4)*('PQW Report Data'!$D$4:$D$11233='GEPS Volume &amp; Declines'!$E$4)*('PQW Report Data'!$C$4:$C$11233=Q$9)*('PQW Report Data'!$E$4:$E$11233=$B29)*(('PQW Report Data'!K$4:K$11233)-('PQW Report Data'!J$4:J$11233))))))</f>
      </c>
      <c r="R29" s="25" t="str">
        <f>IF(AND($D$6="All",$F$6="All"),SUMPRODUCT(('PQW Report Data'!$C$4:$C$11233=R$9)*('PQW Report Data'!$E$4:$E$11233=$B29)*(('PQW Report Data'!K$4:K$11233)-('PQW Report Data'!J$4:J$11233))),
                    IF($D$6="All",SUMPRODUCT(('PQW Report Data'!$D$4:$D$11233='GEPS Volume &amp; Declines'!$E$4)*('PQW Report Data'!$C$4:$C$11233=R$9)*('PQW Report Data'!$E$4:$E$11233=$B29)*(('PQW Report Data'!K$4:K$11233)-('PQW Report Data'!J$4:J$11233))),
                    IF($F$6="All",SUMPRODUCT(('PQW Report Data'!$B$4:$B$11233='GEPS Volume &amp; Declines'!$C$4)*('PQW Report Data'!$C$4:$C$11233=R$9)*('PQW Report Data'!$E$4:$E$11233=$B29)*(('PQW Report Data'!K$4:K$11233)-('PQW Report Data'!J$4:J$11233))),
                    SUMPRODUCT(('PQW Report Data'!$B$4:$B$11233='GEPS Volume &amp; Declines'!$C$4)*('PQW Report Data'!$D$4:$D$11233='GEPS Volume &amp; Declines'!$E$4)*('PQW Report Data'!$C$4:$C$11233=R$9)*('PQW Report Data'!$E$4:$E$11233=$B29)*(('PQW Report Data'!K$4:K$11233)-('PQW Report Data'!J$4:J$11233))))))</f>
      </c>
      <c r="S29" s="25" t="str">
        <f>IF(AND($D$6="All",$F$6="All"),SUMPRODUCT(('PQW Report Data'!$C$4:$C$11233=S$9)*('PQW Report Data'!$E$4:$E$11233=$B29)*(('PQW Report Data'!K$4:K$11233)-('PQW Report Data'!J$4:J$11233))),
                    IF($D$6="All",SUMPRODUCT(('PQW Report Data'!$D$4:$D$11233='GEPS Volume &amp; Declines'!$E$4)*('PQW Report Data'!$C$4:$C$11233=S$9)*('PQW Report Data'!$E$4:$E$11233=$B29)*(('PQW Report Data'!K$4:K$11233)-('PQW Report Data'!J$4:J$11233))),
                    IF($F$6="All",SUMPRODUCT(('PQW Report Data'!$B$4:$B$11233='GEPS Volume &amp; Declines'!$C$4)*('PQW Report Data'!$C$4:$C$11233=S$9)*('PQW Report Data'!$E$4:$E$11233=$B29)*(('PQW Report Data'!K$4:K$11233)-('PQW Report Data'!J$4:J$11233))),
                    SUMPRODUCT(('PQW Report Data'!$B$4:$B$11233='GEPS Volume &amp; Declines'!$C$4)*('PQW Report Data'!$D$4:$D$11233='GEPS Volume &amp; Declines'!$E$4)*('PQW Report Data'!$C$4:$C$11233=S$9)*('PQW Report Data'!$E$4:$E$11233=$B29)*(('PQW Report Data'!K$4:K$11233)-('PQW Report Data'!J$4:J$11233))))))</f>
      </c>
      <c r="T29" s="25" t="str">
        <f>IF(AND($D$6="All",$F$6="All"),SUMPRODUCT(('PQW Report Data'!$C$4:$C$11233=T$9)*('PQW Report Data'!$E$4:$E$11233=$B29)*(('PQW Report Data'!K$4:K$11233)-('PQW Report Data'!J$4:J$11233))),
                    IF($D$6="All",SUMPRODUCT(('PQW Report Data'!$D$4:$D$11233='GEPS Volume &amp; Declines'!$E$4)*('PQW Report Data'!$C$4:$C$11233=T$9)*('PQW Report Data'!$E$4:$E$11233=$B29)*(('PQW Report Data'!K$4:K$11233)-('PQW Report Data'!J$4:J$11233))),
                    IF($F$6="All",SUMPRODUCT(('PQW Report Data'!$B$4:$B$11233='GEPS Volume &amp; Declines'!$C$4)*('PQW Report Data'!$C$4:$C$11233=T$9)*('PQW Report Data'!$E$4:$E$11233=$B29)*(('PQW Report Data'!K$4:K$11233)-('PQW Report Data'!J$4:J$11233))),
                    SUMPRODUCT(('PQW Report Data'!$B$4:$B$11233='GEPS Volume &amp; Declines'!$C$4)*('PQW Report Data'!$D$4:$D$11233='GEPS Volume &amp; Declines'!$E$4)*('PQW Report Data'!$C$4:$C$11233=T$9)*('PQW Report Data'!$E$4:$E$11233=$B29)*(('PQW Report Data'!K$4:K$11233)-('PQW Report Data'!J$4:J$11233))))))</f>
      </c>
      <c r="U29" s="25" t="str">
        <f>IF(AND($D$6="All",$F$6="All"),SUMPRODUCT(('PQW Report Data'!$C$4:$C$11233=U$9)*('PQW Report Data'!$E$4:$E$11233=$B29)*(('PQW Report Data'!K$4:K$11233)-('PQW Report Data'!J$4:J$11233))),
                    IF($D$6="All",SUMPRODUCT(('PQW Report Data'!$D$4:$D$11233='GEPS Volume &amp; Declines'!$E$4)*('PQW Report Data'!$C$4:$C$11233=U$9)*('PQW Report Data'!$E$4:$E$11233=$B29)*(('PQW Report Data'!K$4:K$11233)-('PQW Report Data'!J$4:J$11233))),
                    IF($F$6="All",SUMPRODUCT(('PQW Report Data'!$B$4:$B$11233='GEPS Volume &amp; Declines'!$C$4)*('PQW Report Data'!$C$4:$C$11233=U$9)*('PQW Report Data'!$E$4:$E$11233=$B29)*(('PQW Report Data'!K$4:K$11233)-('PQW Report Data'!J$4:J$11233))),
                    SUMPRODUCT(('PQW Report Data'!$B$4:$B$11233='GEPS Volume &amp; Declines'!$C$4)*('PQW Report Data'!$D$4:$D$11233='GEPS Volume &amp; Declines'!$E$4)*('PQW Report Data'!$C$4:$C$11233=U$9)*('PQW Report Data'!$E$4:$E$11233=$B29)*(('PQW Report Data'!K$4:K$11233)-('PQW Report Data'!J$4:J$11233))))))</f>
      </c>
      <c r="V29" s="25" t="str">
        <f>IF(AND($D$6="All",$F$6="All"),SUMPRODUCT(('PQW Report Data'!$C$4:$C$11233=V$9)*('PQW Report Data'!$E$4:$E$11233=$B29)*(('PQW Report Data'!K$4:K$11233)-('PQW Report Data'!J$4:J$11233))),
                    IF($D$6="All",SUMPRODUCT(('PQW Report Data'!$D$4:$D$11233='GEPS Volume &amp; Declines'!$E$4)*('PQW Report Data'!$C$4:$C$11233=V$9)*('PQW Report Data'!$E$4:$E$11233=$B29)*(('PQW Report Data'!K$4:K$11233)-('PQW Report Data'!J$4:J$11233))),
                    IF($F$6="All",SUMPRODUCT(('PQW Report Data'!$B$4:$B$11233='GEPS Volume &amp; Declines'!$C$4)*('PQW Report Data'!$C$4:$C$11233=V$9)*('PQW Report Data'!$E$4:$E$11233=$B29)*(('PQW Report Data'!K$4:K$11233)-('PQW Report Data'!J$4:J$11233))),
                    SUMPRODUCT(('PQW Report Data'!$B$4:$B$11233='GEPS Volume &amp; Declines'!$C$4)*('PQW Report Data'!$D$4:$D$11233='GEPS Volume &amp; Declines'!$E$4)*('PQW Report Data'!$C$4:$C$11233=V$9)*('PQW Report Data'!$E$4:$E$11233=$B29)*(('PQW Report Data'!K$4:K$11233)-('PQW Report Data'!J$4:J$11233))))))</f>
      </c>
      <c r="W29" s="25" t="str">
        <f>IF(AND($D$6="All",$F$6="All"),SUMPRODUCT(('PQW Report Data'!$C$4:$C$11233=W$9)*('PQW Report Data'!$E$4:$E$11233=$B29)*(('PQW Report Data'!K$4:K$11233)-('PQW Report Data'!J$4:J$11233))),
                    IF($D$6="All",SUMPRODUCT(('PQW Report Data'!$D$4:$D$11233='GEPS Volume &amp; Declines'!$E$4)*('PQW Report Data'!$C$4:$C$11233=W$9)*('PQW Report Data'!$E$4:$E$11233=$B29)*(('PQW Report Data'!K$4:K$11233)-('PQW Report Data'!J$4:J$11233))),
                    IF($F$6="All",SUMPRODUCT(('PQW Report Data'!$B$4:$B$11233='GEPS Volume &amp; Declines'!$C$4)*('PQW Report Data'!$C$4:$C$11233=W$9)*('PQW Report Data'!$E$4:$E$11233=$B29)*(('PQW Report Data'!K$4:K$11233)-('PQW Report Data'!J$4:J$11233))),
                    SUMPRODUCT(('PQW Report Data'!$B$4:$B$11233='GEPS Volume &amp; Declines'!$C$4)*('PQW Report Data'!$D$4:$D$11233='GEPS Volume &amp; Declines'!$E$4)*('PQW Report Data'!$C$4:$C$11233=W$9)*('PQW Report Data'!$E$4:$E$11233=$B29)*(('PQW Report Data'!K$4:K$11233)-('PQW Report Data'!J$4:J$11233))))))</f>
      </c>
      <c r="X29" s="25" t="str">
        <f>IF(AND($D$6="All",$F$6="All"),SUMPRODUCT(('PQW Report Data'!$C$4:$C$11233=X$9)*('PQW Report Data'!$E$4:$E$11233=$B29)*(('PQW Report Data'!K$4:K$11233)-('PQW Report Data'!J$4:J$11233))),
                    IF($D$6="All",SUMPRODUCT(('PQW Report Data'!$D$4:$D$11233='GEPS Volume &amp; Declines'!$E$4)*('PQW Report Data'!$C$4:$C$11233=X$9)*('PQW Report Data'!$E$4:$E$11233=$B29)*(('PQW Report Data'!K$4:K$11233)-('PQW Report Data'!J$4:J$11233))),
                    IF($F$6="All",SUMPRODUCT(('PQW Report Data'!$B$4:$B$11233='GEPS Volume &amp; Declines'!$C$4)*('PQW Report Data'!$C$4:$C$11233=X$9)*('PQW Report Data'!$E$4:$E$11233=$B29)*(('PQW Report Data'!K$4:K$11233)-('PQW Report Data'!J$4:J$11233))),
                    SUMPRODUCT(('PQW Report Data'!$B$4:$B$11233='GEPS Volume &amp; Declines'!$C$4)*('PQW Report Data'!$D$4:$D$11233='GEPS Volume &amp; Declines'!$E$4)*('PQW Report Data'!$C$4:$C$11233=X$9)*('PQW Report Data'!$E$4:$E$11233=$B29)*(('PQW Report Data'!K$4:K$11233)-('PQW Report Data'!J$4:J$11233))))))</f>
      </c>
      <c r="Y29" s="25" t="str">
        <f>IF(AND($D$6="All",$F$6="All"),SUMPRODUCT(('PQW Report Data'!$C$4:$C$11233=Y$9)*('PQW Report Data'!$E$4:$E$11233=$B29)*(('PQW Report Data'!K$4:K$11233)-('PQW Report Data'!J$4:J$11233))),
                    IF($D$6="All",SUMPRODUCT(('PQW Report Data'!$D$4:$D$11233='GEPS Volume &amp; Declines'!$E$4)*('PQW Report Data'!$C$4:$C$11233=Y$9)*('PQW Report Data'!$E$4:$E$11233=$B29)*(('PQW Report Data'!K$4:K$11233)-('PQW Report Data'!J$4:J$11233))),
                    IF($F$6="All",SUMPRODUCT(('PQW Report Data'!$B$4:$B$11233='GEPS Volume &amp; Declines'!$C$4)*('PQW Report Data'!$C$4:$C$11233=Y$9)*('PQW Report Data'!$E$4:$E$11233=$B29)*(('PQW Report Data'!K$4:K$11233)-('PQW Report Data'!J$4:J$11233))),
                    SUMPRODUCT(('PQW Report Data'!$B$4:$B$11233='GEPS Volume &amp; Declines'!$C$4)*('PQW Report Data'!$D$4:$D$11233='GEPS Volume &amp; Declines'!$E$4)*('PQW Report Data'!$C$4:$C$11233=Y$9)*('PQW Report Data'!$E$4:$E$11233=$B29)*(('PQW Report Data'!K$4:K$11233)-('PQW Report Data'!J$4:J$11233))))))</f>
      </c>
      <c r="Z29" s="25" t="str">
        <f>IF(AND($D$6="All",$F$6="All"),SUMPRODUCT(('PQW Report Data'!$C$4:$C$11233=Z$9)*('PQW Report Data'!$E$4:$E$11233=$B29)*(('PQW Report Data'!K$4:K$11233)-('PQW Report Data'!J$4:J$11233))),
                    IF($D$6="All",SUMPRODUCT(('PQW Report Data'!$D$4:$D$11233='GEPS Volume &amp; Declines'!$E$4)*('PQW Report Data'!$C$4:$C$11233=Z$9)*('PQW Report Data'!$E$4:$E$11233=$B29)*(('PQW Report Data'!K$4:K$11233)-('PQW Report Data'!J$4:J$11233))),
                    IF($F$6="All",SUMPRODUCT(('PQW Report Data'!$B$4:$B$11233='GEPS Volume &amp; Declines'!$C$4)*('PQW Report Data'!$C$4:$C$11233=Z$9)*('PQW Report Data'!$E$4:$E$11233=$B29)*(('PQW Report Data'!K$4:K$11233)-('PQW Report Data'!J$4:J$11233))),
                    SUMPRODUCT(('PQW Report Data'!$B$4:$B$11233='GEPS Volume &amp; Declines'!$C$4)*('PQW Report Data'!$D$4:$D$11233='GEPS Volume &amp; Declines'!$E$4)*('PQW Report Data'!$C$4:$C$11233=Z$9)*('PQW Report Data'!$E$4:$E$11233=$B29)*(('PQW Report Data'!K$4:K$11233)-('PQW Report Data'!J$4:J$11233))))))</f>
      </c>
      <c r="AA29" s="25" t="str">
        <f>IF(AND($D$6="All",$F$6="All"),SUMPRODUCT(('PQW Report Data'!$C$4:$C$11233=AA$9)*('PQW Report Data'!$E$4:$E$11233=$B29)*(('PQW Report Data'!K$4:K$11233)-('PQW Report Data'!J$4:J$11233))),
                    IF($D$6="All",SUMPRODUCT(('PQW Report Data'!$D$4:$D$11233='GEPS Volume &amp; Declines'!$E$4)*('PQW Report Data'!$C$4:$C$11233=AA$9)*('PQW Report Data'!$E$4:$E$11233=$B29)*(('PQW Report Data'!K$4:K$11233)-('PQW Report Data'!J$4:J$11233))),
                    IF($F$6="All",SUMPRODUCT(('PQW Report Data'!$B$4:$B$11233='GEPS Volume &amp; Declines'!$C$4)*('PQW Report Data'!$C$4:$C$11233=AA$9)*('PQW Report Data'!$E$4:$E$11233=$B29)*(('PQW Report Data'!K$4:K$11233)-('PQW Report Data'!J$4:J$11233))),
                    SUMPRODUCT(('PQW Report Data'!$B$4:$B$11233='GEPS Volume &amp; Declines'!$C$4)*('PQW Report Data'!$D$4:$D$11233='GEPS Volume &amp; Declines'!$E$4)*('PQW Report Data'!$C$4:$C$11233=AA$9)*('PQW Report Data'!$E$4:$E$11233=$B29)*(('PQW Report Data'!K$4:K$11233)-('PQW Report Data'!J$4:J$11233))))))</f>
      </c>
      <c r="AB29" s="25" t="str">
        <f>SUM(C29:AA29)</f>
      </c>
    </row>
    <row r="30">
      <c r="A30" s="0" t="inlineStr">
        <is>
          <t/>
        </is>
      </c>
      <c r="B30" s="23" t="n">
        <v>20</v>
      </c>
      <c r="C30" s="25" t="str">
        <f>IF(AND($D$6="All",$F$6="All"),SUMPRODUCT(('PQW Report Data'!$C$4:$C$11233=C$9)*('PQW Report Data'!$E$4:$E$11233=$B30)*(('PQW Report Data'!K$4:K$11233)-('PQW Report Data'!J$4:J$11233))),
                    IF($D$6="All",SUMPRODUCT(('PQW Report Data'!$D$4:$D$11233='GEPS Volume &amp; Declines'!$E$4)*('PQW Report Data'!$C$4:$C$11233=C$9)*('PQW Report Data'!$E$4:$E$11233=$B30)*(('PQW Report Data'!K$4:K$11233)-('PQW Report Data'!J$4:J$11233))),
                    IF($F$6="All",SUMPRODUCT(('PQW Report Data'!$B$4:$B$11233='GEPS Volume &amp; Declines'!$C$4)*('PQW Report Data'!$C$4:$C$11233=C$9)*('PQW Report Data'!$E$4:$E$11233=$B30)*(('PQW Report Data'!K$4:K$11233)-('PQW Report Data'!J$4:J$11233))),
                    SUMPRODUCT(('PQW Report Data'!$B$4:$B$11233='GEPS Volume &amp; Declines'!$C$4)*('PQW Report Data'!$D$4:$D$11233='GEPS Volume &amp; Declines'!$E$4)*('PQW Report Data'!$C$4:$C$11233=C$9)*('PQW Report Data'!$E$4:$E$11233=$B30)*(('PQW Report Data'!K$4:K$11233)-('PQW Report Data'!J$4:J$11233))))))</f>
      </c>
      <c r="D30" s="25" t="str">
        <f>IF(AND($D$6="All",$F$6="All"),SUMPRODUCT(('PQW Report Data'!$C$4:$C$11233=D$9)*('PQW Report Data'!$E$4:$E$11233=$B30)*(('PQW Report Data'!K$4:K$11233)-('PQW Report Data'!J$4:J$11233))),
                    IF($D$6="All",SUMPRODUCT(('PQW Report Data'!$D$4:$D$11233='GEPS Volume &amp; Declines'!$E$4)*('PQW Report Data'!$C$4:$C$11233=D$9)*('PQW Report Data'!$E$4:$E$11233=$B30)*(('PQW Report Data'!K$4:K$11233)-('PQW Report Data'!J$4:J$11233))),
                    IF($F$6="All",SUMPRODUCT(('PQW Report Data'!$B$4:$B$11233='GEPS Volume &amp; Declines'!$C$4)*('PQW Report Data'!$C$4:$C$11233=D$9)*('PQW Report Data'!$E$4:$E$11233=$B30)*(('PQW Report Data'!K$4:K$11233)-('PQW Report Data'!J$4:J$11233))),
                    SUMPRODUCT(('PQW Report Data'!$B$4:$B$11233='GEPS Volume &amp; Declines'!$C$4)*('PQW Report Data'!$D$4:$D$11233='GEPS Volume &amp; Declines'!$E$4)*('PQW Report Data'!$C$4:$C$11233=D$9)*('PQW Report Data'!$E$4:$E$11233=$B30)*(('PQW Report Data'!K$4:K$11233)-('PQW Report Data'!J$4:J$11233))))))</f>
      </c>
      <c r="E30" s="25" t="str">
        <f>IF(AND($D$6="All",$F$6="All"),SUMPRODUCT(('PQW Report Data'!$C$4:$C$11233=E$9)*('PQW Report Data'!$E$4:$E$11233=$B30)*(('PQW Report Data'!K$4:K$11233)-('PQW Report Data'!J$4:J$11233))),
                    IF($D$6="All",SUMPRODUCT(('PQW Report Data'!$D$4:$D$11233='GEPS Volume &amp; Declines'!$E$4)*('PQW Report Data'!$C$4:$C$11233=E$9)*('PQW Report Data'!$E$4:$E$11233=$B30)*(('PQW Report Data'!K$4:K$11233)-('PQW Report Data'!J$4:J$11233))),
                    IF($F$6="All",SUMPRODUCT(('PQW Report Data'!$B$4:$B$11233='GEPS Volume &amp; Declines'!$C$4)*('PQW Report Data'!$C$4:$C$11233=E$9)*('PQW Report Data'!$E$4:$E$11233=$B30)*(('PQW Report Data'!K$4:K$11233)-('PQW Report Data'!J$4:J$11233))),
                    SUMPRODUCT(('PQW Report Data'!$B$4:$B$11233='GEPS Volume &amp; Declines'!$C$4)*('PQW Report Data'!$D$4:$D$11233='GEPS Volume &amp; Declines'!$E$4)*('PQW Report Data'!$C$4:$C$11233=E$9)*('PQW Report Data'!$E$4:$E$11233=$B30)*(('PQW Report Data'!K$4:K$11233)-('PQW Report Data'!J$4:J$11233))))))</f>
      </c>
      <c r="F30" s="25" t="str">
        <f>IF(AND($D$6="All",$F$6="All"),SUMPRODUCT(('PQW Report Data'!$C$4:$C$11233=F$9)*('PQW Report Data'!$E$4:$E$11233=$B30)*(('PQW Report Data'!K$4:K$11233)-('PQW Report Data'!J$4:J$11233))),
                    IF($D$6="All",SUMPRODUCT(('PQW Report Data'!$D$4:$D$11233='GEPS Volume &amp; Declines'!$E$4)*('PQW Report Data'!$C$4:$C$11233=F$9)*('PQW Report Data'!$E$4:$E$11233=$B30)*(('PQW Report Data'!K$4:K$11233)-('PQW Report Data'!J$4:J$11233))),
                    IF($F$6="All",SUMPRODUCT(('PQW Report Data'!$B$4:$B$11233='GEPS Volume &amp; Declines'!$C$4)*('PQW Report Data'!$C$4:$C$11233=F$9)*('PQW Report Data'!$E$4:$E$11233=$B30)*(('PQW Report Data'!K$4:K$11233)-('PQW Report Data'!J$4:J$11233))),
                    SUMPRODUCT(('PQW Report Data'!$B$4:$B$11233='GEPS Volume &amp; Declines'!$C$4)*('PQW Report Data'!$D$4:$D$11233='GEPS Volume &amp; Declines'!$E$4)*('PQW Report Data'!$C$4:$C$11233=F$9)*('PQW Report Data'!$E$4:$E$11233=$B30)*(('PQW Report Data'!K$4:K$11233)-('PQW Report Data'!J$4:J$11233))))))</f>
      </c>
      <c r="G30" s="25" t="str">
        <f>IF(AND($D$6="All",$F$6="All"),SUMPRODUCT(('PQW Report Data'!$C$4:$C$11233=G$9)*('PQW Report Data'!$E$4:$E$11233=$B30)*(('PQW Report Data'!K$4:K$11233)-('PQW Report Data'!J$4:J$11233))),
                    IF($D$6="All",SUMPRODUCT(('PQW Report Data'!$D$4:$D$11233='GEPS Volume &amp; Declines'!$E$4)*('PQW Report Data'!$C$4:$C$11233=G$9)*('PQW Report Data'!$E$4:$E$11233=$B30)*(('PQW Report Data'!K$4:K$11233)-('PQW Report Data'!J$4:J$11233))),
                    IF($F$6="All",SUMPRODUCT(('PQW Report Data'!$B$4:$B$11233='GEPS Volume &amp; Declines'!$C$4)*('PQW Report Data'!$C$4:$C$11233=G$9)*('PQW Report Data'!$E$4:$E$11233=$B30)*(('PQW Report Data'!K$4:K$11233)-('PQW Report Data'!J$4:J$11233))),
                    SUMPRODUCT(('PQW Report Data'!$B$4:$B$11233='GEPS Volume &amp; Declines'!$C$4)*('PQW Report Data'!$D$4:$D$11233='GEPS Volume &amp; Declines'!$E$4)*('PQW Report Data'!$C$4:$C$11233=G$9)*('PQW Report Data'!$E$4:$E$11233=$B30)*(('PQW Report Data'!K$4:K$11233)-('PQW Report Data'!J$4:J$11233))))))</f>
      </c>
      <c r="H30" s="25" t="str">
        <f>IF(AND($D$6="All",$F$6="All"),SUMPRODUCT(('PQW Report Data'!$C$4:$C$11233=H$9)*('PQW Report Data'!$E$4:$E$11233=$B30)*(('PQW Report Data'!K$4:K$11233)-('PQW Report Data'!J$4:J$11233))),
                    IF($D$6="All",SUMPRODUCT(('PQW Report Data'!$D$4:$D$11233='GEPS Volume &amp; Declines'!$E$4)*('PQW Report Data'!$C$4:$C$11233=H$9)*('PQW Report Data'!$E$4:$E$11233=$B30)*(('PQW Report Data'!K$4:K$11233)-('PQW Report Data'!J$4:J$11233))),
                    IF($F$6="All",SUMPRODUCT(('PQW Report Data'!$B$4:$B$11233='GEPS Volume &amp; Declines'!$C$4)*('PQW Report Data'!$C$4:$C$11233=H$9)*('PQW Report Data'!$E$4:$E$11233=$B30)*(('PQW Report Data'!K$4:K$11233)-('PQW Report Data'!J$4:J$11233))),
                    SUMPRODUCT(('PQW Report Data'!$B$4:$B$11233='GEPS Volume &amp; Declines'!$C$4)*('PQW Report Data'!$D$4:$D$11233='GEPS Volume &amp; Declines'!$E$4)*('PQW Report Data'!$C$4:$C$11233=H$9)*('PQW Report Data'!$E$4:$E$11233=$B30)*(('PQW Report Data'!K$4:K$11233)-('PQW Report Data'!J$4:J$11233))))))</f>
      </c>
      <c r="I30" s="25" t="str">
        <f>IF(AND($D$6="All",$F$6="All"),SUMPRODUCT(('PQW Report Data'!$C$4:$C$11233=I$9)*('PQW Report Data'!$E$4:$E$11233=$B30)*(('PQW Report Data'!K$4:K$11233)-('PQW Report Data'!J$4:J$11233))),
                    IF($D$6="All",SUMPRODUCT(('PQW Report Data'!$D$4:$D$11233='GEPS Volume &amp; Declines'!$E$4)*('PQW Report Data'!$C$4:$C$11233=I$9)*('PQW Report Data'!$E$4:$E$11233=$B30)*(('PQW Report Data'!K$4:K$11233)-('PQW Report Data'!J$4:J$11233))),
                    IF($F$6="All",SUMPRODUCT(('PQW Report Data'!$B$4:$B$11233='GEPS Volume &amp; Declines'!$C$4)*('PQW Report Data'!$C$4:$C$11233=I$9)*('PQW Report Data'!$E$4:$E$11233=$B30)*(('PQW Report Data'!K$4:K$11233)-('PQW Report Data'!J$4:J$11233))),
                    SUMPRODUCT(('PQW Report Data'!$B$4:$B$11233='GEPS Volume &amp; Declines'!$C$4)*('PQW Report Data'!$D$4:$D$11233='GEPS Volume &amp; Declines'!$E$4)*('PQW Report Data'!$C$4:$C$11233=I$9)*('PQW Report Data'!$E$4:$E$11233=$B30)*(('PQW Report Data'!K$4:K$11233)-('PQW Report Data'!J$4:J$11233))))))</f>
      </c>
      <c r="J30" s="25" t="str">
        <f>IF(AND($D$6="All",$F$6="All"),SUMPRODUCT(('PQW Report Data'!$C$4:$C$11233=J$9)*('PQW Report Data'!$E$4:$E$11233=$B30)*(('PQW Report Data'!K$4:K$11233)-('PQW Report Data'!J$4:J$11233))),
                    IF($D$6="All",SUMPRODUCT(('PQW Report Data'!$D$4:$D$11233='GEPS Volume &amp; Declines'!$E$4)*('PQW Report Data'!$C$4:$C$11233=J$9)*('PQW Report Data'!$E$4:$E$11233=$B30)*(('PQW Report Data'!K$4:K$11233)-('PQW Report Data'!J$4:J$11233))),
                    IF($F$6="All",SUMPRODUCT(('PQW Report Data'!$B$4:$B$11233='GEPS Volume &amp; Declines'!$C$4)*('PQW Report Data'!$C$4:$C$11233=J$9)*('PQW Report Data'!$E$4:$E$11233=$B30)*(('PQW Report Data'!K$4:K$11233)-('PQW Report Data'!J$4:J$11233))),
                    SUMPRODUCT(('PQW Report Data'!$B$4:$B$11233='GEPS Volume &amp; Declines'!$C$4)*('PQW Report Data'!$D$4:$D$11233='GEPS Volume &amp; Declines'!$E$4)*('PQW Report Data'!$C$4:$C$11233=J$9)*('PQW Report Data'!$E$4:$E$11233=$B30)*(('PQW Report Data'!K$4:K$11233)-('PQW Report Data'!J$4:J$11233))))))</f>
      </c>
      <c r="K30" s="25" t="str">
        <f>IF(AND($D$6="All",$F$6="All"),SUMPRODUCT(('PQW Report Data'!$C$4:$C$11233=K$9)*('PQW Report Data'!$E$4:$E$11233=$B30)*(('PQW Report Data'!K$4:K$11233)-('PQW Report Data'!J$4:J$11233))),
                    IF($D$6="All",SUMPRODUCT(('PQW Report Data'!$D$4:$D$11233='GEPS Volume &amp; Declines'!$E$4)*('PQW Report Data'!$C$4:$C$11233=K$9)*('PQW Report Data'!$E$4:$E$11233=$B30)*(('PQW Report Data'!K$4:K$11233)-('PQW Report Data'!J$4:J$11233))),
                    IF($F$6="All",SUMPRODUCT(('PQW Report Data'!$B$4:$B$11233='GEPS Volume &amp; Declines'!$C$4)*('PQW Report Data'!$C$4:$C$11233=K$9)*('PQW Report Data'!$E$4:$E$11233=$B30)*(('PQW Report Data'!K$4:K$11233)-('PQW Report Data'!J$4:J$11233))),
                    SUMPRODUCT(('PQW Report Data'!$B$4:$B$11233='GEPS Volume &amp; Declines'!$C$4)*('PQW Report Data'!$D$4:$D$11233='GEPS Volume &amp; Declines'!$E$4)*('PQW Report Data'!$C$4:$C$11233=K$9)*('PQW Report Data'!$E$4:$E$11233=$B30)*(('PQW Report Data'!K$4:K$11233)-('PQW Report Data'!J$4:J$11233))))))</f>
      </c>
      <c r="L30" s="25" t="str">
        <f>IF(AND($D$6="All",$F$6="All"),SUMPRODUCT(('PQW Report Data'!$C$4:$C$11233=L$9)*('PQW Report Data'!$E$4:$E$11233=$B30)*(('PQW Report Data'!K$4:K$11233)-('PQW Report Data'!J$4:J$11233))),
                    IF($D$6="All",SUMPRODUCT(('PQW Report Data'!$D$4:$D$11233='GEPS Volume &amp; Declines'!$E$4)*('PQW Report Data'!$C$4:$C$11233=L$9)*('PQW Report Data'!$E$4:$E$11233=$B30)*(('PQW Report Data'!K$4:K$11233)-('PQW Report Data'!J$4:J$11233))),
                    IF($F$6="All",SUMPRODUCT(('PQW Report Data'!$B$4:$B$11233='GEPS Volume &amp; Declines'!$C$4)*('PQW Report Data'!$C$4:$C$11233=L$9)*('PQW Report Data'!$E$4:$E$11233=$B30)*(('PQW Report Data'!K$4:K$11233)-('PQW Report Data'!J$4:J$11233))),
                    SUMPRODUCT(('PQW Report Data'!$B$4:$B$11233='GEPS Volume &amp; Declines'!$C$4)*('PQW Report Data'!$D$4:$D$11233='GEPS Volume &amp; Declines'!$E$4)*('PQW Report Data'!$C$4:$C$11233=L$9)*('PQW Report Data'!$E$4:$E$11233=$B30)*(('PQW Report Data'!K$4:K$11233)-('PQW Report Data'!J$4:J$11233))))))</f>
      </c>
      <c r="M30" s="25" t="str">
        <f>IF(AND($D$6="All",$F$6="All"),SUMPRODUCT(('PQW Report Data'!$C$4:$C$11233=M$9)*('PQW Report Data'!$E$4:$E$11233=$B30)*(('PQW Report Data'!K$4:K$11233)-('PQW Report Data'!J$4:J$11233))),
                    IF($D$6="All",SUMPRODUCT(('PQW Report Data'!$D$4:$D$11233='GEPS Volume &amp; Declines'!$E$4)*('PQW Report Data'!$C$4:$C$11233=M$9)*('PQW Report Data'!$E$4:$E$11233=$B30)*(('PQW Report Data'!K$4:K$11233)-('PQW Report Data'!J$4:J$11233))),
                    IF($F$6="All",SUMPRODUCT(('PQW Report Data'!$B$4:$B$11233='GEPS Volume &amp; Declines'!$C$4)*('PQW Report Data'!$C$4:$C$11233=M$9)*('PQW Report Data'!$E$4:$E$11233=$B30)*(('PQW Report Data'!K$4:K$11233)-('PQW Report Data'!J$4:J$11233))),
                    SUMPRODUCT(('PQW Report Data'!$B$4:$B$11233='GEPS Volume &amp; Declines'!$C$4)*('PQW Report Data'!$D$4:$D$11233='GEPS Volume &amp; Declines'!$E$4)*('PQW Report Data'!$C$4:$C$11233=M$9)*('PQW Report Data'!$E$4:$E$11233=$B30)*(('PQW Report Data'!K$4:K$11233)-('PQW Report Data'!J$4:J$11233))))))</f>
      </c>
      <c r="N30" s="25" t="str">
        <f>IF(AND($D$6="All",$F$6="All"),SUMPRODUCT(('PQW Report Data'!$C$4:$C$11233=N$9)*('PQW Report Data'!$E$4:$E$11233=$B30)*(('PQW Report Data'!K$4:K$11233)-('PQW Report Data'!J$4:J$11233))),
                    IF($D$6="All",SUMPRODUCT(('PQW Report Data'!$D$4:$D$11233='GEPS Volume &amp; Declines'!$E$4)*('PQW Report Data'!$C$4:$C$11233=N$9)*('PQW Report Data'!$E$4:$E$11233=$B30)*(('PQW Report Data'!K$4:K$11233)-('PQW Report Data'!J$4:J$11233))),
                    IF($F$6="All",SUMPRODUCT(('PQW Report Data'!$B$4:$B$11233='GEPS Volume &amp; Declines'!$C$4)*('PQW Report Data'!$C$4:$C$11233=N$9)*('PQW Report Data'!$E$4:$E$11233=$B30)*(('PQW Report Data'!K$4:K$11233)-('PQW Report Data'!J$4:J$11233))),
                    SUMPRODUCT(('PQW Report Data'!$B$4:$B$11233='GEPS Volume &amp; Declines'!$C$4)*('PQW Report Data'!$D$4:$D$11233='GEPS Volume &amp; Declines'!$E$4)*('PQW Report Data'!$C$4:$C$11233=N$9)*('PQW Report Data'!$E$4:$E$11233=$B30)*(('PQW Report Data'!K$4:K$11233)-('PQW Report Data'!J$4:J$11233))))))</f>
      </c>
      <c r="O30" s="25" t="str">
        <f>IF(AND($D$6="All",$F$6="All"),SUMPRODUCT(('PQW Report Data'!$C$4:$C$11233=O$9)*('PQW Report Data'!$E$4:$E$11233=$B30)*(('PQW Report Data'!K$4:K$11233)-('PQW Report Data'!J$4:J$11233))),
                    IF($D$6="All",SUMPRODUCT(('PQW Report Data'!$D$4:$D$11233='GEPS Volume &amp; Declines'!$E$4)*('PQW Report Data'!$C$4:$C$11233=O$9)*('PQW Report Data'!$E$4:$E$11233=$B30)*(('PQW Report Data'!K$4:K$11233)-('PQW Report Data'!J$4:J$11233))),
                    IF($F$6="All",SUMPRODUCT(('PQW Report Data'!$B$4:$B$11233='GEPS Volume &amp; Declines'!$C$4)*('PQW Report Data'!$C$4:$C$11233=O$9)*('PQW Report Data'!$E$4:$E$11233=$B30)*(('PQW Report Data'!K$4:K$11233)-('PQW Report Data'!J$4:J$11233))),
                    SUMPRODUCT(('PQW Report Data'!$B$4:$B$11233='GEPS Volume &amp; Declines'!$C$4)*('PQW Report Data'!$D$4:$D$11233='GEPS Volume &amp; Declines'!$E$4)*('PQW Report Data'!$C$4:$C$11233=O$9)*('PQW Report Data'!$E$4:$E$11233=$B30)*(('PQW Report Data'!K$4:K$11233)-('PQW Report Data'!J$4:J$11233))))))</f>
      </c>
      <c r="P30" s="25" t="str">
        <f>IF(AND($D$6="All",$F$6="All"),SUMPRODUCT(('PQW Report Data'!$C$4:$C$11233=P$9)*('PQW Report Data'!$E$4:$E$11233=$B30)*(('PQW Report Data'!K$4:K$11233)-('PQW Report Data'!J$4:J$11233))),
                    IF($D$6="All",SUMPRODUCT(('PQW Report Data'!$D$4:$D$11233='GEPS Volume &amp; Declines'!$E$4)*('PQW Report Data'!$C$4:$C$11233=P$9)*('PQW Report Data'!$E$4:$E$11233=$B30)*(('PQW Report Data'!K$4:K$11233)-('PQW Report Data'!J$4:J$11233))),
                    IF($F$6="All",SUMPRODUCT(('PQW Report Data'!$B$4:$B$11233='GEPS Volume &amp; Declines'!$C$4)*('PQW Report Data'!$C$4:$C$11233=P$9)*('PQW Report Data'!$E$4:$E$11233=$B30)*(('PQW Report Data'!K$4:K$11233)-('PQW Report Data'!J$4:J$11233))),
                    SUMPRODUCT(('PQW Report Data'!$B$4:$B$11233='GEPS Volume &amp; Declines'!$C$4)*('PQW Report Data'!$D$4:$D$11233='GEPS Volume &amp; Declines'!$E$4)*('PQW Report Data'!$C$4:$C$11233=P$9)*('PQW Report Data'!$E$4:$E$11233=$B30)*(('PQW Report Data'!K$4:K$11233)-('PQW Report Data'!J$4:J$11233))))))</f>
      </c>
      <c r="Q30" s="25" t="str">
        <f>IF(AND($D$6="All",$F$6="All"),SUMPRODUCT(('PQW Report Data'!$C$4:$C$11233=Q$9)*('PQW Report Data'!$E$4:$E$11233=$B30)*(('PQW Report Data'!K$4:K$11233)-('PQW Report Data'!J$4:J$11233))),
                    IF($D$6="All",SUMPRODUCT(('PQW Report Data'!$D$4:$D$11233='GEPS Volume &amp; Declines'!$E$4)*('PQW Report Data'!$C$4:$C$11233=Q$9)*('PQW Report Data'!$E$4:$E$11233=$B30)*(('PQW Report Data'!K$4:K$11233)-('PQW Report Data'!J$4:J$11233))),
                    IF($F$6="All",SUMPRODUCT(('PQW Report Data'!$B$4:$B$11233='GEPS Volume &amp; Declines'!$C$4)*('PQW Report Data'!$C$4:$C$11233=Q$9)*('PQW Report Data'!$E$4:$E$11233=$B30)*(('PQW Report Data'!K$4:K$11233)-('PQW Report Data'!J$4:J$11233))),
                    SUMPRODUCT(('PQW Report Data'!$B$4:$B$11233='GEPS Volume &amp; Declines'!$C$4)*('PQW Report Data'!$D$4:$D$11233='GEPS Volume &amp; Declines'!$E$4)*('PQW Report Data'!$C$4:$C$11233=Q$9)*('PQW Report Data'!$E$4:$E$11233=$B30)*(('PQW Report Data'!K$4:K$11233)-('PQW Report Data'!J$4:J$11233))))))</f>
      </c>
      <c r="R30" s="25" t="str">
        <f>IF(AND($D$6="All",$F$6="All"),SUMPRODUCT(('PQW Report Data'!$C$4:$C$11233=R$9)*('PQW Report Data'!$E$4:$E$11233=$B30)*(('PQW Report Data'!K$4:K$11233)-('PQW Report Data'!J$4:J$11233))),
                    IF($D$6="All",SUMPRODUCT(('PQW Report Data'!$D$4:$D$11233='GEPS Volume &amp; Declines'!$E$4)*('PQW Report Data'!$C$4:$C$11233=R$9)*('PQW Report Data'!$E$4:$E$11233=$B30)*(('PQW Report Data'!K$4:K$11233)-('PQW Report Data'!J$4:J$11233))),
                    IF($F$6="All",SUMPRODUCT(('PQW Report Data'!$B$4:$B$11233='GEPS Volume &amp; Declines'!$C$4)*('PQW Report Data'!$C$4:$C$11233=R$9)*('PQW Report Data'!$E$4:$E$11233=$B30)*(('PQW Report Data'!K$4:K$11233)-('PQW Report Data'!J$4:J$11233))),
                    SUMPRODUCT(('PQW Report Data'!$B$4:$B$11233='GEPS Volume &amp; Declines'!$C$4)*('PQW Report Data'!$D$4:$D$11233='GEPS Volume &amp; Declines'!$E$4)*('PQW Report Data'!$C$4:$C$11233=R$9)*('PQW Report Data'!$E$4:$E$11233=$B30)*(('PQW Report Data'!K$4:K$11233)-('PQW Report Data'!J$4:J$11233))))))</f>
      </c>
      <c r="S30" s="25" t="str">
        <f>IF(AND($D$6="All",$F$6="All"),SUMPRODUCT(('PQW Report Data'!$C$4:$C$11233=S$9)*('PQW Report Data'!$E$4:$E$11233=$B30)*(('PQW Report Data'!K$4:K$11233)-('PQW Report Data'!J$4:J$11233))),
                    IF($D$6="All",SUMPRODUCT(('PQW Report Data'!$D$4:$D$11233='GEPS Volume &amp; Declines'!$E$4)*('PQW Report Data'!$C$4:$C$11233=S$9)*('PQW Report Data'!$E$4:$E$11233=$B30)*(('PQW Report Data'!K$4:K$11233)-('PQW Report Data'!J$4:J$11233))),
                    IF($F$6="All",SUMPRODUCT(('PQW Report Data'!$B$4:$B$11233='GEPS Volume &amp; Declines'!$C$4)*('PQW Report Data'!$C$4:$C$11233=S$9)*('PQW Report Data'!$E$4:$E$11233=$B30)*(('PQW Report Data'!K$4:K$11233)-('PQW Report Data'!J$4:J$11233))),
                    SUMPRODUCT(('PQW Report Data'!$B$4:$B$11233='GEPS Volume &amp; Declines'!$C$4)*('PQW Report Data'!$D$4:$D$11233='GEPS Volume &amp; Declines'!$E$4)*('PQW Report Data'!$C$4:$C$11233=S$9)*('PQW Report Data'!$E$4:$E$11233=$B30)*(('PQW Report Data'!K$4:K$11233)-('PQW Report Data'!J$4:J$11233))))))</f>
      </c>
      <c r="T30" s="25" t="str">
        <f>IF(AND($D$6="All",$F$6="All"),SUMPRODUCT(('PQW Report Data'!$C$4:$C$11233=T$9)*('PQW Report Data'!$E$4:$E$11233=$B30)*(('PQW Report Data'!K$4:K$11233)-('PQW Report Data'!J$4:J$11233))),
                    IF($D$6="All",SUMPRODUCT(('PQW Report Data'!$D$4:$D$11233='GEPS Volume &amp; Declines'!$E$4)*('PQW Report Data'!$C$4:$C$11233=T$9)*('PQW Report Data'!$E$4:$E$11233=$B30)*(('PQW Report Data'!K$4:K$11233)-('PQW Report Data'!J$4:J$11233))),
                    IF($F$6="All",SUMPRODUCT(('PQW Report Data'!$B$4:$B$11233='GEPS Volume &amp; Declines'!$C$4)*('PQW Report Data'!$C$4:$C$11233=T$9)*('PQW Report Data'!$E$4:$E$11233=$B30)*(('PQW Report Data'!K$4:K$11233)-('PQW Report Data'!J$4:J$11233))),
                    SUMPRODUCT(('PQW Report Data'!$B$4:$B$11233='GEPS Volume &amp; Declines'!$C$4)*('PQW Report Data'!$D$4:$D$11233='GEPS Volume &amp; Declines'!$E$4)*('PQW Report Data'!$C$4:$C$11233=T$9)*('PQW Report Data'!$E$4:$E$11233=$B30)*(('PQW Report Data'!K$4:K$11233)-('PQW Report Data'!J$4:J$11233))))))</f>
      </c>
      <c r="U30" s="25" t="str">
        <f>IF(AND($D$6="All",$F$6="All"),SUMPRODUCT(('PQW Report Data'!$C$4:$C$11233=U$9)*('PQW Report Data'!$E$4:$E$11233=$B30)*(('PQW Report Data'!K$4:K$11233)-('PQW Report Data'!J$4:J$11233))),
                    IF($D$6="All",SUMPRODUCT(('PQW Report Data'!$D$4:$D$11233='GEPS Volume &amp; Declines'!$E$4)*('PQW Report Data'!$C$4:$C$11233=U$9)*('PQW Report Data'!$E$4:$E$11233=$B30)*(('PQW Report Data'!K$4:K$11233)-('PQW Report Data'!J$4:J$11233))),
                    IF($F$6="All",SUMPRODUCT(('PQW Report Data'!$B$4:$B$11233='GEPS Volume &amp; Declines'!$C$4)*('PQW Report Data'!$C$4:$C$11233=U$9)*('PQW Report Data'!$E$4:$E$11233=$B30)*(('PQW Report Data'!K$4:K$11233)-('PQW Report Data'!J$4:J$11233))),
                    SUMPRODUCT(('PQW Report Data'!$B$4:$B$11233='GEPS Volume &amp; Declines'!$C$4)*('PQW Report Data'!$D$4:$D$11233='GEPS Volume &amp; Declines'!$E$4)*('PQW Report Data'!$C$4:$C$11233=U$9)*('PQW Report Data'!$E$4:$E$11233=$B30)*(('PQW Report Data'!K$4:K$11233)-('PQW Report Data'!J$4:J$11233))))))</f>
      </c>
      <c r="V30" s="25" t="str">
        <f>IF(AND($D$6="All",$F$6="All"),SUMPRODUCT(('PQW Report Data'!$C$4:$C$11233=V$9)*('PQW Report Data'!$E$4:$E$11233=$B30)*(('PQW Report Data'!K$4:K$11233)-('PQW Report Data'!J$4:J$11233))),
                    IF($D$6="All",SUMPRODUCT(('PQW Report Data'!$D$4:$D$11233='GEPS Volume &amp; Declines'!$E$4)*('PQW Report Data'!$C$4:$C$11233=V$9)*('PQW Report Data'!$E$4:$E$11233=$B30)*(('PQW Report Data'!K$4:K$11233)-('PQW Report Data'!J$4:J$11233))),
                    IF($F$6="All",SUMPRODUCT(('PQW Report Data'!$B$4:$B$11233='GEPS Volume &amp; Declines'!$C$4)*('PQW Report Data'!$C$4:$C$11233=V$9)*('PQW Report Data'!$E$4:$E$11233=$B30)*(('PQW Report Data'!K$4:K$11233)-('PQW Report Data'!J$4:J$11233))),
                    SUMPRODUCT(('PQW Report Data'!$B$4:$B$11233='GEPS Volume &amp; Declines'!$C$4)*('PQW Report Data'!$D$4:$D$11233='GEPS Volume &amp; Declines'!$E$4)*('PQW Report Data'!$C$4:$C$11233=V$9)*('PQW Report Data'!$E$4:$E$11233=$B30)*(('PQW Report Data'!K$4:K$11233)-('PQW Report Data'!J$4:J$11233))))))</f>
      </c>
      <c r="W30" s="25" t="str">
        <f>IF(AND($D$6="All",$F$6="All"),SUMPRODUCT(('PQW Report Data'!$C$4:$C$11233=W$9)*('PQW Report Data'!$E$4:$E$11233=$B30)*(('PQW Report Data'!K$4:K$11233)-('PQW Report Data'!J$4:J$11233))),
                    IF($D$6="All",SUMPRODUCT(('PQW Report Data'!$D$4:$D$11233='GEPS Volume &amp; Declines'!$E$4)*('PQW Report Data'!$C$4:$C$11233=W$9)*('PQW Report Data'!$E$4:$E$11233=$B30)*(('PQW Report Data'!K$4:K$11233)-('PQW Report Data'!J$4:J$11233))),
                    IF($F$6="All",SUMPRODUCT(('PQW Report Data'!$B$4:$B$11233='GEPS Volume &amp; Declines'!$C$4)*('PQW Report Data'!$C$4:$C$11233=W$9)*('PQW Report Data'!$E$4:$E$11233=$B30)*(('PQW Report Data'!K$4:K$11233)-('PQW Report Data'!J$4:J$11233))),
                    SUMPRODUCT(('PQW Report Data'!$B$4:$B$11233='GEPS Volume &amp; Declines'!$C$4)*('PQW Report Data'!$D$4:$D$11233='GEPS Volume &amp; Declines'!$E$4)*('PQW Report Data'!$C$4:$C$11233=W$9)*('PQW Report Data'!$E$4:$E$11233=$B30)*(('PQW Report Data'!K$4:K$11233)-('PQW Report Data'!J$4:J$11233))))))</f>
      </c>
      <c r="X30" s="25" t="str">
        <f>IF(AND($D$6="All",$F$6="All"),SUMPRODUCT(('PQW Report Data'!$C$4:$C$11233=X$9)*('PQW Report Data'!$E$4:$E$11233=$B30)*(('PQW Report Data'!K$4:K$11233)-('PQW Report Data'!J$4:J$11233))),
                    IF($D$6="All",SUMPRODUCT(('PQW Report Data'!$D$4:$D$11233='GEPS Volume &amp; Declines'!$E$4)*('PQW Report Data'!$C$4:$C$11233=X$9)*('PQW Report Data'!$E$4:$E$11233=$B30)*(('PQW Report Data'!K$4:K$11233)-('PQW Report Data'!J$4:J$11233))),
                    IF($F$6="All",SUMPRODUCT(('PQW Report Data'!$B$4:$B$11233='GEPS Volume &amp; Declines'!$C$4)*('PQW Report Data'!$C$4:$C$11233=X$9)*('PQW Report Data'!$E$4:$E$11233=$B30)*(('PQW Report Data'!K$4:K$11233)-('PQW Report Data'!J$4:J$11233))),
                    SUMPRODUCT(('PQW Report Data'!$B$4:$B$11233='GEPS Volume &amp; Declines'!$C$4)*('PQW Report Data'!$D$4:$D$11233='GEPS Volume &amp; Declines'!$E$4)*('PQW Report Data'!$C$4:$C$11233=X$9)*('PQW Report Data'!$E$4:$E$11233=$B30)*(('PQW Report Data'!K$4:K$11233)-('PQW Report Data'!J$4:J$11233))))))</f>
      </c>
      <c r="Y30" s="25" t="str">
        <f>IF(AND($D$6="All",$F$6="All"),SUMPRODUCT(('PQW Report Data'!$C$4:$C$11233=Y$9)*('PQW Report Data'!$E$4:$E$11233=$B30)*(('PQW Report Data'!K$4:K$11233)-('PQW Report Data'!J$4:J$11233))),
                    IF($D$6="All",SUMPRODUCT(('PQW Report Data'!$D$4:$D$11233='GEPS Volume &amp; Declines'!$E$4)*('PQW Report Data'!$C$4:$C$11233=Y$9)*('PQW Report Data'!$E$4:$E$11233=$B30)*(('PQW Report Data'!K$4:K$11233)-('PQW Report Data'!J$4:J$11233))),
                    IF($F$6="All",SUMPRODUCT(('PQW Report Data'!$B$4:$B$11233='GEPS Volume &amp; Declines'!$C$4)*('PQW Report Data'!$C$4:$C$11233=Y$9)*('PQW Report Data'!$E$4:$E$11233=$B30)*(('PQW Report Data'!K$4:K$11233)-('PQW Report Data'!J$4:J$11233))),
                    SUMPRODUCT(('PQW Report Data'!$B$4:$B$11233='GEPS Volume &amp; Declines'!$C$4)*('PQW Report Data'!$D$4:$D$11233='GEPS Volume &amp; Declines'!$E$4)*('PQW Report Data'!$C$4:$C$11233=Y$9)*('PQW Report Data'!$E$4:$E$11233=$B30)*(('PQW Report Data'!K$4:K$11233)-('PQW Report Data'!J$4:J$11233))))))</f>
      </c>
      <c r="Z30" s="25" t="str">
        <f>IF(AND($D$6="All",$F$6="All"),SUMPRODUCT(('PQW Report Data'!$C$4:$C$11233=Z$9)*('PQW Report Data'!$E$4:$E$11233=$B30)*(('PQW Report Data'!K$4:K$11233)-('PQW Report Data'!J$4:J$11233))),
                    IF($D$6="All",SUMPRODUCT(('PQW Report Data'!$D$4:$D$11233='GEPS Volume &amp; Declines'!$E$4)*('PQW Report Data'!$C$4:$C$11233=Z$9)*('PQW Report Data'!$E$4:$E$11233=$B30)*(('PQW Report Data'!K$4:K$11233)-('PQW Report Data'!J$4:J$11233))),
                    IF($F$6="All",SUMPRODUCT(('PQW Report Data'!$B$4:$B$11233='GEPS Volume &amp; Declines'!$C$4)*('PQW Report Data'!$C$4:$C$11233=Z$9)*('PQW Report Data'!$E$4:$E$11233=$B30)*(('PQW Report Data'!K$4:K$11233)-('PQW Report Data'!J$4:J$11233))),
                    SUMPRODUCT(('PQW Report Data'!$B$4:$B$11233='GEPS Volume &amp; Declines'!$C$4)*('PQW Report Data'!$D$4:$D$11233='GEPS Volume &amp; Declines'!$E$4)*('PQW Report Data'!$C$4:$C$11233=Z$9)*('PQW Report Data'!$E$4:$E$11233=$B30)*(('PQW Report Data'!K$4:K$11233)-('PQW Report Data'!J$4:J$11233))))))</f>
      </c>
      <c r="AA30" s="25" t="str">
        <f>IF(AND($D$6="All",$F$6="All"),SUMPRODUCT(('PQW Report Data'!$C$4:$C$11233=AA$9)*('PQW Report Data'!$E$4:$E$11233=$B30)*(('PQW Report Data'!K$4:K$11233)-('PQW Report Data'!J$4:J$11233))),
                    IF($D$6="All",SUMPRODUCT(('PQW Report Data'!$D$4:$D$11233='GEPS Volume &amp; Declines'!$E$4)*('PQW Report Data'!$C$4:$C$11233=AA$9)*('PQW Report Data'!$E$4:$E$11233=$B30)*(('PQW Report Data'!K$4:K$11233)-('PQW Report Data'!J$4:J$11233))),
                    IF($F$6="All",SUMPRODUCT(('PQW Report Data'!$B$4:$B$11233='GEPS Volume &amp; Declines'!$C$4)*('PQW Report Data'!$C$4:$C$11233=AA$9)*('PQW Report Data'!$E$4:$E$11233=$B30)*(('PQW Report Data'!K$4:K$11233)-('PQW Report Data'!J$4:J$11233))),
                    SUMPRODUCT(('PQW Report Data'!$B$4:$B$11233='GEPS Volume &amp; Declines'!$C$4)*('PQW Report Data'!$D$4:$D$11233='GEPS Volume &amp; Declines'!$E$4)*('PQW Report Data'!$C$4:$C$11233=AA$9)*('PQW Report Data'!$E$4:$E$11233=$B30)*(('PQW Report Data'!K$4:K$11233)-('PQW Report Data'!J$4:J$11233))))))</f>
      </c>
      <c r="AB30" s="25" t="str">
        <f>SUM(C30:AA30)</f>
      </c>
    </row>
    <row r="31">
      <c r="A31" s="0" t="inlineStr">
        <is>
          <t/>
        </is>
      </c>
      <c r="B31" s="23" t="n">
        <v>21</v>
      </c>
      <c r="C31" s="25" t="str">
        <f>IF(AND($D$6="All",$F$6="All"),SUMPRODUCT(('PQW Report Data'!$C$4:$C$11233=C$9)*('PQW Report Data'!$E$4:$E$11233=$B31)*(('PQW Report Data'!K$4:K$11233)-('PQW Report Data'!J$4:J$11233))),
                    IF($D$6="All",SUMPRODUCT(('PQW Report Data'!$D$4:$D$11233='GEPS Volume &amp; Declines'!$E$4)*('PQW Report Data'!$C$4:$C$11233=C$9)*('PQW Report Data'!$E$4:$E$11233=$B31)*(('PQW Report Data'!K$4:K$11233)-('PQW Report Data'!J$4:J$11233))),
                    IF($F$6="All",SUMPRODUCT(('PQW Report Data'!$B$4:$B$11233='GEPS Volume &amp; Declines'!$C$4)*('PQW Report Data'!$C$4:$C$11233=C$9)*('PQW Report Data'!$E$4:$E$11233=$B31)*(('PQW Report Data'!K$4:K$11233)-('PQW Report Data'!J$4:J$11233))),
                    SUMPRODUCT(('PQW Report Data'!$B$4:$B$11233='GEPS Volume &amp; Declines'!$C$4)*('PQW Report Data'!$D$4:$D$11233='GEPS Volume &amp; Declines'!$E$4)*('PQW Report Data'!$C$4:$C$11233=C$9)*('PQW Report Data'!$E$4:$E$11233=$B31)*(('PQW Report Data'!K$4:K$11233)-('PQW Report Data'!J$4:J$11233))))))</f>
      </c>
      <c r="D31" s="25" t="str">
        <f>IF(AND($D$6="All",$F$6="All"),SUMPRODUCT(('PQW Report Data'!$C$4:$C$11233=D$9)*('PQW Report Data'!$E$4:$E$11233=$B31)*(('PQW Report Data'!K$4:K$11233)-('PQW Report Data'!J$4:J$11233))),
                    IF($D$6="All",SUMPRODUCT(('PQW Report Data'!$D$4:$D$11233='GEPS Volume &amp; Declines'!$E$4)*('PQW Report Data'!$C$4:$C$11233=D$9)*('PQW Report Data'!$E$4:$E$11233=$B31)*(('PQW Report Data'!K$4:K$11233)-('PQW Report Data'!J$4:J$11233))),
                    IF($F$6="All",SUMPRODUCT(('PQW Report Data'!$B$4:$B$11233='GEPS Volume &amp; Declines'!$C$4)*('PQW Report Data'!$C$4:$C$11233=D$9)*('PQW Report Data'!$E$4:$E$11233=$B31)*(('PQW Report Data'!K$4:K$11233)-('PQW Report Data'!J$4:J$11233))),
                    SUMPRODUCT(('PQW Report Data'!$B$4:$B$11233='GEPS Volume &amp; Declines'!$C$4)*('PQW Report Data'!$D$4:$D$11233='GEPS Volume &amp; Declines'!$E$4)*('PQW Report Data'!$C$4:$C$11233=D$9)*('PQW Report Data'!$E$4:$E$11233=$B31)*(('PQW Report Data'!K$4:K$11233)-('PQW Report Data'!J$4:J$11233))))))</f>
      </c>
      <c r="E31" s="25" t="str">
        <f>IF(AND($D$6="All",$F$6="All"),SUMPRODUCT(('PQW Report Data'!$C$4:$C$11233=E$9)*('PQW Report Data'!$E$4:$E$11233=$B31)*(('PQW Report Data'!K$4:K$11233)-('PQW Report Data'!J$4:J$11233))),
                    IF($D$6="All",SUMPRODUCT(('PQW Report Data'!$D$4:$D$11233='GEPS Volume &amp; Declines'!$E$4)*('PQW Report Data'!$C$4:$C$11233=E$9)*('PQW Report Data'!$E$4:$E$11233=$B31)*(('PQW Report Data'!K$4:K$11233)-('PQW Report Data'!J$4:J$11233))),
                    IF($F$6="All",SUMPRODUCT(('PQW Report Data'!$B$4:$B$11233='GEPS Volume &amp; Declines'!$C$4)*('PQW Report Data'!$C$4:$C$11233=E$9)*('PQW Report Data'!$E$4:$E$11233=$B31)*(('PQW Report Data'!K$4:K$11233)-('PQW Report Data'!J$4:J$11233))),
                    SUMPRODUCT(('PQW Report Data'!$B$4:$B$11233='GEPS Volume &amp; Declines'!$C$4)*('PQW Report Data'!$D$4:$D$11233='GEPS Volume &amp; Declines'!$E$4)*('PQW Report Data'!$C$4:$C$11233=E$9)*('PQW Report Data'!$E$4:$E$11233=$B31)*(('PQW Report Data'!K$4:K$11233)-('PQW Report Data'!J$4:J$11233))))))</f>
      </c>
      <c r="F31" s="25" t="str">
        <f>IF(AND($D$6="All",$F$6="All"),SUMPRODUCT(('PQW Report Data'!$C$4:$C$11233=F$9)*('PQW Report Data'!$E$4:$E$11233=$B31)*(('PQW Report Data'!K$4:K$11233)-('PQW Report Data'!J$4:J$11233))),
                    IF($D$6="All",SUMPRODUCT(('PQW Report Data'!$D$4:$D$11233='GEPS Volume &amp; Declines'!$E$4)*('PQW Report Data'!$C$4:$C$11233=F$9)*('PQW Report Data'!$E$4:$E$11233=$B31)*(('PQW Report Data'!K$4:K$11233)-('PQW Report Data'!J$4:J$11233))),
                    IF($F$6="All",SUMPRODUCT(('PQW Report Data'!$B$4:$B$11233='GEPS Volume &amp; Declines'!$C$4)*('PQW Report Data'!$C$4:$C$11233=F$9)*('PQW Report Data'!$E$4:$E$11233=$B31)*(('PQW Report Data'!K$4:K$11233)-('PQW Report Data'!J$4:J$11233))),
                    SUMPRODUCT(('PQW Report Data'!$B$4:$B$11233='GEPS Volume &amp; Declines'!$C$4)*('PQW Report Data'!$D$4:$D$11233='GEPS Volume &amp; Declines'!$E$4)*('PQW Report Data'!$C$4:$C$11233=F$9)*('PQW Report Data'!$E$4:$E$11233=$B31)*(('PQW Report Data'!K$4:K$11233)-('PQW Report Data'!J$4:J$11233))))))</f>
      </c>
      <c r="G31" s="25" t="str">
        <f>IF(AND($D$6="All",$F$6="All"),SUMPRODUCT(('PQW Report Data'!$C$4:$C$11233=G$9)*('PQW Report Data'!$E$4:$E$11233=$B31)*(('PQW Report Data'!K$4:K$11233)-('PQW Report Data'!J$4:J$11233))),
                    IF($D$6="All",SUMPRODUCT(('PQW Report Data'!$D$4:$D$11233='GEPS Volume &amp; Declines'!$E$4)*('PQW Report Data'!$C$4:$C$11233=G$9)*('PQW Report Data'!$E$4:$E$11233=$B31)*(('PQW Report Data'!K$4:K$11233)-('PQW Report Data'!J$4:J$11233))),
                    IF($F$6="All",SUMPRODUCT(('PQW Report Data'!$B$4:$B$11233='GEPS Volume &amp; Declines'!$C$4)*('PQW Report Data'!$C$4:$C$11233=G$9)*('PQW Report Data'!$E$4:$E$11233=$B31)*(('PQW Report Data'!K$4:K$11233)-('PQW Report Data'!J$4:J$11233))),
                    SUMPRODUCT(('PQW Report Data'!$B$4:$B$11233='GEPS Volume &amp; Declines'!$C$4)*('PQW Report Data'!$D$4:$D$11233='GEPS Volume &amp; Declines'!$E$4)*('PQW Report Data'!$C$4:$C$11233=G$9)*('PQW Report Data'!$E$4:$E$11233=$B31)*(('PQW Report Data'!K$4:K$11233)-('PQW Report Data'!J$4:J$11233))))))</f>
      </c>
      <c r="H31" s="25" t="str">
        <f>IF(AND($D$6="All",$F$6="All"),SUMPRODUCT(('PQW Report Data'!$C$4:$C$11233=H$9)*('PQW Report Data'!$E$4:$E$11233=$B31)*(('PQW Report Data'!K$4:K$11233)-('PQW Report Data'!J$4:J$11233))),
                    IF($D$6="All",SUMPRODUCT(('PQW Report Data'!$D$4:$D$11233='GEPS Volume &amp; Declines'!$E$4)*('PQW Report Data'!$C$4:$C$11233=H$9)*('PQW Report Data'!$E$4:$E$11233=$B31)*(('PQW Report Data'!K$4:K$11233)-('PQW Report Data'!J$4:J$11233))),
                    IF($F$6="All",SUMPRODUCT(('PQW Report Data'!$B$4:$B$11233='GEPS Volume &amp; Declines'!$C$4)*('PQW Report Data'!$C$4:$C$11233=H$9)*('PQW Report Data'!$E$4:$E$11233=$B31)*(('PQW Report Data'!K$4:K$11233)-('PQW Report Data'!J$4:J$11233))),
                    SUMPRODUCT(('PQW Report Data'!$B$4:$B$11233='GEPS Volume &amp; Declines'!$C$4)*('PQW Report Data'!$D$4:$D$11233='GEPS Volume &amp; Declines'!$E$4)*('PQW Report Data'!$C$4:$C$11233=H$9)*('PQW Report Data'!$E$4:$E$11233=$B31)*(('PQW Report Data'!K$4:K$11233)-('PQW Report Data'!J$4:J$11233))))))</f>
      </c>
      <c r="I31" s="25" t="str">
        <f>IF(AND($D$6="All",$F$6="All"),SUMPRODUCT(('PQW Report Data'!$C$4:$C$11233=I$9)*('PQW Report Data'!$E$4:$E$11233=$B31)*(('PQW Report Data'!K$4:K$11233)-('PQW Report Data'!J$4:J$11233))),
                    IF($D$6="All",SUMPRODUCT(('PQW Report Data'!$D$4:$D$11233='GEPS Volume &amp; Declines'!$E$4)*('PQW Report Data'!$C$4:$C$11233=I$9)*('PQW Report Data'!$E$4:$E$11233=$B31)*(('PQW Report Data'!K$4:K$11233)-('PQW Report Data'!J$4:J$11233))),
                    IF($F$6="All",SUMPRODUCT(('PQW Report Data'!$B$4:$B$11233='GEPS Volume &amp; Declines'!$C$4)*('PQW Report Data'!$C$4:$C$11233=I$9)*('PQW Report Data'!$E$4:$E$11233=$B31)*(('PQW Report Data'!K$4:K$11233)-('PQW Report Data'!J$4:J$11233))),
                    SUMPRODUCT(('PQW Report Data'!$B$4:$B$11233='GEPS Volume &amp; Declines'!$C$4)*('PQW Report Data'!$D$4:$D$11233='GEPS Volume &amp; Declines'!$E$4)*('PQW Report Data'!$C$4:$C$11233=I$9)*('PQW Report Data'!$E$4:$E$11233=$B31)*(('PQW Report Data'!K$4:K$11233)-('PQW Report Data'!J$4:J$11233))))))</f>
      </c>
      <c r="J31" s="25" t="str">
        <f>IF(AND($D$6="All",$F$6="All"),SUMPRODUCT(('PQW Report Data'!$C$4:$C$11233=J$9)*('PQW Report Data'!$E$4:$E$11233=$B31)*(('PQW Report Data'!K$4:K$11233)-('PQW Report Data'!J$4:J$11233))),
                    IF($D$6="All",SUMPRODUCT(('PQW Report Data'!$D$4:$D$11233='GEPS Volume &amp; Declines'!$E$4)*('PQW Report Data'!$C$4:$C$11233=J$9)*('PQW Report Data'!$E$4:$E$11233=$B31)*(('PQW Report Data'!K$4:K$11233)-('PQW Report Data'!J$4:J$11233))),
                    IF($F$6="All",SUMPRODUCT(('PQW Report Data'!$B$4:$B$11233='GEPS Volume &amp; Declines'!$C$4)*('PQW Report Data'!$C$4:$C$11233=J$9)*('PQW Report Data'!$E$4:$E$11233=$B31)*(('PQW Report Data'!K$4:K$11233)-('PQW Report Data'!J$4:J$11233))),
                    SUMPRODUCT(('PQW Report Data'!$B$4:$B$11233='GEPS Volume &amp; Declines'!$C$4)*('PQW Report Data'!$D$4:$D$11233='GEPS Volume &amp; Declines'!$E$4)*('PQW Report Data'!$C$4:$C$11233=J$9)*('PQW Report Data'!$E$4:$E$11233=$B31)*(('PQW Report Data'!K$4:K$11233)-('PQW Report Data'!J$4:J$11233))))))</f>
      </c>
      <c r="K31" s="25" t="str">
        <f>IF(AND($D$6="All",$F$6="All"),SUMPRODUCT(('PQW Report Data'!$C$4:$C$11233=K$9)*('PQW Report Data'!$E$4:$E$11233=$B31)*(('PQW Report Data'!K$4:K$11233)-('PQW Report Data'!J$4:J$11233))),
                    IF($D$6="All",SUMPRODUCT(('PQW Report Data'!$D$4:$D$11233='GEPS Volume &amp; Declines'!$E$4)*('PQW Report Data'!$C$4:$C$11233=K$9)*('PQW Report Data'!$E$4:$E$11233=$B31)*(('PQW Report Data'!K$4:K$11233)-('PQW Report Data'!J$4:J$11233))),
                    IF($F$6="All",SUMPRODUCT(('PQW Report Data'!$B$4:$B$11233='GEPS Volume &amp; Declines'!$C$4)*('PQW Report Data'!$C$4:$C$11233=K$9)*('PQW Report Data'!$E$4:$E$11233=$B31)*(('PQW Report Data'!K$4:K$11233)-('PQW Report Data'!J$4:J$11233))),
                    SUMPRODUCT(('PQW Report Data'!$B$4:$B$11233='GEPS Volume &amp; Declines'!$C$4)*('PQW Report Data'!$D$4:$D$11233='GEPS Volume &amp; Declines'!$E$4)*('PQW Report Data'!$C$4:$C$11233=K$9)*('PQW Report Data'!$E$4:$E$11233=$B31)*(('PQW Report Data'!K$4:K$11233)-('PQW Report Data'!J$4:J$11233))))))</f>
      </c>
      <c r="L31" s="25" t="str">
        <f>IF(AND($D$6="All",$F$6="All"),SUMPRODUCT(('PQW Report Data'!$C$4:$C$11233=L$9)*('PQW Report Data'!$E$4:$E$11233=$B31)*(('PQW Report Data'!K$4:K$11233)-('PQW Report Data'!J$4:J$11233))),
                    IF($D$6="All",SUMPRODUCT(('PQW Report Data'!$D$4:$D$11233='GEPS Volume &amp; Declines'!$E$4)*('PQW Report Data'!$C$4:$C$11233=L$9)*('PQW Report Data'!$E$4:$E$11233=$B31)*(('PQW Report Data'!K$4:K$11233)-('PQW Report Data'!J$4:J$11233))),
                    IF($F$6="All",SUMPRODUCT(('PQW Report Data'!$B$4:$B$11233='GEPS Volume &amp; Declines'!$C$4)*('PQW Report Data'!$C$4:$C$11233=L$9)*('PQW Report Data'!$E$4:$E$11233=$B31)*(('PQW Report Data'!K$4:K$11233)-('PQW Report Data'!J$4:J$11233))),
                    SUMPRODUCT(('PQW Report Data'!$B$4:$B$11233='GEPS Volume &amp; Declines'!$C$4)*('PQW Report Data'!$D$4:$D$11233='GEPS Volume &amp; Declines'!$E$4)*('PQW Report Data'!$C$4:$C$11233=L$9)*('PQW Report Data'!$E$4:$E$11233=$B31)*(('PQW Report Data'!K$4:K$11233)-('PQW Report Data'!J$4:J$11233))))))</f>
      </c>
      <c r="M31" s="25" t="str">
        <f>IF(AND($D$6="All",$F$6="All"),SUMPRODUCT(('PQW Report Data'!$C$4:$C$11233=M$9)*('PQW Report Data'!$E$4:$E$11233=$B31)*(('PQW Report Data'!K$4:K$11233)-('PQW Report Data'!J$4:J$11233))),
                    IF($D$6="All",SUMPRODUCT(('PQW Report Data'!$D$4:$D$11233='GEPS Volume &amp; Declines'!$E$4)*('PQW Report Data'!$C$4:$C$11233=M$9)*('PQW Report Data'!$E$4:$E$11233=$B31)*(('PQW Report Data'!K$4:K$11233)-('PQW Report Data'!J$4:J$11233))),
                    IF($F$6="All",SUMPRODUCT(('PQW Report Data'!$B$4:$B$11233='GEPS Volume &amp; Declines'!$C$4)*('PQW Report Data'!$C$4:$C$11233=M$9)*('PQW Report Data'!$E$4:$E$11233=$B31)*(('PQW Report Data'!K$4:K$11233)-('PQW Report Data'!J$4:J$11233))),
                    SUMPRODUCT(('PQW Report Data'!$B$4:$B$11233='GEPS Volume &amp; Declines'!$C$4)*('PQW Report Data'!$D$4:$D$11233='GEPS Volume &amp; Declines'!$E$4)*('PQW Report Data'!$C$4:$C$11233=M$9)*('PQW Report Data'!$E$4:$E$11233=$B31)*(('PQW Report Data'!K$4:K$11233)-('PQW Report Data'!J$4:J$11233))))))</f>
      </c>
      <c r="N31" s="25" t="str">
        <f>IF(AND($D$6="All",$F$6="All"),SUMPRODUCT(('PQW Report Data'!$C$4:$C$11233=N$9)*('PQW Report Data'!$E$4:$E$11233=$B31)*(('PQW Report Data'!K$4:K$11233)-('PQW Report Data'!J$4:J$11233))),
                    IF($D$6="All",SUMPRODUCT(('PQW Report Data'!$D$4:$D$11233='GEPS Volume &amp; Declines'!$E$4)*('PQW Report Data'!$C$4:$C$11233=N$9)*('PQW Report Data'!$E$4:$E$11233=$B31)*(('PQW Report Data'!K$4:K$11233)-('PQW Report Data'!J$4:J$11233))),
                    IF($F$6="All",SUMPRODUCT(('PQW Report Data'!$B$4:$B$11233='GEPS Volume &amp; Declines'!$C$4)*('PQW Report Data'!$C$4:$C$11233=N$9)*('PQW Report Data'!$E$4:$E$11233=$B31)*(('PQW Report Data'!K$4:K$11233)-('PQW Report Data'!J$4:J$11233))),
                    SUMPRODUCT(('PQW Report Data'!$B$4:$B$11233='GEPS Volume &amp; Declines'!$C$4)*('PQW Report Data'!$D$4:$D$11233='GEPS Volume &amp; Declines'!$E$4)*('PQW Report Data'!$C$4:$C$11233=N$9)*('PQW Report Data'!$E$4:$E$11233=$B31)*(('PQW Report Data'!K$4:K$11233)-('PQW Report Data'!J$4:J$11233))))))</f>
      </c>
      <c r="O31" s="25" t="str">
        <f>IF(AND($D$6="All",$F$6="All"),SUMPRODUCT(('PQW Report Data'!$C$4:$C$11233=O$9)*('PQW Report Data'!$E$4:$E$11233=$B31)*(('PQW Report Data'!K$4:K$11233)-('PQW Report Data'!J$4:J$11233))),
                    IF($D$6="All",SUMPRODUCT(('PQW Report Data'!$D$4:$D$11233='GEPS Volume &amp; Declines'!$E$4)*('PQW Report Data'!$C$4:$C$11233=O$9)*('PQW Report Data'!$E$4:$E$11233=$B31)*(('PQW Report Data'!K$4:K$11233)-('PQW Report Data'!J$4:J$11233))),
                    IF($F$6="All",SUMPRODUCT(('PQW Report Data'!$B$4:$B$11233='GEPS Volume &amp; Declines'!$C$4)*('PQW Report Data'!$C$4:$C$11233=O$9)*('PQW Report Data'!$E$4:$E$11233=$B31)*(('PQW Report Data'!K$4:K$11233)-('PQW Report Data'!J$4:J$11233))),
                    SUMPRODUCT(('PQW Report Data'!$B$4:$B$11233='GEPS Volume &amp; Declines'!$C$4)*('PQW Report Data'!$D$4:$D$11233='GEPS Volume &amp; Declines'!$E$4)*('PQW Report Data'!$C$4:$C$11233=O$9)*('PQW Report Data'!$E$4:$E$11233=$B31)*(('PQW Report Data'!K$4:K$11233)-('PQW Report Data'!J$4:J$11233))))))</f>
      </c>
      <c r="P31" s="25" t="str">
        <f>IF(AND($D$6="All",$F$6="All"),SUMPRODUCT(('PQW Report Data'!$C$4:$C$11233=P$9)*('PQW Report Data'!$E$4:$E$11233=$B31)*(('PQW Report Data'!K$4:K$11233)-('PQW Report Data'!J$4:J$11233))),
                    IF($D$6="All",SUMPRODUCT(('PQW Report Data'!$D$4:$D$11233='GEPS Volume &amp; Declines'!$E$4)*('PQW Report Data'!$C$4:$C$11233=P$9)*('PQW Report Data'!$E$4:$E$11233=$B31)*(('PQW Report Data'!K$4:K$11233)-('PQW Report Data'!J$4:J$11233))),
                    IF($F$6="All",SUMPRODUCT(('PQW Report Data'!$B$4:$B$11233='GEPS Volume &amp; Declines'!$C$4)*('PQW Report Data'!$C$4:$C$11233=P$9)*('PQW Report Data'!$E$4:$E$11233=$B31)*(('PQW Report Data'!K$4:K$11233)-('PQW Report Data'!J$4:J$11233))),
                    SUMPRODUCT(('PQW Report Data'!$B$4:$B$11233='GEPS Volume &amp; Declines'!$C$4)*('PQW Report Data'!$D$4:$D$11233='GEPS Volume &amp; Declines'!$E$4)*('PQW Report Data'!$C$4:$C$11233=P$9)*('PQW Report Data'!$E$4:$E$11233=$B31)*(('PQW Report Data'!K$4:K$11233)-('PQW Report Data'!J$4:J$11233))))))</f>
      </c>
      <c r="Q31" s="25" t="str">
        <f>IF(AND($D$6="All",$F$6="All"),SUMPRODUCT(('PQW Report Data'!$C$4:$C$11233=Q$9)*('PQW Report Data'!$E$4:$E$11233=$B31)*(('PQW Report Data'!K$4:K$11233)-('PQW Report Data'!J$4:J$11233))),
                    IF($D$6="All",SUMPRODUCT(('PQW Report Data'!$D$4:$D$11233='GEPS Volume &amp; Declines'!$E$4)*('PQW Report Data'!$C$4:$C$11233=Q$9)*('PQW Report Data'!$E$4:$E$11233=$B31)*(('PQW Report Data'!K$4:K$11233)-('PQW Report Data'!J$4:J$11233))),
                    IF($F$6="All",SUMPRODUCT(('PQW Report Data'!$B$4:$B$11233='GEPS Volume &amp; Declines'!$C$4)*('PQW Report Data'!$C$4:$C$11233=Q$9)*('PQW Report Data'!$E$4:$E$11233=$B31)*(('PQW Report Data'!K$4:K$11233)-('PQW Report Data'!J$4:J$11233))),
                    SUMPRODUCT(('PQW Report Data'!$B$4:$B$11233='GEPS Volume &amp; Declines'!$C$4)*('PQW Report Data'!$D$4:$D$11233='GEPS Volume &amp; Declines'!$E$4)*('PQW Report Data'!$C$4:$C$11233=Q$9)*('PQW Report Data'!$E$4:$E$11233=$B31)*(('PQW Report Data'!K$4:K$11233)-('PQW Report Data'!J$4:J$11233))))))</f>
      </c>
      <c r="R31" s="25" t="str">
        <f>IF(AND($D$6="All",$F$6="All"),SUMPRODUCT(('PQW Report Data'!$C$4:$C$11233=R$9)*('PQW Report Data'!$E$4:$E$11233=$B31)*(('PQW Report Data'!K$4:K$11233)-('PQW Report Data'!J$4:J$11233))),
                    IF($D$6="All",SUMPRODUCT(('PQW Report Data'!$D$4:$D$11233='GEPS Volume &amp; Declines'!$E$4)*('PQW Report Data'!$C$4:$C$11233=R$9)*('PQW Report Data'!$E$4:$E$11233=$B31)*(('PQW Report Data'!K$4:K$11233)-('PQW Report Data'!J$4:J$11233))),
                    IF($F$6="All",SUMPRODUCT(('PQW Report Data'!$B$4:$B$11233='GEPS Volume &amp; Declines'!$C$4)*('PQW Report Data'!$C$4:$C$11233=R$9)*('PQW Report Data'!$E$4:$E$11233=$B31)*(('PQW Report Data'!K$4:K$11233)-('PQW Report Data'!J$4:J$11233))),
                    SUMPRODUCT(('PQW Report Data'!$B$4:$B$11233='GEPS Volume &amp; Declines'!$C$4)*('PQW Report Data'!$D$4:$D$11233='GEPS Volume &amp; Declines'!$E$4)*('PQW Report Data'!$C$4:$C$11233=R$9)*('PQW Report Data'!$E$4:$E$11233=$B31)*(('PQW Report Data'!K$4:K$11233)-('PQW Report Data'!J$4:J$11233))))))</f>
      </c>
      <c r="S31" s="25" t="str">
        <f>IF(AND($D$6="All",$F$6="All"),SUMPRODUCT(('PQW Report Data'!$C$4:$C$11233=S$9)*('PQW Report Data'!$E$4:$E$11233=$B31)*(('PQW Report Data'!K$4:K$11233)-('PQW Report Data'!J$4:J$11233))),
                    IF($D$6="All",SUMPRODUCT(('PQW Report Data'!$D$4:$D$11233='GEPS Volume &amp; Declines'!$E$4)*('PQW Report Data'!$C$4:$C$11233=S$9)*('PQW Report Data'!$E$4:$E$11233=$B31)*(('PQW Report Data'!K$4:K$11233)-('PQW Report Data'!J$4:J$11233))),
                    IF($F$6="All",SUMPRODUCT(('PQW Report Data'!$B$4:$B$11233='GEPS Volume &amp; Declines'!$C$4)*('PQW Report Data'!$C$4:$C$11233=S$9)*('PQW Report Data'!$E$4:$E$11233=$B31)*(('PQW Report Data'!K$4:K$11233)-('PQW Report Data'!J$4:J$11233))),
                    SUMPRODUCT(('PQW Report Data'!$B$4:$B$11233='GEPS Volume &amp; Declines'!$C$4)*('PQW Report Data'!$D$4:$D$11233='GEPS Volume &amp; Declines'!$E$4)*('PQW Report Data'!$C$4:$C$11233=S$9)*('PQW Report Data'!$E$4:$E$11233=$B31)*(('PQW Report Data'!K$4:K$11233)-('PQW Report Data'!J$4:J$11233))))))</f>
      </c>
      <c r="T31" s="25" t="str">
        <f>IF(AND($D$6="All",$F$6="All"),SUMPRODUCT(('PQW Report Data'!$C$4:$C$11233=T$9)*('PQW Report Data'!$E$4:$E$11233=$B31)*(('PQW Report Data'!K$4:K$11233)-('PQW Report Data'!J$4:J$11233))),
                    IF($D$6="All",SUMPRODUCT(('PQW Report Data'!$D$4:$D$11233='GEPS Volume &amp; Declines'!$E$4)*('PQW Report Data'!$C$4:$C$11233=T$9)*('PQW Report Data'!$E$4:$E$11233=$B31)*(('PQW Report Data'!K$4:K$11233)-('PQW Report Data'!J$4:J$11233))),
                    IF($F$6="All",SUMPRODUCT(('PQW Report Data'!$B$4:$B$11233='GEPS Volume &amp; Declines'!$C$4)*('PQW Report Data'!$C$4:$C$11233=T$9)*('PQW Report Data'!$E$4:$E$11233=$B31)*(('PQW Report Data'!K$4:K$11233)-('PQW Report Data'!J$4:J$11233))),
                    SUMPRODUCT(('PQW Report Data'!$B$4:$B$11233='GEPS Volume &amp; Declines'!$C$4)*('PQW Report Data'!$D$4:$D$11233='GEPS Volume &amp; Declines'!$E$4)*('PQW Report Data'!$C$4:$C$11233=T$9)*('PQW Report Data'!$E$4:$E$11233=$B31)*(('PQW Report Data'!K$4:K$11233)-('PQW Report Data'!J$4:J$11233))))))</f>
      </c>
      <c r="U31" s="25" t="str">
        <f>IF(AND($D$6="All",$F$6="All"),SUMPRODUCT(('PQW Report Data'!$C$4:$C$11233=U$9)*('PQW Report Data'!$E$4:$E$11233=$B31)*(('PQW Report Data'!K$4:K$11233)-('PQW Report Data'!J$4:J$11233))),
                    IF($D$6="All",SUMPRODUCT(('PQW Report Data'!$D$4:$D$11233='GEPS Volume &amp; Declines'!$E$4)*('PQW Report Data'!$C$4:$C$11233=U$9)*('PQW Report Data'!$E$4:$E$11233=$B31)*(('PQW Report Data'!K$4:K$11233)-('PQW Report Data'!J$4:J$11233))),
                    IF($F$6="All",SUMPRODUCT(('PQW Report Data'!$B$4:$B$11233='GEPS Volume &amp; Declines'!$C$4)*('PQW Report Data'!$C$4:$C$11233=U$9)*('PQW Report Data'!$E$4:$E$11233=$B31)*(('PQW Report Data'!K$4:K$11233)-('PQW Report Data'!J$4:J$11233))),
                    SUMPRODUCT(('PQW Report Data'!$B$4:$B$11233='GEPS Volume &amp; Declines'!$C$4)*('PQW Report Data'!$D$4:$D$11233='GEPS Volume &amp; Declines'!$E$4)*('PQW Report Data'!$C$4:$C$11233=U$9)*('PQW Report Data'!$E$4:$E$11233=$B31)*(('PQW Report Data'!K$4:K$11233)-('PQW Report Data'!J$4:J$11233))))))</f>
      </c>
      <c r="V31" s="25" t="str">
        <f>IF(AND($D$6="All",$F$6="All"),SUMPRODUCT(('PQW Report Data'!$C$4:$C$11233=V$9)*('PQW Report Data'!$E$4:$E$11233=$B31)*(('PQW Report Data'!K$4:K$11233)-('PQW Report Data'!J$4:J$11233))),
                    IF($D$6="All",SUMPRODUCT(('PQW Report Data'!$D$4:$D$11233='GEPS Volume &amp; Declines'!$E$4)*('PQW Report Data'!$C$4:$C$11233=V$9)*('PQW Report Data'!$E$4:$E$11233=$B31)*(('PQW Report Data'!K$4:K$11233)-('PQW Report Data'!J$4:J$11233))),
                    IF($F$6="All",SUMPRODUCT(('PQW Report Data'!$B$4:$B$11233='GEPS Volume &amp; Declines'!$C$4)*('PQW Report Data'!$C$4:$C$11233=V$9)*('PQW Report Data'!$E$4:$E$11233=$B31)*(('PQW Report Data'!K$4:K$11233)-('PQW Report Data'!J$4:J$11233))),
                    SUMPRODUCT(('PQW Report Data'!$B$4:$B$11233='GEPS Volume &amp; Declines'!$C$4)*('PQW Report Data'!$D$4:$D$11233='GEPS Volume &amp; Declines'!$E$4)*('PQW Report Data'!$C$4:$C$11233=V$9)*('PQW Report Data'!$E$4:$E$11233=$B31)*(('PQW Report Data'!K$4:K$11233)-('PQW Report Data'!J$4:J$11233))))))</f>
      </c>
      <c r="W31" s="25" t="str">
        <f>IF(AND($D$6="All",$F$6="All"),SUMPRODUCT(('PQW Report Data'!$C$4:$C$11233=W$9)*('PQW Report Data'!$E$4:$E$11233=$B31)*(('PQW Report Data'!K$4:K$11233)-('PQW Report Data'!J$4:J$11233))),
                    IF($D$6="All",SUMPRODUCT(('PQW Report Data'!$D$4:$D$11233='GEPS Volume &amp; Declines'!$E$4)*('PQW Report Data'!$C$4:$C$11233=W$9)*('PQW Report Data'!$E$4:$E$11233=$B31)*(('PQW Report Data'!K$4:K$11233)-('PQW Report Data'!J$4:J$11233))),
                    IF($F$6="All",SUMPRODUCT(('PQW Report Data'!$B$4:$B$11233='GEPS Volume &amp; Declines'!$C$4)*('PQW Report Data'!$C$4:$C$11233=W$9)*('PQW Report Data'!$E$4:$E$11233=$B31)*(('PQW Report Data'!K$4:K$11233)-('PQW Report Data'!J$4:J$11233))),
                    SUMPRODUCT(('PQW Report Data'!$B$4:$B$11233='GEPS Volume &amp; Declines'!$C$4)*('PQW Report Data'!$D$4:$D$11233='GEPS Volume &amp; Declines'!$E$4)*('PQW Report Data'!$C$4:$C$11233=W$9)*('PQW Report Data'!$E$4:$E$11233=$B31)*(('PQW Report Data'!K$4:K$11233)-('PQW Report Data'!J$4:J$11233))))))</f>
      </c>
      <c r="X31" s="25" t="str">
        <f>IF(AND($D$6="All",$F$6="All"),SUMPRODUCT(('PQW Report Data'!$C$4:$C$11233=X$9)*('PQW Report Data'!$E$4:$E$11233=$B31)*(('PQW Report Data'!K$4:K$11233)-('PQW Report Data'!J$4:J$11233))),
                    IF($D$6="All",SUMPRODUCT(('PQW Report Data'!$D$4:$D$11233='GEPS Volume &amp; Declines'!$E$4)*('PQW Report Data'!$C$4:$C$11233=X$9)*('PQW Report Data'!$E$4:$E$11233=$B31)*(('PQW Report Data'!K$4:K$11233)-('PQW Report Data'!J$4:J$11233))),
                    IF($F$6="All",SUMPRODUCT(('PQW Report Data'!$B$4:$B$11233='GEPS Volume &amp; Declines'!$C$4)*('PQW Report Data'!$C$4:$C$11233=X$9)*('PQW Report Data'!$E$4:$E$11233=$B31)*(('PQW Report Data'!K$4:K$11233)-('PQW Report Data'!J$4:J$11233))),
                    SUMPRODUCT(('PQW Report Data'!$B$4:$B$11233='GEPS Volume &amp; Declines'!$C$4)*('PQW Report Data'!$D$4:$D$11233='GEPS Volume &amp; Declines'!$E$4)*('PQW Report Data'!$C$4:$C$11233=X$9)*('PQW Report Data'!$E$4:$E$11233=$B31)*(('PQW Report Data'!K$4:K$11233)-('PQW Report Data'!J$4:J$11233))))))</f>
      </c>
      <c r="Y31" s="25" t="str">
        <f>IF(AND($D$6="All",$F$6="All"),SUMPRODUCT(('PQW Report Data'!$C$4:$C$11233=Y$9)*('PQW Report Data'!$E$4:$E$11233=$B31)*(('PQW Report Data'!K$4:K$11233)-('PQW Report Data'!J$4:J$11233))),
                    IF($D$6="All",SUMPRODUCT(('PQW Report Data'!$D$4:$D$11233='GEPS Volume &amp; Declines'!$E$4)*('PQW Report Data'!$C$4:$C$11233=Y$9)*('PQW Report Data'!$E$4:$E$11233=$B31)*(('PQW Report Data'!K$4:K$11233)-('PQW Report Data'!J$4:J$11233))),
                    IF($F$6="All",SUMPRODUCT(('PQW Report Data'!$B$4:$B$11233='GEPS Volume &amp; Declines'!$C$4)*('PQW Report Data'!$C$4:$C$11233=Y$9)*('PQW Report Data'!$E$4:$E$11233=$B31)*(('PQW Report Data'!K$4:K$11233)-('PQW Report Data'!J$4:J$11233))),
                    SUMPRODUCT(('PQW Report Data'!$B$4:$B$11233='GEPS Volume &amp; Declines'!$C$4)*('PQW Report Data'!$D$4:$D$11233='GEPS Volume &amp; Declines'!$E$4)*('PQW Report Data'!$C$4:$C$11233=Y$9)*('PQW Report Data'!$E$4:$E$11233=$B31)*(('PQW Report Data'!K$4:K$11233)-('PQW Report Data'!J$4:J$11233))))))</f>
      </c>
      <c r="Z31" s="25" t="str">
        <f>IF(AND($D$6="All",$F$6="All"),SUMPRODUCT(('PQW Report Data'!$C$4:$C$11233=Z$9)*('PQW Report Data'!$E$4:$E$11233=$B31)*(('PQW Report Data'!K$4:K$11233)-('PQW Report Data'!J$4:J$11233))),
                    IF($D$6="All",SUMPRODUCT(('PQW Report Data'!$D$4:$D$11233='GEPS Volume &amp; Declines'!$E$4)*('PQW Report Data'!$C$4:$C$11233=Z$9)*('PQW Report Data'!$E$4:$E$11233=$B31)*(('PQW Report Data'!K$4:K$11233)-('PQW Report Data'!J$4:J$11233))),
                    IF($F$6="All",SUMPRODUCT(('PQW Report Data'!$B$4:$B$11233='GEPS Volume &amp; Declines'!$C$4)*('PQW Report Data'!$C$4:$C$11233=Z$9)*('PQW Report Data'!$E$4:$E$11233=$B31)*(('PQW Report Data'!K$4:K$11233)-('PQW Report Data'!J$4:J$11233))),
                    SUMPRODUCT(('PQW Report Data'!$B$4:$B$11233='GEPS Volume &amp; Declines'!$C$4)*('PQW Report Data'!$D$4:$D$11233='GEPS Volume &amp; Declines'!$E$4)*('PQW Report Data'!$C$4:$C$11233=Z$9)*('PQW Report Data'!$E$4:$E$11233=$B31)*(('PQW Report Data'!K$4:K$11233)-('PQW Report Data'!J$4:J$11233))))))</f>
      </c>
      <c r="AA31" s="25" t="str">
        <f>IF(AND($D$6="All",$F$6="All"),SUMPRODUCT(('PQW Report Data'!$C$4:$C$11233=AA$9)*('PQW Report Data'!$E$4:$E$11233=$B31)*(('PQW Report Data'!K$4:K$11233)-('PQW Report Data'!J$4:J$11233))),
                    IF($D$6="All",SUMPRODUCT(('PQW Report Data'!$D$4:$D$11233='GEPS Volume &amp; Declines'!$E$4)*('PQW Report Data'!$C$4:$C$11233=AA$9)*('PQW Report Data'!$E$4:$E$11233=$B31)*(('PQW Report Data'!K$4:K$11233)-('PQW Report Data'!J$4:J$11233))),
                    IF($F$6="All",SUMPRODUCT(('PQW Report Data'!$B$4:$B$11233='GEPS Volume &amp; Declines'!$C$4)*('PQW Report Data'!$C$4:$C$11233=AA$9)*('PQW Report Data'!$E$4:$E$11233=$B31)*(('PQW Report Data'!K$4:K$11233)-('PQW Report Data'!J$4:J$11233))),
                    SUMPRODUCT(('PQW Report Data'!$B$4:$B$11233='GEPS Volume &amp; Declines'!$C$4)*('PQW Report Data'!$D$4:$D$11233='GEPS Volume &amp; Declines'!$E$4)*('PQW Report Data'!$C$4:$C$11233=AA$9)*('PQW Report Data'!$E$4:$E$11233=$B31)*(('PQW Report Data'!K$4:K$11233)-('PQW Report Data'!J$4:J$11233))))))</f>
      </c>
      <c r="AB31" s="25" t="str">
        <f>SUM(C31:AA31)</f>
      </c>
    </row>
    <row r="32">
      <c r="A32" s="0" t="inlineStr">
        <is>
          <t/>
        </is>
      </c>
      <c r="B32" s="23" t="n">
        <v>22</v>
      </c>
      <c r="C32" s="25" t="str">
        <f>IF(AND($D$6="All",$F$6="All"),SUMPRODUCT(('PQW Report Data'!$C$4:$C$11233=C$9)*('PQW Report Data'!$E$4:$E$11233=$B32)*(('PQW Report Data'!K$4:K$11233)-('PQW Report Data'!J$4:J$11233))),
                    IF($D$6="All",SUMPRODUCT(('PQW Report Data'!$D$4:$D$11233='GEPS Volume &amp; Declines'!$E$4)*('PQW Report Data'!$C$4:$C$11233=C$9)*('PQW Report Data'!$E$4:$E$11233=$B32)*(('PQW Report Data'!K$4:K$11233)-('PQW Report Data'!J$4:J$11233))),
                    IF($F$6="All",SUMPRODUCT(('PQW Report Data'!$B$4:$B$11233='GEPS Volume &amp; Declines'!$C$4)*('PQW Report Data'!$C$4:$C$11233=C$9)*('PQW Report Data'!$E$4:$E$11233=$B32)*(('PQW Report Data'!K$4:K$11233)-('PQW Report Data'!J$4:J$11233))),
                    SUMPRODUCT(('PQW Report Data'!$B$4:$B$11233='GEPS Volume &amp; Declines'!$C$4)*('PQW Report Data'!$D$4:$D$11233='GEPS Volume &amp; Declines'!$E$4)*('PQW Report Data'!$C$4:$C$11233=C$9)*('PQW Report Data'!$E$4:$E$11233=$B32)*(('PQW Report Data'!K$4:K$11233)-('PQW Report Data'!J$4:J$11233))))))</f>
      </c>
      <c r="D32" s="25" t="str">
        <f>IF(AND($D$6="All",$F$6="All"),SUMPRODUCT(('PQW Report Data'!$C$4:$C$11233=D$9)*('PQW Report Data'!$E$4:$E$11233=$B32)*(('PQW Report Data'!K$4:K$11233)-('PQW Report Data'!J$4:J$11233))),
                    IF($D$6="All",SUMPRODUCT(('PQW Report Data'!$D$4:$D$11233='GEPS Volume &amp; Declines'!$E$4)*('PQW Report Data'!$C$4:$C$11233=D$9)*('PQW Report Data'!$E$4:$E$11233=$B32)*(('PQW Report Data'!K$4:K$11233)-('PQW Report Data'!J$4:J$11233))),
                    IF($F$6="All",SUMPRODUCT(('PQW Report Data'!$B$4:$B$11233='GEPS Volume &amp; Declines'!$C$4)*('PQW Report Data'!$C$4:$C$11233=D$9)*('PQW Report Data'!$E$4:$E$11233=$B32)*(('PQW Report Data'!K$4:K$11233)-('PQW Report Data'!J$4:J$11233))),
                    SUMPRODUCT(('PQW Report Data'!$B$4:$B$11233='GEPS Volume &amp; Declines'!$C$4)*('PQW Report Data'!$D$4:$D$11233='GEPS Volume &amp; Declines'!$E$4)*('PQW Report Data'!$C$4:$C$11233=D$9)*('PQW Report Data'!$E$4:$E$11233=$B32)*(('PQW Report Data'!K$4:K$11233)-('PQW Report Data'!J$4:J$11233))))))</f>
      </c>
      <c r="E32" s="25" t="str">
        <f>IF(AND($D$6="All",$F$6="All"),SUMPRODUCT(('PQW Report Data'!$C$4:$C$11233=E$9)*('PQW Report Data'!$E$4:$E$11233=$B32)*(('PQW Report Data'!K$4:K$11233)-('PQW Report Data'!J$4:J$11233))),
                    IF($D$6="All",SUMPRODUCT(('PQW Report Data'!$D$4:$D$11233='GEPS Volume &amp; Declines'!$E$4)*('PQW Report Data'!$C$4:$C$11233=E$9)*('PQW Report Data'!$E$4:$E$11233=$B32)*(('PQW Report Data'!K$4:K$11233)-('PQW Report Data'!J$4:J$11233))),
                    IF($F$6="All",SUMPRODUCT(('PQW Report Data'!$B$4:$B$11233='GEPS Volume &amp; Declines'!$C$4)*('PQW Report Data'!$C$4:$C$11233=E$9)*('PQW Report Data'!$E$4:$E$11233=$B32)*(('PQW Report Data'!K$4:K$11233)-('PQW Report Data'!J$4:J$11233))),
                    SUMPRODUCT(('PQW Report Data'!$B$4:$B$11233='GEPS Volume &amp; Declines'!$C$4)*('PQW Report Data'!$D$4:$D$11233='GEPS Volume &amp; Declines'!$E$4)*('PQW Report Data'!$C$4:$C$11233=E$9)*('PQW Report Data'!$E$4:$E$11233=$B32)*(('PQW Report Data'!K$4:K$11233)-('PQW Report Data'!J$4:J$11233))))))</f>
      </c>
      <c r="F32" s="25" t="str">
        <f>IF(AND($D$6="All",$F$6="All"),SUMPRODUCT(('PQW Report Data'!$C$4:$C$11233=F$9)*('PQW Report Data'!$E$4:$E$11233=$B32)*(('PQW Report Data'!K$4:K$11233)-('PQW Report Data'!J$4:J$11233))),
                    IF($D$6="All",SUMPRODUCT(('PQW Report Data'!$D$4:$D$11233='GEPS Volume &amp; Declines'!$E$4)*('PQW Report Data'!$C$4:$C$11233=F$9)*('PQW Report Data'!$E$4:$E$11233=$B32)*(('PQW Report Data'!K$4:K$11233)-('PQW Report Data'!J$4:J$11233))),
                    IF($F$6="All",SUMPRODUCT(('PQW Report Data'!$B$4:$B$11233='GEPS Volume &amp; Declines'!$C$4)*('PQW Report Data'!$C$4:$C$11233=F$9)*('PQW Report Data'!$E$4:$E$11233=$B32)*(('PQW Report Data'!K$4:K$11233)-('PQW Report Data'!J$4:J$11233))),
                    SUMPRODUCT(('PQW Report Data'!$B$4:$B$11233='GEPS Volume &amp; Declines'!$C$4)*('PQW Report Data'!$D$4:$D$11233='GEPS Volume &amp; Declines'!$E$4)*('PQW Report Data'!$C$4:$C$11233=F$9)*('PQW Report Data'!$E$4:$E$11233=$B32)*(('PQW Report Data'!K$4:K$11233)-('PQW Report Data'!J$4:J$11233))))))</f>
      </c>
      <c r="G32" s="25" t="str">
        <f>IF(AND($D$6="All",$F$6="All"),SUMPRODUCT(('PQW Report Data'!$C$4:$C$11233=G$9)*('PQW Report Data'!$E$4:$E$11233=$B32)*(('PQW Report Data'!K$4:K$11233)-('PQW Report Data'!J$4:J$11233))),
                    IF($D$6="All",SUMPRODUCT(('PQW Report Data'!$D$4:$D$11233='GEPS Volume &amp; Declines'!$E$4)*('PQW Report Data'!$C$4:$C$11233=G$9)*('PQW Report Data'!$E$4:$E$11233=$B32)*(('PQW Report Data'!K$4:K$11233)-('PQW Report Data'!J$4:J$11233))),
                    IF($F$6="All",SUMPRODUCT(('PQW Report Data'!$B$4:$B$11233='GEPS Volume &amp; Declines'!$C$4)*('PQW Report Data'!$C$4:$C$11233=G$9)*('PQW Report Data'!$E$4:$E$11233=$B32)*(('PQW Report Data'!K$4:K$11233)-('PQW Report Data'!J$4:J$11233))),
                    SUMPRODUCT(('PQW Report Data'!$B$4:$B$11233='GEPS Volume &amp; Declines'!$C$4)*('PQW Report Data'!$D$4:$D$11233='GEPS Volume &amp; Declines'!$E$4)*('PQW Report Data'!$C$4:$C$11233=G$9)*('PQW Report Data'!$E$4:$E$11233=$B32)*(('PQW Report Data'!K$4:K$11233)-('PQW Report Data'!J$4:J$11233))))))</f>
      </c>
      <c r="H32" s="25" t="str">
        <f>IF(AND($D$6="All",$F$6="All"),SUMPRODUCT(('PQW Report Data'!$C$4:$C$11233=H$9)*('PQW Report Data'!$E$4:$E$11233=$B32)*(('PQW Report Data'!K$4:K$11233)-('PQW Report Data'!J$4:J$11233))),
                    IF($D$6="All",SUMPRODUCT(('PQW Report Data'!$D$4:$D$11233='GEPS Volume &amp; Declines'!$E$4)*('PQW Report Data'!$C$4:$C$11233=H$9)*('PQW Report Data'!$E$4:$E$11233=$B32)*(('PQW Report Data'!K$4:K$11233)-('PQW Report Data'!J$4:J$11233))),
                    IF($F$6="All",SUMPRODUCT(('PQW Report Data'!$B$4:$B$11233='GEPS Volume &amp; Declines'!$C$4)*('PQW Report Data'!$C$4:$C$11233=H$9)*('PQW Report Data'!$E$4:$E$11233=$B32)*(('PQW Report Data'!K$4:K$11233)-('PQW Report Data'!J$4:J$11233))),
                    SUMPRODUCT(('PQW Report Data'!$B$4:$B$11233='GEPS Volume &amp; Declines'!$C$4)*('PQW Report Data'!$D$4:$D$11233='GEPS Volume &amp; Declines'!$E$4)*('PQW Report Data'!$C$4:$C$11233=H$9)*('PQW Report Data'!$E$4:$E$11233=$B32)*(('PQW Report Data'!K$4:K$11233)-('PQW Report Data'!J$4:J$11233))))))</f>
      </c>
      <c r="I32" s="25" t="str">
        <f>IF(AND($D$6="All",$F$6="All"),SUMPRODUCT(('PQW Report Data'!$C$4:$C$11233=I$9)*('PQW Report Data'!$E$4:$E$11233=$B32)*(('PQW Report Data'!K$4:K$11233)-('PQW Report Data'!J$4:J$11233))),
                    IF($D$6="All",SUMPRODUCT(('PQW Report Data'!$D$4:$D$11233='GEPS Volume &amp; Declines'!$E$4)*('PQW Report Data'!$C$4:$C$11233=I$9)*('PQW Report Data'!$E$4:$E$11233=$B32)*(('PQW Report Data'!K$4:K$11233)-('PQW Report Data'!J$4:J$11233))),
                    IF($F$6="All",SUMPRODUCT(('PQW Report Data'!$B$4:$B$11233='GEPS Volume &amp; Declines'!$C$4)*('PQW Report Data'!$C$4:$C$11233=I$9)*('PQW Report Data'!$E$4:$E$11233=$B32)*(('PQW Report Data'!K$4:K$11233)-('PQW Report Data'!J$4:J$11233))),
                    SUMPRODUCT(('PQW Report Data'!$B$4:$B$11233='GEPS Volume &amp; Declines'!$C$4)*('PQW Report Data'!$D$4:$D$11233='GEPS Volume &amp; Declines'!$E$4)*('PQW Report Data'!$C$4:$C$11233=I$9)*('PQW Report Data'!$E$4:$E$11233=$B32)*(('PQW Report Data'!K$4:K$11233)-('PQW Report Data'!J$4:J$11233))))))</f>
      </c>
      <c r="J32" s="25" t="str">
        <f>IF(AND($D$6="All",$F$6="All"),SUMPRODUCT(('PQW Report Data'!$C$4:$C$11233=J$9)*('PQW Report Data'!$E$4:$E$11233=$B32)*(('PQW Report Data'!K$4:K$11233)-('PQW Report Data'!J$4:J$11233))),
                    IF($D$6="All",SUMPRODUCT(('PQW Report Data'!$D$4:$D$11233='GEPS Volume &amp; Declines'!$E$4)*('PQW Report Data'!$C$4:$C$11233=J$9)*('PQW Report Data'!$E$4:$E$11233=$B32)*(('PQW Report Data'!K$4:K$11233)-('PQW Report Data'!J$4:J$11233))),
                    IF($F$6="All",SUMPRODUCT(('PQW Report Data'!$B$4:$B$11233='GEPS Volume &amp; Declines'!$C$4)*('PQW Report Data'!$C$4:$C$11233=J$9)*('PQW Report Data'!$E$4:$E$11233=$B32)*(('PQW Report Data'!K$4:K$11233)-('PQW Report Data'!J$4:J$11233))),
                    SUMPRODUCT(('PQW Report Data'!$B$4:$B$11233='GEPS Volume &amp; Declines'!$C$4)*('PQW Report Data'!$D$4:$D$11233='GEPS Volume &amp; Declines'!$E$4)*('PQW Report Data'!$C$4:$C$11233=J$9)*('PQW Report Data'!$E$4:$E$11233=$B32)*(('PQW Report Data'!K$4:K$11233)-('PQW Report Data'!J$4:J$11233))))))</f>
      </c>
      <c r="K32" s="25" t="str">
        <f>IF(AND($D$6="All",$F$6="All"),SUMPRODUCT(('PQW Report Data'!$C$4:$C$11233=K$9)*('PQW Report Data'!$E$4:$E$11233=$B32)*(('PQW Report Data'!K$4:K$11233)-('PQW Report Data'!J$4:J$11233))),
                    IF($D$6="All",SUMPRODUCT(('PQW Report Data'!$D$4:$D$11233='GEPS Volume &amp; Declines'!$E$4)*('PQW Report Data'!$C$4:$C$11233=K$9)*('PQW Report Data'!$E$4:$E$11233=$B32)*(('PQW Report Data'!K$4:K$11233)-('PQW Report Data'!J$4:J$11233))),
                    IF($F$6="All",SUMPRODUCT(('PQW Report Data'!$B$4:$B$11233='GEPS Volume &amp; Declines'!$C$4)*('PQW Report Data'!$C$4:$C$11233=K$9)*('PQW Report Data'!$E$4:$E$11233=$B32)*(('PQW Report Data'!K$4:K$11233)-('PQW Report Data'!J$4:J$11233))),
                    SUMPRODUCT(('PQW Report Data'!$B$4:$B$11233='GEPS Volume &amp; Declines'!$C$4)*('PQW Report Data'!$D$4:$D$11233='GEPS Volume &amp; Declines'!$E$4)*('PQW Report Data'!$C$4:$C$11233=K$9)*('PQW Report Data'!$E$4:$E$11233=$B32)*(('PQW Report Data'!K$4:K$11233)-('PQW Report Data'!J$4:J$11233))))))</f>
      </c>
      <c r="L32" s="25" t="str">
        <f>IF(AND($D$6="All",$F$6="All"),SUMPRODUCT(('PQW Report Data'!$C$4:$C$11233=L$9)*('PQW Report Data'!$E$4:$E$11233=$B32)*(('PQW Report Data'!K$4:K$11233)-('PQW Report Data'!J$4:J$11233))),
                    IF($D$6="All",SUMPRODUCT(('PQW Report Data'!$D$4:$D$11233='GEPS Volume &amp; Declines'!$E$4)*('PQW Report Data'!$C$4:$C$11233=L$9)*('PQW Report Data'!$E$4:$E$11233=$B32)*(('PQW Report Data'!K$4:K$11233)-('PQW Report Data'!J$4:J$11233))),
                    IF($F$6="All",SUMPRODUCT(('PQW Report Data'!$B$4:$B$11233='GEPS Volume &amp; Declines'!$C$4)*('PQW Report Data'!$C$4:$C$11233=L$9)*('PQW Report Data'!$E$4:$E$11233=$B32)*(('PQW Report Data'!K$4:K$11233)-('PQW Report Data'!J$4:J$11233))),
                    SUMPRODUCT(('PQW Report Data'!$B$4:$B$11233='GEPS Volume &amp; Declines'!$C$4)*('PQW Report Data'!$D$4:$D$11233='GEPS Volume &amp; Declines'!$E$4)*('PQW Report Data'!$C$4:$C$11233=L$9)*('PQW Report Data'!$E$4:$E$11233=$B32)*(('PQW Report Data'!K$4:K$11233)-('PQW Report Data'!J$4:J$11233))))))</f>
      </c>
      <c r="M32" s="25" t="str">
        <f>IF(AND($D$6="All",$F$6="All"),SUMPRODUCT(('PQW Report Data'!$C$4:$C$11233=M$9)*('PQW Report Data'!$E$4:$E$11233=$B32)*(('PQW Report Data'!K$4:K$11233)-('PQW Report Data'!J$4:J$11233))),
                    IF($D$6="All",SUMPRODUCT(('PQW Report Data'!$D$4:$D$11233='GEPS Volume &amp; Declines'!$E$4)*('PQW Report Data'!$C$4:$C$11233=M$9)*('PQW Report Data'!$E$4:$E$11233=$B32)*(('PQW Report Data'!K$4:K$11233)-('PQW Report Data'!J$4:J$11233))),
                    IF($F$6="All",SUMPRODUCT(('PQW Report Data'!$B$4:$B$11233='GEPS Volume &amp; Declines'!$C$4)*('PQW Report Data'!$C$4:$C$11233=M$9)*('PQW Report Data'!$E$4:$E$11233=$B32)*(('PQW Report Data'!K$4:K$11233)-('PQW Report Data'!J$4:J$11233))),
                    SUMPRODUCT(('PQW Report Data'!$B$4:$B$11233='GEPS Volume &amp; Declines'!$C$4)*('PQW Report Data'!$D$4:$D$11233='GEPS Volume &amp; Declines'!$E$4)*('PQW Report Data'!$C$4:$C$11233=M$9)*('PQW Report Data'!$E$4:$E$11233=$B32)*(('PQW Report Data'!K$4:K$11233)-('PQW Report Data'!J$4:J$11233))))))</f>
      </c>
      <c r="N32" s="25" t="str">
        <f>IF(AND($D$6="All",$F$6="All"),SUMPRODUCT(('PQW Report Data'!$C$4:$C$11233=N$9)*('PQW Report Data'!$E$4:$E$11233=$B32)*(('PQW Report Data'!K$4:K$11233)-('PQW Report Data'!J$4:J$11233))),
                    IF($D$6="All",SUMPRODUCT(('PQW Report Data'!$D$4:$D$11233='GEPS Volume &amp; Declines'!$E$4)*('PQW Report Data'!$C$4:$C$11233=N$9)*('PQW Report Data'!$E$4:$E$11233=$B32)*(('PQW Report Data'!K$4:K$11233)-('PQW Report Data'!J$4:J$11233))),
                    IF($F$6="All",SUMPRODUCT(('PQW Report Data'!$B$4:$B$11233='GEPS Volume &amp; Declines'!$C$4)*('PQW Report Data'!$C$4:$C$11233=N$9)*('PQW Report Data'!$E$4:$E$11233=$B32)*(('PQW Report Data'!K$4:K$11233)-('PQW Report Data'!J$4:J$11233))),
                    SUMPRODUCT(('PQW Report Data'!$B$4:$B$11233='GEPS Volume &amp; Declines'!$C$4)*('PQW Report Data'!$D$4:$D$11233='GEPS Volume &amp; Declines'!$E$4)*('PQW Report Data'!$C$4:$C$11233=N$9)*('PQW Report Data'!$E$4:$E$11233=$B32)*(('PQW Report Data'!K$4:K$11233)-('PQW Report Data'!J$4:J$11233))))))</f>
      </c>
      <c r="O32" s="25" t="str">
        <f>IF(AND($D$6="All",$F$6="All"),SUMPRODUCT(('PQW Report Data'!$C$4:$C$11233=O$9)*('PQW Report Data'!$E$4:$E$11233=$B32)*(('PQW Report Data'!K$4:K$11233)-('PQW Report Data'!J$4:J$11233))),
                    IF($D$6="All",SUMPRODUCT(('PQW Report Data'!$D$4:$D$11233='GEPS Volume &amp; Declines'!$E$4)*('PQW Report Data'!$C$4:$C$11233=O$9)*('PQW Report Data'!$E$4:$E$11233=$B32)*(('PQW Report Data'!K$4:K$11233)-('PQW Report Data'!J$4:J$11233))),
                    IF($F$6="All",SUMPRODUCT(('PQW Report Data'!$B$4:$B$11233='GEPS Volume &amp; Declines'!$C$4)*('PQW Report Data'!$C$4:$C$11233=O$9)*('PQW Report Data'!$E$4:$E$11233=$B32)*(('PQW Report Data'!K$4:K$11233)-('PQW Report Data'!J$4:J$11233))),
                    SUMPRODUCT(('PQW Report Data'!$B$4:$B$11233='GEPS Volume &amp; Declines'!$C$4)*('PQW Report Data'!$D$4:$D$11233='GEPS Volume &amp; Declines'!$E$4)*('PQW Report Data'!$C$4:$C$11233=O$9)*('PQW Report Data'!$E$4:$E$11233=$B32)*(('PQW Report Data'!K$4:K$11233)-('PQW Report Data'!J$4:J$11233))))))</f>
      </c>
      <c r="P32" s="25" t="str">
        <f>IF(AND($D$6="All",$F$6="All"),SUMPRODUCT(('PQW Report Data'!$C$4:$C$11233=P$9)*('PQW Report Data'!$E$4:$E$11233=$B32)*(('PQW Report Data'!K$4:K$11233)-('PQW Report Data'!J$4:J$11233))),
                    IF($D$6="All",SUMPRODUCT(('PQW Report Data'!$D$4:$D$11233='GEPS Volume &amp; Declines'!$E$4)*('PQW Report Data'!$C$4:$C$11233=P$9)*('PQW Report Data'!$E$4:$E$11233=$B32)*(('PQW Report Data'!K$4:K$11233)-('PQW Report Data'!J$4:J$11233))),
                    IF($F$6="All",SUMPRODUCT(('PQW Report Data'!$B$4:$B$11233='GEPS Volume &amp; Declines'!$C$4)*('PQW Report Data'!$C$4:$C$11233=P$9)*('PQW Report Data'!$E$4:$E$11233=$B32)*(('PQW Report Data'!K$4:K$11233)-('PQW Report Data'!J$4:J$11233))),
                    SUMPRODUCT(('PQW Report Data'!$B$4:$B$11233='GEPS Volume &amp; Declines'!$C$4)*('PQW Report Data'!$D$4:$D$11233='GEPS Volume &amp; Declines'!$E$4)*('PQW Report Data'!$C$4:$C$11233=P$9)*('PQW Report Data'!$E$4:$E$11233=$B32)*(('PQW Report Data'!K$4:K$11233)-('PQW Report Data'!J$4:J$11233))))))</f>
      </c>
      <c r="Q32" s="25" t="str">
        <f>IF(AND($D$6="All",$F$6="All"),SUMPRODUCT(('PQW Report Data'!$C$4:$C$11233=Q$9)*('PQW Report Data'!$E$4:$E$11233=$B32)*(('PQW Report Data'!K$4:K$11233)-('PQW Report Data'!J$4:J$11233))),
                    IF($D$6="All",SUMPRODUCT(('PQW Report Data'!$D$4:$D$11233='GEPS Volume &amp; Declines'!$E$4)*('PQW Report Data'!$C$4:$C$11233=Q$9)*('PQW Report Data'!$E$4:$E$11233=$B32)*(('PQW Report Data'!K$4:K$11233)-('PQW Report Data'!J$4:J$11233))),
                    IF($F$6="All",SUMPRODUCT(('PQW Report Data'!$B$4:$B$11233='GEPS Volume &amp; Declines'!$C$4)*('PQW Report Data'!$C$4:$C$11233=Q$9)*('PQW Report Data'!$E$4:$E$11233=$B32)*(('PQW Report Data'!K$4:K$11233)-('PQW Report Data'!J$4:J$11233))),
                    SUMPRODUCT(('PQW Report Data'!$B$4:$B$11233='GEPS Volume &amp; Declines'!$C$4)*('PQW Report Data'!$D$4:$D$11233='GEPS Volume &amp; Declines'!$E$4)*('PQW Report Data'!$C$4:$C$11233=Q$9)*('PQW Report Data'!$E$4:$E$11233=$B32)*(('PQW Report Data'!K$4:K$11233)-('PQW Report Data'!J$4:J$11233))))))</f>
      </c>
      <c r="R32" s="25" t="str">
        <f>IF(AND($D$6="All",$F$6="All"),SUMPRODUCT(('PQW Report Data'!$C$4:$C$11233=R$9)*('PQW Report Data'!$E$4:$E$11233=$B32)*(('PQW Report Data'!K$4:K$11233)-('PQW Report Data'!J$4:J$11233))),
                    IF($D$6="All",SUMPRODUCT(('PQW Report Data'!$D$4:$D$11233='GEPS Volume &amp; Declines'!$E$4)*('PQW Report Data'!$C$4:$C$11233=R$9)*('PQW Report Data'!$E$4:$E$11233=$B32)*(('PQW Report Data'!K$4:K$11233)-('PQW Report Data'!J$4:J$11233))),
                    IF($F$6="All",SUMPRODUCT(('PQW Report Data'!$B$4:$B$11233='GEPS Volume &amp; Declines'!$C$4)*('PQW Report Data'!$C$4:$C$11233=R$9)*('PQW Report Data'!$E$4:$E$11233=$B32)*(('PQW Report Data'!K$4:K$11233)-('PQW Report Data'!J$4:J$11233))),
                    SUMPRODUCT(('PQW Report Data'!$B$4:$B$11233='GEPS Volume &amp; Declines'!$C$4)*('PQW Report Data'!$D$4:$D$11233='GEPS Volume &amp; Declines'!$E$4)*('PQW Report Data'!$C$4:$C$11233=R$9)*('PQW Report Data'!$E$4:$E$11233=$B32)*(('PQW Report Data'!K$4:K$11233)-('PQW Report Data'!J$4:J$11233))))))</f>
      </c>
      <c r="S32" s="25" t="str">
        <f>IF(AND($D$6="All",$F$6="All"),SUMPRODUCT(('PQW Report Data'!$C$4:$C$11233=S$9)*('PQW Report Data'!$E$4:$E$11233=$B32)*(('PQW Report Data'!K$4:K$11233)-('PQW Report Data'!J$4:J$11233))),
                    IF($D$6="All",SUMPRODUCT(('PQW Report Data'!$D$4:$D$11233='GEPS Volume &amp; Declines'!$E$4)*('PQW Report Data'!$C$4:$C$11233=S$9)*('PQW Report Data'!$E$4:$E$11233=$B32)*(('PQW Report Data'!K$4:K$11233)-('PQW Report Data'!J$4:J$11233))),
                    IF($F$6="All",SUMPRODUCT(('PQW Report Data'!$B$4:$B$11233='GEPS Volume &amp; Declines'!$C$4)*('PQW Report Data'!$C$4:$C$11233=S$9)*('PQW Report Data'!$E$4:$E$11233=$B32)*(('PQW Report Data'!K$4:K$11233)-('PQW Report Data'!J$4:J$11233))),
                    SUMPRODUCT(('PQW Report Data'!$B$4:$B$11233='GEPS Volume &amp; Declines'!$C$4)*('PQW Report Data'!$D$4:$D$11233='GEPS Volume &amp; Declines'!$E$4)*('PQW Report Data'!$C$4:$C$11233=S$9)*('PQW Report Data'!$E$4:$E$11233=$B32)*(('PQW Report Data'!K$4:K$11233)-('PQW Report Data'!J$4:J$11233))))))</f>
      </c>
      <c r="T32" s="25" t="str">
        <f>IF(AND($D$6="All",$F$6="All"),SUMPRODUCT(('PQW Report Data'!$C$4:$C$11233=T$9)*('PQW Report Data'!$E$4:$E$11233=$B32)*(('PQW Report Data'!K$4:K$11233)-('PQW Report Data'!J$4:J$11233))),
                    IF($D$6="All",SUMPRODUCT(('PQW Report Data'!$D$4:$D$11233='GEPS Volume &amp; Declines'!$E$4)*('PQW Report Data'!$C$4:$C$11233=T$9)*('PQW Report Data'!$E$4:$E$11233=$B32)*(('PQW Report Data'!K$4:K$11233)-('PQW Report Data'!J$4:J$11233))),
                    IF($F$6="All",SUMPRODUCT(('PQW Report Data'!$B$4:$B$11233='GEPS Volume &amp; Declines'!$C$4)*('PQW Report Data'!$C$4:$C$11233=T$9)*('PQW Report Data'!$E$4:$E$11233=$B32)*(('PQW Report Data'!K$4:K$11233)-('PQW Report Data'!J$4:J$11233))),
                    SUMPRODUCT(('PQW Report Data'!$B$4:$B$11233='GEPS Volume &amp; Declines'!$C$4)*('PQW Report Data'!$D$4:$D$11233='GEPS Volume &amp; Declines'!$E$4)*('PQW Report Data'!$C$4:$C$11233=T$9)*('PQW Report Data'!$E$4:$E$11233=$B32)*(('PQW Report Data'!K$4:K$11233)-('PQW Report Data'!J$4:J$11233))))))</f>
      </c>
      <c r="U32" s="25" t="str">
        <f>IF(AND($D$6="All",$F$6="All"),SUMPRODUCT(('PQW Report Data'!$C$4:$C$11233=U$9)*('PQW Report Data'!$E$4:$E$11233=$B32)*(('PQW Report Data'!K$4:K$11233)-('PQW Report Data'!J$4:J$11233))),
                    IF($D$6="All",SUMPRODUCT(('PQW Report Data'!$D$4:$D$11233='GEPS Volume &amp; Declines'!$E$4)*('PQW Report Data'!$C$4:$C$11233=U$9)*('PQW Report Data'!$E$4:$E$11233=$B32)*(('PQW Report Data'!K$4:K$11233)-('PQW Report Data'!J$4:J$11233))),
                    IF($F$6="All",SUMPRODUCT(('PQW Report Data'!$B$4:$B$11233='GEPS Volume &amp; Declines'!$C$4)*('PQW Report Data'!$C$4:$C$11233=U$9)*('PQW Report Data'!$E$4:$E$11233=$B32)*(('PQW Report Data'!K$4:K$11233)-('PQW Report Data'!J$4:J$11233))),
                    SUMPRODUCT(('PQW Report Data'!$B$4:$B$11233='GEPS Volume &amp; Declines'!$C$4)*('PQW Report Data'!$D$4:$D$11233='GEPS Volume &amp; Declines'!$E$4)*('PQW Report Data'!$C$4:$C$11233=U$9)*('PQW Report Data'!$E$4:$E$11233=$B32)*(('PQW Report Data'!K$4:K$11233)-('PQW Report Data'!J$4:J$11233))))))</f>
      </c>
      <c r="V32" s="25" t="str">
        <f>IF(AND($D$6="All",$F$6="All"),SUMPRODUCT(('PQW Report Data'!$C$4:$C$11233=V$9)*('PQW Report Data'!$E$4:$E$11233=$B32)*(('PQW Report Data'!K$4:K$11233)-('PQW Report Data'!J$4:J$11233))),
                    IF($D$6="All",SUMPRODUCT(('PQW Report Data'!$D$4:$D$11233='GEPS Volume &amp; Declines'!$E$4)*('PQW Report Data'!$C$4:$C$11233=V$9)*('PQW Report Data'!$E$4:$E$11233=$B32)*(('PQW Report Data'!K$4:K$11233)-('PQW Report Data'!J$4:J$11233))),
                    IF($F$6="All",SUMPRODUCT(('PQW Report Data'!$B$4:$B$11233='GEPS Volume &amp; Declines'!$C$4)*('PQW Report Data'!$C$4:$C$11233=V$9)*('PQW Report Data'!$E$4:$E$11233=$B32)*(('PQW Report Data'!K$4:K$11233)-('PQW Report Data'!J$4:J$11233))),
                    SUMPRODUCT(('PQW Report Data'!$B$4:$B$11233='GEPS Volume &amp; Declines'!$C$4)*('PQW Report Data'!$D$4:$D$11233='GEPS Volume &amp; Declines'!$E$4)*('PQW Report Data'!$C$4:$C$11233=V$9)*('PQW Report Data'!$E$4:$E$11233=$B32)*(('PQW Report Data'!K$4:K$11233)-('PQW Report Data'!J$4:J$11233))))))</f>
      </c>
      <c r="W32" s="25" t="str">
        <f>IF(AND($D$6="All",$F$6="All"),SUMPRODUCT(('PQW Report Data'!$C$4:$C$11233=W$9)*('PQW Report Data'!$E$4:$E$11233=$B32)*(('PQW Report Data'!K$4:K$11233)-('PQW Report Data'!J$4:J$11233))),
                    IF($D$6="All",SUMPRODUCT(('PQW Report Data'!$D$4:$D$11233='GEPS Volume &amp; Declines'!$E$4)*('PQW Report Data'!$C$4:$C$11233=W$9)*('PQW Report Data'!$E$4:$E$11233=$B32)*(('PQW Report Data'!K$4:K$11233)-('PQW Report Data'!J$4:J$11233))),
                    IF($F$6="All",SUMPRODUCT(('PQW Report Data'!$B$4:$B$11233='GEPS Volume &amp; Declines'!$C$4)*('PQW Report Data'!$C$4:$C$11233=W$9)*('PQW Report Data'!$E$4:$E$11233=$B32)*(('PQW Report Data'!K$4:K$11233)-('PQW Report Data'!J$4:J$11233))),
                    SUMPRODUCT(('PQW Report Data'!$B$4:$B$11233='GEPS Volume &amp; Declines'!$C$4)*('PQW Report Data'!$D$4:$D$11233='GEPS Volume &amp; Declines'!$E$4)*('PQW Report Data'!$C$4:$C$11233=W$9)*('PQW Report Data'!$E$4:$E$11233=$B32)*(('PQW Report Data'!K$4:K$11233)-('PQW Report Data'!J$4:J$11233))))))</f>
      </c>
      <c r="X32" s="25" t="str">
        <f>IF(AND($D$6="All",$F$6="All"),SUMPRODUCT(('PQW Report Data'!$C$4:$C$11233=X$9)*('PQW Report Data'!$E$4:$E$11233=$B32)*(('PQW Report Data'!K$4:K$11233)-('PQW Report Data'!J$4:J$11233))),
                    IF($D$6="All",SUMPRODUCT(('PQW Report Data'!$D$4:$D$11233='GEPS Volume &amp; Declines'!$E$4)*('PQW Report Data'!$C$4:$C$11233=X$9)*('PQW Report Data'!$E$4:$E$11233=$B32)*(('PQW Report Data'!K$4:K$11233)-('PQW Report Data'!J$4:J$11233))),
                    IF($F$6="All",SUMPRODUCT(('PQW Report Data'!$B$4:$B$11233='GEPS Volume &amp; Declines'!$C$4)*('PQW Report Data'!$C$4:$C$11233=X$9)*('PQW Report Data'!$E$4:$E$11233=$B32)*(('PQW Report Data'!K$4:K$11233)-('PQW Report Data'!J$4:J$11233))),
                    SUMPRODUCT(('PQW Report Data'!$B$4:$B$11233='GEPS Volume &amp; Declines'!$C$4)*('PQW Report Data'!$D$4:$D$11233='GEPS Volume &amp; Declines'!$E$4)*('PQW Report Data'!$C$4:$C$11233=X$9)*('PQW Report Data'!$E$4:$E$11233=$B32)*(('PQW Report Data'!K$4:K$11233)-('PQW Report Data'!J$4:J$11233))))))</f>
      </c>
      <c r="Y32" s="25" t="str">
        <f>IF(AND($D$6="All",$F$6="All"),SUMPRODUCT(('PQW Report Data'!$C$4:$C$11233=Y$9)*('PQW Report Data'!$E$4:$E$11233=$B32)*(('PQW Report Data'!K$4:K$11233)-('PQW Report Data'!J$4:J$11233))),
                    IF($D$6="All",SUMPRODUCT(('PQW Report Data'!$D$4:$D$11233='GEPS Volume &amp; Declines'!$E$4)*('PQW Report Data'!$C$4:$C$11233=Y$9)*('PQW Report Data'!$E$4:$E$11233=$B32)*(('PQW Report Data'!K$4:K$11233)-('PQW Report Data'!J$4:J$11233))),
                    IF($F$6="All",SUMPRODUCT(('PQW Report Data'!$B$4:$B$11233='GEPS Volume &amp; Declines'!$C$4)*('PQW Report Data'!$C$4:$C$11233=Y$9)*('PQW Report Data'!$E$4:$E$11233=$B32)*(('PQW Report Data'!K$4:K$11233)-('PQW Report Data'!J$4:J$11233))),
                    SUMPRODUCT(('PQW Report Data'!$B$4:$B$11233='GEPS Volume &amp; Declines'!$C$4)*('PQW Report Data'!$D$4:$D$11233='GEPS Volume &amp; Declines'!$E$4)*('PQW Report Data'!$C$4:$C$11233=Y$9)*('PQW Report Data'!$E$4:$E$11233=$B32)*(('PQW Report Data'!K$4:K$11233)-('PQW Report Data'!J$4:J$11233))))))</f>
      </c>
      <c r="Z32" s="25" t="str">
        <f>IF(AND($D$6="All",$F$6="All"),SUMPRODUCT(('PQW Report Data'!$C$4:$C$11233=Z$9)*('PQW Report Data'!$E$4:$E$11233=$B32)*(('PQW Report Data'!K$4:K$11233)-('PQW Report Data'!J$4:J$11233))),
                    IF($D$6="All",SUMPRODUCT(('PQW Report Data'!$D$4:$D$11233='GEPS Volume &amp; Declines'!$E$4)*('PQW Report Data'!$C$4:$C$11233=Z$9)*('PQW Report Data'!$E$4:$E$11233=$B32)*(('PQW Report Data'!K$4:K$11233)-('PQW Report Data'!J$4:J$11233))),
                    IF($F$6="All",SUMPRODUCT(('PQW Report Data'!$B$4:$B$11233='GEPS Volume &amp; Declines'!$C$4)*('PQW Report Data'!$C$4:$C$11233=Z$9)*('PQW Report Data'!$E$4:$E$11233=$B32)*(('PQW Report Data'!K$4:K$11233)-('PQW Report Data'!J$4:J$11233))),
                    SUMPRODUCT(('PQW Report Data'!$B$4:$B$11233='GEPS Volume &amp; Declines'!$C$4)*('PQW Report Data'!$D$4:$D$11233='GEPS Volume &amp; Declines'!$E$4)*('PQW Report Data'!$C$4:$C$11233=Z$9)*('PQW Report Data'!$E$4:$E$11233=$B32)*(('PQW Report Data'!K$4:K$11233)-('PQW Report Data'!J$4:J$11233))))))</f>
      </c>
      <c r="AA32" s="25" t="str">
        <f>IF(AND($D$6="All",$F$6="All"),SUMPRODUCT(('PQW Report Data'!$C$4:$C$11233=AA$9)*('PQW Report Data'!$E$4:$E$11233=$B32)*(('PQW Report Data'!K$4:K$11233)-('PQW Report Data'!J$4:J$11233))),
                    IF($D$6="All",SUMPRODUCT(('PQW Report Data'!$D$4:$D$11233='GEPS Volume &amp; Declines'!$E$4)*('PQW Report Data'!$C$4:$C$11233=AA$9)*('PQW Report Data'!$E$4:$E$11233=$B32)*(('PQW Report Data'!K$4:K$11233)-('PQW Report Data'!J$4:J$11233))),
                    IF($F$6="All",SUMPRODUCT(('PQW Report Data'!$B$4:$B$11233='GEPS Volume &amp; Declines'!$C$4)*('PQW Report Data'!$C$4:$C$11233=AA$9)*('PQW Report Data'!$E$4:$E$11233=$B32)*(('PQW Report Data'!K$4:K$11233)-('PQW Report Data'!J$4:J$11233))),
                    SUMPRODUCT(('PQW Report Data'!$B$4:$B$11233='GEPS Volume &amp; Declines'!$C$4)*('PQW Report Data'!$D$4:$D$11233='GEPS Volume &amp; Declines'!$E$4)*('PQW Report Data'!$C$4:$C$11233=AA$9)*('PQW Report Data'!$E$4:$E$11233=$B32)*(('PQW Report Data'!K$4:K$11233)-('PQW Report Data'!J$4:J$11233))))))</f>
      </c>
      <c r="AB32" s="25" t="str">
        <f>SUM(C32:AA32)</f>
      </c>
    </row>
    <row r="33">
      <c r="A33" s="0" t="inlineStr">
        <is>
          <t/>
        </is>
      </c>
      <c r="B33" s="23" t="n">
        <v>23</v>
      </c>
      <c r="C33" s="25" t="str">
        <f>IF(AND($D$6="All",$F$6="All"),SUMPRODUCT(('PQW Report Data'!$C$4:$C$11233=C$9)*('PQW Report Data'!$E$4:$E$11233=$B33)*(('PQW Report Data'!K$4:K$11233)-('PQW Report Data'!J$4:J$11233))),
                    IF($D$6="All",SUMPRODUCT(('PQW Report Data'!$D$4:$D$11233='GEPS Volume &amp; Declines'!$E$4)*('PQW Report Data'!$C$4:$C$11233=C$9)*('PQW Report Data'!$E$4:$E$11233=$B33)*(('PQW Report Data'!K$4:K$11233)-('PQW Report Data'!J$4:J$11233))),
                    IF($F$6="All",SUMPRODUCT(('PQW Report Data'!$B$4:$B$11233='GEPS Volume &amp; Declines'!$C$4)*('PQW Report Data'!$C$4:$C$11233=C$9)*('PQW Report Data'!$E$4:$E$11233=$B33)*(('PQW Report Data'!K$4:K$11233)-('PQW Report Data'!J$4:J$11233))),
                    SUMPRODUCT(('PQW Report Data'!$B$4:$B$11233='GEPS Volume &amp; Declines'!$C$4)*('PQW Report Data'!$D$4:$D$11233='GEPS Volume &amp; Declines'!$E$4)*('PQW Report Data'!$C$4:$C$11233=C$9)*('PQW Report Data'!$E$4:$E$11233=$B33)*(('PQW Report Data'!K$4:K$11233)-('PQW Report Data'!J$4:J$11233))))))</f>
      </c>
      <c r="D33" s="25" t="str">
        <f>IF(AND($D$6="All",$F$6="All"),SUMPRODUCT(('PQW Report Data'!$C$4:$C$11233=D$9)*('PQW Report Data'!$E$4:$E$11233=$B33)*(('PQW Report Data'!K$4:K$11233)-('PQW Report Data'!J$4:J$11233))),
                    IF($D$6="All",SUMPRODUCT(('PQW Report Data'!$D$4:$D$11233='GEPS Volume &amp; Declines'!$E$4)*('PQW Report Data'!$C$4:$C$11233=D$9)*('PQW Report Data'!$E$4:$E$11233=$B33)*(('PQW Report Data'!K$4:K$11233)-('PQW Report Data'!J$4:J$11233))),
                    IF($F$6="All",SUMPRODUCT(('PQW Report Data'!$B$4:$B$11233='GEPS Volume &amp; Declines'!$C$4)*('PQW Report Data'!$C$4:$C$11233=D$9)*('PQW Report Data'!$E$4:$E$11233=$B33)*(('PQW Report Data'!K$4:K$11233)-('PQW Report Data'!J$4:J$11233))),
                    SUMPRODUCT(('PQW Report Data'!$B$4:$B$11233='GEPS Volume &amp; Declines'!$C$4)*('PQW Report Data'!$D$4:$D$11233='GEPS Volume &amp; Declines'!$E$4)*('PQW Report Data'!$C$4:$C$11233=D$9)*('PQW Report Data'!$E$4:$E$11233=$B33)*(('PQW Report Data'!K$4:K$11233)-('PQW Report Data'!J$4:J$11233))))))</f>
      </c>
      <c r="E33" s="25" t="str">
        <f>IF(AND($D$6="All",$F$6="All"),SUMPRODUCT(('PQW Report Data'!$C$4:$C$11233=E$9)*('PQW Report Data'!$E$4:$E$11233=$B33)*(('PQW Report Data'!K$4:K$11233)-('PQW Report Data'!J$4:J$11233))),
                    IF($D$6="All",SUMPRODUCT(('PQW Report Data'!$D$4:$D$11233='GEPS Volume &amp; Declines'!$E$4)*('PQW Report Data'!$C$4:$C$11233=E$9)*('PQW Report Data'!$E$4:$E$11233=$B33)*(('PQW Report Data'!K$4:K$11233)-('PQW Report Data'!J$4:J$11233))),
                    IF($F$6="All",SUMPRODUCT(('PQW Report Data'!$B$4:$B$11233='GEPS Volume &amp; Declines'!$C$4)*('PQW Report Data'!$C$4:$C$11233=E$9)*('PQW Report Data'!$E$4:$E$11233=$B33)*(('PQW Report Data'!K$4:K$11233)-('PQW Report Data'!J$4:J$11233))),
                    SUMPRODUCT(('PQW Report Data'!$B$4:$B$11233='GEPS Volume &amp; Declines'!$C$4)*('PQW Report Data'!$D$4:$D$11233='GEPS Volume &amp; Declines'!$E$4)*('PQW Report Data'!$C$4:$C$11233=E$9)*('PQW Report Data'!$E$4:$E$11233=$B33)*(('PQW Report Data'!K$4:K$11233)-('PQW Report Data'!J$4:J$11233))))))</f>
      </c>
      <c r="F33" s="25" t="str">
        <f>IF(AND($D$6="All",$F$6="All"),SUMPRODUCT(('PQW Report Data'!$C$4:$C$11233=F$9)*('PQW Report Data'!$E$4:$E$11233=$B33)*(('PQW Report Data'!K$4:K$11233)-('PQW Report Data'!J$4:J$11233))),
                    IF($D$6="All",SUMPRODUCT(('PQW Report Data'!$D$4:$D$11233='GEPS Volume &amp; Declines'!$E$4)*('PQW Report Data'!$C$4:$C$11233=F$9)*('PQW Report Data'!$E$4:$E$11233=$B33)*(('PQW Report Data'!K$4:K$11233)-('PQW Report Data'!J$4:J$11233))),
                    IF($F$6="All",SUMPRODUCT(('PQW Report Data'!$B$4:$B$11233='GEPS Volume &amp; Declines'!$C$4)*('PQW Report Data'!$C$4:$C$11233=F$9)*('PQW Report Data'!$E$4:$E$11233=$B33)*(('PQW Report Data'!K$4:K$11233)-('PQW Report Data'!J$4:J$11233))),
                    SUMPRODUCT(('PQW Report Data'!$B$4:$B$11233='GEPS Volume &amp; Declines'!$C$4)*('PQW Report Data'!$D$4:$D$11233='GEPS Volume &amp; Declines'!$E$4)*('PQW Report Data'!$C$4:$C$11233=F$9)*('PQW Report Data'!$E$4:$E$11233=$B33)*(('PQW Report Data'!K$4:K$11233)-('PQW Report Data'!J$4:J$11233))))))</f>
      </c>
      <c r="G33" s="25" t="str">
        <f>IF(AND($D$6="All",$F$6="All"),SUMPRODUCT(('PQW Report Data'!$C$4:$C$11233=G$9)*('PQW Report Data'!$E$4:$E$11233=$B33)*(('PQW Report Data'!K$4:K$11233)-('PQW Report Data'!J$4:J$11233))),
                    IF($D$6="All",SUMPRODUCT(('PQW Report Data'!$D$4:$D$11233='GEPS Volume &amp; Declines'!$E$4)*('PQW Report Data'!$C$4:$C$11233=G$9)*('PQW Report Data'!$E$4:$E$11233=$B33)*(('PQW Report Data'!K$4:K$11233)-('PQW Report Data'!J$4:J$11233))),
                    IF($F$6="All",SUMPRODUCT(('PQW Report Data'!$B$4:$B$11233='GEPS Volume &amp; Declines'!$C$4)*('PQW Report Data'!$C$4:$C$11233=G$9)*('PQW Report Data'!$E$4:$E$11233=$B33)*(('PQW Report Data'!K$4:K$11233)-('PQW Report Data'!J$4:J$11233))),
                    SUMPRODUCT(('PQW Report Data'!$B$4:$B$11233='GEPS Volume &amp; Declines'!$C$4)*('PQW Report Data'!$D$4:$D$11233='GEPS Volume &amp; Declines'!$E$4)*('PQW Report Data'!$C$4:$C$11233=G$9)*('PQW Report Data'!$E$4:$E$11233=$B33)*(('PQW Report Data'!K$4:K$11233)-('PQW Report Data'!J$4:J$11233))))))</f>
      </c>
      <c r="H33" s="25" t="str">
        <f>IF(AND($D$6="All",$F$6="All"),SUMPRODUCT(('PQW Report Data'!$C$4:$C$11233=H$9)*('PQW Report Data'!$E$4:$E$11233=$B33)*(('PQW Report Data'!K$4:K$11233)-('PQW Report Data'!J$4:J$11233))),
                    IF($D$6="All",SUMPRODUCT(('PQW Report Data'!$D$4:$D$11233='GEPS Volume &amp; Declines'!$E$4)*('PQW Report Data'!$C$4:$C$11233=H$9)*('PQW Report Data'!$E$4:$E$11233=$B33)*(('PQW Report Data'!K$4:K$11233)-('PQW Report Data'!J$4:J$11233))),
                    IF($F$6="All",SUMPRODUCT(('PQW Report Data'!$B$4:$B$11233='GEPS Volume &amp; Declines'!$C$4)*('PQW Report Data'!$C$4:$C$11233=H$9)*('PQW Report Data'!$E$4:$E$11233=$B33)*(('PQW Report Data'!K$4:K$11233)-('PQW Report Data'!J$4:J$11233))),
                    SUMPRODUCT(('PQW Report Data'!$B$4:$B$11233='GEPS Volume &amp; Declines'!$C$4)*('PQW Report Data'!$D$4:$D$11233='GEPS Volume &amp; Declines'!$E$4)*('PQW Report Data'!$C$4:$C$11233=H$9)*('PQW Report Data'!$E$4:$E$11233=$B33)*(('PQW Report Data'!K$4:K$11233)-('PQW Report Data'!J$4:J$11233))))))</f>
      </c>
      <c r="I33" s="25" t="str">
        <f>IF(AND($D$6="All",$F$6="All"),SUMPRODUCT(('PQW Report Data'!$C$4:$C$11233=I$9)*('PQW Report Data'!$E$4:$E$11233=$B33)*(('PQW Report Data'!K$4:K$11233)-('PQW Report Data'!J$4:J$11233))),
                    IF($D$6="All",SUMPRODUCT(('PQW Report Data'!$D$4:$D$11233='GEPS Volume &amp; Declines'!$E$4)*('PQW Report Data'!$C$4:$C$11233=I$9)*('PQW Report Data'!$E$4:$E$11233=$B33)*(('PQW Report Data'!K$4:K$11233)-('PQW Report Data'!J$4:J$11233))),
                    IF($F$6="All",SUMPRODUCT(('PQW Report Data'!$B$4:$B$11233='GEPS Volume &amp; Declines'!$C$4)*('PQW Report Data'!$C$4:$C$11233=I$9)*('PQW Report Data'!$E$4:$E$11233=$B33)*(('PQW Report Data'!K$4:K$11233)-('PQW Report Data'!J$4:J$11233))),
                    SUMPRODUCT(('PQW Report Data'!$B$4:$B$11233='GEPS Volume &amp; Declines'!$C$4)*('PQW Report Data'!$D$4:$D$11233='GEPS Volume &amp; Declines'!$E$4)*('PQW Report Data'!$C$4:$C$11233=I$9)*('PQW Report Data'!$E$4:$E$11233=$B33)*(('PQW Report Data'!K$4:K$11233)-('PQW Report Data'!J$4:J$11233))))))</f>
      </c>
      <c r="J33" s="25" t="str">
        <f>IF(AND($D$6="All",$F$6="All"),SUMPRODUCT(('PQW Report Data'!$C$4:$C$11233=J$9)*('PQW Report Data'!$E$4:$E$11233=$B33)*(('PQW Report Data'!K$4:K$11233)-('PQW Report Data'!J$4:J$11233))),
                    IF($D$6="All",SUMPRODUCT(('PQW Report Data'!$D$4:$D$11233='GEPS Volume &amp; Declines'!$E$4)*('PQW Report Data'!$C$4:$C$11233=J$9)*('PQW Report Data'!$E$4:$E$11233=$B33)*(('PQW Report Data'!K$4:K$11233)-('PQW Report Data'!J$4:J$11233))),
                    IF($F$6="All",SUMPRODUCT(('PQW Report Data'!$B$4:$B$11233='GEPS Volume &amp; Declines'!$C$4)*('PQW Report Data'!$C$4:$C$11233=J$9)*('PQW Report Data'!$E$4:$E$11233=$B33)*(('PQW Report Data'!K$4:K$11233)-('PQW Report Data'!J$4:J$11233))),
                    SUMPRODUCT(('PQW Report Data'!$B$4:$B$11233='GEPS Volume &amp; Declines'!$C$4)*('PQW Report Data'!$D$4:$D$11233='GEPS Volume &amp; Declines'!$E$4)*('PQW Report Data'!$C$4:$C$11233=J$9)*('PQW Report Data'!$E$4:$E$11233=$B33)*(('PQW Report Data'!K$4:K$11233)-('PQW Report Data'!J$4:J$11233))))))</f>
      </c>
      <c r="K33" s="25" t="str">
        <f>IF(AND($D$6="All",$F$6="All"),SUMPRODUCT(('PQW Report Data'!$C$4:$C$11233=K$9)*('PQW Report Data'!$E$4:$E$11233=$B33)*(('PQW Report Data'!K$4:K$11233)-('PQW Report Data'!J$4:J$11233))),
                    IF($D$6="All",SUMPRODUCT(('PQW Report Data'!$D$4:$D$11233='GEPS Volume &amp; Declines'!$E$4)*('PQW Report Data'!$C$4:$C$11233=K$9)*('PQW Report Data'!$E$4:$E$11233=$B33)*(('PQW Report Data'!K$4:K$11233)-('PQW Report Data'!J$4:J$11233))),
                    IF($F$6="All",SUMPRODUCT(('PQW Report Data'!$B$4:$B$11233='GEPS Volume &amp; Declines'!$C$4)*('PQW Report Data'!$C$4:$C$11233=K$9)*('PQW Report Data'!$E$4:$E$11233=$B33)*(('PQW Report Data'!K$4:K$11233)-('PQW Report Data'!J$4:J$11233))),
                    SUMPRODUCT(('PQW Report Data'!$B$4:$B$11233='GEPS Volume &amp; Declines'!$C$4)*('PQW Report Data'!$D$4:$D$11233='GEPS Volume &amp; Declines'!$E$4)*('PQW Report Data'!$C$4:$C$11233=K$9)*('PQW Report Data'!$E$4:$E$11233=$B33)*(('PQW Report Data'!K$4:K$11233)-('PQW Report Data'!J$4:J$11233))))))</f>
      </c>
      <c r="L33" s="25" t="str">
        <f>IF(AND($D$6="All",$F$6="All"),SUMPRODUCT(('PQW Report Data'!$C$4:$C$11233=L$9)*('PQW Report Data'!$E$4:$E$11233=$B33)*(('PQW Report Data'!K$4:K$11233)-('PQW Report Data'!J$4:J$11233))),
                    IF($D$6="All",SUMPRODUCT(('PQW Report Data'!$D$4:$D$11233='GEPS Volume &amp; Declines'!$E$4)*('PQW Report Data'!$C$4:$C$11233=L$9)*('PQW Report Data'!$E$4:$E$11233=$B33)*(('PQW Report Data'!K$4:K$11233)-('PQW Report Data'!J$4:J$11233))),
                    IF($F$6="All",SUMPRODUCT(('PQW Report Data'!$B$4:$B$11233='GEPS Volume &amp; Declines'!$C$4)*('PQW Report Data'!$C$4:$C$11233=L$9)*('PQW Report Data'!$E$4:$E$11233=$B33)*(('PQW Report Data'!K$4:K$11233)-('PQW Report Data'!J$4:J$11233))),
                    SUMPRODUCT(('PQW Report Data'!$B$4:$B$11233='GEPS Volume &amp; Declines'!$C$4)*('PQW Report Data'!$D$4:$D$11233='GEPS Volume &amp; Declines'!$E$4)*('PQW Report Data'!$C$4:$C$11233=L$9)*('PQW Report Data'!$E$4:$E$11233=$B33)*(('PQW Report Data'!K$4:K$11233)-('PQW Report Data'!J$4:J$11233))))))</f>
      </c>
      <c r="M33" s="25" t="str">
        <f>IF(AND($D$6="All",$F$6="All"),SUMPRODUCT(('PQW Report Data'!$C$4:$C$11233=M$9)*('PQW Report Data'!$E$4:$E$11233=$B33)*(('PQW Report Data'!K$4:K$11233)-('PQW Report Data'!J$4:J$11233))),
                    IF($D$6="All",SUMPRODUCT(('PQW Report Data'!$D$4:$D$11233='GEPS Volume &amp; Declines'!$E$4)*('PQW Report Data'!$C$4:$C$11233=M$9)*('PQW Report Data'!$E$4:$E$11233=$B33)*(('PQW Report Data'!K$4:K$11233)-('PQW Report Data'!J$4:J$11233))),
                    IF($F$6="All",SUMPRODUCT(('PQW Report Data'!$B$4:$B$11233='GEPS Volume &amp; Declines'!$C$4)*('PQW Report Data'!$C$4:$C$11233=M$9)*('PQW Report Data'!$E$4:$E$11233=$B33)*(('PQW Report Data'!K$4:K$11233)-('PQW Report Data'!J$4:J$11233))),
                    SUMPRODUCT(('PQW Report Data'!$B$4:$B$11233='GEPS Volume &amp; Declines'!$C$4)*('PQW Report Data'!$D$4:$D$11233='GEPS Volume &amp; Declines'!$E$4)*('PQW Report Data'!$C$4:$C$11233=M$9)*('PQW Report Data'!$E$4:$E$11233=$B33)*(('PQW Report Data'!K$4:K$11233)-('PQW Report Data'!J$4:J$11233))))))</f>
      </c>
      <c r="N33" s="25" t="str">
        <f>IF(AND($D$6="All",$F$6="All"),SUMPRODUCT(('PQW Report Data'!$C$4:$C$11233=N$9)*('PQW Report Data'!$E$4:$E$11233=$B33)*(('PQW Report Data'!K$4:K$11233)-('PQW Report Data'!J$4:J$11233))),
                    IF($D$6="All",SUMPRODUCT(('PQW Report Data'!$D$4:$D$11233='GEPS Volume &amp; Declines'!$E$4)*('PQW Report Data'!$C$4:$C$11233=N$9)*('PQW Report Data'!$E$4:$E$11233=$B33)*(('PQW Report Data'!K$4:K$11233)-('PQW Report Data'!J$4:J$11233))),
                    IF($F$6="All",SUMPRODUCT(('PQW Report Data'!$B$4:$B$11233='GEPS Volume &amp; Declines'!$C$4)*('PQW Report Data'!$C$4:$C$11233=N$9)*('PQW Report Data'!$E$4:$E$11233=$B33)*(('PQW Report Data'!K$4:K$11233)-('PQW Report Data'!J$4:J$11233))),
                    SUMPRODUCT(('PQW Report Data'!$B$4:$B$11233='GEPS Volume &amp; Declines'!$C$4)*('PQW Report Data'!$D$4:$D$11233='GEPS Volume &amp; Declines'!$E$4)*('PQW Report Data'!$C$4:$C$11233=N$9)*('PQW Report Data'!$E$4:$E$11233=$B33)*(('PQW Report Data'!K$4:K$11233)-('PQW Report Data'!J$4:J$11233))))))</f>
      </c>
      <c r="O33" s="25" t="str">
        <f>IF(AND($D$6="All",$F$6="All"),SUMPRODUCT(('PQW Report Data'!$C$4:$C$11233=O$9)*('PQW Report Data'!$E$4:$E$11233=$B33)*(('PQW Report Data'!K$4:K$11233)-('PQW Report Data'!J$4:J$11233))),
                    IF($D$6="All",SUMPRODUCT(('PQW Report Data'!$D$4:$D$11233='GEPS Volume &amp; Declines'!$E$4)*('PQW Report Data'!$C$4:$C$11233=O$9)*('PQW Report Data'!$E$4:$E$11233=$B33)*(('PQW Report Data'!K$4:K$11233)-('PQW Report Data'!J$4:J$11233))),
                    IF($F$6="All",SUMPRODUCT(('PQW Report Data'!$B$4:$B$11233='GEPS Volume &amp; Declines'!$C$4)*('PQW Report Data'!$C$4:$C$11233=O$9)*('PQW Report Data'!$E$4:$E$11233=$B33)*(('PQW Report Data'!K$4:K$11233)-('PQW Report Data'!J$4:J$11233))),
                    SUMPRODUCT(('PQW Report Data'!$B$4:$B$11233='GEPS Volume &amp; Declines'!$C$4)*('PQW Report Data'!$D$4:$D$11233='GEPS Volume &amp; Declines'!$E$4)*('PQW Report Data'!$C$4:$C$11233=O$9)*('PQW Report Data'!$E$4:$E$11233=$B33)*(('PQW Report Data'!K$4:K$11233)-('PQW Report Data'!J$4:J$11233))))))</f>
      </c>
      <c r="P33" s="25" t="str">
        <f>IF(AND($D$6="All",$F$6="All"),SUMPRODUCT(('PQW Report Data'!$C$4:$C$11233=P$9)*('PQW Report Data'!$E$4:$E$11233=$B33)*(('PQW Report Data'!K$4:K$11233)-('PQW Report Data'!J$4:J$11233))),
                    IF($D$6="All",SUMPRODUCT(('PQW Report Data'!$D$4:$D$11233='GEPS Volume &amp; Declines'!$E$4)*('PQW Report Data'!$C$4:$C$11233=P$9)*('PQW Report Data'!$E$4:$E$11233=$B33)*(('PQW Report Data'!K$4:K$11233)-('PQW Report Data'!J$4:J$11233))),
                    IF($F$6="All",SUMPRODUCT(('PQW Report Data'!$B$4:$B$11233='GEPS Volume &amp; Declines'!$C$4)*('PQW Report Data'!$C$4:$C$11233=P$9)*('PQW Report Data'!$E$4:$E$11233=$B33)*(('PQW Report Data'!K$4:K$11233)-('PQW Report Data'!J$4:J$11233))),
                    SUMPRODUCT(('PQW Report Data'!$B$4:$B$11233='GEPS Volume &amp; Declines'!$C$4)*('PQW Report Data'!$D$4:$D$11233='GEPS Volume &amp; Declines'!$E$4)*('PQW Report Data'!$C$4:$C$11233=P$9)*('PQW Report Data'!$E$4:$E$11233=$B33)*(('PQW Report Data'!K$4:K$11233)-('PQW Report Data'!J$4:J$11233))))))</f>
      </c>
      <c r="Q33" s="25" t="str">
        <f>IF(AND($D$6="All",$F$6="All"),SUMPRODUCT(('PQW Report Data'!$C$4:$C$11233=Q$9)*('PQW Report Data'!$E$4:$E$11233=$B33)*(('PQW Report Data'!K$4:K$11233)-('PQW Report Data'!J$4:J$11233))),
                    IF($D$6="All",SUMPRODUCT(('PQW Report Data'!$D$4:$D$11233='GEPS Volume &amp; Declines'!$E$4)*('PQW Report Data'!$C$4:$C$11233=Q$9)*('PQW Report Data'!$E$4:$E$11233=$B33)*(('PQW Report Data'!K$4:K$11233)-('PQW Report Data'!J$4:J$11233))),
                    IF($F$6="All",SUMPRODUCT(('PQW Report Data'!$B$4:$B$11233='GEPS Volume &amp; Declines'!$C$4)*('PQW Report Data'!$C$4:$C$11233=Q$9)*('PQW Report Data'!$E$4:$E$11233=$B33)*(('PQW Report Data'!K$4:K$11233)-('PQW Report Data'!J$4:J$11233))),
                    SUMPRODUCT(('PQW Report Data'!$B$4:$B$11233='GEPS Volume &amp; Declines'!$C$4)*('PQW Report Data'!$D$4:$D$11233='GEPS Volume &amp; Declines'!$E$4)*('PQW Report Data'!$C$4:$C$11233=Q$9)*('PQW Report Data'!$E$4:$E$11233=$B33)*(('PQW Report Data'!K$4:K$11233)-('PQW Report Data'!J$4:J$11233))))))</f>
      </c>
      <c r="R33" s="25" t="str">
        <f>IF(AND($D$6="All",$F$6="All"),SUMPRODUCT(('PQW Report Data'!$C$4:$C$11233=R$9)*('PQW Report Data'!$E$4:$E$11233=$B33)*(('PQW Report Data'!K$4:K$11233)-('PQW Report Data'!J$4:J$11233))),
                    IF($D$6="All",SUMPRODUCT(('PQW Report Data'!$D$4:$D$11233='GEPS Volume &amp; Declines'!$E$4)*('PQW Report Data'!$C$4:$C$11233=R$9)*('PQW Report Data'!$E$4:$E$11233=$B33)*(('PQW Report Data'!K$4:K$11233)-('PQW Report Data'!J$4:J$11233))),
                    IF($F$6="All",SUMPRODUCT(('PQW Report Data'!$B$4:$B$11233='GEPS Volume &amp; Declines'!$C$4)*('PQW Report Data'!$C$4:$C$11233=R$9)*('PQW Report Data'!$E$4:$E$11233=$B33)*(('PQW Report Data'!K$4:K$11233)-('PQW Report Data'!J$4:J$11233))),
                    SUMPRODUCT(('PQW Report Data'!$B$4:$B$11233='GEPS Volume &amp; Declines'!$C$4)*('PQW Report Data'!$D$4:$D$11233='GEPS Volume &amp; Declines'!$E$4)*('PQW Report Data'!$C$4:$C$11233=R$9)*('PQW Report Data'!$E$4:$E$11233=$B33)*(('PQW Report Data'!K$4:K$11233)-('PQW Report Data'!J$4:J$11233))))))</f>
      </c>
      <c r="S33" s="25" t="str">
        <f>IF(AND($D$6="All",$F$6="All"),SUMPRODUCT(('PQW Report Data'!$C$4:$C$11233=S$9)*('PQW Report Data'!$E$4:$E$11233=$B33)*(('PQW Report Data'!K$4:K$11233)-('PQW Report Data'!J$4:J$11233))),
                    IF($D$6="All",SUMPRODUCT(('PQW Report Data'!$D$4:$D$11233='GEPS Volume &amp; Declines'!$E$4)*('PQW Report Data'!$C$4:$C$11233=S$9)*('PQW Report Data'!$E$4:$E$11233=$B33)*(('PQW Report Data'!K$4:K$11233)-('PQW Report Data'!J$4:J$11233))),
                    IF($F$6="All",SUMPRODUCT(('PQW Report Data'!$B$4:$B$11233='GEPS Volume &amp; Declines'!$C$4)*('PQW Report Data'!$C$4:$C$11233=S$9)*('PQW Report Data'!$E$4:$E$11233=$B33)*(('PQW Report Data'!K$4:K$11233)-('PQW Report Data'!J$4:J$11233))),
                    SUMPRODUCT(('PQW Report Data'!$B$4:$B$11233='GEPS Volume &amp; Declines'!$C$4)*('PQW Report Data'!$D$4:$D$11233='GEPS Volume &amp; Declines'!$E$4)*('PQW Report Data'!$C$4:$C$11233=S$9)*('PQW Report Data'!$E$4:$E$11233=$B33)*(('PQW Report Data'!K$4:K$11233)-('PQW Report Data'!J$4:J$11233))))))</f>
      </c>
      <c r="T33" s="25" t="str">
        <f>IF(AND($D$6="All",$F$6="All"),SUMPRODUCT(('PQW Report Data'!$C$4:$C$11233=T$9)*('PQW Report Data'!$E$4:$E$11233=$B33)*(('PQW Report Data'!K$4:K$11233)-('PQW Report Data'!J$4:J$11233))),
                    IF($D$6="All",SUMPRODUCT(('PQW Report Data'!$D$4:$D$11233='GEPS Volume &amp; Declines'!$E$4)*('PQW Report Data'!$C$4:$C$11233=T$9)*('PQW Report Data'!$E$4:$E$11233=$B33)*(('PQW Report Data'!K$4:K$11233)-('PQW Report Data'!J$4:J$11233))),
                    IF($F$6="All",SUMPRODUCT(('PQW Report Data'!$B$4:$B$11233='GEPS Volume &amp; Declines'!$C$4)*('PQW Report Data'!$C$4:$C$11233=T$9)*('PQW Report Data'!$E$4:$E$11233=$B33)*(('PQW Report Data'!K$4:K$11233)-('PQW Report Data'!J$4:J$11233))),
                    SUMPRODUCT(('PQW Report Data'!$B$4:$B$11233='GEPS Volume &amp; Declines'!$C$4)*('PQW Report Data'!$D$4:$D$11233='GEPS Volume &amp; Declines'!$E$4)*('PQW Report Data'!$C$4:$C$11233=T$9)*('PQW Report Data'!$E$4:$E$11233=$B33)*(('PQW Report Data'!K$4:K$11233)-('PQW Report Data'!J$4:J$11233))))))</f>
      </c>
      <c r="U33" s="25" t="str">
        <f>IF(AND($D$6="All",$F$6="All"),SUMPRODUCT(('PQW Report Data'!$C$4:$C$11233=U$9)*('PQW Report Data'!$E$4:$E$11233=$B33)*(('PQW Report Data'!K$4:K$11233)-('PQW Report Data'!J$4:J$11233))),
                    IF($D$6="All",SUMPRODUCT(('PQW Report Data'!$D$4:$D$11233='GEPS Volume &amp; Declines'!$E$4)*('PQW Report Data'!$C$4:$C$11233=U$9)*('PQW Report Data'!$E$4:$E$11233=$B33)*(('PQW Report Data'!K$4:K$11233)-('PQW Report Data'!J$4:J$11233))),
                    IF($F$6="All",SUMPRODUCT(('PQW Report Data'!$B$4:$B$11233='GEPS Volume &amp; Declines'!$C$4)*('PQW Report Data'!$C$4:$C$11233=U$9)*('PQW Report Data'!$E$4:$E$11233=$B33)*(('PQW Report Data'!K$4:K$11233)-('PQW Report Data'!J$4:J$11233))),
                    SUMPRODUCT(('PQW Report Data'!$B$4:$B$11233='GEPS Volume &amp; Declines'!$C$4)*('PQW Report Data'!$D$4:$D$11233='GEPS Volume &amp; Declines'!$E$4)*('PQW Report Data'!$C$4:$C$11233=U$9)*('PQW Report Data'!$E$4:$E$11233=$B33)*(('PQW Report Data'!K$4:K$11233)-('PQW Report Data'!J$4:J$11233))))))</f>
      </c>
      <c r="V33" s="25" t="str">
        <f>IF(AND($D$6="All",$F$6="All"),SUMPRODUCT(('PQW Report Data'!$C$4:$C$11233=V$9)*('PQW Report Data'!$E$4:$E$11233=$B33)*(('PQW Report Data'!K$4:K$11233)-('PQW Report Data'!J$4:J$11233))),
                    IF($D$6="All",SUMPRODUCT(('PQW Report Data'!$D$4:$D$11233='GEPS Volume &amp; Declines'!$E$4)*('PQW Report Data'!$C$4:$C$11233=V$9)*('PQW Report Data'!$E$4:$E$11233=$B33)*(('PQW Report Data'!K$4:K$11233)-('PQW Report Data'!J$4:J$11233))),
                    IF($F$6="All",SUMPRODUCT(('PQW Report Data'!$B$4:$B$11233='GEPS Volume &amp; Declines'!$C$4)*('PQW Report Data'!$C$4:$C$11233=V$9)*('PQW Report Data'!$E$4:$E$11233=$B33)*(('PQW Report Data'!K$4:K$11233)-('PQW Report Data'!J$4:J$11233))),
                    SUMPRODUCT(('PQW Report Data'!$B$4:$B$11233='GEPS Volume &amp; Declines'!$C$4)*('PQW Report Data'!$D$4:$D$11233='GEPS Volume &amp; Declines'!$E$4)*('PQW Report Data'!$C$4:$C$11233=V$9)*('PQW Report Data'!$E$4:$E$11233=$B33)*(('PQW Report Data'!K$4:K$11233)-('PQW Report Data'!J$4:J$11233))))))</f>
      </c>
      <c r="W33" s="25" t="str">
        <f>IF(AND($D$6="All",$F$6="All"),SUMPRODUCT(('PQW Report Data'!$C$4:$C$11233=W$9)*('PQW Report Data'!$E$4:$E$11233=$B33)*(('PQW Report Data'!K$4:K$11233)-('PQW Report Data'!J$4:J$11233))),
                    IF($D$6="All",SUMPRODUCT(('PQW Report Data'!$D$4:$D$11233='GEPS Volume &amp; Declines'!$E$4)*('PQW Report Data'!$C$4:$C$11233=W$9)*('PQW Report Data'!$E$4:$E$11233=$B33)*(('PQW Report Data'!K$4:K$11233)-('PQW Report Data'!J$4:J$11233))),
                    IF($F$6="All",SUMPRODUCT(('PQW Report Data'!$B$4:$B$11233='GEPS Volume &amp; Declines'!$C$4)*('PQW Report Data'!$C$4:$C$11233=W$9)*('PQW Report Data'!$E$4:$E$11233=$B33)*(('PQW Report Data'!K$4:K$11233)-('PQW Report Data'!J$4:J$11233))),
                    SUMPRODUCT(('PQW Report Data'!$B$4:$B$11233='GEPS Volume &amp; Declines'!$C$4)*('PQW Report Data'!$D$4:$D$11233='GEPS Volume &amp; Declines'!$E$4)*('PQW Report Data'!$C$4:$C$11233=W$9)*('PQW Report Data'!$E$4:$E$11233=$B33)*(('PQW Report Data'!K$4:K$11233)-('PQW Report Data'!J$4:J$11233))))))</f>
      </c>
      <c r="X33" s="25" t="str">
        <f>IF(AND($D$6="All",$F$6="All"),SUMPRODUCT(('PQW Report Data'!$C$4:$C$11233=X$9)*('PQW Report Data'!$E$4:$E$11233=$B33)*(('PQW Report Data'!K$4:K$11233)-('PQW Report Data'!J$4:J$11233))),
                    IF($D$6="All",SUMPRODUCT(('PQW Report Data'!$D$4:$D$11233='GEPS Volume &amp; Declines'!$E$4)*('PQW Report Data'!$C$4:$C$11233=X$9)*('PQW Report Data'!$E$4:$E$11233=$B33)*(('PQW Report Data'!K$4:K$11233)-('PQW Report Data'!J$4:J$11233))),
                    IF($F$6="All",SUMPRODUCT(('PQW Report Data'!$B$4:$B$11233='GEPS Volume &amp; Declines'!$C$4)*('PQW Report Data'!$C$4:$C$11233=X$9)*('PQW Report Data'!$E$4:$E$11233=$B33)*(('PQW Report Data'!K$4:K$11233)-('PQW Report Data'!J$4:J$11233))),
                    SUMPRODUCT(('PQW Report Data'!$B$4:$B$11233='GEPS Volume &amp; Declines'!$C$4)*('PQW Report Data'!$D$4:$D$11233='GEPS Volume &amp; Declines'!$E$4)*('PQW Report Data'!$C$4:$C$11233=X$9)*('PQW Report Data'!$E$4:$E$11233=$B33)*(('PQW Report Data'!K$4:K$11233)-('PQW Report Data'!J$4:J$11233))))))</f>
      </c>
      <c r="Y33" s="25" t="str">
        <f>IF(AND($D$6="All",$F$6="All"),SUMPRODUCT(('PQW Report Data'!$C$4:$C$11233=Y$9)*('PQW Report Data'!$E$4:$E$11233=$B33)*(('PQW Report Data'!K$4:K$11233)-('PQW Report Data'!J$4:J$11233))),
                    IF($D$6="All",SUMPRODUCT(('PQW Report Data'!$D$4:$D$11233='GEPS Volume &amp; Declines'!$E$4)*('PQW Report Data'!$C$4:$C$11233=Y$9)*('PQW Report Data'!$E$4:$E$11233=$B33)*(('PQW Report Data'!K$4:K$11233)-('PQW Report Data'!J$4:J$11233))),
                    IF($F$6="All",SUMPRODUCT(('PQW Report Data'!$B$4:$B$11233='GEPS Volume &amp; Declines'!$C$4)*('PQW Report Data'!$C$4:$C$11233=Y$9)*('PQW Report Data'!$E$4:$E$11233=$B33)*(('PQW Report Data'!K$4:K$11233)-('PQW Report Data'!J$4:J$11233))),
                    SUMPRODUCT(('PQW Report Data'!$B$4:$B$11233='GEPS Volume &amp; Declines'!$C$4)*('PQW Report Data'!$D$4:$D$11233='GEPS Volume &amp; Declines'!$E$4)*('PQW Report Data'!$C$4:$C$11233=Y$9)*('PQW Report Data'!$E$4:$E$11233=$B33)*(('PQW Report Data'!K$4:K$11233)-('PQW Report Data'!J$4:J$11233))))))</f>
      </c>
      <c r="Z33" s="25" t="str">
        <f>IF(AND($D$6="All",$F$6="All"),SUMPRODUCT(('PQW Report Data'!$C$4:$C$11233=Z$9)*('PQW Report Data'!$E$4:$E$11233=$B33)*(('PQW Report Data'!K$4:K$11233)-('PQW Report Data'!J$4:J$11233))),
                    IF($D$6="All",SUMPRODUCT(('PQW Report Data'!$D$4:$D$11233='GEPS Volume &amp; Declines'!$E$4)*('PQW Report Data'!$C$4:$C$11233=Z$9)*('PQW Report Data'!$E$4:$E$11233=$B33)*(('PQW Report Data'!K$4:K$11233)-('PQW Report Data'!J$4:J$11233))),
                    IF($F$6="All",SUMPRODUCT(('PQW Report Data'!$B$4:$B$11233='GEPS Volume &amp; Declines'!$C$4)*('PQW Report Data'!$C$4:$C$11233=Z$9)*('PQW Report Data'!$E$4:$E$11233=$B33)*(('PQW Report Data'!K$4:K$11233)-('PQW Report Data'!J$4:J$11233))),
                    SUMPRODUCT(('PQW Report Data'!$B$4:$B$11233='GEPS Volume &amp; Declines'!$C$4)*('PQW Report Data'!$D$4:$D$11233='GEPS Volume &amp; Declines'!$E$4)*('PQW Report Data'!$C$4:$C$11233=Z$9)*('PQW Report Data'!$E$4:$E$11233=$B33)*(('PQW Report Data'!K$4:K$11233)-('PQW Report Data'!J$4:J$11233))))))</f>
      </c>
      <c r="AA33" s="25" t="str">
        <f>IF(AND($D$6="All",$F$6="All"),SUMPRODUCT(('PQW Report Data'!$C$4:$C$11233=AA$9)*('PQW Report Data'!$E$4:$E$11233=$B33)*(('PQW Report Data'!K$4:K$11233)-('PQW Report Data'!J$4:J$11233))),
                    IF($D$6="All",SUMPRODUCT(('PQW Report Data'!$D$4:$D$11233='GEPS Volume &amp; Declines'!$E$4)*('PQW Report Data'!$C$4:$C$11233=AA$9)*('PQW Report Data'!$E$4:$E$11233=$B33)*(('PQW Report Data'!K$4:K$11233)-('PQW Report Data'!J$4:J$11233))),
                    IF($F$6="All",SUMPRODUCT(('PQW Report Data'!$B$4:$B$11233='GEPS Volume &amp; Declines'!$C$4)*('PQW Report Data'!$C$4:$C$11233=AA$9)*('PQW Report Data'!$E$4:$E$11233=$B33)*(('PQW Report Data'!K$4:K$11233)-('PQW Report Data'!J$4:J$11233))),
                    SUMPRODUCT(('PQW Report Data'!$B$4:$B$11233='GEPS Volume &amp; Declines'!$C$4)*('PQW Report Data'!$D$4:$D$11233='GEPS Volume &amp; Declines'!$E$4)*('PQW Report Data'!$C$4:$C$11233=AA$9)*('PQW Report Data'!$E$4:$E$11233=$B33)*(('PQW Report Data'!K$4:K$11233)-('PQW Report Data'!J$4:J$11233))))))</f>
      </c>
      <c r="AB33" s="25" t="str">
        <f>SUM(C33:AA33)</f>
      </c>
    </row>
    <row r="34">
      <c r="A34" s="0" t="inlineStr">
        <is>
          <t/>
        </is>
      </c>
      <c r="B34" s="23" t="n">
        <v>24</v>
      </c>
      <c r="C34" s="25" t="str">
        <f>IF(AND($D$6="All",$F$6="All"),SUMPRODUCT(('PQW Report Data'!$C$4:$C$11233=C$9)*('PQW Report Data'!$E$4:$E$11233=$B34)*(('PQW Report Data'!K$4:K$11233)-('PQW Report Data'!J$4:J$11233))),
                    IF($D$6="All",SUMPRODUCT(('PQW Report Data'!$D$4:$D$11233='GEPS Volume &amp; Declines'!$E$4)*('PQW Report Data'!$C$4:$C$11233=C$9)*('PQW Report Data'!$E$4:$E$11233=$B34)*(('PQW Report Data'!K$4:K$11233)-('PQW Report Data'!J$4:J$11233))),
                    IF($F$6="All",SUMPRODUCT(('PQW Report Data'!$B$4:$B$11233='GEPS Volume &amp; Declines'!$C$4)*('PQW Report Data'!$C$4:$C$11233=C$9)*('PQW Report Data'!$E$4:$E$11233=$B34)*(('PQW Report Data'!K$4:K$11233)-('PQW Report Data'!J$4:J$11233))),
                    SUMPRODUCT(('PQW Report Data'!$B$4:$B$11233='GEPS Volume &amp; Declines'!$C$4)*('PQW Report Data'!$D$4:$D$11233='GEPS Volume &amp; Declines'!$E$4)*('PQW Report Data'!$C$4:$C$11233=C$9)*('PQW Report Data'!$E$4:$E$11233=$B34)*(('PQW Report Data'!K$4:K$11233)-('PQW Report Data'!J$4:J$11233))))))</f>
      </c>
      <c r="D34" s="25" t="str">
        <f>IF(AND($D$6="All",$F$6="All"),SUMPRODUCT(('PQW Report Data'!$C$4:$C$11233=D$9)*('PQW Report Data'!$E$4:$E$11233=$B34)*(('PQW Report Data'!K$4:K$11233)-('PQW Report Data'!J$4:J$11233))),
                    IF($D$6="All",SUMPRODUCT(('PQW Report Data'!$D$4:$D$11233='GEPS Volume &amp; Declines'!$E$4)*('PQW Report Data'!$C$4:$C$11233=D$9)*('PQW Report Data'!$E$4:$E$11233=$B34)*(('PQW Report Data'!K$4:K$11233)-('PQW Report Data'!J$4:J$11233))),
                    IF($F$6="All",SUMPRODUCT(('PQW Report Data'!$B$4:$B$11233='GEPS Volume &amp; Declines'!$C$4)*('PQW Report Data'!$C$4:$C$11233=D$9)*('PQW Report Data'!$E$4:$E$11233=$B34)*(('PQW Report Data'!K$4:K$11233)-('PQW Report Data'!J$4:J$11233))),
                    SUMPRODUCT(('PQW Report Data'!$B$4:$B$11233='GEPS Volume &amp; Declines'!$C$4)*('PQW Report Data'!$D$4:$D$11233='GEPS Volume &amp; Declines'!$E$4)*('PQW Report Data'!$C$4:$C$11233=D$9)*('PQW Report Data'!$E$4:$E$11233=$B34)*(('PQW Report Data'!K$4:K$11233)-('PQW Report Data'!J$4:J$11233))))))</f>
      </c>
      <c r="E34" s="25" t="str">
        <f>IF(AND($D$6="All",$F$6="All"),SUMPRODUCT(('PQW Report Data'!$C$4:$C$11233=E$9)*('PQW Report Data'!$E$4:$E$11233=$B34)*(('PQW Report Data'!K$4:K$11233)-('PQW Report Data'!J$4:J$11233))),
                    IF($D$6="All",SUMPRODUCT(('PQW Report Data'!$D$4:$D$11233='GEPS Volume &amp; Declines'!$E$4)*('PQW Report Data'!$C$4:$C$11233=E$9)*('PQW Report Data'!$E$4:$E$11233=$B34)*(('PQW Report Data'!K$4:K$11233)-('PQW Report Data'!J$4:J$11233))),
                    IF($F$6="All",SUMPRODUCT(('PQW Report Data'!$B$4:$B$11233='GEPS Volume &amp; Declines'!$C$4)*('PQW Report Data'!$C$4:$C$11233=E$9)*('PQW Report Data'!$E$4:$E$11233=$B34)*(('PQW Report Data'!K$4:K$11233)-('PQW Report Data'!J$4:J$11233))),
                    SUMPRODUCT(('PQW Report Data'!$B$4:$B$11233='GEPS Volume &amp; Declines'!$C$4)*('PQW Report Data'!$D$4:$D$11233='GEPS Volume &amp; Declines'!$E$4)*('PQW Report Data'!$C$4:$C$11233=E$9)*('PQW Report Data'!$E$4:$E$11233=$B34)*(('PQW Report Data'!K$4:K$11233)-('PQW Report Data'!J$4:J$11233))))))</f>
      </c>
      <c r="F34" s="25" t="str">
        <f>IF(AND($D$6="All",$F$6="All"),SUMPRODUCT(('PQW Report Data'!$C$4:$C$11233=F$9)*('PQW Report Data'!$E$4:$E$11233=$B34)*(('PQW Report Data'!K$4:K$11233)-('PQW Report Data'!J$4:J$11233))),
                    IF($D$6="All",SUMPRODUCT(('PQW Report Data'!$D$4:$D$11233='GEPS Volume &amp; Declines'!$E$4)*('PQW Report Data'!$C$4:$C$11233=F$9)*('PQW Report Data'!$E$4:$E$11233=$B34)*(('PQW Report Data'!K$4:K$11233)-('PQW Report Data'!J$4:J$11233))),
                    IF($F$6="All",SUMPRODUCT(('PQW Report Data'!$B$4:$B$11233='GEPS Volume &amp; Declines'!$C$4)*('PQW Report Data'!$C$4:$C$11233=F$9)*('PQW Report Data'!$E$4:$E$11233=$B34)*(('PQW Report Data'!K$4:K$11233)-('PQW Report Data'!J$4:J$11233))),
                    SUMPRODUCT(('PQW Report Data'!$B$4:$B$11233='GEPS Volume &amp; Declines'!$C$4)*('PQW Report Data'!$D$4:$D$11233='GEPS Volume &amp; Declines'!$E$4)*('PQW Report Data'!$C$4:$C$11233=F$9)*('PQW Report Data'!$E$4:$E$11233=$B34)*(('PQW Report Data'!K$4:K$11233)-('PQW Report Data'!J$4:J$11233))))))</f>
      </c>
      <c r="G34" s="25" t="str">
        <f>IF(AND($D$6="All",$F$6="All"),SUMPRODUCT(('PQW Report Data'!$C$4:$C$11233=G$9)*('PQW Report Data'!$E$4:$E$11233=$B34)*(('PQW Report Data'!K$4:K$11233)-('PQW Report Data'!J$4:J$11233))),
                    IF($D$6="All",SUMPRODUCT(('PQW Report Data'!$D$4:$D$11233='GEPS Volume &amp; Declines'!$E$4)*('PQW Report Data'!$C$4:$C$11233=G$9)*('PQW Report Data'!$E$4:$E$11233=$B34)*(('PQW Report Data'!K$4:K$11233)-('PQW Report Data'!J$4:J$11233))),
                    IF($F$6="All",SUMPRODUCT(('PQW Report Data'!$B$4:$B$11233='GEPS Volume &amp; Declines'!$C$4)*('PQW Report Data'!$C$4:$C$11233=G$9)*('PQW Report Data'!$E$4:$E$11233=$B34)*(('PQW Report Data'!K$4:K$11233)-('PQW Report Data'!J$4:J$11233))),
                    SUMPRODUCT(('PQW Report Data'!$B$4:$B$11233='GEPS Volume &amp; Declines'!$C$4)*('PQW Report Data'!$D$4:$D$11233='GEPS Volume &amp; Declines'!$E$4)*('PQW Report Data'!$C$4:$C$11233=G$9)*('PQW Report Data'!$E$4:$E$11233=$B34)*(('PQW Report Data'!K$4:K$11233)-('PQW Report Data'!J$4:J$11233))))))</f>
      </c>
      <c r="H34" s="25" t="str">
        <f>IF(AND($D$6="All",$F$6="All"),SUMPRODUCT(('PQW Report Data'!$C$4:$C$11233=H$9)*('PQW Report Data'!$E$4:$E$11233=$B34)*(('PQW Report Data'!K$4:K$11233)-('PQW Report Data'!J$4:J$11233))),
                    IF($D$6="All",SUMPRODUCT(('PQW Report Data'!$D$4:$D$11233='GEPS Volume &amp; Declines'!$E$4)*('PQW Report Data'!$C$4:$C$11233=H$9)*('PQW Report Data'!$E$4:$E$11233=$B34)*(('PQW Report Data'!K$4:K$11233)-('PQW Report Data'!J$4:J$11233))),
                    IF($F$6="All",SUMPRODUCT(('PQW Report Data'!$B$4:$B$11233='GEPS Volume &amp; Declines'!$C$4)*('PQW Report Data'!$C$4:$C$11233=H$9)*('PQW Report Data'!$E$4:$E$11233=$B34)*(('PQW Report Data'!K$4:K$11233)-('PQW Report Data'!J$4:J$11233))),
                    SUMPRODUCT(('PQW Report Data'!$B$4:$B$11233='GEPS Volume &amp; Declines'!$C$4)*('PQW Report Data'!$D$4:$D$11233='GEPS Volume &amp; Declines'!$E$4)*('PQW Report Data'!$C$4:$C$11233=H$9)*('PQW Report Data'!$E$4:$E$11233=$B34)*(('PQW Report Data'!K$4:K$11233)-('PQW Report Data'!J$4:J$11233))))))</f>
      </c>
      <c r="I34" s="25" t="str">
        <f>IF(AND($D$6="All",$F$6="All"),SUMPRODUCT(('PQW Report Data'!$C$4:$C$11233=I$9)*('PQW Report Data'!$E$4:$E$11233=$B34)*(('PQW Report Data'!K$4:K$11233)-('PQW Report Data'!J$4:J$11233))),
                    IF($D$6="All",SUMPRODUCT(('PQW Report Data'!$D$4:$D$11233='GEPS Volume &amp; Declines'!$E$4)*('PQW Report Data'!$C$4:$C$11233=I$9)*('PQW Report Data'!$E$4:$E$11233=$B34)*(('PQW Report Data'!K$4:K$11233)-('PQW Report Data'!J$4:J$11233))),
                    IF($F$6="All",SUMPRODUCT(('PQW Report Data'!$B$4:$B$11233='GEPS Volume &amp; Declines'!$C$4)*('PQW Report Data'!$C$4:$C$11233=I$9)*('PQW Report Data'!$E$4:$E$11233=$B34)*(('PQW Report Data'!K$4:K$11233)-('PQW Report Data'!J$4:J$11233))),
                    SUMPRODUCT(('PQW Report Data'!$B$4:$B$11233='GEPS Volume &amp; Declines'!$C$4)*('PQW Report Data'!$D$4:$D$11233='GEPS Volume &amp; Declines'!$E$4)*('PQW Report Data'!$C$4:$C$11233=I$9)*('PQW Report Data'!$E$4:$E$11233=$B34)*(('PQW Report Data'!K$4:K$11233)-('PQW Report Data'!J$4:J$11233))))))</f>
      </c>
      <c r="J34" s="25" t="str">
        <f>IF(AND($D$6="All",$F$6="All"),SUMPRODUCT(('PQW Report Data'!$C$4:$C$11233=J$9)*('PQW Report Data'!$E$4:$E$11233=$B34)*(('PQW Report Data'!K$4:K$11233)-('PQW Report Data'!J$4:J$11233))),
                    IF($D$6="All",SUMPRODUCT(('PQW Report Data'!$D$4:$D$11233='GEPS Volume &amp; Declines'!$E$4)*('PQW Report Data'!$C$4:$C$11233=J$9)*('PQW Report Data'!$E$4:$E$11233=$B34)*(('PQW Report Data'!K$4:K$11233)-('PQW Report Data'!J$4:J$11233))),
                    IF($F$6="All",SUMPRODUCT(('PQW Report Data'!$B$4:$B$11233='GEPS Volume &amp; Declines'!$C$4)*('PQW Report Data'!$C$4:$C$11233=J$9)*('PQW Report Data'!$E$4:$E$11233=$B34)*(('PQW Report Data'!K$4:K$11233)-('PQW Report Data'!J$4:J$11233))),
                    SUMPRODUCT(('PQW Report Data'!$B$4:$B$11233='GEPS Volume &amp; Declines'!$C$4)*('PQW Report Data'!$D$4:$D$11233='GEPS Volume &amp; Declines'!$E$4)*('PQW Report Data'!$C$4:$C$11233=J$9)*('PQW Report Data'!$E$4:$E$11233=$B34)*(('PQW Report Data'!K$4:K$11233)-('PQW Report Data'!J$4:J$11233))))))</f>
      </c>
      <c r="K34" s="25" t="str">
        <f>IF(AND($D$6="All",$F$6="All"),SUMPRODUCT(('PQW Report Data'!$C$4:$C$11233=K$9)*('PQW Report Data'!$E$4:$E$11233=$B34)*(('PQW Report Data'!K$4:K$11233)-('PQW Report Data'!J$4:J$11233))),
                    IF($D$6="All",SUMPRODUCT(('PQW Report Data'!$D$4:$D$11233='GEPS Volume &amp; Declines'!$E$4)*('PQW Report Data'!$C$4:$C$11233=K$9)*('PQW Report Data'!$E$4:$E$11233=$B34)*(('PQW Report Data'!K$4:K$11233)-('PQW Report Data'!J$4:J$11233))),
                    IF($F$6="All",SUMPRODUCT(('PQW Report Data'!$B$4:$B$11233='GEPS Volume &amp; Declines'!$C$4)*('PQW Report Data'!$C$4:$C$11233=K$9)*('PQW Report Data'!$E$4:$E$11233=$B34)*(('PQW Report Data'!K$4:K$11233)-('PQW Report Data'!J$4:J$11233))),
                    SUMPRODUCT(('PQW Report Data'!$B$4:$B$11233='GEPS Volume &amp; Declines'!$C$4)*('PQW Report Data'!$D$4:$D$11233='GEPS Volume &amp; Declines'!$E$4)*('PQW Report Data'!$C$4:$C$11233=K$9)*('PQW Report Data'!$E$4:$E$11233=$B34)*(('PQW Report Data'!K$4:K$11233)-('PQW Report Data'!J$4:J$11233))))))</f>
      </c>
      <c r="L34" s="25" t="str">
        <f>IF(AND($D$6="All",$F$6="All"),SUMPRODUCT(('PQW Report Data'!$C$4:$C$11233=L$9)*('PQW Report Data'!$E$4:$E$11233=$B34)*(('PQW Report Data'!K$4:K$11233)-('PQW Report Data'!J$4:J$11233))),
                    IF($D$6="All",SUMPRODUCT(('PQW Report Data'!$D$4:$D$11233='GEPS Volume &amp; Declines'!$E$4)*('PQW Report Data'!$C$4:$C$11233=L$9)*('PQW Report Data'!$E$4:$E$11233=$B34)*(('PQW Report Data'!K$4:K$11233)-('PQW Report Data'!J$4:J$11233))),
                    IF($F$6="All",SUMPRODUCT(('PQW Report Data'!$B$4:$B$11233='GEPS Volume &amp; Declines'!$C$4)*('PQW Report Data'!$C$4:$C$11233=L$9)*('PQW Report Data'!$E$4:$E$11233=$B34)*(('PQW Report Data'!K$4:K$11233)-('PQW Report Data'!J$4:J$11233))),
                    SUMPRODUCT(('PQW Report Data'!$B$4:$B$11233='GEPS Volume &amp; Declines'!$C$4)*('PQW Report Data'!$D$4:$D$11233='GEPS Volume &amp; Declines'!$E$4)*('PQW Report Data'!$C$4:$C$11233=L$9)*('PQW Report Data'!$E$4:$E$11233=$B34)*(('PQW Report Data'!K$4:K$11233)-('PQW Report Data'!J$4:J$11233))))))</f>
      </c>
      <c r="M34" s="25" t="str">
        <f>IF(AND($D$6="All",$F$6="All"),SUMPRODUCT(('PQW Report Data'!$C$4:$C$11233=M$9)*('PQW Report Data'!$E$4:$E$11233=$B34)*(('PQW Report Data'!K$4:K$11233)-('PQW Report Data'!J$4:J$11233))),
                    IF($D$6="All",SUMPRODUCT(('PQW Report Data'!$D$4:$D$11233='GEPS Volume &amp; Declines'!$E$4)*('PQW Report Data'!$C$4:$C$11233=M$9)*('PQW Report Data'!$E$4:$E$11233=$B34)*(('PQW Report Data'!K$4:K$11233)-('PQW Report Data'!J$4:J$11233))),
                    IF($F$6="All",SUMPRODUCT(('PQW Report Data'!$B$4:$B$11233='GEPS Volume &amp; Declines'!$C$4)*('PQW Report Data'!$C$4:$C$11233=M$9)*('PQW Report Data'!$E$4:$E$11233=$B34)*(('PQW Report Data'!K$4:K$11233)-('PQW Report Data'!J$4:J$11233))),
                    SUMPRODUCT(('PQW Report Data'!$B$4:$B$11233='GEPS Volume &amp; Declines'!$C$4)*('PQW Report Data'!$D$4:$D$11233='GEPS Volume &amp; Declines'!$E$4)*('PQW Report Data'!$C$4:$C$11233=M$9)*('PQW Report Data'!$E$4:$E$11233=$B34)*(('PQW Report Data'!K$4:K$11233)-('PQW Report Data'!J$4:J$11233))))))</f>
      </c>
      <c r="N34" s="25" t="str">
        <f>IF(AND($D$6="All",$F$6="All"),SUMPRODUCT(('PQW Report Data'!$C$4:$C$11233=N$9)*('PQW Report Data'!$E$4:$E$11233=$B34)*(('PQW Report Data'!K$4:K$11233)-('PQW Report Data'!J$4:J$11233))),
                    IF($D$6="All",SUMPRODUCT(('PQW Report Data'!$D$4:$D$11233='GEPS Volume &amp; Declines'!$E$4)*('PQW Report Data'!$C$4:$C$11233=N$9)*('PQW Report Data'!$E$4:$E$11233=$B34)*(('PQW Report Data'!K$4:K$11233)-('PQW Report Data'!J$4:J$11233))),
                    IF($F$6="All",SUMPRODUCT(('PQW Report Data'!$B$4:$B$11233='GEPS Volume &amp; Declines'!$C$4)*('PQW Report Data'!$C$4:$C$11233=N$9)*('PQW Report Data'!$E$4:$E$11233=$B34)*(('PQW Report Data'!K$4:K$11233)-('PQW Report Data'!J$4:J$11233))),
                    SUMPRODUCT(('PQW Report Data'!$B$4:$B$11233='GEPS Volume &amp; Declines'!$C$4)*('PQW Report Data'!$D$4:$D$11233='GEPS Volume &amp; Declines'!$E$4)*('PQW Report Data'!$C$4:$C$11233=N$9)*('PQW Report Data'!$E$4:$E$11233=$B34)*(('PQW Report Data'!K$4:K$11233)-('PQW Report Data'!J$4:J$11233))))))</f>
      </c>
      <c r="O34" s="25" t="str">
        <f>IF(AND($D$6="All",$F$6="All"),SUMPRODUCT(('PQW Report Data'!$C$4:$C$11233=O$9)*('PQW Report Data'!$E$4:$E$11233=$B34)*(('PQW Report Data'!K$4:K$11233)-('PQW Report Data'!J$4:J$11233))),
                    IF($D$6="All",SUMPRODUCT(('PQW Report Data'!$D$4:$D$11233='GEPS Volume &amp; Declines'!$E$4)*('PQW Report Data'!$C$4:$C$11233=O$9)*('PQW Report Data'!$E$4:$E$11233=$B34)*(('PQW Report Data'!K$4:K$11233)-('PQW Report Data'!J$4:J$11233))),
                    IF($F$6="All",SUMPRODUCT(('PQW Report Data'!$B$4:$B$11233='GEPS Volume &amp; Declines'!$C$4)*('PQW Report Data'!$C$4:$C$11233=O$9)*('PQW Report Data'!$E$4:$E$11233=$B34)*(('PQW Report Data'!K$4:K$11233)-('PQW Report Data'!J$4:J$11233))),
                    SUMPRODUCT(('PQW Report Data'!$B$4:$B$11233='GEPS Volume &amp; Declines'!$C$4)*('PQW Report Data'!$D$4:$D$11233='GEPS Volume &amp; Declines'!$E$4)*('PQW Report Data'!$C$4:$C$11233=O$9)*('PQW Report Data'!$E$4:$E$11233=$B34)*(('PQW Report Data'!K$4:K$11233)-('PQW Report Data'!J$4:J$11233))))))</f>
      </c>
      <c r="P34" s="25" t="str">
        <f>IF(AND($D$6="All",$F$6="All"),SUMPRODUCT(('PQW Report Data'!$C$4:$C$11233=P$9)*('PQW Report Data'!$E$4:$E$11233=$B34)*(('PQW Report Data'!K$4:K$11233)-('PQW Report Data'!J$4:J$11233))),
                    IF($D$6="All",SUMPRODUCT(('PQW Report Data'!$D$4:$D$11233='GEPS Volume &amp; Declines'!$E$4)*('PQW Report Data'!$C$4:$C$11233=P$9)*('PQW Report Data'!$E$4:$E$11233=$B34)*(('PQW Report Data'!K$4:K$11233)-('PQW Report Data'!J$4:J$11233))),
                    IF($F$6="All",SUMPRODUCT(('PQW Report Data'!$B$4:$B$11233='GEPS Volume &amp; Declines'!$C$4)*('PQW Report Data'!$C$4:$C$11233=P$9)*('PQW Report Data'!$E$4:$E$11233=$B34)*(('PQW Report Data'!K$4:K$11233)-('PQW Report Data'!J$4:J$11233))),
                    SUMPRODUCT(('PQW Report Data'!$B$4:$B$11233='GEPS Volume &amp; Declines'!$C$4)*('PQW Report Data'!$D$4:$D$11233='GEPS Volume &amp; Declines'!$E$4)*('PQW Report Data'!$C$4:$C$11233=P$9)*('PQW Report Data'!$E$4:$E$11233=$B34)*(('PQW Report Data'!K$4:K$11233)-('PQW Report Data'!J$4:J$11233))))))</f>
      </c>
      <c r="Q34" s="25" t="str">
        <f>IF(AND($D$6="All",$F$6="All"),SUMPRODUCT(('PQW Report Data'!$C$4:$C$11233=Q$9)*('PQW Report Data'!$E$4:$E$11233=$B34)*(('PQW Report Data'!K$4:K$11233)-('PQW Report Data'!J$4:J$11233))),
                    IF($D$6="All",SUMPRODUCT(('PQW Report Data'!$D$4:$D$11233='GEPS Volume &amp; Declines'!$E$4)*('PQW Report Data'!$C$4:$C$11233=Q$9)*('PQW Report Data'!$E$4:$E$11233=$B34)*(('PQW Report Data'!K$4:K$11233)-('PQW Report Data'!J$4:J$11233))),
                    IF($F$6="All",SUMPRODUCT(('PQW Report Data'!$B$4:$B$11233='GEPS Volume &amp; Declines'!$C$4)*('PQW Report Data'!$C$4:$C$11233=Q$9)*('PQW Report Data'!$E$4:$E$11233=$B34)*(('PQW Report Data'!K$4:K$11233)-('PQW Report Data'!J$4:J$11233))),
                    SUMPRODUCT(('PQW Report Data'!$B$4:$B$11233='GEPS Volume &amp; Declines'!$C$4)*('PQW Report Data'!$D$4:$D$11233='GEPS Volume &amp; Declines'!$E$4)*('PQW Report Data'!$C$4:$C$11233=Q$9)*('PQW Report Data'!$E$4:$E$11233=$B34)*(('PQW Report Data'!K$4:K$11233)-('PQW Report Data'!J$4:J$11233))))))</f>
      </c>
      <c r="R34" s="25" t="str">
        <f>IF(AND($D$6="All",$F$6="All"),SUMPRODUCT(('PQW Report Data'!$C$4:$C$11233=R$9)*('PQW Report Data'!$E$4:$E$11233=$B34)*(('PQW Report Data'!K$4:K$11233)-('PQW Report Data'!J$4:J$11233))),
                    IF($D$6="All",SUMPRODUCT(('PQW Report Data'!$D$4:$D$11233='GEPS Volume &amp; Declines'!$E$4)*('PQW Report Data'!$C$4:$C$11233=R$9)*('PQW Report Data'!$E$4:$E$11233=$B34)*(('PQW Report Data'!K$4:K$11233)-('PQW Report Data'!J$4:J$11233))),
                    IF($F$6="All",SUMPRODUCT(('PQW Report Data'!$B$4:$B$11233='GEPS Volume &amp; Declines'!$C$4)*('PQW Report Data'!$C$4:$C$11233=R$9)*('PQW Report Data'!$E$4:$E$11233=$B34)*(('PQW Report Data'!K$4:K$11233)-('PQW Report Data'!J$4:J$11233))),
                    SUMPRODUCT(('PQW Report Data'!$B$4:$B$11233='GEPS Volume &amp; Declines'!$C$4)*('PQW Report Data'!$D$4:$D$11233='GEPS Volume &amp; Declines'!$E$4)*('PQW Report Data'!$C$4:$C$11233=R$9)*('PQW Report Data'!$E$4:$E$11233=$B34)*(('PQW Report Data'!K$4:K$11233)-('PQW Report Data'!J$4:J$11233))))))</f>
      </c>
      <c r="S34" s="25" t="str">
        <f>IF(AND($D$6="All",$F$6="All"),SUMPRODUCT(('PQW Report Data'!$C$4:$C$11233=S$9)*('PQW Report Data'!$E$4:$E$11233=$B34)*(('PQW Report Data'!K$4:K$11233)-('PQW Report Data'!J$4:J$11233))),
                    IF($D$6="All",SUMPRODUCT(('PQW Report Data'!$D$4:$D$11233='GEPS Volume &amp; Declines'!$E$4)*('PQW Report Data'!$C$4:$C$11233=S$9)*('PQW Report Data'!$E$4:$E$11233=$B34)*(('PQW Report Data'!K$4:K$11233)-('PQW Report Data'!J$4:J$11233))),
                    IF($F$6="All",SUMPRODUCT(('PQW Report Data'!$B$4:$B$11233='GEPS Volume &amp; Declines'!$C$4)*('PQW Report Data'!$C$4:$C$11233=S$9)*('PQW Report Data'!$E$4:$E$11233=$B34)*(('PQW Report Data'!K$4:K$11233)-('PQW Report Data'!J$4:J$11233))),
                    SUMPRODUCT(('PQW Report Data'!$B$4:$B$11233='GEPS Volume &amp; Declines'!$C$4)*('PQW Report Data'!$D$4:$D$11233='GEPS Volume &amp; Declines'!$E$4)*('PQW Report Data'!$C$4:$C$11233=S$9)*('PQW Report Data'!$E$4:$E$11233=$B34)*(('PQW Report Data'!K$4:K$11233)-('PQW Report Data'!J$4:J$11233))))))</f>
      </c>
      <c r="T34" s="25" t="str">
        <f>IF(AND($D$6="All",$F$6="All"),SUMPRODUCT(('PQW Report Data'!$C$4:$C$11233=T$9)*('PQW Report Data'!$E$4:$E$11233=$B34)*(('PQW Report Data'!K$4:K$11233)-('PQW Report Data'!J$4:J$11233))),
                    IF($D$6="All",SUMPRODUCT(('PQW Report Data'!$D$4:$D$11233='GEPS Volume &amp; Declines'!$E$4)*('PQW Report Data'!$C$4:$C$11233=T$9)*('PQW Report Data'!$E$4:$E$11233=$B34)*(('PQW Report Data'!K$4:K$11233)-('PQW Report Data'!J$4:J$11233))),
                    IF($F$6="All",SUMPRODUCT(('PQW Report Data'!$B$4:$B$11233='GEPS Volume &amp; Declines'!$C$4)*('PQW Report Data'!$C$4:$C$11233=T$9)*('PQW Report Data'!$E$4:$E$11233=$B34)*(('PQW Report Data'!K$4:K$11233)-('PQW Report Data'!J$4:J$11233))),
                    SUMPRODUCT(('PQW Report Data'!$B$4:$B$11233='GEPS Volume &amp; Declines'!$C$4)*('PQW Report Data'!$D$4:$D$11233='GEPS Volume &amp; Declines'!$E$4)*('PQW Report Data'!$C$4:$C$11233=T$9)*('PQW Report Data'!$E$4:$E$11233=$B34)*(('PQW Report Data'!K$4:K$11233)-('PQW Report Data'!J$4:J$11233))))))</f>
      </c>
      <c r="U34" s="25" t="str">
        <f>IF(AND($D$6="All",$F$6="All"),SUMPRODUCT(('PQW Report Data'!$C$4:$C$11233=U$9)*('PQW Report Data'!$E$4:$E$11233=$B34)*(('PQW Report Data'!K$4:K$11233)-('PQW Report Data'!J$4:J$11233))),
                    IF($D$6="All",SUMPRODUCT(('PQW Report Data'!$D$4:$D$11233='GEPS Volume &amp; Declines'!$E$4)*('PQW Report Data'!$C$4:$C$11233=U$9)*('PQW Report Data'!$E$4:$E$11233=$B34)*(('PQW Report Data'!K$4:K$11233)-('PQW Report Data'!J$4:J$11233))),
                    IF($F$6="All",SUMPRODUCT(('PQW Report Data'!$B$4:$B$11233='GEPS Volume &amp; Declines'!$C$4)*('PQW Report Data'!$C$4:$C$11233=U$9)*('PQW Report Data'!$E$4:$E$11233=$B34)*(('PQW Report Data'!K$4:K$11233)-('PQW Report Data'!J$4:J$11233))),
                    SUMPRODUCT(('PQW Report Data'!$B$4:$B$11233='GEPS Volume &amp; Declines'!$C$4)*('PQW Report Data'!$D$4:$D$11233='GEPS Volume &amp; Declines'!$E$4)*('PQW Report Data'!$C$4:$C$11233=U$9)*('PQW Report Data'!$E$4:$E$11233=$B34)*(('PQW Report Data'!K$4:K$11233)-('PQW Report Data'!J$4:J$11233))))))</f>
      </c>
      <c r="V34" s="25" t="str">
        <f>IF(AND($D$6="All",$F$6="All"),SUMPRODUCT(('PQW Report Data'!$C$4:$C$11233=V$9)*('PQW Report Data'!$E$4:$E$11233=$B34)*(('PQW Report Data'!K$4:K$11233)-('PQW Report Data'!J$4:J$11233))),
                    IF($D$6="All",SUMPRODUCT(('PQW Report Data'!$D$4:$D$11233='GEPS Volume &amp; Declines'!$E$4)*('PQW Report Data'!$C$4:$C$11233=V$9)*('PQW Report Data'!$E$4:$E$11233=$B34)*(('PQW Report Data'!K$4:K$11233)-('PQW Report Data'!J$4:J$11233))),
                    IF($F$6="All",SUMPRODUCT(('PQW Report Data'!$B$4:$B$11233='GEPS Volume &amp; Declines'!$C$4)*('PQW Report Data'!$C$4:$C$11233=V$9)*('PQW Report Data'!$E$4:$E$11233=$B34)*(('PQW Report Data'!K$4:K$11233)-('PQW Report Data'!J$4:J$11233))),
                    SUMPRODUCT(('PQW Report Data'!$B$4:$B$11233='GEPS Volume &amp; Declines'!$C$4)*('PQW Report Data'!$D$4:$D$11233='GEPS Volume &amp; Declines'!$E$4)*('PQW Report Data'!$C$4:$C$11233=V$9)*('PQW Report Data'!$E$4:$E$11233=$B34)*(('PQW Report Data'!K$4:K$11233)-('PQW Report Data'!J$4:J$11233))))))</f>
      </c>
      <c r="W34" s="25" t="str">
        <f>IF(AND($D$6="All",$F$6="All"),SUMPRODUCT(('PQW Report Data'!$C$4:$C$11233=W$9)*('PQW Report Data'!$E$4:$E$11233=$B34)*(('PQW Report Data'!K$4:K$11233)-('PQW Report Data'!J$4:J$11233))),
                    IF($D$6="All",SUMPRODUCT(('PQW Report Data'!$D$4:$D$11233='GEPS Volume &amp; Declines'!$E$4)*('PQW Report Data'!$C$4:$C$11233=W$9)*('PQW Report Data'!$E$4:$E$11233=$B34)*(('PQW Report Data'!K$4:K$11233)-('PQW Report Data'!J$4:J$11233))),
                    IF($F$6="All",SUMPRODUCT(('PQW Report Data'!$B$4:$B$11233='GEPS Volume &amp; Declines'!$C$4)*('PQW Report Data'!$C$4:$C$11233=W$9)*('PQW Report Data'!$E$4:$E$11233=$B34)*(('PQW Report Data'!K$4:K$11233)-('PQW Report Data'!J$4:J$11233))),
                    SUMPRODUCT(('PQW Report Data'!$B$4:$B$11233='GEPS Volume &amp; Declines'!$C$4)*('PQW Report Data'!$D$4:$D$11233='GEPS Volume &amp; Declines'!$E$4)*('PQW Report Data'!$C$4:$C$11233=W$9)*('PQW Report Data'!$E$4:$E$11233=$B34)*(('PQW Report Data'!K$4:K$11233)-('PQW Report Data'!J$4:J$11233))))))</f>
      </c>
      <c r="X34" s="25" t="str">
        <f>IF(AND($D$6="All",$F$6="All"),SUMPRODUCT(('PQW Report Data'!$C$4:$C$11233=X$9)*('PQW Report Data'!$E$4:$E$11233=$B34)*(('PQW Report Data'!K$4:K$11233)-('PQW Report Data'!J$4:J$11233))),
                    IF($D$6="All",SUMPRODUCT(('PQW Report Data'!$D$4:$D$11233='GEPS Volume &amp; Declines'!$E$4)*('PQW Report Data'!$C$4:$C$11233=X$9)*('PQW Report Data'!$E$4:$E$11233=$B34)*(('PQW Report Data'!K$4:K$11233)-('PQW Report Data'!J$4:J$11233))),
                    IF($F$6="All",SUMPRODUCT(('PQW Report Data'!$B$4:$B$11233='GEPS Volume &amp; Declines'!$C$4)*('PQW Report Data'!$C$4:$C$11233=X$9)*('PQW Report Data'!$E$4:$E$11233=$B34)*(('PQW Report Data'!K$4:K$11233)-('PQW Report Data'!J$4:J$11233))),
                    SUMPRODUCT(('PQW Report Data'!$B$4:$B$11233='GEPS Volume &amp; Declines'!$C$4)*('PQW Report Data'!$D$4:$D$11233='GEPS Volume &amp; Declines'!$E$4)*('PQW Report Data'!$C$4:$C$11233=X$9)*('PQW Report Data'!$E$4:$E$11233=$B34)*(('PQW Report Data'!K$4:K$11233)-('PQW Report Data'!J$4:J$11233))))))</f>
      </c>
      <c r="Y34" s="25" t="str">
        <f>IF(AND($D$6="All",$F$6="All"),SUMPRODUCT(('PQW Report Data'!$C$4:$C$11233=Y$9)*('PQW Report Data'!$E$4:$E$11233=$B34)*(('PQW Report Data'!K$4:K$11233)-('PQW Report Data'!J$4:J$11233))),
                    IF($D$6="All",SUMPRODUCT(('PQW Report Data'!$D$4:$D$11233='GEPS Volume &amp; Declines'!$E$4)*('PQW Report Data'!$C$4:$C$11233=Y$9)*('PQW Report Data'!$E$4:$E$11233=$B34)*(('PQW Report Data'!K$4:K$11233)-('PQW Report Data'!J$4:J$11233))),
                    IF($F$6="All",SUMPRODUCT(('PQW Report Data'!$B$4:$B$11233='GEPS Volume &amp; Declines'!$C$4)*('PQW Report Data'!$C$4:$C$11233=Y$9)*('PQW Report Data'!$E$4:$E$11233=$B34)*(('PQW Report Data'!K$4:K$11233)-('PQW Report Data'!J$4:J$11233))),
                    SUMPRODUCT(('PQW Report Data'!$B$4:$B$11233='GEPS Volume &amp; Declines'!$C$4)*('PQW Report Data'!$D$4:$D$11233='GEPS Volume &amp; Declines'!$E$4)*('PQW Report Data'!$C$4:$C$11233=Y$9)*('PQW Report Data'!$E$4:$E$11233=$B34)*(('PQW Report Data'!K$4:K$11233)-('PQW Report Data'!J$4:J$11233))))))</f>
      </c>
      <c r="Z34" s="25" t="str">
        <f>IF(AND($D$6="All",$F$6="All"),SUMPRODUCT(('PQW Report Data'!$C$4:$C$11233=Z$9)*('PQW Report Data'!$E$4:$E$11233=$B34)*(('PQW Report Data'!K$4:K$11233)-('PQW Report Data'!J$4:J$11233))),
                    IF($D$6="All",SUMPRODUCT(('PQW Report Data'!$D$4:$D$11233='GEPS Volume &amp; Declines'!$E$4)*('PQW Report Data'!$C$4:$C$11233=Z$9)*('PQW Report Data'!$E$4:$E$11233=$B34)*(('PQW Report Data'!K$4:K$11233)-('PQW Report Data'!J$4:J$11233))),
                    IF($F$6="All",SUMPRODUCT(('PQW Report Data'!$B$4:$B$11233='GEPS Volume &amp; Declines'!$C$4)*('PQW Report Data'!$C$4:$C$11233=Z$9)*('PQW Report Data'!$E$4:$E$11233=$B34)*(('PQW Report Data'!K$4:K$11233)-('PQW Report Data'!J$4:J$11233))),
                    SUMPRODUCT(('PQW Report Data'!$B$4:$B$11233='GEPS Volume &amp; Declines'!$C$4)*('PQW Report Data'!$D$4:$D$11233='GEPS Volume &amp; Declines'!$E$4)*('PQW Report Data'!$C$4:$C$11233=Z$9)*('PQW Report Data'!$E$4:$E$11233=$B34)*(('PQW Report Data'!K$4:K$11233)-('PQW Report Data'!J$4:J$11233))))))</f>
      </c>
      <c r="AA34" s="25" t="str">
        <f>IF(AND($D$6="All",$F$6="All"),SUMPRODUCT(('PQW Report Data'!$C$4:$C$11233=AA$9)*('PQW Report Data'!$E$4:$E$11233=$B34)*(('PQW Report Data'!K$4:K$11233)-('PQW Report Data'!J$4:J$11233))),
                    IF($D$6="All",SUMPRODUCT(('PQW Report Data'!$D$4:$D$11233='GEPS Volume &amp; Declines'!$E$4)*('PQW Report Data'!$C$4:$C$11233=AA$9)*('PQW Report Data'!$E$4:$E$11233=$B34)*(('PQW Report Data'!K$4:K$11233)-('PQW Report Data'!J$4:J$11233))),
                    IF($F$6="All",SUMPRODUCT(('PQW Report Data'!$B$4:$B$11233='GEPS Volume &amp; Declines'!$C$4)*('PQW Report Data'!$C$4:$C$11233=AA$9)*('PQW Report Data'!$E$4:$E$11233=$B34)*(('PQW Report Data'!K$4:K$11233)-('PQW Report Data'!J$4:J$11233))),
                    SUMPRODUCT(('PQW Report Data'!$B$4:$B$11233='GEPS Volume &amp; Declines'!$C$4)*('PQW Report Data'!$D$4:$D$11233='GEPS Volume &amp; Declines'!$E$4)*('PQW Report Data'!$C$4:$C$11233=AA$9)*('PQW Report Data'!$E$4:$E$11233=$B34)*(('PQW Report Data'!K$4:K$11233)-('PQW Report Data'!J$4:J$11233))))))</f>
      </c>
      <c r="AB34" s="25" t="str">
        <f>SUM(C34:AA34)</f>
      </c>
    </row>
    <row r="35">
      <c r="A35" s="0" t="inlineStr">
        <is>
          <t/>
        </is>
      </c>
      <c r="B35" s="23" t="n">
        <v>25</v>
      </c>
      <c r="C35" s="25" t="str">
        <f>IF(AND($D$6="All",$F$6="All"),SUMPRODUCT(('PQW Report Data'!$C$4:$C$11233=C$9)*('PQW Report Data'!$E$4:$E$11233=$B35)*(('PQW Report Data'!K$4:K$11233)-('PQW Report Data'!J$4:J$11233))),
                    IF($D$6="All",SUMPRODUCT(('PQW Report Data'!$D$4:$D$11233='GEPS Volume &amp; Declines'!$E$4)*('PQW Report Data'!$C$4:$C$11233=C$9)*('PQW Report Data'!$E$4:$E$11233=$B35)*(('PQW Report Data'!K$4:K$11233)-('PQW Report Data'!J$4:J$11233))),
                    IF($F$6="All",SUMPRODUCT(('PQW Report Data'!$B$4:$B$11233='GEPS Volume &amp; Declines'!$C$4)*('PQW Report Data'!$C$4:$C$11233=C$9)*('PQW Report Data'!$E$4:$E$11233=$B35)*(('PQW Report Data'!K$4:K$11233)-('PQW Report Data'!J$4:J$11233))),
                    SUMPRODUCT(('PQW Report Data'!$B$4:$B$11233='GEPS Volume &amp; Declines'!$C$4)*('PQW Report Data'!$D$4:$D$11233='GEPS Volume &amp; Declines'!$E$4)*('PQW Report Data'!$C$4:$C$11233=C$9)*('PQW Report Data'!$E$4:$E$11233=$B35)*(('PQW Report Data'!K$4:K$11233)-('PQW Report Data'!J$4:J$11233))))))</f>
      </c>
      <c r="D35" s="25" t="str">
        <f>IF(AND($D$6="All",$F$6="All"),SUMPRODUCT(('PQW Report Data'!$C$4:$C$11233=D$9)*('PQW Report Data'!$E$4:$E$11233=$B35)*(('PQW Report Data'!K$4:K$11233)-('PQW Report Data'!J$4:J$11233))),
                    IF($D$6="All",SUMPRODUCT(('PQW Report Data'!$D$4:$D$11233='GEPS Volume &amp; Declines'!$E$4)*('PQW Report Data'!$C$4:$C$11233=D$9)*('PQW Report Data'!$E$4:$E$11233=$B35)*(('PQW Report Data'!K$4:K$11233)-('PQW Report Data'!J$4:J$11233))),
                    IF($F$6="All",SUMPRODUCT(('PQW Report Data'!$B$4:$B$11233='GEPS Volume &amp; Declines'!$C$4)*('PQW Report Data'!$C$4:$C$11233=D$9)*('PQW Report Data'!$E$4:$E$11233=$B35)*(('PQW Report Data'!K$4:K$11233)-('PQW Report Data'!J$4:J$11233))),
                    SUMPRODUCT(('PQW Report Data'!$B$4:$B$11233='GEPS Volume &amp; Declines'!$C$4)*('PQW Report Data'!$D$4:$D$11233='GEPS Volume &amp; Declines'!$E$4)*('PQW Report Data'!$C$4:$C$11233=D$9)*('PQW Report Data'!$E$4:$E$11233=$B35)*(('PQW Report Data'!K$4:K$11233)-('PQW Report Data'!J$4:J$11233))))))</f>
      </c>
      <c r="E35" s="25" t="str">
        <f>IF(AND($D$6="All",$F$6="All"),SUMPRODUCT(('PQW Report Data'!$C$4:$C$11233=E$9)*('PQW Report Data'!$E$4:$E$11233=$B35)*(('PQW Report Data'!K$4:K$11233)-('PQW Report Data'!J$4:J$11233))),
                    IF($D$6="All",SUMPRODUCT(('PQW Report Data'!$D$4:$D$11233='GEPS Volume &amp; Declines'!$E$4)*('PQW Report Data'!$C$4:$C$11233=E$9)*('PQW Report Data'!$E$4:$E$11233=$B35)*(('PQW Report Data'!K$4:K$11233)-('PQW Report Data'!J$4:J$11233))),
                    IF($F$6="All",SUMPRODUCT(('PQW Report Data'!$B$4:$B$11233='GEPS Volume &amp; Declines'!$C$4)*('PQW Report Data'!$C$4:$C$11233=E$9)*('PQW Report Data'!$E$4:$E$11233=$B35)*(('PQW Report Data'!K$4:K$11233)-('PQW Report Data'!J$4:J$11233))),
                    SUMPRODUCT(('PQW Report Data'!$B$4:$B$11233='GEPS Volume &amp; Declines'!$C$4)*('PQW Report Data'!$D$4:$D$11233='GEPS Volume &amp; Declines'!$E$4)*('PQW Report Data'!$C$4:$C$11233=E$9)*('PQW Report Data'!$E$4:$E$11233=$B35)*(('PQW Report Data'!K$4:K$11233)-('PQW Report Data'!J$4:J$11233))))))</f>
      </c>
      <c r="F35" s="25" t="str">
        <f>IF(AND($D$6="All",$F$6="All"),SUMPRODUCT(('PQW Report Data'!$C$4:$C$11233=F$9)*('PQW Report Data'!$E$4:$E$11233=$B35)*(('PQW Report Data'!K$4:K$11233)-('PQW Report Data'!J$4:J$11233))),
                    IF($D$6="All",SUMPRODUCT(('PQW Report Data'!$D$4:$D$11233='GEPS Volume &amp; Declines'!$E$4)*('PQW Report Data'!$C$4:$C$11233=F$9)*('PQW Report Data'!$E$4:$E$11233=$B35)*(('PQW Report Data'!K$4:K$11233)-('PQW Report Data'!J$4:J$11233))),
                    IF($F$6="All",SUMPRODUCT(('PQW Report Data'!$B$4:$B$11233='GEPS Volume &amp; Declines'!$C$4)*('PQW Report Data'!$C$4:$C$11233=F$9)*('PQW Report Data'!$E$4:$E$11233=$B35)*(('PQW Report Data'!K$4:K$11233)-('PQW Report Data'!J$4:J$11233))),
                    SUMPRODUCT(('PQW Report Data'!$B$4:$B$11233='GEPS Volume &amp; Declines'!$C$4)*('PQW Report Data'!$D$4:$D$11233='GEPS Volume &amp; Declines'!$E$4)*('PQW Report Data'!$C$4:$C$11233=F$9)*('PQW Report Data'!$E$4:$E$11233=$B35)*(('PQW Report Data'!K$4:K$11233)-('PQW Report Data'!J$4:J$11233))))))</f>
      </c>
      <c r="G35" s="25" t="str">
        <f>IF(AND($D$6="All",$F$6="All"),SUMPRODUCT(('PQW Report Data'!$C$4:$C$11233=G$9)*('PQW Report Data'!$E$4:$E$11233=$B35)*(('PQW Report Data'!K$4:K$11233)-('PQW Report Data'!J$4:J$11233))),
                    IF($D$6="All",SUMPRODUCT(('PQW Report Data'!$D$4:$D$11233='GEPS Volume &amp; Declines'!$E$4)*('PQW Report Data'!$C$4:$C$11233=G$9)*('PQW Report Data'!$E$4:$E$11233=$B35)*(('PQW Report Data'!K$4:K$11233)-('PQW Report Data'!J$4:J$11233))),
                    IF($F$6="All",SUMPRODUCT(('PQW Report Data'!$B$4:$B$11233='GEPS Volume &amp; Declines'!$C$4)*('PQW Report Data'!$C$4:$C$11233=G$9)*('PQW Report Data'!$E$4:$E$11233=$B35)*(('PQW Report Data'!K$4:K$11233)-('PQW Report Data'!J$4:J$11233))),
                    SUMPRODUCT(('PQW Report Data'!$B$4:$B$11233='GEPS Volume &amp; Declines'!$C$4)*('PQW Report Data'!$D$4:$D$11233='GEPS Volume &amp; Declines'!$E$4)*('PQW Report Data'!$C$4:$C$11233=G$9)*('PQW Report Data'!$E$4:$E$11233=$B35)*(('PQW Report Data'!K$4:K$11233)-('PQW Report Data'!J$4:J$11233))))))</f>
      </c>
      <c r="H35" s="25" t="str">
        <f>IF(AND($D$6="All",$F$6="All"),SUMPRODUCT(('PQW Report Data'!$C$4:$C$11233=H$9)*('PQW Report Data'!$E$4:$E$11233=$B35)*(('PQW Report Data'!K$4:K$11233)-('PQW Report Data'!J$4:J$11233))),
                    IF($D$6="All",SUMPRODUCT(('PQW Report Data'!$D$4:$D$11233='GEPS Volume &amp; Declines'!$E$4)*('PQW Report Data'!$C$4:$C$11233=H$9)*('PQW Report Data'!$E$4:$E$11233=$B35)*(('PQW Report Data'!K$4:K$11233)-('PQW Report Data'!J$4:J$11233))),
                    IF($F$6="All",SUMPRODUCT(('PQW Report Data'!$B$4:$B$11233='GEPS Volume &amp; Declines'!$C$4)*('PQW Report Data'!$C$4:$C$11233=H$9)*('PQW Report Data'!$E$4:$E$11233=$B35)*(('PQW Report Data'!K$4:K$11233)-('PQW Report Data'!J$4:J$11233))),
                    SUMPRODUCT(('PQW Report Data'!$B$4:$B$11233='GEPS Volume &amp; Declines'!$C$4)*('PQW Report Data'!$D$4:$D$11233='GEPS Volume &amp; Declines'!$E$4)*('PQW Report Data'!$C$4:$C$11233=H$9)*('PQW Report Data'!$E$4:$E$11233=$B35)*(('PQW Report Data'!K$4:K$11233)-('PQW Report Data'!J$4:J$11233))))))</f>
      </c>
      <c r="I35" s="25" t="str">
        <f>IF(AND($D$6="All",$F$6="All"),SUMPRODUCT(('PQW Report Data'!$C$4:$C$11233=I$9)*('PQW Report Data'!$E$4:$E$11233=$B35)*(('PQW Report Data'!K$4:K$11233)-('PQW Report Data'!J$4:J$11233))),
                    IF($D$6="All",SUMPRODUCT(('PQW Report Data'!$D$4:$D$11233='GEPS Volume &amp; Declines'!$E$4)*('PQW Report Data'!$C$4:$C$11233=I$9)*('PQW Report Data'!$E$4:$E$11233=$B35)*(('PQW Report Data'!K$4:K$11233)-('PQW Report Data'!J$4:J$11233))),
                    IF($F$6="All",SUMPRODUCT(('PQW Report Data'!$B$4:$B$11233='GEPS Volume &amp; Declines'!$C$4)*('PQW Report Data'!$C$4:$C$11233=I$9)*('PQW Report Data'!$E$4:$E$11233=$B35)*(('PQW Report Data'!K$4:K$11233)-('PQW Report Data'!J$4:J$11233))),
                    SUMPRODUCT(('PQW Report Data'!$B$4:$B$11233='GEPS Volume &amp; Declines'!$C$4)*('PQW Report Data'!$D$4:$D$11233='GEPS Volume &amp; Declines'!$E$4)*('PQW Report Data'!$C$4:$C$11233=I$9)*('PQW Report Data'!$E$4:$E$11233=$B35)*(('PQW Report Data'!K$4:K$11233)-('PQW Report Data'!J$4:J$11233))))))</f>
      </c>
      <c r="J35" s="25" t="str">
        <f>IF(AND($D$6="All",$F$6="All"),SUMPRODUCT(('PQW Report Data'!$C$4:$C$11233=J$9)*('PQW Report Data'!$E$4:$E$11233=$B35)*(('PQW Report Data'!K$4:K$11233)-('PQW Report Data'!J$4:J$11233))),
                    IF($D$6="All",SUMPRODUCT(('PQW Report Data'!$D$4:$D$11233='GEPS Volume &amp; Declines'!$E$4)*('PQW Report Data'!$C$4:$C$11233=J$9)*('PQW Report Data'!$E$4:$E$11233=$B35)*(('PQW Report Data'!K$4:K$11233)-('PQW Report Data'!J$4:J$11233))),
                    IF($F$6="All",SUMPRODUCT(('PQW Report Data'!$B$4:$B$11233='GEPS Volume &amp; Declines'!$C$4)*('PQW Report Data'!$C$4:$C$11233=J$9)*('PQW Report Data'!$E$4:$E$11233=$B35)*(('PQW Report Data'!K$4:K$11233)-('PQW Report Data'!J$4:J$11233))),
                    SUMPRODUCT(('PQW Report Data'!$B$4:$B$11233='GEPS Volume &amp; Declines'!$C$4)*('PQW Report Data'!$D$4:$D$11233='GEPS Volume &amp; Declines'!$E$4)*('PQW Report Data'!$C$4:$C$11233=J$9)*('PQW Report Data'!$E$4:$E$11233=$B35)*(('PQW Report Data'!K$4:K$11233)-('PQW Report Data'!J$4:J$11233))))))</f>
      </c>
      <c r="K35" s="25" t="str">
        <f>IF(AND($D$6="All",$F$6="All"),SUMPRODUCT(('PQW Report Data'!$C$4:$C$11233=K$9)*('PQW Report Data'!$E$4:$E$11233=$B35)*(('PQW Report Data'!K$4:K$11233)-('PQW Report Data'!J$4:J$11233))),
                    IF($D$6="All",SUMPRODUCT(('PQW Report Data'!$D$4:$D$11233='GEPS Volume &amp; Declines'!$E$4)*('PQW Report Data'!$C$4:$C$11233=K$9)*('PQW Report Data'!$E$4:$E$11233=$B35)*(('PQW Report Data'!K$4:K$11233)-('PQW Report Data'!J$4:J$11233))),
                    IF($F$6="All",SUMPRODUCT(('PQW Report Data'!$B$4:$B$11233='GEPS Volume &amp; Declines'!$C$4)*('PQW Report Data'!$C$4:$C$11233=K$9)*('PQW Report Data'!$E$4:$E$11233=$B35)*(('PQW Report Data'!K$4:K$11233)-('PQW Report Data'!J$4:J$11233))),
                    SUMPRODUCT(('PQW Report Data'!$B$4:$B$11233='GEPS Volume &amp; Declines'!$C$4)*('PQW Report Data'!$D$4:$D$11233='GEPS Volume &amp; Declines'!$E$4)*('PQW Report Data'!$C$4:$C$11233=K$9)*('PQW Report Data'!$E$4:$E$11233=$B35)*(('PQW Report Data'!K$4:K$11233)-('PQW Report Data'!J$4:J$11233))))))</f>
      </c>
      <c r="L35" s="25" t="str">
        <f>IF(AND($D$6="All",$F$6="All"),SUMPRODUCT(('PQW Report Data'!$C$4:$C$11233=L$9)*('PQW Report Data'!$E$4:$E$11233=$B35)*(('PQW Report Data'!K$4:K$11233)-('PQW Report Data'!J$4:J$11233))),
                    IF($D$6="All",SUMPRODUCT(('PQW Report Data'!$D$4:$D$11233='GEPS Volume &amp; Declines'!$E$4)*('PQW Report Data'!$C$4:$C$11233=L$9)*('PQW Report Data'!$E$4:$E$11233=$B35)*(('PQW Report Data'!K$4:K$11233)-('PQW Report Data'!J$4:J$11233))),
                    IF($F$6="All",SUMPRODUCT(('PQW Report Data'!$B$4:$B$11233='GEPS Volume &amp; Declines'!$C$4)*('PQW Report Data'!$C$4:$C$11233=L$9)*('PQW Report Data'!$E$4:$E$11233=$B35)*(('PQW Report Data'!K$4:K$11233)-('PQW Report Data'!J$4:J$11233))),
                    SUMPRODUCT(('PQW Report Data'!$B$4:$B$11233='GEPS Volume &amp; Declines'!$C$4)*('PQW Report Data'!$D$4:$D$11233='GEPS Volume &amp; Declines'!$E$4)*('PQW Report Data'!$C$4:$C$11233=L$9)*('PQW Report Data'!$E$4:$E$11233=$B35)*(('PQW Report Data'!K$4:K$11233)-('PQW Report Data'!J$4:J$11233))))))</f>
      </c>
      <c r="M35" s="25" t="str">
        <f>IF(AND($D$6="All",$F$6="All"),SUMPRODUCT(('PQW Report Data'!$C$4:$C$11233=M$9)*('PQW Report Data'!$E$4:$E$11233=$B35)*(('PQW Report Data'!K$4:K$11233)-('PQW Report Data'!J$4:J$11233))),
                    IF($D$6="All",SUMPRODUCT(('PQW Report Data'!$D$4:$D$11233='GEPS Volume &amp; Declines'!$E$4)*('PQW Report Data'!$C$4:$C$11233=M$9)*('PQW Report Data'!$E$4:$E$11233=$B35)*(('PQW Report Data'!K$4:K$11233)-('PQW Report Data'!J$4:J$11233))),
                    IF($F$6="All",SUMPRODUCT(('PQW Report Data'!$B$4:$B$11233='GEPS Volume &amp; Declines'!$C$4)*('PQW Report Data'!$C$4:$C$11233=M$9)*('PQW Report Data'!$E$4:$E$11233=$B35)*(('PQW Report Data'!K$4:K$11233)-('PQW Report Data'!J$4:J$11233))),
                    SUMPRODUCT(('PQW Report Data'!$B$4:$B$11233='GEPS Volume &amp; Declines'!$C$4)*('PQW Report Data'!$D$4:$D$11233='GEPS Volume &amp; Declines'!$E$4)*('PQW Report Data'!$C$4:$C$11233=M$9)*('PQW Report Data'!$E$4:$E$11233=$B35)*(('PQW Report Data'!K$4:K$11233)-('PQW Report Data'!J$4:J$11233))))))</f>
      </c>
      <c r="N35" s="25" t="str">
        <f>IF(AND($D$6="All",$F$6="All"),SUMPRODUCT(('PQW Report Data'!$C$4:$C$11233=N$9)*('PQW Report Data'!$E$4:$E$11233=$B35)*(('PQW Report Data'!K$4:K$11233)-('PQW Report Data'!J$4:J$11233))),
                    IF($D$6="All",SUMPRODUCT(('PQW Report Data'!$D$4:$D$11233='GEPS Volume &amp; Declines'!$E$4)*('PQW Report Data'!$C$4:$C$11233=N$9)*('PQW Report Data'!$E$4:$E$11233=$B35)*(('PQW Report Data'!K$4:K$11233)-('PQW Report Data'!J$4:J$11233))),
                    IF($F$6="All",SUMPRODUCT(('PQW Report Data'!$B$4:$B$11233='GEPS Volume &amp; Declines'!$C$4)*('PQW Report Data'!$C$4:$C$11233=N$9)*('PQW Report Data'!$E$4:$E$11233=$B35)*(('PQW Report Data'!K$4:K$11233)-('PQW Report Data'!J$4:J$11233))),
                    SUMPRODUCT(('PQW Report Data'!$B$4:$B$11233='GEPS Volume &amp; Declines'!$C$4)*('PQW Report Data'!$D$4:$D$11233='GEPS Volume &amp; Declines'!$E$4)*('PQW Report Data'!$C$4:$C$11233=N$9)*('PQW Report Data'!$E$4:$E$11233=$B35)*(('PQW Report Data'!K$4:K$11233)-('PQW Report Data'!J$4:J$11233))))))</f>
      </c>
      <c r="O35" s="25" t="str">
        <f>IF(AND($D$6="All",$F$6="All"),SUMPRODUCT(('PQW Report Data'!$C$4:$C$11233=O$9)*('PQW Report Data'!$E$4:$E$11233=$B35)*(('PQW Report Data'!K$4:K$11233)-('PQW Report Data'!J$4:J$11233))),
                    IF($D$6="All",SUMPRODUCT(('PQW Report Data'!$D$4:$D$11233='GEPS Volume &amp; Declines'!$E$4)*('PQW Report Data'!$C$4:$C$11233=O$9)*('PQW Report Data'!$E$4:$E$11233=$B35)*(('PQW Report Data'!K$4:K$11233)-('PQW Report Data'!J$4:J$11233))),
                    IF($F$6="All",SUMPRODUCT(('PQW Report Data'!$B$4:$B$11233='GEPS Volume &amp; Declines'!$C$4)*('PQW Report Data'!$C$4:$C$11233=O$9)*('PQW Report Data'!$E$4:$E$11233=$B35)*(('PQW Report Data'!K$4:K$11233)-('PQW Report Data'!J$4:J$11233))),
                    SUMPRODUCT(('PQW Report Data'!$B$4:$B$11233='GEPS Volume &amp; Declines'!$C$4)*('PQW Report Data'!$D$4:$D$11233='GEPS Volume &amp; Declines'!$E$4)*('PQW Report Data'!$C$4:$C$11233=O$9)*('PQW Report Data'!$E$4:$E$11233=$B35)*(('PQW Report Data'!K$4:K$11233)-('PQW Report Data'!J$4:J$11233))))))</f>
      </c>
      <c r="P35" s="25" t="str">
        <f>IF(AND($D$6="All",$F$6="All"),SUMPRODUCT(('PQW Report Data'!$C$4:$C$11233=P$9)*('PQW Report Data'!$E$4:$E$11233=$B35)*(('PQW Report Data'!K$4:K$11233)-('PQW Report Data'!J$4:J$11233))),
                    IF($D$6="All",SUMPRODUCT(('PQW Report Data'!$D$4:$D$11233='GEPS Volume &amp; Declines'!$E$4)*('PQW Report Data'!$C$4:$C$11233=P$9)*('PQW Report Data'!$E$4:$E$11233=$B35)*(('PQW Report Data'!K$4:K$11233)-('PQW Report Data'!J$4:J$11233))),
                    IF($F$6="All",SUMPRODUCT(('PQW Report Data'!$B$4:$B$11233='GEPS Volume &amp; Declines'!$C$4)*('PQW Report Data'!$C$4:$C$11233=P$9)*('PQW Report Data'!$E$4:$E$11233=$B35)*(('PQW Report Data'!K$4:K$11233)-('PQW Report Data'!J$4:J$11233))),
                    SUMPRODUCT(('PQW Report Data'!$B$4:$B$11233='GEPS Volume &amp; Declines'!$C$4)*('PQW Report Data'!$D$4:$D$11233='GEPS Volume &amp; Declines'!$E$4)*('PQW Report Data'!$C$4:$C$11233=P$9)*('PQW Report Data'!$E$4:$E$11233=$B35)*(('PQW Report Data'!K$4:K$11233)-('PQW Report Data'!J$4:J$11233))))))</f>
      </c>
      <c r="Q35" s="25" t="str">
        <f>IF(AND($D$6="All",$F$6="All"),SUMPRODUCT(('PQW Report Data'!$C$4:$C$11233=Q$9)*('PQW Report Data'!$E$4:$E$11233=$B35)*(('PQW Report Data'!K$4:K$11233)-('PQW Report Data'!J$4:J$11233))),
                    IF($D$6="All",SUMPRODUCT(('PQW Report Data'!$D$4:$D$11233='GEPS Volume &amp; Declines'!$E$4)*('PQW Report Data'!$C$4:$C$11233=Q$9)*('PQW Report Data'!$E$4:$E$11233=$B35)*(('PQW Report Data'!K$4:K$11233)-('PQW Report Data'!J$4:J$11233))),
                    IF($F$6="All",SUMPRODUCT(('PQW Report Data'!$B$4:$B$11233='GEPS Volume &amp; Declines'!$C$4)*('PQW Report Data'!$C$4:$C$11233=Q$9)*('PQW Report Data'!$E$4:$E$11233=$B35)*(('PQW Report Data'!K$4:K$11233)-('PQW Report Data'!J$4:J$11233))),
                    SUMPRODUCT(('PQW Report Data'!$B$4:$B$11233='GEPS Volume &amp; Declines'!$C$4)*('PQW Report Data'!$D$4:$D$11233='GEPS Volume &amp; Declines'!$E$4)*('PQW Report Data'!$C$4:$C$11233=Q$9)*('PQW Report Data'!$E$4:$E$11233=$B35)*(('PQW Report Data'!K$4:K$11233)-('PQW Report Data'!J$4:J$11233))))))</f>
      </c>
      <c r="R35" s="25" t="str">
        <f>IF(AND($D$6="All",$F$6="All"),SUMPRODUCT(('PQW Report Data'!$C$4:$C$11233=R$9)*('PQW Report Data'!$E$4:$E$11233=$B35)*(('PQW Report Data'!K$4:K$11233)-('PQW Report Data'!J$4:J$11233))),
                    IF($D$6="All",SUMPRODUCT(('PQW Report Data'!$D$4:$D$11233='GEPS Volume &amp; Declines'!$E$4)*('PQW Report Data'!$C$4:$C$11233=R$9)*('PQW Report Data'!$E$4:$E$11233=$B35)*(('PQW Report Data'!K$4:K$11233)-('PQW Report Data'!J$4:J$11233))),
                    IF($F$6="All",SUMPRODUCT(('PQW Report Data'!$B$4:$B$11233='GEPS Volume &amp; Declines'!$C$4)*('PQW Report Data'!$C$4:$C$11233=R$9)*('PQW Report Data'!$E$4:$E$11233=$B35)*(('PQW Report Data'!K$4:K$11233)-('PQW Report Data'!J$4:J$11233))),
                    SUMPRODUCT(('PQW Report Data'!$B$4:$B$11233='GEPS Volume &amp; Declines'!$C$4)*('PQW Report Data'!$D$4:$D$11233='GEPS Volume &amp; Declines'!$E$4)*('PQW Report Data'!$C$4:$C$11233=R$9)*('PQW Report Data'!$E$4:$E$11233=$B35)*(('PQW Report Data'!K$4:K$11233)-('PQW Report Data'!J$4:J$11233))))))</f>
      </c>
      <c r="S35" s="25" t="str">
        <f>IF(AND($D$6="All",$F$6="All"),SUMPRODUCT(('PQW Report Data'!$C$4:$C$11233=S$9)*('PQW Report Data'!$E$4:$E$11233=$B35)*(('PQW Report Data'!K$4:K$11233)-('PQW Report Data'!J$4:J$11233))),
                    IF($D$6="All",SUMPRODUCT(('PQW Report Data'!$D$4:$D$11233='GEPS Volume &amp; Declines'!$E$4)*('PQW Report Data'!$C$4:$C$11233=S$9)*('PQW Report Data'!$E$4:$E$11233=$B35)*(('PQW Report Data'!K$4:K$11233)-('PQW Report Data'!J$4:J$11233))),
                    IF($F$6="All",SUMPRODUCT(('PQW Report Data'!$B$4:$B$11233='GEPS Volume &amp; Declines'!$C$4)*('PQW Report Data'!$C$4:$C$11233=S$9)*('PQW Report Data'!$E$4:$E$11233=$B35)*(('PQW Report Data'!K$4:K$11233)-('PQW Report Data'!J$4:J$11233))),
                    SUMPRODUCT(('PQW Report Data'!$B$4:$B$11233='GEPS Volume &amp; Declines'!$C$4)*('PQW Report Data'!$D$4:$D$11233='GEPS Volume &amp; Declines'!$E$4)*('PQW Report Data'!$C$4:$C$11233=S$9)*('PQW Report Data'!$E$4:$E$11233=$B35)*(('PQW Report Data'!K$4:K$11233)-('PQW Report Data'!J$4:J$11233))))))</f>
      </c>
      <c r="T35" s="25" t="str">
        <f>IF(AND($D$6="All",$F$6="All"),SUMPRODUCT(('PQW Report Data'!$C$4:$C$11233=T$9)*('PQW Report Data'!$E$4:$E$11233=$B35)*(('PQW Report Data'!K$4:K$11233)-('PQW Report Data'!J$4:J$11233))),
                    IF($D$6="All",SUMPRODUCT(('PQW Report Data'!$D$4:$D$11233='GEPS Volume &amp; Declines'!$E$4)*('PQW Report Data'!$C$4:$C$11233=T$9)*('PQW Report Data'!$E$4:$E$11233=$B35)*(('PQW Report Data'!K$4:K$11233)-('PQW Report Data'!J$4:J$11233))),
                    IF($F$6="All",SUMPRODUCT(('PQW Report Data'!$B$4:$B$11233='GEPS Volume &amp; Declines'!$C$4)*('PQW Report Data'!$C$4:$C$11233=T$9)*('PQW Report Data'!$E$4:$E$11233=$B35)*(('PQW Report Data'!K$4:K$11233)-('PQW Report Data'!J$4:J$11233))),
                    SUMPRODUCT(('PQW Report Data'!$B$4:$B$11233='GEPS Volume &amp; Declines'!$C$4)*('PQW Report Data'!$D$4:$D$11233='GEPS Volume &amp; Declines'!$E$4)*('PQW Report Data'!$C$4:$C$11233=T$9)*('PQW Report Data'!$E$4:$E$11233=$B35)*(('PQW Report Data'!K$4:K$11233)-('PQW Report Data'!J$4:J$11233))))))</f>
      </c>
      <c r="U35" s="25" t="str">
        <f>IF(AND($D$6="All",$F$6="All"),SUMPRODUCT(('PQW Report Data'!$C$4:$C$11233=U$9)*('PQW Report Data'!$E$4:$E$11233=$B35)*(('PQW Report Data'!K$4:K$11233)-('PQW Report Data'!J$4:J$11233))),
                    IF($D$6="All",SUMPRODUCT(('PQW Report Data'!$D$4:$D$11233='GEPS Volume &amp; Declines'!$E$4)*('PQW Report Data'!$C$4:$C$11233=U$9)*('PQW Report Data'!$E$4:$E$11233=$B35)*(('PQW Report Data'!K$4:K$11233)-('PQW Report Data'!J$4:J$11233))),
                    IF($F$6="All",SUMPRODUCT(('PQW Report Data'!$B$4:$B$11233='GEPS Volume &amp; Declines'!$C$4)*('PQW Report Data'!$C$4:$C$11233=U$9)*('PQW Report Data'!$E$4:$E$11233=$B35)*(('PQW Report Data'!K$4:K$11233)-('PQW Report Data'!J$4:J$11233))),
                    SUMPRODUCT(('PQW Report Data'!$B$4:$B$11233='GEPS Volume &amp; Declines'!$C$4)*('PQW Report Data'!$D$4:$D$11233='GEPS Volume &amp; Declines'!$E$4)*('PQW Report Data'!$C$4:$C$11233=U$9)*('PQW Report Data'!$E$4:$E$11233=$B35)*(('PQW Report Data'!K$4:K$11233)-('PQW Report Data'!J$4:J$11233))))))</f>
      </c>
      <c r="V35" s="25" t="str">
        <f>IF(AND($D$6="All",$F$6="All"),SUMPRODUCT(('PQW Report Data'!$C$4:$C$11233=V$9)*('PQW Report Data'!$E$4:$E$11233=$B35)*(('PQW Report Data'!K$4:K$11233)-('PQW Report Data'!J$4:J$11233))),
                    IF($D$6="All",SUMPRODUCT(('PQW Report Data'!$D$4:$D$11233='GEPS Volume &amp; Declines'!$E$4)*('PQW Report Data'!$C$4:$C$11233=V$9)*('PQW Report Data'!$E$4:$E$11233=$B35)*(('PQW Report Data'!K$4:K$11233)-('PQW Report Data'!J$4:J$11233))),
                    IF($F$6="All",SUMPRODUCT(('PQW Report Data'!$B$4:$B$11233='GEPS Volume &amp; Declines'!$C$4)*('PQW Report Data'!$C$4:$C$11233=V$9)*('PQW Report Data'!$E$4:$E$11233=$B35)*(('PQW Report Data'!K$4:K$11233)-('PQW Report Data'!J$4:J$11233))),
                    SUMPRODUCT(('PQW Report Data'!$B$4:$B$11233='GEPS Volume &amp; Declines'!$C$4)*('PQW Report Data'!$D$4:$D$11233='GEPS Volume &amp; Declines'!$E$4)*('PQW Report Data'!$C$4:$C$11233=V$9)*('PQW Report Data'!$E$4:$E$11233=$B35)*(('PQW Report Data'!K$4:K$11233)-('PQW Report Data'!J$4:J$11233))))))</f>
      </c>
      <c r="W35" s="25" t="str">
        <f>IF(AND($D$6="All",$F$6="All"),SUMPRODUCT(('PQW Report Data'!$C$4:$C$11233=W$9)*('PQW Report Data'!$E$4:$E$11233=$B35)*(('PQW Report Data'!K$4:K$11233)-('PQW Report Data'!J$4:J$11233))),
                    IF($D$6="All",SUMPRODUCT(('PQW Report Data'!$D$4:$D$11233='GEPS Volume &amp; Declines'!$E$4)*('PQW Report Data'!$C$4:$C$11233=W$9)*('PQW Report Data'!$E$4:$E$11233=$B35)*(('PQW Report Data'!K$4:K$11233)-('PQW Report Data'!J$4:J$11233))),
                    IF($F$6="All",SUMPRODUCT(('PQW Report Data'!$B$4:$B$11233='GEPS Volume &amp; Declines'!$C$4)*('PQW Report Data'!$C$4:$C$11233=W$9)*('PQW Report Data'!$E$4:$E$11233=$B35)*(('PQW Report Data'!K$4:K$11233)-('PQW Report Data'!J$4:J$11233))),
                    SUMPRODUCT(('PQW Report Data'!$B$4:$B$11233='GEPS Volume &amp; Declines'!$C$4)*('PQW Report Data'!$D$4:$D$11233='GEPS Volume &amp; Declines'!$E$4)*('PQW Report Data'!$C$4:$C$11233=W$9)*('PQW Report Data'!$E$4:$E$11233=$B35)*(('PQW Report Data'!K$4:K$11233)-('PQW Report Data'!J$4:J$11233))))))</f>
      </c>
      <c r="X35" s="25" t="str">
        <f>IF(AND($D$6="All",$F$6="All"),SUMPRODUCT(('PQW Report Data'!$C$4:$C$11233=X$9)*('PQW Report Data'!$E$4:$E$11233=$B35)*(('PQW Report Data'!K$4:K$11233)-('PQW Report Data'!J$4:J$11233))),
                    IF($D$6="All",SUMPRODUCT(('PQW Report Data'!$D$4:$D$11233='GEPS Volume &amp; Declines'!$E$4)*('PQW Report Data'!$C$4:$C$11233=X$9)*('PQW Report Data'!$E$4:$E$11233=$B35)*(('PQW Report Data'!K$4:K$11233)-('PQW Report Data'!J$4:J$11233))),
                    IF($F$6="All",SUMPRODUCT(('PQW Report Data'!$B$4:$B$11233='GEPS Volume &amp; Declines'!$C$4)*('PQW Report Data'!$C$4:$C$11233=X$9)*('PQW Report Data'!$E$4:$E$11233=$B35)*(('PQW Report Data'!K$4:K$11233)-('PQW Report Data'!J$4:J$11233))),
                    SUMPRODUCT(('PQW Report Data'!$B$4:$B$11233='GEPS Volume &amp; Declines'!$C$4)*('PQW Report Data'!$D$4:$D$11233='GEPS Volume &amp; Declines'!$E$4)*('PQW Report Data'!$C$4:$C$11233=X$9)*('PQW Report Data'!$E$4:$E$11233=$B35)*(('PQW Report Data'!K$4:K$11233)-('PQW Report Data'!J$4:J$11233))))))</f>
      </c>
      <c r="Y35" s="25" t="str">
        <f>IF(AND($D$6="All",$F$6="All"),SUMPRODUCT(('PQW Report Data'!$C$4:$C$11233=Y$9)*('PQW Report Data'!$E$4:$E$11233=$B35)*(('PQW Report Data'!K$4:K$11233)-('PQW Report Data'!J$4:J$11233))),
                    IF($D$6="All",SUMPRODUCT(('PQW Report Data'!$D$4:$D$11233='GEPS Volume &amp; Declines'!$E$4)*('PQW Report Data'!$C$4:$C$11233=Y$9)*('PQW Report Data'!$E$4:$E$11233=$B35)*(('PQW Report Data'!K$4:K$11233)-('PQW Report Data'!J$4:J$11233))),
                    IF($F$6="All",SUMPRODUCT(('PQW Report Data'!$B$4:$B$11233='GEPS Volume &amp; Declines'!$C$4)*('PQW Report Data'!$C$4:$C$11233=Y$9)*('PQW Report Data'!$E$4:$E$11233=$B35)*(('PQW Report Data'!K$4:K$11233)-('PQW Report Data'!J$4:J$11233))),
                    SUMPRODUCT(('PQW Report Data'!$B$4:$B$11233='GEPS Volume &amp; Declines'!$C$4)*('PQW Report Data'!$D$4:$D$11233='GEPS Volume &amp; Declines'!$E$4)*('PQW Report Data'!$C$4:$C$11233=Y$9)*('PQW Report Data'!$E$4:$E$11233=$B35)*(('PQW Report Data'!K$4:K$11233)-('PQW Report Data'!J$4:J$11233))))))</f>
      </c>
      <c r="Z35" s="25" t="str">
        <f>IF(AND($D$6="All",$F$6="All"),SUMPRODUCT(('PQW Report Data'!$C$4:$C$11233=Z$9)*('PQW Report Data'!$E$4:$E$11233=$B35)*(('PQW Report Data'!K$4:K$11233)-('PQW Report Data'!J$4:J$11233))),
                    IF($D$6="All",SUMPRODUCT(('PQW Report Data'!$D$4:$D$11233='GEPS Volume &amp; Declines'!$E$4)*('PQW Report Data'!$C$4:$C$11233=Z$9)*('PQW Report Data'!$E$4:$E$11233=$B35)*(('PQW Report Data'!K$4:K$11233)-('PQW Report Data'!J$4:J$11233))),
                    IF($F$6="All",SUMPRODUCT(('PQW Report Data'!$B$4:$B$11233='GEPS Volume &amp; Declines'!$C$4)*('PQW Report Data'!$C$4:$C$11233=Z$9)*('PQW Report Data'!$E$4:$E$11233=$B35)*(('PQW Report Data'!K$4:K$11233)-('PQW Report Data'!J$4:J$11233))),
                    SUMPRODUCT(('PQW Report Data'!$B$4:$B$11233='GEPS Volume &amp; Declines'!$C$4)*('PQW Report Data'!$D$4:$D$11233='GEPS Volume &amp; Declines'!$E$4)*('PQW Report Data'!$C$4:$C$11233=Z$9)*('PQW Report Data'!$E$4:$E$11233=$B35)*(('PQW Report Data'!K$4:K$11233)-('PQW Report Data'!J$4:J$11233))))))</f>
      </c>
      <c r="AA35" s="25" t="str">
        <f>IF(AND($D$6="All",$F$6="All"),SUMPRODUCT(('PQW Report Data'!$C$4:$C$11233=AA$9)*('PQW Report Data'!$E$4:$E$11233=$B35)*(('PQW Report Data'!K$4:K$11233)-('PQW Report Data'!J$4:J$11233))),
                    IF($D$6="All",SUMPRODUCT(('PQW Report Data'!$D$4:$D$11233='GEPS Volume &amp; Declines'!$E$4)*('PQW Report Data'!$C$4:$C$11233=AA$9)*('PQW Report Data'!$E$4:$E$11233=$B35)*(('PQW Report Data'!K$4:K$11233)-('PQW Report Data'!J$4:J$11233))),
                    IF($F$6="All",SUMPRODUCT(('PQW Report Data'!$B$4:$B$11233='GEPS Volume &amp; Declines'!$C$4)*('PQW Report Data'!$C$4:$C$11233=AA$9)*('PQW Report Data'!$E$4:$E$11233=$B35)*(('PQW Report Data'!K$4:K$11233)-('PQW Report Data'!J$4:J$11233))),
                    SUMPRODUCT(('PQW Report Data'!$B$4:$B$11233='GEPS Volume &amp; Declines'!$C$4)*('PQW Report Data'!$D$4:$D$11233='GEPS Volume &amp; Declines'!$E$4)*('PQW Report Data'!$C$4:$C$11233=AA$9)*('PQW Report Data'!$E$4:$E$11233=$B35)*(('PQW Report Data'!K$4:K$11233)-('PQW Report Data'!J$4:J$11233))))))</f>
      </c>
      <c r="AB35" s="25" t="str">
        <f>SUM(C35:AA35)</f>
      </c>
    </row>
    <row r="36">
      <c r="A36" s="0" t="inlineStr">
        <is>
          <t/>
        </is>
      </c>
      <c r="B36" s="23" t="n">
        <v>26</v>
      </c>
      <c r="C36" s="25" t="str">
        <f>IF(AND($D$6="All",$F$6="All"),SUMPRODUCT(('PQW Report Data'!$C$4:$C$11233=C$9)*('PQW Report Data'!$E$4:$E$11233=$B36)*(('PQW Report Data'!K$4:K$11233)-('PQW Report Data'!J$4:J$11233))),
                    IF($D$6="All",SUMPRODUCT(('PQW Report Data'!$D$4:$D$11233='GEPS Volume &amp; Declines'!$E$4)*('PQW Report Data'!$C$4:$C$11233=C$9)*('PQW Report Data'!$E$4:$E$11233=$B36)*(('PQW Report Data'!K$4:K$11233)-('PQW Report Data'!J$4:J$11233))),
                    IF($F$6="All",SUMPRODUCT(('PQW Report Data'!$B$4:$B$11233='GEPS Volume &amp; Declines'!$C$4)*('PQW Report Data'!$C$4:$C$11233=C$9)*('PQW Report Data'!$E$4:$E$11233=$B36)*(('PQW Report Data'!K$4:K$11233)-('PQW Report Data'!J$4:J$11233))),
                    SUMPRODUCT(('PQW Report Data'!$B$4:$B$11233='GEPS Volume &amp; Declines'!$C$4)*('PQW Report Data'!$D$4:$D$11233='GEPS Volume &amp; Declines'!$E$4)*('PQW Report Data'!$C$4:$C$11233=C$9)*('PQW Report Data'!$E$4:$E$11233=$B36)*(('PQW Report Data'!K$4:K$11233)-('PQW Report Data'!J$4:J$11233))))))</f>
      </c>
      <c r="D36" s="25" t="str">
        <f>IF(AND($D$6="All",$F$6="All"),SUMPRODUCT(('PQW Report Data'!$C$4:$C$11233=D$9)*('PQW Report Data'!$E$4:$E$11233=$B36)*(('PQW Report Data'!K$4:K$11233)-('PQW Report Data'!J$4:J$11233))),
                    IF($D$6="All",SUMPRODUCT(('PQW Report Data'!$D$4:$D$11233='GEPS Volume &amp; Declines'!$E$4)*('PQW Report Data'!$C$4:$C$11233=D$9)*('PQW Report Data'!$E$4:$E$11233=$B36)*(('PQW Report Data'!K$4:K$11233)-('PQW Report Data'!J$4:J$11233))),
                    IF($F$6="All",SUMPRODUCT(('PQW Report Data'!$B$4:$B$11233='GEPS Volume &amp; Declines'!$C$4)*('PQW Report Data'!$C$4:$C$11233=D$9)*('PQW Report Data'!$E$4:$E$11233=$B36)*(('PQW Report Data'!K$4:K$11233)-('PQW Report Data'!J$4:J$11233))),
                    SUMPRODUCT(('PQW Report Data'!$B$4:$B$11233='GEPS Volume &amp; Declines'!$C$4)*('PQW Report Data'!$D$4:$D$11233='GEPS Volume &amp; Declines'!$E$4)*('PQW Report Data'!$C$4:$C$11233=D$9)*('PQW Report Data'!$E$4:$E$11233=$B36)*(('PQW Report Data'!K$4:K$11233)-('PQW Report Data'!J$4:J$11233))))))</f>
      </c>
      <c r="E36" s="25" t="str">
        <f>IF(AND($D$6="All",$F$6="All"),SUMPRODUCT(('PQW Report Data'!$C$4:$C$11233=E$9)*('PQW Report Data'!$E$4:$E$11233=$B36)*(('PQW Report Data'!K$4:K$11233)-('PQW Report Data'!J$4:J$11233))),
                    IF($D$6="All",SUMPRODUCT(('PQW Report Data'!$D$4:$D$11233='GEPS Volume &amp; Declines'!$E$4)*('PQW Report Data'!$C$4:$C$11233=E$9)*('PQW Report Data'!$E$4:$E$11233=$B36)*(('PQW Report Data'!K$4:K$11233)-('PQW Report Data'!J$4:J$11233))),
                    IF($F$6="All",SUMPRODUCT(('PQW Report Data'!$B$4:$B$11233='GEPS Volume &amp; Declines'!$C$4)*('PQW Report Data'!$C$4:$C$11233=E$9)*('PQW Report Data'!$E$4:$E$11233=$B36)*(('PQW Report Data'!K$4:K$11233)-('PQW Report Data'!J$4:J$11233))),
                    SUMPRODUCT(('PQW Report Data'!$B$4:$B$11233='GEPS Volume &amp; Declines'!$C$4)*('PQW Report Data'!$D$4:$D$11233='GEPS Volume &amp; Declines'!$E$4)*('PQW Report Data'!$C$4:$C$11233=E$9)*('PQW Report Data'!$E$4:$E$11233=$B36)*(('PQW Report Data'!K$4:K$11233)-('PQW Report Data'!J$4:J$11233))))))</f>
      </c>
      <c r="F36" s="25" t="str">
        <f>IF(AND($D$6="All",$F$6="All"),SUMPRODUCT(('PQW Report Data'!$C$4:$C$11233=F$9)*('PQW Report Data'!$E$4:$E$11233=$B36)*(('PQW Report Data'!K$4:K$11233)-('PQW Report Data'!J$4:J$11233))),
                    IF($D$6="All",SUMPRODUCT(('PQW Report Data'!$D$4:$D$11233='GEPS Volume &amp; Declines'!$E$4)*('PQW Report Data'!$C$4:$C$11233=F$9)*('PQW Report Data'!$E$4:$E$11233=$B36)*(('PQW Report Data'!K$4:K$11233)-('PQW Report Data'!J$4:J$11233))),
                    IF($F$6="All",SUMPRODUCT(('PQW Report Data'!$B$4:$B$11233='GEPS Volume &amp; Declines'!$C$4)*('PQW Report Data'!$C$4:$C$11233=F$9)*('PQW Report Data'!$E$4:$E$11233=$B36)*(('PQW Report Data'!K$4:K$11233)-('PQW Report Data'!J$4:J$11233))),
                    SUMPRODUCT(('PQW Report Data'!$B$4:$B$11233='GEPS Volume &amp; Declines'!$C$4)*('PQW Report Data'!$D$4:$D$11233='GEPS Volume &amp; Declines'!$E$4)*('PQW Report Data'!$C$4:$C$11233=F$9)*('PQW Report Data'!$E$4:$E$11233=$B36)*(('PQW Report Data'!K$4:K$11233)-('PQW Report Data'!J$4:J$11233))))))</f>
      </c>
      <c r="G36" s="25" t="str">
        <f>IF(AND($D$6="All",$F$6="All"),SUMPRODUCT(('PQW Report Data'!$C$4:$C$11233=G$9)*('PQW Report Data'!$E$4:$E$11233=$B36)*(('PQW Report Data'!K$4:K$11233)-('PQW Report Data'!J$4:J$11233))),
                    IF($D$6="All",SUMPRODUCT(('PQW Report Data'!$D$4:$D$11233='GEPS Volume &amp; Declines'!$E$4)*('PQW Report Data'!$C$4:$C$11233=G$9)*('PQW Report Data'!$E$4:$E$11233=$B36)*(('PQW Report Data'!K$4:K$11233)-('PQW Report Data'!J$4:J$11233))),
                    IF($F$6="All",SUMPRODUCT(('PQW Report Data'!$B$4:$B$11233='GEPS Volume &amp; Declines'!$C$4)*('PQW Report Data'!$C$4:$C$11233=G$9)*('PQW Report Data'!$E$4:$E$11233=$B36)*(('PQW Report Data'!K$4:K$11233)-('PQW Report Data'!J$4:J$11233))),
                    SUMPRODUCT(('PQW Report Data'!$B$4:$B$11233='GEPS Volume &amp; Declines'!$C$4)*('PQW Report Data'!$D$4:$D$11233='GEPS Volume &amp; Declines'!$E$4)*('PQW Report Data'!$C$4:$C$11233=G$9)*('PQW Report Data'!$E$4:$E$11233=$B36)*(('PQW Report Data'!K$4:K$11233)-('PQW Report Data'!J$4:J$11233))))))</f>
      </c>
      <c r="H36" s="25" t="str">
        <f>IF(AND($D$6="All",$F$6="All"),SUMPRODUCT(('PQW Report Data'!$C$4:$C$11233=H$9)*('PQW Report Data'!$E$4:$E$11233=$B36)*(('PQW Report Data'!K$4:K$11233)-('PQW Report Data'!J$4:J$11233))),
                    IF($D$6="All",SUMPRODUCT(('PQW Report Data'!$D$4:$D$11233='GEPS Volume &amp; Declines'!$E$4)*('PQW Report Data'!$C$4:$C$11233=H$9)*('PQW Report Data'!$E$4:$E$11233=$B36)*(('PQW Report Data'!K$4:K$11233)-('PQW Report Data'!J$4:J$11233))),
                    IF($F$6="All",SUMPRODUCT(('PQW Report Data'!$B$4:$B$11233='GEPS Volume &amp; Declines'!$C$4)*('PQW Report Data'!$C$4:$C$11233=H$9)*('PQW Report Data'!$E$4:$E$11233=$B36)*(('PQW Report Data'!K$4:K$11233)-('PQW Report Data'!J$4:J$11233))),
                    SUMPRODUCT(('PQW Report Data'!$B$4:$B$11233='GEPS Volume &amp; Declines'!$C$4)*('PQW Report Data'!$D$4:$D$11233='GEPS Volume &amp; Declines'!$E$4)*('PQW Report Data'!$C$4:$C$11233=H$9)*('PQW Report Data'!$E$4:$E$11233=$B36)*(('PQW Report Data'!K$4:K$11233)-('PQW Report Data'!J$4:J$11233))))))</f>
      </c>
      <c r="I36" s="25" t="str">
        <f>IF(AND($D$6="All",$F$6="All"),SUMPRODUCT(('PQW Report Data'!$C$4:$C$11233=I$9)*('PQW Report Data'!$E$4:$E$11233=$B36)*(('PQW Report Data'!K$4:K$11233)-('PQW Report Data'!J$4:J$11233))),
                    IF($D$6="All",SUMPRODUCT(('PQW Report Data'!$D$4:$D$11233='GEPS Volume &amp; Declines'!$E$4)*('PQW Report Data'!$C$4:$C$11233=I$9)*('PQW Report Data'!$E$4:$E$11233=$B36)*(('PQW Report Data'!K$4:K$11233)-('PQW Report Data'!J$4:J$11233))),
                    IF($F$6="All",SUMPRODUCT(('PQW Report Data'!$B$4:$B$11233='GEPS Volume &amp; Declines'!$C$4)*('PQW Report Data'!$C$4:$C$11233=I$9)*('PQW Report Data'!$E$4:$E$11233=$B36)*(('PQW Report Data'!K$4:K$11233)-('PQW Report Data'!J$4:J$11233))),
                    SUMPRODUCT(('PQW Report Data'!$B$4:$B$11233='GEPS Volume &amp; Declines'!$C$4)*('PQW Report Data'!$D$4:$D$11233='GEPS Volume &amp; Declines'!$E$4)*('PQW Report Data'!$C$4:$C$11233=I$9)*('PQW Report Data'!$E$4:$E$11233=$B36)*(('PQW Report Data'!K$4:K$11233)-('PQW Report Data'!J$4:J$11233))))))</f>
      </c>
      <c r="J36" s="25" t="str">
        <f>IF(AND($D$6="All",$F$6="All"),SUMPRODUCT(('PQW Report Data'!$C$4:$C$11233=J$9)*('PQW Report Data'!$E$4:$E$11233=$B36)*(('PQW Report Data'!K$4:K$11233)-('PQW Report Data'!J$4:J$11233))),
                    IF($D$6="All",SUMPRODUCT(('PQW Report Data'!$D$4:$D$11233='GEPS Volume &amp; Declines'!$E$4)*('PQW Report Data'!$C$4:$C$11233=J$9)*('PQW Report Data'!$E$4:$E$11233=$B36)*(('PQW Report Data'!K$4:K$11233)-('PQW Report Data'!J$4:J$11233))),
                    IF($F$6="All",SUMPRODUCT(('PQW Report Data'!$B$4:$B$11233='GEPS Volume &amp; Declines'!$C$4)*('PQW Report Data'!$C$4:$C$11233=J$9)*('PQW Report Data'!$E$4:$E$11233=$B36)*(('PQW Report Data'!K$4:K$11233)-('PQW Report Data'!J$4:J$11233))),
                    SUMPRODUCT(('PQW Report Data'!$B$4:$B$11233='GEPS Volume &amp; Declines'!$C$4)*('PQW Report Data'!$D$4:$D$11233='GEPS Volume &amp; Declines'!$E$4)*('PQW Report Data'!$C$4:$C$11233=J$9)*('PQW Report Data'!$E$4:$E$11233=$B36)*(('PQW Report Data'!K$4:K$11233)-('PQW Report Data'!J$4:J$11233))))))</f>
      </c>
      <c r="K36" s="25" t="str">
        <f>IF(AND($D$6="All",$F$6="All"),SUMPRODUCT(('PQW Report Data'!$C$4:$C$11233=K$9)*('PQW Report Data'!$E$4:$E$11233=$B36)*(('PQW Report Data'!K$4:K$11233)-('PQW Report Data'!J$4:J$11233))),
                    IF($D$6="All",SUMPRODUCT(('PQW Report Data'!$D$4:$D$11233='GEPS Volume &amp; Declines'!$E$4)*('PQW Report Data'!$C$4:$C$11233=K$9)*('PQW Report Data'!$E$4:$E$11233=$B36)*(('PQW Report Data'!K$4:K$11233)-('PQW Report Data'!J$4:J$11233))),
                    IF($F$6="All",SUMPRODUCT(('PQW Report Data'!$B$4:$B$11233='GEPS Volume &amp; Declines'!$C$4)*('PQW Report Data'!$C$4:$C$11233=K$9)*('PQW Report Data'!$E$4:$E$11233=$B36)*(('PQW Report Data'!K$4:K$11233)-('PQW Report Data'!J$4:J$11233))),
                    SUMPRODUCT(('PQW Report Data'!$B$4:$B$11233='GEPS Volume &amp; Declines'!$C$4)*('PQW Report Data'!$D$4:$D$11233='GEPS Volume &amp; Declines'!$E$4)*('PQW Report Data'!$C$4:$C$11233=K$9)*('PQW Report Data'!$E$4:$E$11233=$B36)*(('PQW Report Data'!K$4:K$11233)-('PQW Report Data'!J$4:J$11233))))))</f>
      </c>
      <c r="L36" s="25" t="str">
        <f>IF(AND($D$6="All",$F$6="All"),SUMPRODUCT(('PQW Report Data'!$C$4:$C$11233=L$9)*('PQW Report Data'!$E$4:$E$11233=$B36)*(('PQW Report Data'!K$4:K$11233)-('PQW Report Data'!J$4:J$11233))),
                    IF($D$6="All",SUMPRODUCT(('PQW Report Data'!$D$4:$D$11233='GEPS Volume &amp; Declines'!$E$4)*('PQW Report Data'!$C$4:$C$11233=L$9)*('PQW Report Data'!$E$4:$E$11233=$B36)*(('PQW Report Data'!K$4:K$11233)-('PQW Report Data'!J$4:J$11233))),
                    IF($F$6="All",SUMPRODUCT(('PQW Report Data'!$B$4:$B$11233='GEPS Volume &amp; Declines'!$C$4)*('PQW Report Data'!$C$4:$C$11233=L$9)*('PQW Report Data'!$E$4:$E$11233=$B36)*(('PQW Report Data'!K$4:K$11233)-('PQW Report Data'!J$4:J$11233))),
                    SUMPRODUCT(('PQW Report Data'!$B$4:$B$11233='GEPS Volume &amp; Declines'!$C$4)*('PQW Report Data'!$D$4:$D$11233='GEPS Volume &amp; Declines'!$E$4)*('PQW Report Data'!$C$4:$C$11233=L$9)*('PQW Report Data'!$E$4:$E$11233=$B36)*(('PQW Report Data'!K$4:K$11233)-('PQW Report Data'!J$4:J$11233))))))</f>
      </c>
      <c r="M36" s="25" t="str">
        <f>IF(AND($D$6="All",$F$6="All"),SUMPRODUCT(('PQW Report Data'!$C$4:$C$11233=M$9)*('PQW Report Data'!$E$4:$E$11233=$B36)*(('PQW Report Data'!K$4:K$11233)-('PQW Report Data'!J$4:J$11233))),
                    IF($D$6="All",SUMPRODUCT(('PQW Report Data'!$D$4:$D$11233='GEPS Volume &amp; Declines'!$E$4)*('PQW Report Data'!$C$4:$C$11233=M$9)*('PQW Report Data'!$E$4:$E$11233=$B36)*(('PQW Report Data'!K$4:K$11233)-('PQW Report Data'!J$4:J$11233))),
                    IF($F$6="All",SUMPRODUCT(('PQW Report Data'!$B$4:$B$11233='GEPS Volume &amp; Declines'!$C$4)*('PQW Report Data'!$C$4:$C$11233=M$9)*('PQW Report Data'!$E$4:$E$11233=$B36)*(('PQW Report Data'!K$4:K$11233)-('PQW Report Data'!J$4:J$11233))),
                    SUMPRODUCT(('PQW Report Data'!$B$4:$B$11233='GEPS Volume &amp; Declines'!$C$4)*('PQW Report Data'!$D$4:$D$11233='GEPS Volume &amp; Declines'!$E$4)*('PQW Report Data'!$C$4:$C$11233=M$9)*('PQW Report Data'!$E$4:$E$11233=$B36)*(('PQW Report Data'!K$4:K$11233)-('PQW Report Data'!J$4:J$11233))))))</f>
      </c>
      <c r="N36" s="25" t="str">
        <f>IF(AND($D$6="All",$F$6="All"),SUMPRODUCT(('PQW Report Data'!$C$4:$C$11233=N$9)*('PQW Report Data'!$E$4:$E$11233=$B36)*(('PQW Report Data'!K$4:K$11233)-('PQW Report Data'!J$4:J$11233))),
                    IF($D$6="All",SUMPRODUCT(('PQW Report Data'!$D$4:$D$11233='GEPS Volume &amp; Declines'!$E$4)*('PQW Report Data'!$C$4:$C$11233=N$9)*('PQW Report Data'!$E$4:$E$11233=$B36)*(('PQW Report Data'!K$4:K$11233)-('PQW Report Data'!J$4:J$11233))),
                    IF($F$6="All",SUMPRODUCT(('PQW Report Data'!$B$4:$B$11233='GEPS Volume &amp; Declines'!$C$4)*('PQW Report Data'!$C$4:$C$11233=N$9)*('PQW Report Data'!$E$4:$E$11233=$B36)*(('PQW Report Data'!K$4:K$11233)-('PQW Report Data'!J$4:J$11233))),
                    SUMPRODUCT(('PQW Report Data'!$B$4:$B$11233='GEPS Volume &amp; Declines'!$C$4)*('PQW Report Data'!$D$4:$D$11233='GEPS Volume &amp; Declines'!$E$4)*('PQW Report Data'!$C$4:$C$11233=N$9)*('PQW Report Data'!$E$4:$E$11233=$B36)*(('PQW Report Data'!K$4:K$11233)-('PQW Report Data'!J$4:J$11233))))))</f>
      </c>
      <c r="O36" s="25" t="str">
        <f>IF(AND($D$6="All",$F$6="All"),SUMPRODUCT(('PQW Report Data'!$C$4:$C$11233=O$9)*('PQW Report Data'!$E$4:$E$11233=$B36)*(('PQW Report Data'!K$4:K$11233)-('PQW Report Data'!J$4:J$11233))),
                    IF($D$6="All",SUMPRODUCT(('PQW Report Data'!$D$4:$D$11233='GEPS Volume &amp; Declines'!$E$4)*('PQW Report Data'!$C$4:$C$11233=O$9)*('PQW Report Data'!$E$4:$E$11233=$B36)*(('PQW Report Data'!K$4:K$11233)-('PQW Report Data'!J$4:J$11233))),
                    IF($F$6="All",SUMPRODUCT(('PQW Report Data'!$B$4:$B$11233='GEPS Volume &amp; Declines'!$C$4)*('PQW Report Data'!$C$4:$C$11233=O$9)*('PQW Report Data'!$E$4:$E$11233=$B36)*(('PQW Report Data'!K$4:K$11233)-('PQW Report Data'!J$4:J$11233))),
                    SUMPRODUCT(('PQW Report Data'!$B$4:$B$11233='GEPS Volume &amp; Declines'!$C$4)*('PQW Report Data'!$D$4:$D$11233='GEPS Volume &amp; Declines'!$E$4)*('PQW Report Data'!$C$4:$C$11233=O$9)*('PQW Report Data'!$E$4:$E$11233=$B36)*(('PQW Report Data'!K$4:K$11233)-('PQW Report Data'!J$4:J$11233))))))</f>
      </c>
      <c r="P36" s="25" t="str">
        <f>IF(AND($D$6="All",$F$6="All"),SUMPRODUCT(('PQW Report Data'!$C$4:$C$11233=P$9)*('PQW Report Data'!$E$4:$E$11233=$B36)*(('PQW Report Data'!K$4:K$11233)-('PQW Report Data'!J$4:J$11233))),
                    IF($D$6="All",SUMPRODUCT(('PQW Report Data'!$D$4:$D$11233='GEPS Volume &amp; Declines'!$E$4)*('PQW Report Data'!$C$4:$C$11233=P$9)*('PQW Report Data'!$E$4:$E$11233=$B36)*(('PQW Report Data'!K$4:K$11233)-('PQW Report Data'!J$4:J$11233))),
                    IF($F$6="All",SUMPRODUCT(('PQW Report Data'!$B$4:$B$11233='GEPS Volume &amp; Declines'!$C$4)*('PQW Report Data'!$C$4:$C$11233=P$9)*('PQW Report Data'!$E$4:$E$11233=$B36)*(('PQW Report Data'!K$4:K$11233)-('PQW Report Data'!J$4:J$11233))),
                    SUMPRODUCT(('PQW Report Data'!$B$4:$B$11233='GEPS Volume &amp; Declines'!$C$4)*('PQW Report Data'!$D$4:$D$11233='GEPS Volume &amp; Declines'!$E$4)*('PQW Report Data'!$C$4:$C$11233=P$9)*('PQW Report Data'!$E$4:$E$11233=$B36)*(('PQW Report Data'!K$4:K$11233)-('PQW Report Data'!J$4:J$11233))))))</f>
      </c>
      <c r="Q36" s="25" t="str">
        <f>IF(AND($D$6="All",$F$6="All"),SUMPRODUCT(('PQW Report Data'!$C$4:$C$11233=Q$9)*('PQW Report Data'!$E$4:$E$11233=$B36)*(('PQW Report Data'!K$4:K$11233)-('PQW Report Data'!J$4:J$11233))),
                    IF($D$6="All",SUMPRODUCT(('PQW Report Data'!$D$4:$D$11233='GEPS Volume &amp; Declines'!$E$4)*('PQW Report Data'!$C$4:$C$11233=Q$9)*('PQW Report Data'!$E$4:$E$11233=$B36)*(('PQW Report Data'!K$4:K$11233)-('PQW Report Data'!J$4:J$11233))),
                    IF($F$6="All",SUMPRODUCT(('PQW Report Data'!$B$4:$B$11233='GEPS Volume &amp; Declines'!$C$4)*('PQW Report Data'!$C$4:$C$11233=Q$9)*('PQW Report Data'!$E$4:$E$11233=$B36)*(('PQW Report Data'!K$4:K$11233)-('PQW Report Data'!J$4:J$11233))),
                    SUMPRODUCT(('PQW Report Data'!$B$4:$B$11233='GEPS Volume &amp; Declines'!$C$4)*('PQW Report Data'!$D$4:$D$11233='GEPS Volume &amp; Declines'!$E$4)*('PQW Report Data'!$C$4:$C$11233=Q$9)*('PQW Report Data'!$E$4:$E$11233=$B36)*(('PQW Report Data'!K$4:K$11233)-('PQW Report Data'!J$4:J$11233))))))</f>
      </c>
      <c r="R36" s="25" t="str">
        <f>IF(AND($D$6="All",$F$6="All"),SUMPRODUCT(('PQW Report Data'!$C$4:$C$11233=R$9)*('PQW Report Data'!$E$4:$E$11233=$B36)*(('PQW Report Data'!K$4:K$11233)-('PQW Report Data'!J$4:J$11233))),
                    IF($D$6="All",SUMPRODUCT(('PQW Report Data'!$D$4:$D$11233='GEPS Volume &amp; Declines'!$E$4)*('PQW Report Data'!$C$4:$C$11233=R$9)*('PQW Report Data'!$E$4:$E$11233=$B36)*(('PQW Report Data'!K$4:K$11233)-('PQW Report Data'!J$4:J$11233))),
                    IF($F$6="All",SUMPRODUCT(('PQW Report Data'!$B$4:$B$11233='GEPS Volume &amp; Declines'!$C$4)*('PQW Report Data'!$C$4:$C$11233=R$9)*('PQW Report Data'!$E$4:$E$11233=$B36)*(('PQW Report Data'!K$4:K$11233)-('PQW Report Data'!J$4:J$11233))),
                    SUMPRODUCT(('PQW Report Data'!$B$4:$B$11233='GEPS Volume &amp; Declines'!$C$4)*('PQW Report Data'!$D$4:$D$11233='GEPS Volume &amp; Declines'!$E$4)*('PQW Report Data'!$C$4:$C$11233=R$9)*('PQW Report Data'!$E$4:$E$11233=$B36)*(('PQW Report Data'!K$4:K$11233)-('PQW Report Data'!J$4:J$11233))))))</f>
      </c>
      <c r="S36" s="25" t="str">
        <f>IF(AND($D$6="All",$F$6="All"),SUMPRODUCT(('PQW Report Data'!$C$4:$C$11233=S$9)*('PQW Report Data'!$E$4:$E$11233=$B36)*(('PQW Report Data'!K$4:K$11233)-('PQW Report Data'!J$4:J$11233))),
                    IF($D$6="All",SUMPRODUCT(('PQW Report Data'!$D$4:$D$11233='GEPS Volume &amp; Declines'!$E$4)*('PQW Report Data'!$C$4:$C$11233=S$9)*('PQW Report Data'!$E$4:$E$11233=$B36)*(('PQW Report Data'!K$4:K$11233)-('PQW Report Data'!J$4:J$11233))),
                    IF($F$6="All",SUMPRODUCT(('PQW Report Data'!$B$4:$B$11233='GEPS Volume &amp; Declines'!$C$4)*('PQW Report Data'!$C$4:$C$11233=S$9)*('PQW Report Data'!$E$4:$E$11233=$B36)*(('PQW Report Data'!K$4:K$11233)-('PQW Report Data'!J$4:J$11233))),
                    SUMPRODUCT(('PQW Report Data'!$B$4:$B$11233='GEPS Volume &amp; Declines'!$C$4)*('PQW Report Data'!$D$4:$D$11233='GEPS Volume &amp; Declines'!$E$4)*('PQW Report Data'!$C$4:$C$11233=S$9)*('PQW Report Data'!$E$4:$E$11233=$B36)*(('PQW Report Data'!K$4:K$11233)-('PQW Report Data'!J$4:J$11233))))))</f>
      </c>
      <c r="T36" s="25" t="str">
        <f>IF(AND($D$6="All",$F$6="All"),SUMPRODUCT(('PQW Report Data'!$C$4:$C$11233=T$9)*('PQW Report Data'!$E$4:$E$11233=$B36)*(('PQW Report Data'!K$4:K$11233)-('PQW Report Data'!J$4:J$11233))),
                    IF($D$6="All",SUMPRODUCT(('PQW Report Data'!$D$4:$D$11233='GEPS Volume &amp; Declines'!$E$4)*('PQW Report Data'!$C$4:$C$11233=T$9)*('PQW Report Data'!$E$4:$E$11233=$B36)*(('PQW Report Data'!K$4:K$11233)-('PQW Report Data'!J$4:J$11233))),
                    IF($F$6="All",SUMPRODUCT(('PQW Report Data'!$B$4:$B$11233='GEPS Volume &amp; Declines'!$C$4)*('PQW Report Data'!$C$4:$C$11233=T$9)*('PQW Report Data'!$E$4:$E$11233=$B36)*(('PQW Report Data'!K$4:K$11233)-('PQW Report Data'!J$4:J$11233))),
                    SUMPRODUCT(('PQW Report Data'!$B$4:$B$11233='GEPS Volume &amp; Declines'!$C$4)*('PQW Report Data'!$D$4:$D$11233='GEPS Volume &amp; Declines'!$E$4)*('PQW Report Data'!$C$4:$C$11233=T$9)*('PQW Report Data'!$E$4:$E$11233=$B36)*(('PQW Report Data'!K$4:K$11233)-('PQW Report Data'!J$4:J$11233))))))</f>
      </c>
      <c r="U36" s="25" t="str">
        <f>IF(AND($D$6="All",$F$6="All"),SUMPRODUCT(('PQW Report Data'!$C$4:$C$11233=U$9)*('PQW Report Data'!$E$4:$E$11233=$B36)*(('PQW Report Data'!K$4:K$11233)-('PQW Report Data'!J$4:J$11233))),
                    IF($D$6="All",SUMPRODUCT(('PQW Report Data'!$D$4:$D$11233='GEPS Volume &amp; Declines'!$E$4)*('PQW Report Data'!$C$4:$C$11233=U$9)*('PQW Report Data'!$E$4:$E$11233=$B36)*(('PQW Report Data'!K$4:K$11233)-('PQW Report Data'!J$4:J$11233))),
                    IF($F$6="All",SUMPRODUCT(('PQW Report Data'!$B$4:$B$11233='GEPS Volume &amp; Declines'!$C$4)*('PQW Report Data'!$C$4:$C$11233=U$9)*('PQW Report Data'!$E$4:$E$11233=$B36)*(('PQW Report Data'!K$4:K$11233)-('PQW Report Data'!J$4:J$11233))),
                    SUMPRODUCT(('PQW Report Data'!$B$4:$B$11233='GEPS Volume &amp; Declines'!$C$4)*('PQW Report Data'!$D$4:$D$11233='GEPS Volume &amp; Declines'!$E$4)*('PQW Report Data'!$C$4:$C$11233=U$9)*('PQW Report Data'!$E$4:$E$11233=$B36)*(('PQW Report Data'!K$4:K$11233)-('PQW Report Data'!J$4:J$11233))))))</f>
      </c>
      <c r="V36" s="25" t="str">
        <f>IF(AND($D$6="All",$F$6="All"),SUMPRODUCT(('PQW Report Data'!$C$4:$C$11233=V$9)*('PQW Report Data'!$E$4:$E$11233=$B36)*(('PQW Report Data'!K$4:K$11233)-('PQW Report Data'!J$4:J$11233))),
                    IF($D$6="All",SUMPRODUCT(('PQW Report Data'!$D$4:$D$11233='GEPS Volume &amp; Declines'!$E$4)*('PQW Report Data'!$C$4:$C$11233=V$9)*('PQW Report Data'!$E$4:$E$11233=$B36)*(('PQW Report Data'!K$4:K$11233)-('PQW Report Data'!J$4:J$11233))),
                    IF($F$6="All",SUMPRODUCT(('PQW Report Data'!$B$4:$B$11233='GEPS Volume &amp; Declines'!$C$4)*('PQW Report Data'!$C$4:$C$11233=V$9)*('PQW Report Data'!$E$4:$E$11233=$B36)*(('PQW Report Data'!K$4:K$11233)-('PQW Report Data'!J$4:J$11233))),
                    SUMPRODUCT(('PQW Report Data'!$B$4:$B$11233='GEPS Volume &amp; Declines'!$C$4)*('PQW Report Data'!$D$4:$D$11233='GEPS Volume &amp; Declines'!$E$4)*('PQW Report Data'!$C$4:$C$11233=V$9)*('PQW Report Data'!$E$4:$E$11233=$B36)*(('PQW Report Data'!K$4:K$11233)-('PQW Report Data'!J$4:J$11233))))))</f>
      </c>
      <c r="W36" s="25" t="str">
        <f>IF(AND($D$6="All",$F$6="All"),SUMPRODUCT(('PQW Report Data'!$C$4:$C$11233=W$9)*('PQW Report Data'!$E$4:$E$11233=$B36)*(('PQW Report Data'!K$4:K$11233)-('PQW Report Data'!J$4:J$11233))),
                    IF($D$6="All",SUMPRODUCT(('PQW Report Data'!$D$4:$D$11233='GEPS Volume &amp; Declines'!$E$4)*('PQW Report Data'!$C$4:$C$11233=W$9)*('PQW Report Data'!$E$4:$E$11233=$B36)*(('PQW Report Data'!K$4:K$11233)-('PQW Report Data'!J$4:J$11233))),
                    IF($F$6="All",SUMPRODUCT(('PQW Report Data'!$B$4:$B$11233='GEPS Volume &amp; Declines'!$C$4)*('PQW Report Data'!$C$4:$C$11233=W$9)*('PQW Report Data'!$E$4:$E$11233=$B36)*(('PQW Report Data'!K$4:K$11233)-('PQW Report Data'!J$4:J$11233))),
                    SUMPRODUCT(('PQW Report Data'!$B$4:$B$11233='GEPS Volume &amp; Declines'!$C$4)*('PQW Report Data'!$D$4:$D$11233='GEPS Volume &amp; Declines'!$E$4)*('PQW Report Data'!$C$4:$C$11233=W$9)*('PQW Report Data'!$E$4:$E$11233=$B36)*(('PQW Report Data'!K$4:K$11233)-('PQW Report Data'!J$4:J$11233))))))</f>
      </c>
      <c r="X36" s="25" t="str">
        <f>IF(AND($D$6="All",$F$6="All"),SUMPRODUCT(('PQW Report Data'!$C$4:$C$11233=X$9)*('PQW Report Data'!$E$4:$E$11233=$B36)*(('PQW Report Data'!K$4:K$11233)-('PQW Report Data'!J$4:J$11233))),
                    IF($D$6="All",SUMPRODUCT(('PQW Report Data'!$D$4:$D$11233='GEPS Volume &amp; Declines'!$E$4)*('PQW Report Data'!$C$4:$C$11233=X$9)*('PQW Report Data'!$E$4:$E$11233=$B36)*(('PQW Report Data'!K$4:K$11233)-('PQW Report Data'!J$4:J$11233))),
                    IF($F$6="All",SUMPRODUCT(('PQW Report Data'!$B$4:$B$11233='GEPS Volume &amp; Declines'!$C$4)*('PQW Report Data'!$C$4:$C$11233=X$9)*('PQW Report Data'!$E$4:$E$11233=$B36)*(('PQW Report Data'!K$4:K$11233)-('PQW Report Data'!J$4:J$11233))),
                    SUMPRODUCT(('PQW Report Data'!$B$4:$B$11233='GEPS Volume &amp; Declines'!$C$4)*('PQW Report Data'!$D$4:$D$11233='GEPS Volume &amp; Declines'!$E$4)*('PQW Report Data'!$C$4:$C$11233=X$9)*('PQW Report Data'!$E$4:$E$11233=$B36)*(('PQW Report Data'!K$4:K$11233)-('PQW Report Data'!J$4:J$11233))))))</f>
      </c>
      <c r="Y36" s="25" t="str">
        <f>IF(AND($D$6="All",$F$6="All"),SUMPRODUCT(('PQW Report Data'!$C$4:$C$11233=Y$9)*('PQW Report Data'!$E$4:$E$11233=$B36)*(('PQW Report Data'!K$4:K$11233)-('PQW Report Data'!J$4:J$11233))),
                    IF($D$6="All",SUMPRODUCT(('PQW Report Data'!$D$4:$D$11233='GEPS Volume &amp; Declines'!$E$4)*('PQW Report Data'!$C$4:$C$11233=Y$9)*('PQW Report Data'!$E$4:$E$11233=$B36)*(('PQW Report Data'!K$4:K$11233)-('PQW Report Data'!J$4:J$11233))),
                    IF($F$6="All",SUMPRODUCT(('PQW Report Data'!$B$4:$B$11233='GEPS Volume &amp; Declines'!$C$4)*('PQW Report Data'!$C$4:$C$11233=Y$9)*('PQW Report Data'!$E$4:$E$11233=$B36)*(('PQW Report Data'!K$4:K$11233)-('PQW Report Data'!J$4:J$11233))),
                    SUMPRODUCT(('PQW Report Data'!$B$4:$B$11233='GEPS Volume &amp; Declines'!$C$4)*('PQW Report Data'!$D$4:$D$11233='GEPS Volume &amp; Declines'!$E$4)*('PQW Report Data'!$C$4:$C$11233=Y$9)*('PQW Report Data'!$E$4:$E$11233=$B36)*(('PQW Report Data'!K$4:K$11233)-('PQW Report Data'!J$4:J$11233))))))</f>
      </c>
      <c r="Z36" s="25" t="str">
        <f>IF(AND($D$6="All",$F$6="All"),SUMPRODUCT(('PQW Report Data'!$C$4:$C$11233=Z$9)*('PQW Report Data'!$E$4:$E$11233=$B36)*(('PQW Report Data'!K$4:K$11233)-('PQW Report Data'!J$4:J$11233))),
                    IF($D$6="All",SUMPRODUCT(('PQW Report Data'!$D$4:$D$11233='GEPS Volume &amp; Declines'!$E$4)*('PQW Report Data'!$C$4:$C$11233=Z$9)*('PQW Report Data'!$E$4:$E$11233=$B36)*(('PQW Report Data'!K$4:K$11233)-('PQW Report Data'!J$4:J$11233))),
                    IF($F$6="All",SUMPRODUCT(('PQW Report Data'!$B$4:$B$11233='GEPS Volume &amp; Declines'!$C$4)*('PQW Report Data'!$C$4:$C$11233=Z$9)*('PQW Report Data'!$E$4:$E$11233=$B36)*(('PQW Report Data'!K$4:K$11233)-('PQW Report Data'!J$4:J$11233))),
                    SUMPRODUCT(('PQW Report Data'!$B$4:$B$11233='GEPS Volume &amp; Declines'!$C$4)*('PQW Report Data'!$D$4:$D$11233='GEPS Volume &amp; Declines'!$E$4)*('PQW Report Data'!$C$4:$C$11233=Z$9)*('PQW Report Data'!$E$4:$E$11233=$B36)*(('PQW Report Data'!K$4:K$11233)-('PQW Report Data'!J$4:J$11233))))))</f>
      </c>
      <c r="AA36" s="25" t="str">
        <f>IF(AND($D$6="All",$F$6="All"),SUMPRODUCT(('PQW Report Data'!$C$4:$C$11233=AA$9)*('PQW Report Data'!$E$4:$E$11233=$B36)*(('PQW Report Data'!K$4:K$11233)-('PQW Report Data'!J$4:J$11233))),
                    IF($D$6="All",SUMPRODUCT(('PQW Report Data'!$D$4:$D$11233='GEPS Volume &amp; Declines'!$E$4)*('PQW Report Data'!$C$4:$C$11233=AA$9)*('PQW Report Data'!$E$4:$E$11233=$B36)*(('PQW Report Data'!K$4:K$11233)-('PQW Report Data'!J$4:J$11233))),
                    IF($F$6="All",SUMPRODUCT(('PQW Report Data'!$B$4:$B$11233='GEPS Volume &amp; Declines'!$C$4)*('PQW Report Data'!$C$4:$C$11233=AA$9)*('PQW Report Data'!$E$4:$E$11233=$B36)*(('PQW Report Data'!K$4:K$11233)-('PQW Report Data'!J$4:J$11233))),
                    SUMPRODUCT(('PQW Report Data'!$B$4:$B$11233='GEPS Volume &amp; Declines'!$C$4)*('PQW Report Data'!$D$4:$D$11233='GEPS Volume &amp; Declines'!$E$4)*('PQW Report Data'!$C$4:$C$11233=AA$9)*('PQW Report Data'!$E$4:$E$11233=$B36)*(('PQW Report Data'!K$4:K$11233)-('PQW Report Data'!J$4:J$11233))))))</f>
      </c>
      <c r="AB36" s="25" t="str">
        <f>SUM(C36:AA36)</f>
      </c>
    </row>
    <row r="37">
      <c r="A37" s="0" t="inlineStr">
        <is>
          <t/>
        </is>
      </c>
      <c r="B37" s="23" t="n">
        <v>27</v>
      </c>
      <c r="C37" s="25" t="str">
        <f>IF(AND($D$6="All",$F$6="All"),SUMPRODUCT(('PQW Report Data'!$C$4:$C$11233=C$9)*('PQW Report Data'!$E$4:$E$11233=$B37)*(('PQW Report Data'!K$4:K$11233)-('PQW Report Data'!J$4:J$11233))),
                    IF($D$6="All",SUMPRODUCT(('PQW Report Data'!$D$4:$D$11233='GEPS Volume &amp; Declines'!$E$4)*('PQW Report Data'!$C$4:$C$11233=C$9)*('PQW Report Data'!$E$4:$E$11233=$B37)*(('PQW Report Data'!K$4:K$11233)-('PQW Report Data'!J$4:J$11233))),
                    IF($F$6="All",SUMPRODUCT(('PQW Report Data'!$B$4:$B$11233='GEPS Volume &amp; Declines'!$C$4)*('PQW Report Data'!$C$4:$C$11233=C$9)*('PQW Report Data'!$E$4:$E$11233=$B37)*(('PQW Report Data'!K$4:K$11233)-('PQW Report Data'!J$4:J$11233))),
                    SUMPRODUCT(('PQW Report Data'!$B$4:$B$11233='GEPS Volume &amp; Declines'!$C$4)*('PQW Report Data'!$D$4:$D$11233='GEPS Volume &amp; Declines'!$E$4)*('PQW Report Data'!$C$4:$C$11233=C$9)*('PQW Report Data'!$E$4:$E$11233=$B37)*(('PQW Report Data'!K$4:K$11233)-('PQW Report Data'!J$4:J$11233))))))</f>
      </c>
      <c r="D37" s="25" t="str">
        <f>IF(AND($D$6="All",$F$6="All"),SUMPRODUCT(('PQW Report Data'!$C$4:$C$11233=D$9)*('PQW Report Data'!$E$4:$E$11233=$B37)*(('PQW Report Data'!K$4:K$11233)-('PQW Report Data'!J$4:J$11233))),
                    IF($D$6="All",SUMPRODUCT(('PQW Report Data'!$D$4:$D$11233='GEPS Volume &amp; Declines'!$E$4)*('PQW Report Data'!$C$4:$C$11233=D$9)*('PQW Report Data'!$E$4:$E$11233=$B37)*(('PQW Report Data'!K$4:K$11233)-('PQW Report Data'!J$4:J$11233))),
                    IF($F$6="All",SUMPRODUCT(('PQW Report Data'!$B$4:$B$11233='GEPS Volume &amp; Declines'!$C$4)*('PQW Report Data'!$C$4:$C$11233=D$9)*('PQW Report Data'!$E$4:$E$11233=$B37)*(('PQW Report Data'!K$4:K$11233)-('PQW Report Data'!J$4:J$11233))),
                    SUMPRODUCT(('PQW Report Data'!$B$4:$B$11233='GEPS Volume &amp; Declines'!$C$4)*('PQW Report Data'!$D$4:$D$11233='GEPS Volume &amp; Declines'!$E$4)*('PQW Report Data'!$C$4:$C$11233=D$9)*('PQW Report Data'!$E$4:$E$11233=$B37)*(('PQW Report Data'!K$4:K$11233)-('PQW Report Data'!J$4:J$11233))))))</f>
      </c>
      <c r="E37" s="25" t="str">
        <f>IF(AND($D$6="All",$F$6="All"),SUMPRODUCT(('PQW Report Data'!$C$4:$C$11233=E$9)*('PQW Report Data'!$E$4:$E$11233=$B37)*(('PQW Report Data'!K$4:K$11233)-('PQW Report Data'!J$4:J$11233))),
                    IF($D$6="All",SUMPRODUCT(('PQW Report Data'!$D$4:$D$11233='GEPS Volume &amp; Declines'!$E$4)*('PQW Report Data'!$C$4:$C$11233=E$9)*('PQW Report Data'!$E$4:$E$11233=$B37)*(('PQW Report Data'!K$4:K$11233)-('PQW Report Data'!J$4:J$11233))),
                    IF($F$6="All",SUMPRODUCT(('PQW Report Data'!$B$4:$B$11233='GEPS Volume &amp; Declines'!$C$4)*('PQW Report Data'!$C$4:$C$11233=E$9)*('PQW Report Data'!$E$4:$E$11233=$B37)*(('PQW Report Data'!K$4:K$11233)-('PQW Report Data'!J$4:J$11233))),
                    SUMPRODUCT(('PQW Report Data'!$B$4:$B$11233='GEPS Volume &amp; Declines'!$C$4)*('PQW Report Data'!$D$4:$D$11233='GEPS Volume &amp; Declines'!$E$4)*('PQW Report Data'!$C$4:$C$11233=E$9)*('PQW Report Data'!$E$4:$E$11233=$B37)*(('PQW Report Data'!K$4:K$11233)-('PQW Report Data'!J$4:J$11233))))))</f>
      </c>
      <c r="F37" s="25" t="str">
        <f>IF(AND($D$6="All",$F$6="All"),SUMPRODUCT(('PQW Report Data'!$C$4:$C$11233=F$9)*('PQW Report Data'!$E$4:$E$11233=$B37)*(('PQW Report Data'!K$4:K$11233)-('PQW Report Data'!J$4:J$11233))),
                    IF($D$6="All",SUMPRODUCT(('PQW Report Data'!$D$4:$D$11233='GEPS Volume &amp; Declines'!$E$4)*('PQW Report Data'!$C$4:$C$11233=F$9)*('PQW Report Data'!$E$4:$E$11233=$B37)*(('PQW Report Data'!K$4:K$11233)-('PQW Report Data'!J$4:J$11233))),
                    IF($F$6="All",SUMPRODUCT(('PQW Report Data'!$B$4:$B$11233='GEPS Volume &amp; Declines'!$C$4)*('PQW Report Data'!$C$4:$C$11233=F$9)*('PQW Report Data'!$E$4:$E$11233=$B37)*(('PQW Report Data'!K$4:K$11233)-('PQW Report Data'!J$4:J$11233))),
                    SUMPRODUCT(('PQW Report Data'!$B$4:$B$11233='GEPS Volume &amp; Declines'!$C$4)*('PQW Report Data'!$D$4:$D$11233='GEPS Volume &amp; Declines'!$E$4)*('PQW Report Data'!$C$4:$C$11233=F$9)*('PQW Report Data'!$E$4:$E$11233=$B37)*(('PQW Report Data'!K$4:K$11233)-('PQW Report Data'!J$4:J$11233))))))</f>
      </c>
      <c r="G37" s="25" t="str">
        <f>IF(AND($D$6="All",$F$6="All"),SUMPRODUCT(('PQW Report Data'!$C$4:$C$11233=G$9)*('PQW Report Data'!$E$4:$E$11233=$B37)*(('PQW Report Data'!K$4:K$11233)-('PQW Report Data'!J$4:J$11233))),
                    IF($D$6="All",SUMPRODUCT(('PQW Report Data'!$D$4:$D$11233='GEPS Volume &amp; Declines'!$E$4)*('PQW Report Data'!$C$4:$C$11233=G$9)*('PQW Report Data'!$E$4:$E$11233=$B37)*(('PQW Report Data'!K$4:K$11233)-('PQW Report Data'!J$4:J$11233))),
                    IF($F$6="All",SUMPRODUCT(('PQW Report Data'!$B$4:$B$11233='GEPS Volume &amp; Declines'!$C$4)*('PQW Report Data'!$C$4:$C$11233=G$9)*('PQW Report Data'!$E$4:$E$11233=$B37)*(('PQW Report Data'!K$4:K$11233)-('PQW Report Data'!J$4:J$11233))),
                    SUMPRODUCT(('PQW Report Data'!$B$4:$B$11233='GEPS Volume &amp; Declines'!$C$4)*('PQW Report Data'!$D$4:$D$11233='GEPS Volume &amp; Declines'!$E$4)*('PQW Report Data'!$C$4:$C$11233=G$9)*('PQW Report Data'!$E$4:$E$11233=$B37)*(('PQW Report Data'!K$4:K$11233)-('PQW Report Data'!J$4:J$11233))))))</f>
      </c>
      <c r="H37" s="25" t="str">
        <f>IF(AND($D$6="All",$F$6="All"),SUMPRODUCT(('PQW Report Data'!$C$4:$C$11233=H$9)*('PQW Report Data'!$E$4:$E$11233=$B37)*(('PQW Report Data'!K$4:K$11233)-('PQW Report Data'!J$4:J$11233))),
                    IF($D$6="All",SUMPRODUCT(('PQW Report Data'!$D$4:$D$11233='GEPS Volume &amp; Declines'!$E$4)*('PQW Report Data'!$C$4:$C$11233=H$9)*('PQW Report Data'!$E$4:$E$11233=$B37)*(('PQW Report Data'!K$4:K$11233)-('PQW Report Data'!J$4:J$11233))),
                    IF($F$6="All",SUMPRODUCT(('PQW Report Data'!$B$4:$B$11233='GEPS Volume &amp; Declines'!$C$4)*('PQW Report Data'!$C$4:$C$11233=H$9)*('PQW Report Data'!$E$4:$E$11233=$B37)*(('PQW Report Data'!K$4:K$11233)-('PQW Report Data'!J$4:J$11233))),
                    SUMPRODUCT(('PQW Report Data'!$B$4:$B$11233='GEPS Volume &amp; Declines'!$C$4)*('PQW Report Data'!$D$4:$D$11233='GEPS Volume &amp; Declines'!$E$4)*('PQW Report Data'!$C$4:$C$11233=H$9)*('PQW Report Data'!$E$4:$E$11233=$B37)*(('PQW Report Data'!K$4:K$11233)-('PQW Report Data'!J$4:J$11233))))))</f>
      </c>
      <c r="I37" s="25" t="str">
        <f>IF(AND($D$6="All",$F$6="All"),SUMPRODUCT(('PQW Report Data'!$C$4:$C$11233=I$9)*('PQW Report Data'!$E$4:$E$11233=$B37)*(('PQW Report Data'!K$4:K$11233)-('PQW Report Data'!J$4:J$11233))),
                    IF($D$6="All",SUMPRODUCT(('PQW Report Data'!$D$4:$D$11233='GEPS Volume &amp; Declines'!$E$4)*('PQW Report Data'!$C$4:$C$11233=I$9)*('PQW Report Data'!$E$4:$E$11233=$B37)*(('PQW Report Data'!K$4:K$11233)-('PQW Report Data'!J$4:J$11233))),
                    IF($F$6="All",SUMPRODUCT(('PQW Report Data'!$B$4:$B$11233='GEPS Volume &amp; Declines'!$C$4)*('PQW Report Data'!$C$4:$C$11233=I$9)*('PQW Report Data'!$E$4:$E$11233=$B37)*(('PQW Report Data'!K$4:K$11233)-('PQW Report Data'!J$4:J$11233))),
                    SUMPRODUCT(('PQW Report Data'!$B$4:$B$11233='GEPS Volume &amp; Declines'!$C$4)*('PQW Report Data'!$D$4:$D$11233='GEPS Volume &amp; Declines'!$E$4)*('PQW Report Data'!$C$4:$C$11233=I$9)*('PQW Report Data'!$E$4:$E$11233=$B37)*(('PQW Report Data'!K$4:K$11233)-('PQW Report Data'!J$4:J$11233))))))</f>
      </c>
      <c r="J37" s="25" t="str">
        <f>IF(AND($D$6="All",$F$6="All"),SUMPRODUCT(('PQW Report Data'!$C$4:$C$11233=J$9)*('PQW Report Data'!$E$4:$E$11233=$B37)*(('PQW Report Data'!K$4:K$11233)-('PQW Report Data'!J$4:J$11233))),
                    IF($D$6="All",SUMPRODUCT(('PQW Report Data'!$D$4:$D$11233='GEPS Volume &amp; Declines'!$E$4)*('PQW Report Data'!$C$4:$C$11233=J$9)*('PQW Report Data'!$E$4:$E$11233=$B37)*(('PQW Report Data'!K$4:K$11233)-('PQW Report Data'!J$4:J$11233))),
                    IF($F$6="All",SUMPRODUCT(('PQW Report Data'!$B$4:$B$11233='GEPS Volume &amp; Declines'!$C$4)*('PQW Report Data'!$C$4:$C$11233=J$9)*('PQW Report Data'!$E$4:$E$11233=$B37)*(('PQW Report Data'!K$4:K$11233)-('PQW Report Data'!J$4:J$11233))),
                    SUMPRODUCT(('PQW Report Data'!$B$4:$B$11233='GEPS Volume &amp; Declines'!$C$4)*('PQW Report Data'!$D$4:$D$11233='GEPS Volume &amp; Declines'!$E$4)*('PQW Report Data'!$C$4:$C$11233=J$9)*('PQW Report Data'!$E$4:$E$11233=$B37)*(('PQW Report Data'!K$4:K$11233)-('PQW Report Data'!J$4:J$11233))))))</f>
      </c>
      <c r="K37" s="25" t="str">
        <f>IF(AND($D$6="All",$F$6="All"),SUMPRODUCT(('PQW Report Data'!$C$4:$C$11233=K$9)*('PQW Report Data'!$E$4:$E$11233=$B37)*(('PQW Report Data'!K$4:K$11233)-('PQW Report Data'!J$4:J$11233))),
                    IF($D$6="All",SUMPRODUCT(('PQW Report Data'!$D$4:$D$11233='GEPS Volume &amp; Declines'!$E$4)*('PQW Report Data'!$C$4:$C$11233=K$9)*('PQW Report Data'!$E$4:$E$11233=$B37)*(('PQW Report Data'!K$4:K$11233)-('PQW Report Data'!J$4:J$11233))),
                    IF($F$6="All",SUMPRODUCT(('PQW Report Data'!$B$4:$B$11233='GEPS Volume &amp; Declines'!$C$4)*('PQW Report Data'!$C$4:$C$11233=K$9)*('PQW Report Data'!$E$4:$E$11233=$B37)*(('PQW Report Data'!K$4:K$11233)-('PQW Report Data'!J$4:J$11233))),
                    SUMPRODUCT(('PQW Report Data'!$B$4:$B$11233='GEPS Volume &amp; Declines'!$C$4)*('PQW Report Data'!$D$4:$D$11233='GEPS Volume &amp; Declines'!$E$4)*('PQW Report Data'!$C$4:$C$11233=K$9)*('PQW Report Data'!$E$4:$E$11233=$B37)*(('PQW Report Data'!K$4:K$11233)-('PQW Report Data'!J$4:J$11233))))))</f>
      </c>
      <c r="L37" s="25" t="str">
        <f>IF(AND($D$6="All",$F$6="All"),SUMPRODUCT(('PQW Report Data'!$C$4:$C$11233=L$9)*('PQW Report Data'!$E$4:$E$11233=$B37)*(('PQW Report Data'!K$4:K$11233)-('PQW Report Data'!J$4:J$11233))),
                    IF($D$6="All",SUMPRODUCT(('PQW Report Data'!$D$4:$D$11233='GEPS Volume &amp; Declines'!$E$4)*('PQW Report Data'!$C$4:$C$11233=L$9)*('PQW Report Data'!$E$4:$E$11233=$B37)*(('PQW Report Data'!K$4:K$11233)-('PQW Report Data'!J$4:J$11233))),
                    IF($F$6="All",SUMPRODUCT(('PQW Report Data'!$B$4:$B$11233='GEPS Volume &amp; Declines'!$C$4)*('PQW Report Data'!$C$4:$C$11233=L$9)*('PQW Report Data'!$E$4:$E$11233=$B37)*(('PQW Report Data'!K$4:K$11233)-('PQW Report Data'!J$4:J$11233))),
                    SUMPRODUCT(('PQW Report Data'!$B$4:$B$11233='GEPS Volume &amp; Declines'!$C$4)*('PQW Report Data'!$D$4:$D$11233='GEPS Volume &amp; Declines'!$E$4)*('PQW Report Data'!$C$4:$C$11233=L$9)*('PQW Report Data'!$E$4:$E$11233=$B37)*(('PQW Report Data'!K$4:K$11233)-('PQW Report Data'!J$4:J$11233))))))</f>
      </c>
      <c r="M37" s="25" t="str">
        <f>IF(AND($D$6="All",$F$6="All"),SUMPRODUCT(('PQW Report Data'!$C$4:$C$11233=M$9)*('PQW Report Data'!$E$4:$E$11233=$B37)*(('PQW Report Data'!K$4:K$11233)-('PQW Report Data'!J$4:J$11233))),
                    IF($D$6="All",SUMPRODUCT(('PQW Report Data'!$D$4:$D$11233='GEPS Volume &amp; Declines'!$E$4)*('PQW Report Data'!$C$4:$C$11233=M$9)*('PQW Report Data'!$E$4:$E$11233=$B37)*(('PQW Report Data'!K$4:K$11233)-('PQW Report Data'!J$4:J$11233))),
                    IF($F$6="All",SUMPRODUCT(('PQW Report Data'!$B$4:$B$11233='GEPS Volume &amp; Declines'!$C$4)*('PQW Report Data'!$C$4:$C$11233=M$9)*('PQW Report Data'!$E$4:$E$11233=$B37)*(('PQW Report Data'!K$4:K$11233)-('PQW Report Data'!J$4:J$11233))),
                    SUMPRODUCT(('PQW Report Data'!$B$4:$B$11233='GEPS Volume &amp; Declines'!$C$4)*('PQW Report Data'!$D$4:$D$11233='GEPS Volume &amp; Declines'!$E$4)*('PQW Report Data'!$C$4:$C$11233=M$9)*('PQW Report Data'!$E$4:$E$11233=$B37)*(('PQW Report Data'!K$4:K$11233)-('PQW Report Data'!J$4:J$11233))))))</f>
      </c>
      <c r="N37" s="25" t="str">
        <f>IF(AND($D$6="All",$F$6="All"),SUMPRODUCT(('PQW Report Data'!$C$4:$C$11233=N$9)*('PQW Report Data'!$E$4:$E$11233=$B37)*(('PQW Report Data'!K$4:K$11233)-('PQW Report Data'!J$4:J$11233))),
                    IF($D$6="All",SUMPRODUCT(('PQW Report Data'!$D$4:$D$11233='GEPS Volume &amp; Declines'!$E$4)*('PQW Report Data'!$C$4:$C$11233=N$9)*('PQW Report Data'!$E$4:$E$11233=$B37)*(('PQW Report Data'!K$4:K$11233)-('PQW Report Data'!J$4:J$11233))),
                    IF($F$6="All",SUMPRODUCT(('PQW Report Data'!$B$4:$B$11233='GEPS Volume &amp; Declines'!$C$4)*('PQW Report Data'!$C$4:$C$11233=N$9)*('PQW Report Data'!$E$4:$E$11233=$B37)*(('PQW Report Data'!K$4:K$11233)-('PQW Report Data'!J$4:J$11233))),
                    SUMPRODUCT(('PQW Report Data'!$B$4:$B$11233='GEPS Volume &amp; Declines'!$C$4)*('PQW Report Data'!$D$4:$D$11233='GEPS Volume &amp; Declines'!$E$4)*('PQW Report Data'!$C$4:$C$11233=N$9)*('PQW Report Data'!$E$4:$E$11233=$B37)*(('PQW Report Data'!K$4:K$11233)-('PQW Report Data'!J$4:J$11233))))))</f>
      </c>
      <c r="O37" s="25" t="str">
        <f>IF(AND($D$6="All",$F$6="All"),SUMPRODUCT(('PQW Report Data'!$C$4:$C$11233=O$9)*('PQW Report Data'!$E$4:$E$11233=$B37)*(('PQW Report Data'!K$4:K$11233)-('PQW Report Data'!J$4:J$11233))),
                    IF($D$6="All",SUMPRODUCT(('PQW Report Data'!$D$4:$D$11233='GEPS Volume &amp; Declines'!$E$4)*('PQW Report Data'!$C$4:$C$11233=O$9)*('PQW Report Data'!$E$4:$E$11233=$B37)*(('PQW Report Data'!K$4:K$11233)-('PQW Report Data'!J$4:J$11233))),
                    IF($F$6="All",SUMPRODUCT(('PQW Report Data'!$B$4:$B$11233='GEPS Volume &amp; Declines'!$C$4)*('PQW Report Data'!$C$4:$C$11233=O$9)*('PQW Report Data'!$E$4:$E$11233=$B37)*(('PQW Report Data'!K$4:K$11233)-('PQW Report Data'!J$4:J$11233))),
                    SUMPRODUCT(('PQW Report Data'!$B$4:$B$11233='GEPS Volume &amp; Declines'!$C$4)*('PQW Report Data'!$D$4:$D$11233='GEPS Volume &amp; Declines'!$E$4)*('PQW Report Data'!$C$4:$C$11233=O$9)*('PQW Report Data'!$E$4:$E$11233=$B37)*(('PQW Report Data'!K$4:K$11233)-('PQW Report Data'!J$4:J$11233))))))</f>
      </c>
      <c r="P37" s="25" t="str">
        <f>IF(AND($D$6="All",$F$6="All"),SUMPRODUCT(('PQW Report Data'!$C$4:$C$11233=P$9)*('PQW Report Data'!$E$4:$E$11233=$B37)*(('PQW Report Data'!K$4:K$11233)-('PQW Report Data'!J$4:J$11233))),
                    IF($D$6="All",SUMPRODUCT(('PQW Report Data'!$D$4:$D$11233='GEPS Volume &amp; Declines'!$E$4)*('PQW Report Data'!$C$4:$C$11233=P$9)*('PQW Report Data'!$E$4:$E$11233=$B37)*(('PQW Report Data'!K$4:K$11233)-('PQW Report Data'!J$4:J$11233))),
                    IF($F$6="All",SUMPRODUCT(('PQW Report Data'!$B$4:$B$11233='GEPS Volume &amp; Declines'!$C$4)*('PQW Report Data'!$C$4:$C$11233=P$9)*('PQW Report Data'!$E$4:$E$11233=$B37)*(('PQW Report Data'!K$4:K$11233)-('PQW Report Data'!J$4:J$11233))),
                    SUMPRODUCT(('PQW Report Data'!$B$4:$B$11233='GEPS Volume &amp; Declines'!$C$4)*('PQW Report Data'!$D$4:$D$11233='GEPS Volume &amp; Declines'!$E$4)*('PQW Report Data'!$C$4:$C$11233=P$9)*('PQW Report Data'!$E$4:$E$11233=$B37)*(('PQW Report Data'!K$4:K$11233)-('PQW Report Data'!J$4:J$11233))))))</f>
      </c>
      <c r="Q37" s="25" t="str">
        <f>IF(AND($D$6="All",$F$6="All"),SUMPRODUCT(('PQW Report Data'!$C$4:$C$11233=Q$9)*('PQW Report Data'!$E$4:$E$11233=$B37)*(('PQW Report Data'!K$4:K$11233)-('PQW Report Data'!J$4:J$11233))),
                    IF($D$6="All",SUMPRODUCT(('PQW Report Data'!$D$4:$D$11233='GEPS Volume &amp; Declines'!$E$4)*('PQW Report Data'!$C$4:$C$11233=Q$9)*('PQW Report Data'!$E$4:$E$11233=$B37)*(('PQW Report Data'!K$4:K$11233)-('PQW Report Data'!J$4:J$11233))),
                    IF($F$6="All",SUMPRODUCT(('PQW Report Data'!$B$4:$B$11233='GEPS Volume &amp; Declines'!$C$4)*('PQW Report Data'!$C$4:$C$11233=Q$9)*('PQW Report Data'!$E$4:$E$11233=$B37)*(('PQW Report Data'!K$4:K$11233)-('PQW Report Data'!J$4:J$11233))),
                    SUMPRODUCT(('PQW Report Data'!$B$4:$B$11233='GEPS Volume &amp; Declines'!$C$4)*('PQW Report Data'!$D$4:$D$11233='GEPS Volume &amp; Declines'!$E$4)*('PQW Report Data'!$C$4:$C$11233=Q$9)*('PQW Report Data'!$E$4:$E$11233=$B37)*(('PQW Report Data'!K$4:K$11233)-('PQW Report Data'!J$4:J$11233))))))</f>
      </c>
      <c r="R37" s="25" t="str">
        <f>IF(AND($D$6="All",$F$6="All"),SUMPRODUCT(('PQW Report Data'!$C$4:$C$11233=R$9)*('PQW Report Data'!$E$4:$E$11233=$B37)*(('PQW Report Data'!K$4:K$11233)-('PQW Report Data'!J$4:J$11233))),
                    IF($D$6="All",SUMPRODUCT(('PQW Report Data'!$D$4:$D$11233='GEPS Volume &amp; Declines'!$E$4)*('PQW Report Data'!$C$4:$C$11233=R$9)*('PQW Report Data'!$E$4:$E$11233=$B37)*(('PQW Report Data'!K$4:K$11233)-('PQW Report Data'!J$4:J$11233))),
                    IF($F$6="All",SUMPRODUCT(('PQW Report Data'!$B$4:$B$11233='GEPS Volume &amp; Declines'!$C$4)*('PQW Report Data'!$C$4:$C$11233=R$9)*('PQW Report Data'!$E$4:$E$11233=$B37)*(('PQW Report Data'!K$4:K$11233)-('PQW Report Data'!J$4:J$11233))),
                    SUMPRODUCT(('PQW Report Data'!$B$4:$B$11233='GEPS Volume &amp; Declines'!$C$4)*('PQW Report Data'!$D$4:$D$11233='GEPS Volume &amp; Declines'!$E$4)*('PQW Report Data'!$C$4:$C$11233=R$9)*('PQW Report Data'!$E$4:$E$11233=$B37)*(('PQW Report Data'!K$4:K$11233)-('PQW Report Data'!J$4:J$11233))))))</f>
      </c>
      <c r="S37" s="25" t="str">
        <f>IF(AND($D$6="All",$F$6="All"),SUMPRODUCT(('PQW Report Data'!$C$4:$C$11233=S$9)*('PQW Report Data'!$E$4:$E$11233=$B37)*(('PQW Report Data'!K$4:K$11233)-('PQW Report Data'!J$4:J$11233))),
                    IF($D$6="All",SUMPRODUCT(('PQW Report Data'!$D$4:$D$11233='GEPS Volume &amp; Declines'!$E$4)*('PQW Report Data'!$C$4:$C$11233=S$9)*('PQW Report Data'!$E$4:$E$11233=$B37)*(('PQW Report Data'!K$4:K$11233)-('PQW Report Data'!J$4:J$11233))),
                    IF($F$6="All",SUMPRODUCT(('PQW Report Data'!$B$4:$B$11233='GEPS Volume &amp; Declines'!$C$4)*('PQW Report Data'!$C$4:$C$11233=S$9)*('PQW Report Data'!$E$4:$E$11233=$B37)*(('PQW Report Data'!K$4:K$11233)-('PQW Report Data'!J$4:J$11233))),
                    SUMPRODUCT(('PQW Report Data'!$B$4:$B$11233='GEPS Volume &amp; Declines'!$C$4)*('PQW Report Data'!$D$4:$D$11233='GEPS Volume &amp; Declines'!$E$4)*('PQW Report Data'!$C$4:$C$11233=S$9)*('PQW Report Data'!$E$4:$E$11233=$B37)*(('PQW Report Data'!K$4:K$11233)-('PQW Report Data'!J$4:J$11233))))))</f>
      </c>
      <c r="T37" s="25" t="str">
        <f>IF(AND($D$6="All",$F$6="All"),SUMPRODUCT(('PQW Report Data'!$C$4:$C$11233=T$9)*('PQW Report Data'!$E$4:$E$11233=$B37)*(('PQW Report Data'!K$4:K$11233)-('PQW Report Data'!J$4:J$11233))),
                    IF($D$6="All",SUMPRODUCT(('PQW Report Data'!$D$4:$D$11233='GEPS Volume &amp; Declines'!$E$4)*('PQW Report Data'!$C$4:$C$11233=T$9)*('PQW Report Data'!$E$4:$E$11233=$B37)*(('PQW Report Data'!K$4:K$11233)-('PQW Report Data'!J$4:J$11233))),
                    IF($F$6="All",SUMPRODUCT(('PQW Report Data'!$B$4:$B$11233='GEPS Volume &amp; Declines'!$C$4)*('PQW Report Data'!$C$4:$C$11233=T$9)*('PQW Report Data'!$E$4:$E$11233=$B37)*(('PQW Report Data'!K$4:K$11233)-('PQW Report Data'!J$4:J$11233))),
                    SUMPRODUCT(('PQW Report Data'!$B$4:$B$11233='GEPS Volume &amp; Declines'!$C$4)*('PQW Report Data'!$D$4:$D$11233='GEPS Volume &amp; Declines'!$E$4)*('PQW Report Data'!$C$4:$C$11233=T$9)*('PQW Report Data'!$E$4:$E$11233=$B37)*(('PQW Report Data'!K$4:K$11233)-('PQW Report Data'!J$4:J$11233))))))</f>
      </c>
      <c r="U37" s="25" t="str">
        <f>IF(AND($D$6="All",$F$6="All"),SUMPRODUCT(('PQW Report Data'!$C$4:$C$11233=U$9)*('PQW Report Data'!$E$4:$E$11233=$B37)*(('PQW Report Data'!K$4:K$11233)-('PQW Report Data'!J$4:J$11233))),
                    IF($D$6="All",SUMPRODUCT(('PQW Report Data'!$D$4:$D$11233='GEPS Volume &amp; Declines'!$E$4)*('PQW Report Data'!$C$4:$C$11233=U$9)*('PQW Report Data'!$E$4:$E$11233=$B37)*(('PQW Report Data'!K$4:K$11233)-('PQW Report Data'!J$4:J$11233))),
                    IF($F$6="All",SUMPRODUCT(('PQW Report Data'!$B$4:$B$11233='GEPS Volume &amp; Declines'!$C$4)*('PQW Report Data'!$C$4:$C$11233=U$9)*('PQW Report Data'!$E$4:$E$11233=$B37)*(('PQW Report Data'!K$4:K$11233)-('PQW Report Data'!J$4:J$11233))),
                    SUMPRODUCT(('PQW Report Data'!$B$4:$B$11233='GEPS Volume &amp; Declines'!$C$4)*('PQW Report Data'!$D$4:$D$11233='GEPS Volume &amp; Declines'!$E$4)*('PQW Report Data'!$C$4:$C$11233=U$9)*('PQW Report Data'!$E$4:$E$11233=$B37)*(('PQW Report Data'!K$4:K$11233)-('PQW Report Data'!J$4:J$11233))))))</f>
      </c>
      <c r="V37" s="25" t="str">
        <f>IF(AND($D$6="All",$F$6="All"),SUMPRODUCT(('PQW Report Data'!$C$4:$C$11233=V$9)*('PQW Report Data'!$E$4:$E$11233=$B37)*(('PQW Report Data'!K$4:K$11233)-('PQW Report Data'!J$4:J$11233))),
                    IF($D$6="All",SUMPRODUCT(('PQW Report Data'!$D$4:$D$11233='GEPS Volume &amp; Declines'!$E$4)*('PQW Report Data'!$C$4:$C$11233=V$9)*('PQW Report Data'!$E$4:$E$11233=$B37)*(('PQW Report Data'!K$4:K$11233)-('PQW Report Data'!J$4:J$11233))),
                    IF($F$6="All",SUMPRODUCT(('PQW Report Data'!$B$4:$B$11233='GEPS Volume &amp; Declines'!$C$4)*('PQW Report Data'!$C$4:$C$11233=V$9)*('PQW Report Data'!$E$4:$E$11233=$B37)*(('PQW Report Data'!K$4:K$11233)-('PQW Report Data'!J$4:J$11233))),
                    SUMPRODUCT(('PQW Report Data'!$B$4:$B$11233='GEPS Volume &amp; Declines'!$C$4)*('PQW Report Data'!$D$4:$D$11233='GEPS Volume &amp; Declines'!$E$4)*('PQW Report Data'!$C$4:$C$11233=V$9)*('PQW Report Data'!$E$4:$E$11233=$B37)*(('PQW Report Data'!K$4:K$11233)-('PQW Report Data'!J$4:J$11233))))))</f>
      </c>
      <c r="W37" s="25" t="str">
        <f>IF(AND($D$6="All",$F$6="All"),SUMPRODUCT(('PQW Report Data'!$C$4:$C$11233=W$9)*('PQW Report Data'!$E$4:$E$11233=$B37)*(('PQW Report Data'!K$4:K$11233)-('PQW Report Data'!J$4:J$11233))),
                    IF($D$6="All",SUMPRODUCT(('PQW Report Data'!$D$4:$D$11233='GEPS Volume &amp; Declines'!$E$4)*('PQW Report Data'!$C$4:$C$11233=W$9)*('PQW Report Data'!$E$4:$E$11233=$B37)*(('PQW Report Data'!K$4:K$11233)-('PQW Report Data'!J$4:J$11233))),
                    IF($F$6="All",SUMPRODUCT(('PQW Report Data'!$B$4:$B$11233='GEPS Volume &amp; Declines'!$C$4)*('PQW Report Data'!$C$4:$C$11233=W$9)*('PQW Report Data'!$E$4:$E$11233=$B37)*(('PQW Report Data'!K$4:K$11233)-('PQW Report Data'!J$4:J$11233))),
                    SUMPRODUCT(('PQW Report Data'!$B$4:$B$11233='GEPS Volume &amp; Declines'!$C$4)*('PQW Report Data'!$D$4:$D$11233='GEPS Volume &amp; Declines'!$E$4)*('PQW Report Data'!$C$4:$C$11233=W$9)*('PQW Report Data'!$E$4:$E$11233=$B37)*(('PQW Report Data'!K$4:K$11233)-('PQW Report Data'!J$4:J$11233))))))</f>
      </c>
      <c r="X37" s="25" t="str">
        <f>IF(AND($D$6="All",$F$6="All"),SUMPRODUCT(('PQW Report Data'!$C$4:$C$11233=X$9)*('PQW Report Data'!$E$4:$E$11233=$B37)*(('PQW Report Data'!K$4:K$11233)-('PQW Report Data'!J$4:J$11233))),
                    IF($D$6="All",SUMPRODUCT(('PQW Report Data'!$D$4:$D$11233='GEPS Volume &amp; Declines'!$E$4)*('PQW Report Data'!$C$4:$C$11233=X$9)*('PQW Report Data'!$E$4:$E$11233=$B37)*(('PQW Report Data'!K$4:K$11233)-('PQW Report Data'!J$4:J$11233))),
                    IF($F$6="All",SUMPRODUCT(('PQW Report Data'!$B$4:$B$11233='GEPS Volume &amp; Declines'!$C$4)*('PQW Report Data'!$C$4:$C$11233=X$9)*('PQW Report Data'!$E$4:$E$11233=$B37)*(('PQW Report Data'!K$4:K$11233)-('PQW Report Data'!J$4:J$11233))),
                    SUMPRODUCT(('PQW Report Data'!$B$4:$B$11233='GEPS Volume &amp; Declines'!$C$4)*('PQW Report Data'!$D$4:$D$11233='GEPS Volume &amp; Declines'!$E$4)*('PQW Report Data'!$C$4:$C$11233=X$9)*('PQW Report Data'!$E$4:$E$11233=$B37)*(('PQW Report Data'!K$4:K$11233)-('PQW Report Data'!J$4:J$11233))))))</f>
      </c>
      <c r="Y37" s="25" t="str">
        <f>IF(AND($D$6="All",$F$6="All"),SUMPRODUCT(('PQW Report Data'!$C$4:$C$11233=Y$9)*('PQW Report Data'!$E$4:$E$11233=$B37)*(('PQW Report Data'!K$4:K$11233)-('PQW Report Data'!J$4:J$11233))),
                    IF($D$6="All",SUMPRODUCT(('PQW Report Data'!$D$4:$D$11233='GEPS Volume &amp; Declines'!$E$4)*('PQW Report Data'!$C$4:$C$11233=Y$9)*('PQW Report Data'!$E$4:$E$11233=$B37)*(('PQW Report Data'!K$4:K$11233)-('PQW Report Data'!J$4:J$11233))),
                    IF($F$6="All",SUMPRODUCT(('PQW Report Data'!$B$4:$B$11233='GEPS Volume &amp; Declines'!$C$4)*('PQW Report Data'!$C$4:$C$11233=Y$9)*('PQW Report Data'!$E$4:$E$11233=$B37)*(('PQW Report Data'!K$4:K$11233)-('PQW Report Data'!J$4:J$11233))),
                    SUMPRODUCT(('PQW Report Data'!$B$4:$B$11233='GEPS Volume &amp; Declines'!$C$4)*('PQW Report Data'!$D$4:$D$11233='GEPS Volume &amp; Declines'!$E$4)*('PQW Report Data'!$C$4:$C$11233=Y$9)*('PQW Report Data'!$E$4:$E$11233=$B37)*(('PQW Report Data'!K$4:K$11233)-('PQW Report Data'!J$4:J$11233))))))</f>
      </c>
      <c r="Z37" s="25" t="str">
        <f>IF(AND($D$6="All",$F$6="All"),SUMPRODUCT(('PQW Report Data'!$C$4:$C$11233=Z$9)*('PQW Report Data'!$E$4:$E$11233=$B37)*(('PQW Report Data'!K$4:K$11233)-('PQW Report Data'!J$4:J$11233))),
                    IF($D$6="All",SUMPRODUCT(('PQW Report Data'!$D$4:$D$11233='GEPS Volume &amp; Declines'!$E$4)*('PQW Report Data'!$C$4:$C$11233=Z$9)*('PQW Report Data'!$E$4:$E$11233=$B37)*(('PQW Report Data'!K$4:K$11233)-('PQW Report Data'!J$4:J$11233))),
                    IF($F$6="All",SUMPRODUCT(('PQW Report Data'!$B$4:$B$11233='GEPS Volume &amp; Declines'!$C$4)*('PQW Report Data'!$C$4:$C$11233=Z$9)*('PQW Report Data'!$E$4:$E$11233=$B37)*(('PQW Report Data'!K$4:K$11233)-('PQW Report Data'!J$4:J$11233))),
                    SUMPRODUCT(('PQW Report Data'!$B$4:$B$11233='GEPS Volume &amp; Declines'!$C$4)*('PQW Report Data'!$D$4:$D$11233='GEPS Volume &amp; Declines'!$E$4)*('PQW Report Data'!$C$4:$C$11233=Z$9)*('PQW Report Data'!$E$4:$E$11233=$B37)*(('PQW Report Data'!K$4:K$11233)-('PQW Report Data'!J$4:J$11233))))))</f>
      </c>
      <c r="AA37" s="25" t="str">
        <f>IF(AND($D$6="All",$F$6="All"),SUMPRODUCT(('PQW Report Data'!$C$4:$C$11233=AA$9)*('PQW Report Data'!$E$4:$E$11233=$B37)*(('PQW Report Data'!K$4:K$11233)-('PQW Report Data'!J$4:J$11233))),
                    IF($D$6="All",SUMPRODUCT(('PQW Report Data'!$D$4:$D$11233='GEPS Volume &amp; Declines'!$E$4)*('PQW Report Data'!$C$4:$C$11233=AA$9)*('PQW Report Data'!$E$4:$E$11233=$B37)*(('PQW Report Data'!K$4:K$11233)-('PQW Report Data'!J$4:J$11233))),
                    IF($F$6="All",SUMPRODUCT(('PQW Report Data'!$B$4:$B$11233='GEPS Volume &amp; Declines'!$C$4)*('PQW Report Data'!$C$4:$C$11233=AA$9)*('PQW Report Data'!$E$4:$E$11233=$B37)*(('PQW Report Data'!K$4:K$11233)-('PQW Report Data'!J$4:J$11233))),
                    SUMPRODUCT(('PQW Report Data'!$B$4:$B$11233='GEPS Volume &amp; Declines'!$C$4)*('PQW Report Data'!$D$4:$D$11233='GEPS Volume &amp; Declines'!$E$4)*('PQW Report Data'!$C$4:$C$11233=AA$9)*('PQW Report Data'!$E$4:$E$11233=$B37)*(('PQW Report Data'!K$4:K$11233)-('PQW Report Data'!J$4:J$11233))))))</f>
      </c>
      <c r="AB37" s="25" t="str">
        <f>SUM(C37:AA37)</f>
      </c>
    </row>
    <row r="38">
      <c r="A38" s="0" t="inlineStr">
        <is>
          <t/>
        </is>
      </c>
      <c r="B38" s="23" t="n">
        <v>28</v>
      </c>
      <c r="C38" s="25" t="str">
        <f>IF(AND($D$6="All",$F$6="All"),SUMPRODUCT(('PQW Report Data'!$C$4:$C$11233=C$9)*('PQW Report Data'!$E$4:$E$11233=$B38)*(('PQW Report Data'!K$4:K$11233)-('PQW Report Data'!J$4:J$11233))),
                    IF($D$6="All",SUMPRODUCT(('PQW Report Data'!$D$4:$D$11233='GEPS Volume &amp; Declines'!$E$4)*('PQW Report Data'!$C$4:$C$11233=C$9)*('PQW Report Data'!$E$4:$E$11233=$B38)*(('PQW Report Data'!K$4:K$11233)-('PQW Report Data'!J$4:J$11233))),
                    IF($F$6="All",SUMPRODUCT(('PQW Report Data'!$B$4:$B$11233='GEPS Volume &amp; Declines'!$C$4)*('PQW Report Data'!$C$4:$C$11233=C$9)*('PQW Report Data'!$E$4:$E$11233=$B38)*(('PQW Report Data'!K$4:K$11233)-('PQW Report Data'!J$4:J$11233))),
                    SUMPRODUCT(('PQW Report Data'!$B$4:$B$11233='GEPS Volume &amp; Declines'!$C$4)*('PQW Report Data'!$D$4:$D$11233='GEPS Volume &amp; Declines'!$E$4)*('PQW Report Data'!$C$4:$C$11233=C$9)*('PQW Report Data'!$E$4:$E$11233=$B38)*(('PQW Report Data'!K$4:K$11233)-('PQW Report Data'!J$4:J$11233))))))</f>
      </c>
      <c r="D38" s="25" t="str">
        <f>IF(AND($D$6="All",$F$6="All"),SUMPRODUCT(('PQW Report Data'!$C$4:$C$11233=D$9)*('PQW Report Data'!$E$4:$E$11233=$B38)*(('PQW Report Data'!K$4:K$11233)-('PQW Report Data'!J$4:J$11233))),
                    IF($D$6="All",SUMPRODUCT(('PQW Report Data'!$D$4:$D$11233='GEPS Volume &amp; Declines'!$E$4)*('PQW Report Data'!$C$4:$C$11233=D$9)*('PQW Report Data'!$E$4:$E$11233=$B38)*(('PQW Report Data'!K$4:K$11233)-('PQW Report Data'!J$4:J$11233))),
                    IF($F$6="All",SUMPRODUCT(('PQW Report Data'!$B$4:$B$11233='GEPS Volume &amp; Declines'!$C$4)*('PQW Report Data'!$C$4:$C$11233=D$9)*('PQW Report Data'!$E$4:$E$11233=$B38)*(('PQW Report Data'!K$4:K$11233)-('PQW Report Data'!J$4:J$11233))),
                    SUMPRODUCT(('PQW Report Data'!$B$4:$B$11233='GEPS Volume &amp; Declines'!$C$4)*('PQW Report Data'!$D$4:$D$11233='GEPS Volume &amp; Declines'!$E$4)*('PQW Report Data'!$C$4:$C$11233=D$9)*('PQW Report Data'!$E$4:$E$11233=$B38)*(('PQW Report Data'!K$4:K$11233)-('PQW Report Data'!J$4:J$11233))))))</f>
      </c>
      <c r="E38" s="25" t="str">
        <f>IF(AND($D$6="All",$F$6="All"),SUMPRODUCT(('PQW Report Data'!$C$4:$C$11233=E$9)*('PQW Report Data'!$E$4:$E$11233=$B38)*(('PQW Report Data'!K$4:K$11233)-('PQW Report Data'!J$4:J$11233))),
                    IF($D$6="All",SUMPRODUCT(('PQW Report Data'!$D$4:$D$11233='GEPS Volume &amp; Declines'!$E$4)*('PQW Report Data'!$C$4:$C$11233=E$9)*('PQW Report Data'!$E$4:$E$11233=$B38)*(('PQW Report Data'!K$4:K$11233)-('PQW Report Data'!J$4:J$11233))),
                    IF($F$6="All",SUMPRODUCT(('PQW Report Data'!$B$4:$B$11233='GEPS Volume &amp; Declines'!$C$4)*('PQW Report Data'!$C$4:$C$11233=E$9)*('PQW Report Data'!$E$4:$E$11233=$B38)*(('PQW Report Data'!K$4:K$11233)-('PQW Report Data'!J$4:J$11233))),
                    SUMPRODUCT(('PQW Report Data'!$B$4:$B$11233='GEPS Volume &amp; Declines'!$C$4)*('PQW Report Data'!$D$4:$D$11233='GEPS Volume &amp; Declines'!$E$4)*('PQW Report Data'!$C$4:$C$11233=E$9)*('PQW Report Data'!$E$4:$E$11233=$B38)*(('PQW Report Data'!K$4:K$11233)-('PQW Report Data'!J$4:J$11233))))))</f>
      </c>
      <c r="F38" s="25" t="str">
        <f>IF(AND($D$6="All",$F$6="All"),SUMPRODUCT(('PQW Report Data'!$C$4:$C$11233=F$9)*('PQW Report Data'!$E$4:$E$11233=$B38)*(('PQW Report Data'!K$4:K$11233)-('PQW Report Data'!J$4:J$11233))),
                    IF($D$6="All",SUMPRODUCT(('PQW Report Data'!$D$4:$D$11233='GEPS Volume &amp; Declines'!$E$4)*('PQW Report Data'!$C$4:$C$11233=F$9)*('PQW Report Data'!$E$4:$E$11233=$B38)*(('PQW Report Data'!K$4:K$11233)-('PQW Report Data'!J$4:J$11233))),
                    IF($F$6="All",SUMPRODUCT(('PQW Report Data'!$B$4:$B$11233='GEPS Volume &amp; Declines'!$C$4)*('PQW Report Data'!$C$4:$C$11233=F$9)*('PQW Report Data'!$E$4:$E$11233=$B38)*(('PQW Report Data'!K$4:K$11233)-('PQW Report Data'!J$4:J$11233))),
                    SUMPRODUCT(('PQW Report Data'!$B$4:$B$11233='GEPS Volume &amp; Declines'!$C$4)*('PQW Report Data'!$D$4:$D$11233='GEPS Volume &amp; Declines'!$E$4)*('PQW Report Data'!$C$4:$C$11233=F$9)*('PQW Report Data'!$E$4:$E$11233=$B38)*(('PQW Report Data'!K$4:K$11233)-('PQW Report Data'!J$4:J$11233))))))</f>
      </c>
      <c r="G38" s="25" t="str">
        <f>IF(AND($D$6="All",$F$6="All"),SUMPRODUCT(('PQW Report Data'!$C$4:$C$11233=G$9)*('PQW Report Data'!$E$4:$E$11233=$B38)*(('PQW Report Data'!K$4:K$11233)-('PQW Report Data'!J$4:J$11233))),
                    IF($D$6="All",SUMPRODUCT(('PQW Report Data'!$D$4:$D$11233='GEPS Volume &amp; Declines'!$E$4)*('PQW Report Data'!$C$4:$C$11233=G$9)*('PQW Report Data'!$E$4:$E$11233=$B38)*(('PQW Report Data'!K$4:K$11233)-('PQW Report Data'!J$4:J$11233))),
                    IF($F$6="All",SUMPRODUCT(('PQW Report Data'!$B$4:$B$11233='GEPS Volume &amp; Declines'!$C$4)*('PQW Report Data'!$C$4:$C$11233=G$9)*('PQW Report Data'!$E$4:$E$11233=$B38)*(('PQW Report Data'!K$4:K$11233)-('PQW Report Data'!J$4:J$11233))),
                    SUMPRODUCT(('PQW Report Data'!$B$4:$B$11233='GEPS Volume &amp; Declines'!$C$4)*('PQW Report Data'!$D$4:$D$11233='GEPS Volume &amp; Declines'!$E$4)*('PQW Report Data'!$C$4:$C$11233=G$9)*('PQW Report Data'!$E$4:$E$11233=$B38)*(('PQW Report Data'!K$4:K$11233)-('PQW Report Data'!J$4:J$11233))))))</f>
      </c>
      <c r="H38" s="25" t="str">
        <f>IF(AND($D$6="All",$F$6="All"),SUMPRODUCT(('PQW Report Data'!$C$4:$C$11233=H$9)*('PQW Report Data'!$E$4:$E$11233=$B38)*(('PQW Report Data'!K$4:K$11233)-('PQW Report Data'!J$4:J$11233))),
                    IF($D$6="All",SUMPRODUCT(('PQW Report Data'!$D$4:$D$11233='GEPS Volume &amp; Declines'!$E$4)*('PQW Report Data'!$C$4:$C$11233=H$9)*('PQW Report Data'!$E$4:$E$11233=$B38)*(('PQW Report Data'!K$4:K$11233)-('PQW Report Data'!J$4:J$11233))),
                    IF($F$6="All",SUMPRODUCT(('PQW Report Data'!$B$4:$B$11233='GEPS Volume &amp; Declines'!$C$4)*('PQW Report Data'!$C$4:$C$11233=H$9)*('PQW Report Data'!$E$4:$E$11233=$B38)*(('PQW Report Data'!K$4:K$11233)-('PQW Report Data'!J$4:J$11233))),
                    SUMPRODUCT(('PQW Report Data'!$B$4:$B$11233='GEPS Volume &amp; Declines'!$C$4)*('PQW Report Data'!$D$4:$D$11233='GEPS Volume &amp; Declines'!$E$4)*('PQW Report Data'!$C$4:$C$11233=H$9)*('PQW Report Data'!$E$4:$E$11233=$B38)*(('PQW Report Data'!K$4:K$11233)-('PQW Report Data'!J$4:J$11233))))))</f>
      </c>
      <c r="I38" s="25" t="str">
        <f>IF(AND($D$6="All",$F$6="All"),SUMPRODUCT(('PQW Report Data'!$C$4:$C$11233=I$9)*('PQW Report Data'!$E$4:$E$11233=$B38)*(('PQW Report Data'!K$4:K$11233)-('PQW Report Data'!J$4:J$11233))),
                    IF($D$6="All",SUMPRODUCT(('PQW Report Data'!$D$4:$D$11233='GEPS Volume &amp; Declines'!$E$4)*('PQW Report Data'!$C$4:$C$11233=I$9)*('PQW Report Data'!$E$4:$E$11233=$B38)*(('PQW Report Data'!K$4:K$11233)-('PQW Report Data'!J$4:J$11233))),
                    IF($F$6="All",SUMPRODUCT(('PQW Report Data'!$B$4:$B$11233='GEPS Volume &amp; Declines'!$C$4)*('PQW Report Data'!$C$4:$C$11233=I$9)*('PQW Report Data'!$E$4:$E$11233=$B38)*(('PQW Report Data'!K$4:K$11233)-('PQW Report Data'!J$4:J$11233))),
                    SUMPRODUCT(('PQW Report Data'!$B$4:$B$11233='GEPS Volume &amp; Declines'!$C$4)*('PQW Report Data'!$D$4:$D$11233='GEPS Volume &amp; Declines'!$E$4)*('PQW Report Data'!$C$4:$C$11233=I$9)*('PQW Report Data'!$E$4:$E$11233=$B38)*(('PQW Report Data'!K$4:K$11233)-('PQW Report Data'!J$4:J$11233))))))</f>
      </c>
      <c r="J38" s="25" t="str">
        <f>IF(AND($D$6="All",$F$6="All"),SUMPRODUCT(('PQW Report Data'!$C$4:$C$11233=J$9)*('PQW Report Data'!$E$4:$E$11233=$B38)*(('PQW Report Data'!K$4:K$11233)-('PQW Report Data'!J$4:J$11233))),
                    IF($D$6="All",SUMPRODUCT(('PQW Report Data'!$D$4:$D$11233='GEPS Volume &amp; Declines'!$E$4)*('PQW Report Data'!$C$4:$C$11233=J$9)*('PQW Report Data'!$E$4:$E$11233=$B38)*(('PQW Report Data'!K$4:K$11233)-('PQW Report Data'!J$4:J$11233))),
                    IF($F$6="All",SUMPRODUCT(('PQW Report Data'!$B$4:$B$11233='GEPS Volume &amp; Declines'!$C$4)*('PQW Report Data'!$C$4:$C$11233=J$9)*('PQW Report Data'!$E$4:$E$11233=$B38)*(('PQW Report Data'!K$4:K$11233)-('PQW Report Data'!J$4:J$11233))),
                    SUMPRODUCT(('PQW Report Data'!$B$4:$B$11233='GEPS Volume &amp; Declines'!$C$4)*('PQW Report Data'!$D$4:$D$11233='GEPS Volume &amp; Declines'!$E$4)*('PQW Report Data'!$C$4:$C$11233=J$9)*('PQW Report Data'!$E$4:$E$11233=$B38)*(('PQW Report Data'!K$4:K$11233)-('PQW Report Data'!J$4:J$11233))))))</f>
      </c>
      <c r="K38" s="25" t="str">
        <f>IF(AND($D$6="All",$F$6="All"),SUMPRODUCT(('PQW Report Data'!$C$4:$C$11233=K$9)*('PQW Report Data'!$E$4:$E$11233=$B38)*(('PQW Report Data'!K$4:K$11233)-('PQW Report Data'!J$4:J$11233))),
                    IF($D$6="All",SUMPRODUCT(('PQW Report Data'!$D$4:$D$11233='GEPS Volume &amp; Declines'!$E$4)*('PQW Report Data'!$C$4:$C$11233=K$9)*('PQW Report Data'!$E$4:$E$11233=$B38)*(('PQW Report Data'!K$4:K$11233)-('PQW Report Data'!J$4:J$11233))),
                    IF($F$6="All",SUMPRODUCT(('PQW Report Data'!$B$4:$B$11233='GEPS Volume &amp; Declines'!$C$4)*('PQW Report Data'!$C$4:$C$11233=K$9)*('PQW Report Data'!$E$4:$E$11233=$B38)*(('PQW Report Data'!K$4:K$11233)-('PQW Report Data'!J$4:J$11233))),
                    SUMPRODUCT(('PQW Report Data'!$B$4:$B$11233='GEPS Volume &amp; Declines'!$C$4)*('PQW Report Data'!$D$4:$D$11233='GEPS Volume &amp; Declines'!$E$4)*('PQW Report Data'!$C$4:$C$11233=K$9)*('PQW Report Data'!$E$4:$E$11233=$B38)*(('PQW Report Data'!K$4:K$11233)-('PQW Report Data'!J$4:J$11233))))))</f>
      </c>
      <c r="L38" s="25" t="str">
        <f>IF(AND($D$6="All",$F$6="All"),SUMPRODUCT(('PQW Report Data'!$C$4:$C$11233=L$9)*('PQW Report Data'!$E$4:$E$11233=$B38)*(('PQW Report Data'!K$4:K$11233)-('PQW Report Data'!J$4:J$11233))),
                    IF($D$6="All",SUMPRODUCT(('PQW Report Data'!$D$4:$D$11233='GEPS Volume &amp; Declines'!$E$4)*('PQW Report Data'!$C$4:$C$11233=L$9)*('PQW Report Data'!$E$4:$E$11233=$B38)*(('PQW Report Data'!K$4:K$11233)-('PQW Report Data'!J$4:J$11233))),
                    IF($F$6="All",SUMPRODUCT(('PQW Report Data'!$B$4:$B$11233='GEPS Volume &amp; Declines'!$C$4)*('PQW Report Data'!$C$4:$C$11233=L$9)*('PQW Report Data'!$E$4:$E$11233=$B38)*(('PQW Report Data'!K$4:K$11233)-('PQW Report Data'!J$4:J$11233))),
                    SUMPRODUCT(('PQW Report Data'!$B$4:$B$11233='GEPS Volume &amp; Declines'!$C$4)*('PQW Report Data'!$D$4:$D$11233='GEPS Volume &amp; Declines'!$E$4)*('PQW Report Data'!$C$4:$C$11233=L$9)*('PQW Report Data'!$E$4:$E$11233=$B38)*(('PQW Report Data'!K$4:K$11233)-('PQW Report Data'!J$4:J$11233))))))</f>
      </c>
      <c r="M38" s="25" t="str">
        <f>IF(AND($D$6="All",$F$6="All"),SUMPRODUCT(('PQW Report Data'!$C$4:$C$11233=M$9)*('PQW Report Data'!$E$4:$E$11233=$B38)*(('PQW Report Data'!K$4:K$11233)-('PQW Report Data'!J$4:J$11233))),
                    IF($D$6="All",SUMPRODUCT(('PQW Report Data'!$D$4:$D$11233='GEPS Volume &amp; Declines'!$E$4)*('PQW Report Data'!$C$4:$C$11233=M$9)*('PQW Report Data'!$E$4:$E$11233=$B38)*(('PQW Report Data'!K$4:K$11233)-('PQW Report Data'!J$4:J$11233))),
                    IF($F$6="All",SUMPRODUCT(('PQW Report Data'!$B$4:$B$11233='GEPS Volume &amp; Declines'!$C$4)*('PQW Report Data'!$C$4:$C$11233=M$9)*('PQW Report Data'!$E$4:$E$11233=$B38)*(('PQW Report Data'!K$4:K$11233)-('PQW Report Data'!J$4:J$11233))),
                    SUMPRODUCT(('PQW Report Data'!$B$4:$B$11233='GEPS Volume &amp; Declines'!$C$4)*('PQW Report Data'!$D$4:$D$11233='GEPS Volume &amp; Declines'!$E$4)*('PQW Report Data'!$C$4:$C$11233=M$9)*('PQW Report Data'!$E$4:$E$11233=$B38)*(('PQW Report Data'!K$4:K$11233)-('PQW Report Data'!J$4:J$11233))))))</f>
      </c>
      <c r="N38" s="25" t="str">
        <f>IF(AND($D$6="All",$F$6="All"),SUMPRODUCT(('PQW Report Data'!$C$4:$C$11233=N$9)*('PQW Report Data'!$E$4:$E$11233=$B38)*(('PQW Report Data'!K$4:K$11233)-('PQW Report Data'!J$4:J$11233))),
                    IF($D$6="All",SUMPRODUCT(('PQW Report Data'!$D$4:$D$11233='GEPS Volume &amp; Declines'!$E$4)*('PQW Report Data'!$C$4:$C$11233=N$9)*('PQW Report Data'!$E$4:$E$11233=$B38)*(('PQW Report Data'!K$4:K$11233)-('PQW Report Data'!J$4:J$11233))),
                    IF($F$6="All",SUMPRODUCT(('PQW Report Data'!$B$4:$B$11233='GEPS Volume &amp; Declines'!$C$4)*('PQW Report Data'!$C$4:$C$11233=N$9)*('PQW Report Data'!$E$4:$E$11233=$B38)*(('PQW Report Data'!K$4:K$11233)-('PQW Report Data'!J$4:J$11233))),
                    SUMPRODUCT(('PQW Report Data'!$B$4:$B$11233='GEPS Volume &amp; Declines'!$C$4)*('PQW Report Data'!$D$4:$D$11233='GEPS Volume &amp; Declines'!$E$4)*('PQW Report Data'!$C$4:$C$11233=N$9)*('PQW Report Data'!$E$4:$E$11233=$B38)*(('PQW Report Data'!K$4:K$11233)-('PQW Report Data'!J$4:J$11233))))))</f>
      </c>
      <c r="O38" s="25" t="str">
        <f>IF(AND($D$6="All",$F$6="All"),SUMPRODUCT(('PQW Report Data'!$C$4:$C$11233=O$9)*('PQW Report Data'!$E$4:$E$11233=$B38)*(('PQW Report Data'!K$4:K$11233)-('PQW Report Data'!J$4:J$11233))),
                    IF($D$6="All",SUMPRODUCT(('PQW Report Data'!$D$4:$D$11233='GEPS Volume &amp; Declines'!$E$4)*('PQW Report Data'!$C$4:$C$11233=O$9)*('PQW Report Data'!$E$4:$E$11233=$B38)*(('PQW Report Data'!K$4:K$11233)-('PQW Report Data'!J$4:J$11233))),
                    IF($F$6="All",SUMPRODUCT(('PQW Report Data'!$B$4:$B$11233='GEPS Volume &amp; Declines'!$C$4)*('PQW Report Data'!$C$4:$C$11233=O$9)*('PQW Report Data'!$E$4:$E$11233=$B38)*(('PQW Report Data'!K$4:K$11233)-('PQW Report Data'!J$4:J$11233))),
                    SUMPRODUCT(('PQW Report Data'!$B$4:$B$11233='GEPS Volume &amp; Declines'!$C$4)*('PQW Report Data'!$D$4:$D$11233='GEPS Volume &amp; Declines'!$E$4)*('PQW Report Data'!$C$4:$C$11233=O$9)*('PQW Report Data'!$E$4:$E$11233=$B38)*(('PQW Report Data'!K$4:K$11233)-('PQW Report Data'!J$4:J$11233))))))</f>
      </c>
      <c r="P38" s="25" t="str">
        <f>IF(AND($D$6="All",$F$6="All"),SUMPRODUCT(('PQW Report Data'!$C$4:$C$11233=P$9)*('PQW Report Data'!$E$4:$E$11233=$B38)*(('PQW Report Data'!K$4:K$11233)-('PQW Report Data'!J$4:J$11233))),
                    IF($D$6="All",SUMPRODUCT(('PQW Report Data'!$D$4:$D$11233='GEPS Volume &amp; Declines'!$E$4)*('PQW Report Data'!$C$4:$C$11233=P$9)*('PQW Report Data'!$E$4:$E$11233=$B38)*(('PQW Report Data'!K$4:K$11233)-('PQW Report Data'!J$4:J$11233))),
                    IF($F$6="All",SUMPRODUCT(('PQW Report Data'!$B$4:$B$11233='GEPS Volume &amp; Declines'!$C$4)*('PQW Report Data'!$C$4:$C$11233=P$9)*('PQW Report Data'!$E$4:$E$11233=$B38)*(('PQW Report Data'!K$4:K$11233)-('PQW Report Data'!J$4:J$11233))),
                    SUMPRODUCT(('PQW Report Data'!$B$4:$B$11233='GEPS Volume &amp; Declines'!$C$4)*('PQW Report Data'!$D$4:$D$11233='GEPS Volume &amp; Declines'!$E$4)*('PQW Report Data'!$C$4:$C$11233=P$9)*('PQW Report Data'!$E$4:$E$11233=$B38)*(('PQW Report Data'!K$4:K$11233)-('PQW Report Data'!J$4:J$11233))))))</f>
      </c>
      <c r="Q38" s="25" t="str">
        <f>IF(AND($D$6="All",$F$6="All"),SUMPRODUCT(('PQW Report Data'!$C$4:$C$11233=Q$9)*('PQW Report Data'!$E$4:$E$11233=$B38)*(('PQW Report Data'!K$4:K$11233)-('PQW Report Data'!J$4:J$11233))),
                    IF($D$6="All",SUMPRODUCT(('PQW Report Data'!$D$4:$D$11233='GEPS Volume &amp; Declines'!$E$4)*('PQW Report Data'!$C$4:$C$11233=Q$9)*('PQW Report Data'!$E$4:$E$11233=$B38)*(('PQW Report Data'!K$4:K$11233)-('PQW Report Data'!J$4:J$11233))),
                    IF($F$6="All",SUMPRODUCT(('PQW Report Data'!$B$4:$B$11233='GEPS Volume &amp; Declines'!$C$4)*('PQW Report Data'!$C$4:$C$11233=Q$9)*('PQW Report Data'!$E$4:$E$11233=$B38)*(('PQW Report Data'!K$4:K$11233)-('PQW Report Data'!J$4:J$11233))),
                    SUMPRODUCT(('PQW Report Data'!$B$4:$B$11233='GEPS Volume &amp; Declines'!$C$4)*('PQW Report Data'!$D$4:$D$11233='GEPS Volume &amp; Declines'!$E$4)*('PQW Report Data'!$C$4:$C$11233=Q$9)*('PQW Report Data'!$E$4:$E$11233=$B38)*(('PQW Report Data'!K$4:K$11233)-('PQW Report Data'!J$4:J$11233))))))</f>
      </c>
      <c r="R38" s="25" t="str">
        <f>IF(AND($D$6="All",$F$6="All"),SUMPRODUCT(('PQW Report Data'!$C$4:$C$11233=R$9)*('PQW Report Data'!$E$4:$E$11233=$B38)*(('PQW Report Data'!K$4:K$11233)-('PQW Report Data'!J$4:J$11233))),
                    IF($D$6="All",SUMPRODUCT(('PQW Report Data'!$D$4:$D$11233='GEPS Volume &amp; Declines'!$E$4)*('PQW Report Data'!$C$4:$C$11233=R$9)*('PQW Report Data'!$E$4:$E$11233=$B38)*(('PQW Report Data'!K$4:K$11233)-('PQW Report Data'!J$4:J$11233))),
                    IF($F$6="All",SUMPRODUCT(('PQW Report Data'!$B$4:$B$11233='GEPS Volume &amp; Declines'!$C$4)*('PQW Report Data'!$C$4:$C$11233=R$9)*('PQW Report Data'!$E$4:$E$11233=$B38)*(('PQW Report Data'!K$4:K$11233)-('PQW Report Data'!J$4:J$11233))),
                    SUMPRODUCT(('PQW Report Data'!$B$4:$B$11233='GEPS Volume &amp; Declines'!$C$4)*('PQW Report Data'!$D$4:$D$11233='GEPS Volume &amp; Declines'!$E$4)*('PQW Report Data'!$C$4:$C$11233=R$9)*('PQW Report Data'!$E$4:$E$11233=$B38)*(('PQW Report Data'!K$4:K$11233)-('PQW Report Data'!J$4:J$11233))))))</f>
      </c>
      <c r="S38" s="25" t="str">
        <f>IF(AND($D$6="All",$F$6="All"),SUMPRODUCT(('PQW Report Data'!$C$4:$C$11233=S$9)*('PQW Report Data'!$E$4:$E$11233=$B38)*(('PQW Report Data'!K$4:K$11233)-('PQW Report Data'!J$4:J$11233))),
                    IF($D$6="All",SUMPRODUCT(('PQW Report Data'!$D$4:$D$11233='GEPS Volume &amp; Declines'!$E$4)*('PQW Report Data'!$C$4:$C$11233=S$9)*('PQW Report Data'!$E$4:$E$11233=$B38)*(('PQW Report Data'!K$4:K$11233)-('PQW Report Data'!J$4:J$11233))),
                    IF($F$6="All",SUMPRODUCT(('PQW Report Data'!$B$4:$B$11233='GEPS Volume &amp; Declines'!$C$4)*('PQW Report Data'!$C$4:$C$11233=S$9)*('PQW Report Data'!$E$4:$E$11233=$B38)*(('PQW Report Data'!K$4:K$11233)-('PQW Report Data'!J$4:J$11233))),
                    SUMPRODUCT(('PQW Report Data'!$B$4:$B$11233='GEPS Volume &amp; Declines'!$C$4)*('PQW Report Data'!$D$4:$D$11233='GEPS Volume &amp; Declines'!$E$4)*('PQW Report Data'!$C$4:$C$11233=S$9)*('PQW Report Data'!$E$4:$E$11233=$B38)*(('PQW Report Data'!K$4:K$11233)-('PQW Report Data'!J$4:J$11233))))))</f>
      </c>
      <c r="T38" s="25" t="str">
        <f>IF(AND($D$6="All",$F$6="All"),SUMPRODUCT(('PQW Report Data'!$C$4:$C$11233=T$9)*('PQW Report Data'!$E$4:$E$11233=$B38)*(('PQW Report Data'!K$4:K$11233)-('PQW Report Data'!J$4:J$11233))),
                    IF($D$6="All",SUMPRODUCT(('PQW Report Data'!$D$4:$D$11233='GEPS Volume &amp; Declines'!$E$4)*('PQW Report Data'!$C$4:$C$11233=T$9)*('PQW Report Data'!$E$4:$E$11233=$B38)*(('PQW Report Data'!K$4:K$11233)-('PQW Report Data'!J$4:J$11233))),
                    IF($F$6="All",SUMPRODUCT(('PQW Report Data'!$B$4:$B$11233='GEPS Volume &amp; Declines'!$C$4)*('PQW Report Data'!$C$4:$C$11233=T$9)*('PQW Report Data'!$E$4:$E$11233=$B38)*(('PQW Report Data'!K$4:K$11233)-('PQW Report Data'!J$4:J$11233))),
                    SUMPRODUCT(('PQW Report Data'!$B$4:$B$11233='GEPS Volume &amp; Declines'!$C$4)*('PQW Report Data'!$D$4:$D$11233='GEPS Volume &amp; Declines'!$E$4)*('PQW Report Data'!$C$4:$C$11233=T$9)*('PQW Report Data'!$E$4:$E$11233=$B38)*(('PQW Report Data'!K$4:K$11233)-('PQW Report Data'!J$4:J$11233))))))</f>
      </c>
      <c r="U38" s="25" t="str">
        <f>IF(AND($D$6="All",$F$6="All"),SUMPRODUCT(('PQW Report Data'!$C$4:$C$11233=U$9)*('PQW Report Data'!$E$4:$E$11233=$B38)*(('PQW Report Data'!K$4:K$11233)-('PQW Report Data'!J$4:J$11233))),
                    IF($D$6="All",SUMPRODUCT(('PQW Report Data'!$D$4:$D$11233='GEPS Volume &amp; Declines'!$E$4)*('PQW Report Data'!$C$4:$C$11233=U$9)*('PQW Report Data'!$E$4:$E$11233=$B38)*(('PQW Report Data'!K$4:K$11233)-('PQW Report Data'!J$4:J$11233))),
                    IF($F$6="All",SUMPRODUCT(('PQW Report Data'!$B$4:$B$11233='GEPS Volume &amp; Declines'!$C$4)*('PQW Report Data'!$C$4:$C$11233=U$9)*('PQW Report Data'!$E$4:$E$11233=$B38)*(('PQW Report Data'!K$4:K$11233)-('PQW Report Data'!J$4:J$11233))),
                    SUMPRODUCT(('PQW Report Data'!$B$4:$B$11233='GEPS Volume &amp; Declines'!$C$4)*('PQW Report Data'!$D$4:$D$11233='GEPS Volume &amp; Declines'!$E$4)*('PQW Report Data'!$C$4:$C$11233=U$9)*('PQW Report Data'!$E$4:$E$11233=$B38)*(('PQW Report Data'!K$4:K$11233)-('PQW Report Data'!J$4:J$11233))))))</f>
      </c>
      <c r="V38" s="25" t="str">
        <f>IF(AND($D$6="All",$F$6="All"),SUMPRODUCT(('PQW Report Data'!$C$4:$C$11233=V$9)*('PQW Report Data'!$E$4:$E$11233=$B38)*(('PQW Report Data'!K$4:K$11233)-('PQW Report Data'!J$4:J$11233))),
                    IF($D$6="All",SUMPRODUCT(('PQW Report Data'!$D$4:$D$11233='GEPS Volume &amp; Declines'!$E$4)*('PQW Report Data'!$C$4:$C$11233=V$9)*('PQW Report Data'!$E$4:$E$11233=$B38)*(('PQW Report Data'!K$4:K$11233)-('PQW Report Data'!J$4:J$11233))),
                    IF($F$6="All",SUMPRODUCT(('PQW Report Data'!$B$4:$B$11233='GEPS Volume &amp; Declines'!$C$4)*('PQW Report Data'!$C$4:$C$11233=V$9)*('PQW Report Data'!$E$4:$E$11233=$B38)*(('PQW Report Data'!K$4:K$11233)-('PQW Report Data'!J$4:J$11233))),
                    SUMPRODUCT(('PQW Report Data'!$B$4:$B$11233='GEPS Volume &amp; Declines'!$C$4)*('PQW Report Data'!$D$4:$D$11233='GEPS Volume &amp; Declines'!$E$4)*('PQW Report Data'!$C$4:$C$11233=V$9)*('PQW Report Data'!$E$4:$E$11233=$B38)*(('PQW Report Data'!K$4:K$11233)-('PQW Report Data'!J$4:J$11233))))))</f>
      </c>
      <c r="W38" s="25" t="str">
        <f>IF(AND($D$6="All",$F$6="All"),SUMPRODUCT(('PQW Report Data'!$C$4:$C$11233=W$9)*('PQW Report Data'!$E$4:$E$11233=$B38)*(('PQW Report Data'!K$4:K$11233)-('PQW Report Data'!J$4:J$11233))),
                    IF($D$6="All",SUMPRODUCT(('PQW Report Data'!$D$4:$D$11233='GEPS Volume &amp; Declines'!$E$4)*('PQW Report Data'!$C$4:$C$11233=W$9)*('PQW Report Data'!$E$4:$E$11233=$B38)*(('PQW Report Data'!K$4:K$11233)-('PQW Report Data'!J$4:J$11233))),
                    IF($F$6="All",SUMPRODUCT(('PQW Report Data'!$B$4:$B$11233='GEPS Volume &amp; Declines'!$C$4)*('PQW Report Data'!$C$4:$C$11233=W$9)*('PQW Report Data'!$E$4:$E$11233=$B38)*(('PQW Report Data'!K$4:K$11233)-('PQW Report Data'!J$4:J$11233))),
                    SUMPRODUCT(('PQW Report Data'!$B$4:$B$11233='GEPS Volume &amp; Declines'!$C$4)*('PQW Report Data'!$D$4:$D$11233='GEPS Volume &amp; Declines'!$E$4)*('PQW Report Data'!$C$4:$C$11233=W$9)*('PQW Report Data'!$E$4:$E$11233=$B38)*(('PQW Report Data'!K$4:K$11233)-('PQW Report Data'!J$4:J$11233))))))</f>
      </c>
      <c r="X38" s="25" t="str">
        <f>IF(AND($D$6="All",$F$6="All"),SUMPRODUCT(('PQW Report Data'!$C$4:$C$11233=X$9)*('PQW Report Data'!$E$4:$E$11233=$B38)*(('PQW Report Data'!K$4:K$11233)-('PQW Report Data'!J$4:J$11233))),
                    IF($D$6="All",SUMPRODUCT(('PQW Report Data'!$D$4:$D$11233='GEPS Volume &amp; Declines'!$E$4)*('PQW Report Data'!$C$4:$C$11233=X$9)*('PQW Report Data'!$E$4:$E$11233=$B38)*(('PQW Report Data'!K$4:K$11233)-('PQW Report Data'!J$4:J$11233))),
                    IF($F$6="All",SUMPRODUCT(('PQW Report Data'!$B$4:$B$11233='GEPS Volume &amp; Declines'!$C$4)*('PQW Report Data'!$C$4:$C$11233=X$9)*('PQW Report Data'!$E$4:$E$11233=$B38)*(('PQW Report Data'!K$4:K$11233)-('PQW Report Data'!J$4:J$11233))),
                    SUMPRODUCT(('PQW Report Data'!$B$4:$B$11233='GEPS Volume &amp; Declines'!$C$4)*('PQW Report Data'!$D$4:$D$11233='GEPS Volume &amp; Declines'!$E$4)*('PQW Report Data'!$C$4:$C$11233=X$9)*('PQW Report Data'!$E$4:$E$11233=$B38)*(('PQW Report Data'!K$4:K$11233)-('PQW Report Data'!J$4:J$11233))))))</f>
      </c>
      <c r="Y38" s="25" t="str">
        <f>IF(AND($D$6="All",$F$6="All"),SUMPRODUCT(('PQW Report Data'!$C$4:$C$11233=Y$9)*('PQW Report Data'!$E$4:$E$11233=$B38)*(('PQW Report Data'!K$4:K$11233)-('PQW Report Data'!J$4:J$11233))),
                    IF($D$6="All",SUMPRODUCT(('PQW Report Data'!$D$4:$D$11233='GEPS Volume &amp; Declines'!$E$4)*('PQW Report Data'!$C$4:$C$11233=Y$9)*('PQW Report Data'!$E$4:$E$11233=$B38)*(('PQW Report Data'!K$4:K$11233)-('PQW Report Data'!J$4:J$11233))),
                    IF($F$6="All",SUMPRODUCT(('PQW Report Data'!$B$4:$B$11233='GEPS Volume &amp; Declines'!$C$4)*('PQW Report Data'!$C$4:$C$11233=Y$9)*('PQW Report Data'!$E$4:$E$11233=$B38)*(('PQW Report Data'!K$4:K$11233)-('PQW Report Data'!J$4:J$11233))),
                    SUMPRODUCT(('PQW Report Data'!$B$4:$B$11233='GEPS Volume &amp; Declines'!$C$4)*('PQW Report Data'!$D$4:$D$11233='GEPS Volume &amp; Declines'!$E$4)*('PQW Report Data'!$C$4:$C$11233=Y$9)*('PQW Report Data'!$E$4:$E$11233=$B38)*(('PQW Report Data'!K$4:K$11233)-('PQW Report Data'!J$4:J$11233))))))</f>
      </c>
      <c r="Z38" s="25" t="str">
        <f>IF(AND($D$6="All",$F$6="All"),SUMPRODUCT(('PQW Report Data'!$C$4:$C$11233=Z$9)*('PQW Report Data'!$E$4:$E$11233=$B38)*(('PQW Report Data'!K$4:K$11233)-('PQW Report Data'!J$4:J$11233))),
                    IF($D$6="All",SUMPRODUCT(('PQW Report Data'!$D$4:$D$11233='GEPS Volume &amp; Declines'!$E$4)*('PQW Report Data'!$C$4:$C$11233=Z$9)*('PQW Report Data'!$E$4:$E$11233=$B38)*(('PQW Report Data'!K$4:K$11233)-('PQW Report Data'!J$4:J$11233))),
                    IF($F$6="All",SUMPRODUCT(('PQW Report Data'!$B$4:$B$11233='GEPS Volume &amp; Declines'!$C$4)*('PQW Report Data'!$C$4:$C$11233=Z$9)*('PQW Report Data'!$E$4:$E$11233=$B38)*(('PQW Report Data'!K$4:K$11233)-('PQW Report Data'!J$4:J$11233))),
                    SUMPRODUCT(('PQW Report Data'!$B$4:$B$11233='GEPS Volume &amp; Declines'!$C$4)*('PQW Report Data'!$D$4:$D$11233='GEPS Volume &amp; Declines'!$E$4)*('PQW Report Data'!$C$4:$C$11233=Z$9)*('PQW Report Data'!$E$4:$E$11233=$B38)*(('PQW Report Data'!K$4:K$11233)-('PQW Report Data'!J$4:J$11233))))))</f>
      </c>
      <c r="AA38" s="25" t="str">
        <f>IF(AND($D$6="All",$F$6="All"),SUMPRODUCT(('PQW Report Data'!$C$4:$C$11233=AA$9)*('PQW Report Data'!$E$4:$E$11233=$B38)*(('PQW Report Data'!K$4:K$11233)-('PQW Report Data'!J$4:J$11233))),
                    IF($D$6="All",SUMPRODUCT(('PQW Report Data'!$D$4:$D$11233='GEPS Volume &amp; Declines'!$E$4)*('PQW Report Data'!$C$4:$C$11233=AA$9)*('PQW Report Data'!$E$4:$E$11233=$B38)*(('PQW Report Data'!K$4:K$11233)-('PQW Report Data'!J$4:J$11233))),
                    IF($F$6="All",SUMPRODUCT(('PQW Report Data'!$B$4:$B$11233='GEPS Volume &amp; Declines'!$C$4)*('PQW Report Data'!$C$4:$C$11233=AA$9)*('PQW Report Data'!$E$4:$E$11233=$B38)*(('PQW Report Data'!K$4:K$11233)-('PQW Report Data'!J$4:J$11233))),
                    SUMPRODUCT(('PQW Report Data'!$B$4:$B$11233='GEPS Volume &amp; Declines'!$C$4)*('PQW Report Data'!$D$4:$D$11233='GEPS Volume &amp; Declines'!$E$4)*('PQW Report Data'!$C$4:$C$11233=AA$9)*('PQW Report Data'!$E$4:$E$11233=$B38)*(('PQW Report Data'!K$4:K$11233)-('PQW Report Data'!J$4:J$11233))))))</f>
      </c>
      <c r="AB38" s="25" t="str">
        <f>SUM(C38:AA38)</f>
      </c>
    </row>
    <row r="39">
      <c r="A39" s="0" t="inlineStr">
        <is>
          <t/>
        </is>
      </c>
      <c r="B39" s="23" t="n">
        <v>29</v>
      </c>
      <c r="C39" s="25" t="str">
        <f>IF(AND($D$6="All",$F$6="All"),SUMPRODUCT(('PQW Report Data'!$C$4:$C$11233=C$9)*('PQW Report Data'!$E$4:$E$11233=$B39)*(('PQW Report Data'!K$4:K$11233)-('PQW Report Data'!J$4:J$11233))),
                    IF($D$6="All",SUMPRODUCT(('PQW Report Data'!$D$4:$D$11233='GEPS Volume &amp; Declines'!$E$4)*('PQW Report Data'!$C$4:$C$11233=C$9)*('PQW Report Data'!$E$4:$E$11233=$B39)*(('PQW Report Data'!K$4:K$11233)-('PQW Report Data'!J$4:J$11233))),
                    IF($F$6="All",SUMPRODUCT(('PQW Report Data'!$B$4:$B$11233='GEPS Volume &amp; Declines'!$C$4)*('PQW Report Data'!$C$4:$C$11233=C$9)*('PQW Report Data'!$E$4:$E$11233=$B39)*(('PQW Report Data'!K$4:K$11233)-('PQW Report Data'!J$4:J$11233))),
                    SUMPRODUCT(('PQW Report Data'!$B$4:$B$11233='GEPS Volume &amp; Declines'!$C$4)*('PQW Report Data'!$D$4:$D$11233='GEPS Volume &amp; Declines'!$E$4)*('PQW Report Data'!$C$4:$C$11233=C$9)*('PQW Report Data'!$E$4:$E$11233=$B39)*(('PQW Report Data'!K$4:K$11233)-('PQW Report Data'!J$4:J$11233))))))</f>
      </c>
      <c r="D39" s="25" t="str">
        <f>IF(AND($D$6="All",$F$6="All"),SUMPRODUCT(('PQW Report Data'!$C$4:$C$11233=D$9)*('PQW Report Data'!$E$4:$E$11233=$B39)*(('PQW Report Data'!K$4:K$11233)-('PQW Report Data'!J$4:J$11233))),
                    IF($D$6="All",SUMPRODUCT(('PQW Report Data'!$D$4:$D$11233='GEPS Volume &amp; Declines'!$E$4)*('PQW Report Data'!$C$4:$C$11233=D$9)*('PQW Report Data'!$E$4:$E$11233=$B39)*(('PQW Report Data'!K$4:K$11233)-('PQW Report Data'!J$4:J$11233))),
                    IF($F$6="All",SUMPRODUCT(('PQW Report Data'!$B$4:$B$11233='GEPS Volume &amp; Declines'!$C$4)*('PQW Report Data'!$C$4:$C$11233=D$9)*('PQW Report Data'!$E$4:$E$11233=$B39)*(('PQW Report Data'!K$4:K$11233)-('PQW Report Data'!J$4:J$11233))),
                    SUMPRODUCT(('PQW Report Data'!$B$4:$B$11233='GEPS Volume &amp; Declines'!$C$4)*('PQW Report Data'!$D$4:$D$11233='GEPS Volume &amp; Declines'!$E$4)*('PQW Report Data'!$C$4:$C$11233=D$9)*('PQW Report Data'!$E$4:$E$11233=$B39)*(('PQW Report Data'!K$4:K$11233)-('PQW Report Data'!J$4:J$11233))))))</f>
      </c>
      <c r="E39" s="25" t="str">
        <f>IF(AND($D$6="All",$F$6="All"),SUMPRODUCT(('PQW Report Data'!$C$4:$C$11233=E$9)*('PQW Report Data'!$E$4:$E$11233=$B39)*(('PQW Report Data'!K$4:K$11233)-('PQW Report Data'!J$4:J$11233))),
                    IF($D$6="All",SUMPRODUCT(('PQW Report Data'!$D$4:$D$11233='GEPS Volume &amp; Declines'!$E$4)*('PQW Report Data'!$C$4:$C$11233=E$9)*('PQW Report Data'!$E$4:$E$11233=$B39)*(('PQW Report Data'!K$4:K$11233)-('PQW Report Data'!J$4:J$11233))),
                    IF($F$6="All",SUMPRODUCT(('PQW Report Data'!$B$4:$B$11233='GEPS Volume &amp; Declines'!$C$4)*('PQW Report Data'!$C$4:$C$11233=E$9)*('PQW Report Data'!$E$4:$E$11233=$B39)*(('PQW Report Data'!K$4:K$11233)-('PQW Report Data'!J$4:J$11233))),
                    SUMPRODUCT(('PQW Report Data'!$B$4:$B$11233='GEPS Volume &amp; Declines'!$C$4)*('PQW Report Data'!$D$4:$D$11233='GEPS Volume &amp; Declines'!$E$4)*('PQW Report Data'!$C$4:$C$11233=E$9)*('PQW Report Data'!$E$4:$E$11233=$B39)*(('PQW Report Data'!K$4:K$11233)-('PQW Report Data'!J$4:J$11233))))))</f>
      </c>
      <c r="F39" s="25" t="str">
        <f>IF(AND($D$6="All",$F$6="All"),SUMPRODUCT(('PQW Report Data'!$C$4:$C$11233=F$9)*('PQW Report Data'!$E$4:$E$11233=$B39)*(('PQW Report Data'!K$4:K$11233)-('PQW Report Data'!J$4:J$11233))),
                    IF($D$6="All",SUMPRODUCT(('PQW Report Data'!$D$4:$D$11233='GEPS Volume &amp; Declines'!$E$4)*('PQW Report Data'!$C$4:$C$11233=F$9)*('PQW Report Data'!$E$4:$E$11233=$B39)*(('PQW Report Data'!K$4:K$11233)-('PQW Report Data'!J$4:J$11233))),
                    IF($F$6="All",SUMPRODUCT(('PQW Report Data'!$B$4:$B$11233='GEPS Volume &amp; Declines'!$C$4)*('PQW Report Data'!$C$4:$C$11233=F$9)*('PQW Report Data'!$E$4:$E$11233=$B39)*(('PQW Report Data'!K$4:K$11233)-('PQW Report Data'!J$4:J$11233))),
                    SUMPRODUCT(('PQW Report Data'!$B$4:$B$11233='GEPS Volume &amp; Declines'!$C$4)*('PQW Report Data'!$D$4:$D$11233='GEPS Volume &amp; Declines'!$E$4)*('PQW Report Data'!$C$4:$C$11233=F$9)*('PQW Report Data'!$E$4:$E$11233=$B39)*(('PQW Report Data'!K$4:K$11233)-('PQW Report Data'!J$4:J$11233))))))</f>
      </c>
      <c r="G39" s="25" t="str">
        <f>IF(AND($D$6="All",$F$6="All"),SUMPRODUCT(('PQW Report Data'!$C$4:$C$11233=G$9)*('PQW Report Data'!$E$4:$E$11233=$B39)*(('PQW Report Data'!K$4:K$11233)-('PQW Report Data'!J$4:J$11233))),
                    IF($D$6="All",SUMPRODUCT(('PQW Report Data'!$D$4:$D$11233='GEPS Volume &amp; Declines'!$E$4)*('PQW Report Data'!$C$4:$C$11233=G$9)*('PQW Report Data'!$E$4:$E$11233=$B39)*(('PQW Report Data'!K$4:K$11233)-('PQW Report Data'!J$4:J$11233))),
                    IF($F$6="All",SUMPRODUCT(('PQW Report Data'!$B$4:$B$11233='GEPS Volume &amp; Declines'!$C$4)*('PQW Report Data'!$C$4:$C$11233=G$9)*('PQW Report Data'!$E$4:$E$11233=$B39)*(('PQW Report Data'!K$4:K$11233)-('PQW Report Data'!J$4:J$11233))),
                    SUMPRODUCT(('PQW Report Data'!$B$4:$B$11233='GEPS Volume &amp; Declines'!$C$4)*('PQW Report Data'!$D$4:$D$11233='GEPS Volume &amp; Declines'!$E$4)*('PQW Report Data'!$C$4:$C$11233=G$9)*('PQW Report Data'!$E$4:$E$11233=$B39)*(('PQW Report Data'!K$4:K$11233)-('PQW Report Data'!J$4:J$11233))))))</f>
      </c>
      <c r="H39" s="25" t="str">
        <f>IF(AND($D$6="All",$F$6="All"),SUMPRODUCT(('PQW Report Data'!$C$4:$C$11233=H$9)*('PQW Report Data'!$E$4:$E$11233=$B39)*(('PQW Report Data'!K$4:K$11233)-('PQW Report Data'!J$4:J$11233))),
                    IF($D$6="All",SUMPRODUCT(('PQW Report Data'!$D$4:$D$11233='GEPS Volume &amp; Declines'!$E$4)*('PQW Report Data'!$C$4:$C$11233=H$9)*('PQW Report Data'!$E$4:$E$11233=$B39)*(('PQW Report Data'!K$4:K$11233)-('PQW Report Data'!J$4:J$11233))),
                    IF($F$6="All",SUMPRODUCT(('PQW Report Data'!$B$4:$B$11233='GEPS Volume &amp; Declines'!$C$4)*('PQW Report Data'!$C$4:$C$11233=H$9)*('PQW Report Data'!$E$4:$E$11233=$B39)*(('PQW Report Data'!K$4:K$11233)-('PQW Report Data'!J$4:J$11233))),
                    SUMPRODUCT(('PQW Report Data'!$B$4:$B$11233='GEPS Volume &amp; Declines'!$C$4)*('PQW Report Data'!$D$4:$D$11233='GEPS Volume &amp; Declines'!$E$4)*('PQW Report Data'!$C$4:$C$11233=H$9)*('PQW Report Data'!$E$4:$E$11233=$B39)*(('PQW Report Data'!K$4:K$11233)-('PQW Report Data'!J$4:J$11233))))))</f>
      </c>
      <c r="I39" s="25" t="str">
        <f>IF(AND($D$6="All",$F$6="All"),SUMPRODUCT(('PQW Report Data'!$C$4:$C$11233=I$9)*('PQW Report Data'!$E$4:$E$11233=$B39)*(('PQW Report Data'!K$4:K$11233)-('PQW Report Data'!J$4:J$11233))),
                    IF($D$6="All",SUMPRODUCT(('PQW Report Data'!$D$4:$D$11233='GEPS Volume &amp; Declines'!$E$4)*('PQW Report Data'!$C$4:$C$11233=I$9)*('PQW Report Data'!$E$4:$E$11233=$B39)*(('PQW Report Data'!K$4:K$11233)-('PQW Report Data'!J$4:J$11233))),
                    IF($F$6="All",SUMPRODUCT(('PQW Report Data'!$B$4:$B$11233='GEPS Volume &amp; Declines'!$C$4)*('PQW Report Data'!$C$4:$C$11233=I$9)*('PQW Report Data'!$E$4:$E$11233=$B39)*(('PQW Report Data'!K$4:K$11233)-('PQW Report Data'!J$4:J$11233))),
                    SUMPRODUCT(('PQW Report Data'!$B$4:$B$11233='GEPS Volume &amp; Declines'!$C$4)*('PQW Report Data'!$D$4:$D$11233='GEPS Volume &amp; Declines'!$E$4)*('PQW Report Data'!$C$4:$C$11233=I$9)*('PQW Report Data'!$E$4:$E$11233=$B39)*(('PQW Report Data'!K$4:K$11233)-('PQW Report Data'!J$4:J$11233))))))</f>
      </c>
      <c r="J39" s="25" t="str">
        <f>IF(AND($D$6="All",$F$6="All"),SUMPRODUCT(('PQW Report Data'!$C$4:$C$11233=J$9)*('PQW Report Data'!$E$4:$E$11233=$B39)*(('PQW Report Data'!K$4:K$11233)-('PQW Report Data'!J$4:J$11233))),
                    IF($D$6="All",SUMPRODUCT(('PQW Report Data'!$D$4:$D$11233='GEPS Volume &amp; Declines'!$E$4)*('PQW Report Data'!$C$4:$C$11233=J$9)*('PQW Report Data'!$E$4:$E$11233=$B39)*(('PQW Report Data'!K$4:K$11233)-('PQW Report Data'!J$4:J$11233))),
                    IF($F$6="All",SUMPRODUCT(('PQW Report Data'!$B$4:$B$11233='GEPS Volume &amp; Declines'!$C$4)*('PQW Report Data'!$C$4:$C$11233=J$9)*('PQW Report Data'!$E$4:$E$11233=$B39)*(('PQW Report Data'!K$4:K$11233)-('PQW Report Data'!J$4:J$11233))),
                    SUMPRODUCT(('PQW Report Data'!$B$4:$B$11233='GEPS Volume &amp; Declines'!$C$4)*('PQW Report Data'!$D$4:$D$11233='GEPS Volume &amp; Declines'!$E$4)*('PQW Report Data'!$C$4:$C$11233=J$9)*('PQW Report Data'!$E$4:$E$11233=$B39)*(('PQW Report Data'!K$4:K$11233)-('PQW Report Data'!J$4:J$11233))))))</f>
      </c>
      <c r="K39" s="25" t="str">
        <f>IF(AND($D$6="All",$F$6="All"),SUMPRODUCT(('PQW Report Data'!$C$4:$C$11233=K$9)*('PQW Report Data'!$E$4:$E$11233=$B39)*(('PQW Report Data'!K$4:K$11233)-('PQW Report Data'!J$4:J$11233))),
                    IF($D$6="All",SUMPRODUCT(('PQW Report Data'!$D$4:$D$11233='GEPS Volume &amp; Declines'!$E$4)*('PQW Report Data'!$C$4:$C$11233=K$9)*('PQW Report Data'!$E$4:$E$11233=$B39)*(('PQW Report Data'!K$4:K$11233)-('PQW Report Data'!J$4:J$11233))),
                    IF($F$6="All",SUMPRODUCT(('PQW Report Data'!$B$4:$B$11233='GEPS Volume &amp; Declines'!$C$4)*('PQW Report Data'!$C$4:$C$11233=K$9)*('PQW Report Data'!$E$4:$E$11233=$B39)*(('PQW Report Data'!K$4:K$11233)-('PQW Report Data'!J$4:J$11233))),
                    SUMPRODUCT(('PQW Report Data'!$B$4:$B$11233='GEPS Volume &amp; Declines'!$C$4)*('PQW Report Data'!$D$4:$D$11233='GEPS Volume &amp; Declines'!$E$4)*('PQW Report Data'!$C$4:$C$11233=K$9)*('PQW Report Data'!$E$4:$E$11233=$B39)*(('PQW Report Data'!K$4:K$11233)-('PQW Report Data'!J$4:J$11233))))))</f>
      </c>
      <c r="L39" s="25" t="str">
        <f>IF(AND($D$6="All",$F$6="All"),SUMPRODUCT(('PQW Report Data'!$C$4:$C$11233=L$9)*('PQW Report Data'!$E$4:$E$11233=$B39)*(('PQW Report Data'!K$4:K$11233)-('PQW Report Data'!J$4:J$11233))),
                    IF($D$6="All",SUMPRODUCT(('PQW Report Data'!$D$4:$D$11233='GEPS Volume &amp; Declines'!$E$4)*('PQW Report Data'!$C$4:$C$11233=L$9)*('PQW Report Data'!$E$4:$E$11233=$B39)*(('PQW Report Data'!K$4:K$11233)-('PQW Report Data'!J$4:J$11233))),
                    IF($F$6="All",SUMPRODUCT(('PQW Report Data'!$B$4:$B$11233='GEPS Volume &amp; Declines'!$C$4)*('PQW Report Data'!$C$4:$C$11233=L$9)*('PQW Report Data'!$E$4:$E$11233=$B39)*(('PQW Report Data'!K$4:K$11233)-('PQW Report Data'!J$4:J$11233))),
                    SUMPRODUCT(('PQW Report Data'!$B$4:$B$11233='GEPS Volume &amp; Declines'!$C$4)*('PQW Report Data'!$D$4:$D$11233='GEPS Volume &amp; Declines'!$E$4)*('PQW Report Data'!$C$4:$C$11233=L$9)*('PQW Report Data'!$E$4:$E$11233=$B39)*(('PQW Report Data'!K$4:K$11233)-('PQW Report Data'!J$4:J$11233))))))</f>
      </c>
      <c r="M39" s="25" t="str">
        <f>IF(AND($D$6="All",$F$6="All"),SUMPRODUCT(('PQW Report Data'!$C$4:$C$11233=M$9)*('PQW Report Data'!$E$4:$E$11233=$B39)*(('PQW Report Data'!K$4:K$11233)-('PQW Report Data'!J$4:J$11233))),
                    IF($D$6="All",SUMPRODUCT(('PQW Report Data'!$D$4:$D$11233='GEPS Volume &amp; Declines'!$E$4)*('PQW Report Data'!$C$4:$C$11233=M$9)*('PQW Report Data'!$E$4:$E$11233=$B39)*(('PQW Report Data'!K$4:K$11233)-('PQW Report Data'!J$4:J$11233))),
                    IF($F$6="All",SUMPRODUCT(('PQW Report Data'!$B$4:$B$11233='GEPS Volume &amp; Declines'!$C$4)*('PQW Report Data'!$C$4:$C$11233=M$9)*('PQW Report Data'!$E$4:$E$11233=$B39)*(('PQW Report Data'!K$4:K$11233)-('PQW Report Data'!J$4:J$11233))),
                    SUMPRODUCT(('PQW Report Data'!$B$4:$B$11233='GEPS Volume &amp; Declines'!$C$4)*('PQW Report Data'!$D$4:$D$11233='GEPS Volume &amp; Declines'!$E$4)*('PQW Report Data'!$C$4:$C$11233=M$9)*('PQW Report Data'!$E$4:$E$11233=$B39)*(('PQW Report Data'!K$4:K$11233)-('PQW Report Data'!J$4:J$11233))))))</f>
      </c>
      <c r="N39" s="25" t="str">
        <f>IF(AND($D$6="All",$F$6="All"),SUMPRODUCT(('PQW Report Data'!$C$4:$C$11233=N$9)*('PQW Report Data'!$E$4:$E$11233=$B39)*(('PQW Report Data'!K$4:K$11233)-('PQW Report Data'!J$4:J$11233))),
                    IF($D$6="All",SUMPRODUCT(('PQW Report Data'!$D$4:$D$11233='GEPS Volume &amp; Declines'!$E$4)*('PQW Report Data'!$C$4:$C$11233=N$9)*('PQW Report Data'!$E$4:$E$11233=$B39)*(('PQW Report Data'!K$4:K$11233)-('PQW Report Data'!J$4:J$11233))),
                    IF($F$6="All",SUMPRODUCT(('PQW Report Data'!$B$4:$B$11233='GEPS Volume &amp; Declines'!$C$4)*('PQW Report Data'!$C$4:$C$11233=N$9)*('PQW Report Data'!$E$4:$E$11233=$B39)*(('PQW Report Data'!K$4:K$11233)-('PQW Report Data'!J$4:J$11233))),
                    SUMPRODUCT(('PQW Report Data'!$B$4:$B$11233='GEPS Volume &amp; Declines'!$C$4)*('PQW Report Data'!$D$4:$D$11233='GEPS Volume &amp; Declines'!$E$4)*('PQW Report Data'!$C$4:$C$11233=N$9)*('PQW Report Data'!$E$4:$E$11233=$B39)*(('PQW Report Data'!K$4:K$11233)-('PQW Report Data'!J$4:J$11233))))))</f>
      </c>
      <c r="O39" s="25" t="str">
        <f>IF(AND($D$6="All",$F$6="All"),SUMPRODUCT(('PQW Report Data'!$C$4:$C$11233=O$9)*('PQW Report Data'!$E$4:$E$11233=$B39)*(('PQW Report Data'!K$4:K$11233)-('PQW Report Data'!J$4:J$11233))),
                    IF($D$6="All",SUMPRODUCT(('PQW Report Data'!$D$4:$D$11233='GEPS Volume &amp; Declines'!$E$4)*('PQW Report Data'!$C$4:$C$11233=O$9)*('PQW Report Data'!$E$4:$E$11233=$B39)*(('PQW Report Data'!K$4:K$11233)-('PQW Report Data'!J$4:J$11233))),
                    IF($F$6="All",SUMPRODUCT(('PQW Report Data'!$B$4:$B$11233='GEPS Volume &amp; Declines'!$C$4)*('PQW Report Data'!$C$4:$C$11233=O$9)*('PQW Report Data'!$E$4:$E$11233=$B39)*(('PQW Report Data'!K$4:K$11233)-('PQW Report Data'!J$4:J$11233))),
                    SUMPRODUCT(('PQW Report Data'!$B$4:$B$11233='GEPS Volume &amp; Declines'!$C$4)*('PQW Report Data'!$D$4:$D$11233='GEPS Volume &amp; Declines'!$E$4)*('PQW Report Data'!$C$4:$C$11233=O$9)*('PQW Report Data'!$E$4:$E$11233=$B39)*(('PQW Report Data'!K$4:K$11233)-('PQW Report Data'!J$4:J$11233))))))</f>
      </c>
      <c r="P39" s="25" t="str">
        <f>IF(AND($D$6="All",$F$6="All"),SUMPRODUCT(('PQW Report Data'!$C$4:$C$11233=P$9)*('PQW Report Data'!$E$4:$E$11233=$B39)*(('PQW Report Data'!K$4:K$11233)-('PQW Report Data'!J$4:J$11233))),
                    IF($D$6="All",SUMPRODUCT(('PQW Report Data'!$D$4:$D$11233='GEPS Volume &amp; Declines'!$E$4)*('PQW Report Data'!$C$4:$C$11233=P$9)*('PQW Report Data'!$E$4:$E$11233=$B39)*(('PQW Report Data'!K$4:K$11233)-('PQW Report Data'!J$4:J$11233))),
                    IF($F$6="All",SUMPRODUCT(('PQW Report Data'!$B$4:$B$11233='GEPS Volume &amp; Declines'!$C$4)*('PQW Report Data'!$C$4:$C$11233=P$9)*('PQW Report Data'!$E$4:$E$11233=$B39)*(('PQW Report Data'!K$4:K$11233)-('PQW Report Data'!J$4:J$11233))),
                    SUMPRODUCT(('PQW Report Data'!$B$4:$B$11233='GEPS Volume &amp; Declines'!$C$4)*('PQW Report Data'!$D$4:$D$11233='GEPS Volume &amp; Declines'!$E$4)*('PQW Report Data'!$C$4:$C$11233=P$9)*('PQW Report Data'!$E$4:$E$11233=$B39)*(('PQW Report Data'!K$4:K$11233)-('PQW Report Data'!J$4:J$11233))))))</f>
      </c>
      <c r="Q39" s="25" t="str">
        <f>IF(AND($D$6="All",$F$6="All"),SUMPRODUCT(('PQW Report Data'!$C$4:$C$11233=Q$9)*('PQW Report Data'!$E$4:$E$11233=$B39)*(('PQW Report Data'!K$4:K$11233)-('PQW Report Data'!J$4:J$11233))),
                    IF($D$6="All",SUMPRODUCT(('PQW Report Data'!$D$4:$D$11233='GEPS Volume &amp; Declines'!$E$4)*('PQW Report Data'!$C$4:$C$11233=Q$9)*('PQW Report Data'!$E$4:$E$11233=$B39)*(('PQW Report Data'!K$4:K$11233)-('PQW Report Data'!J$4:J$11233))),
                    IF($F$6="All",SUMPRODUCT(('PQW Report Data'!$B$4:$B$11233='GEPS Volume &amp; Declines'!$C$4)*('PQW Report Data'!$C$4:$C$11233=Q$9)*('PQW Report Data'!$E$4:$E$11233=$B39)*(('PQW Report Data'!K$4:K$11233)-('PQW Report Data'!J$4:J$11233))),
                    SUMPRODUCT(('PQW Report Data'!$B$4:$B$11233='GEPS Volume &amp; Declines'!$C$4)*('PQW Report Data'!$D$4:$D$11233='GEPS Volume &amp; Declines'!$E$4)*('PQW Report Data'!$C$4:$C$11233=Q$9)*('PQW Report Data'!$E$4:$E$11233=$B39)*(('PQW Report Data'!K$4:K$11233)-('PQW Report Data'!J$4:J$11233))))))</f>
      </c>
      <c r="R39" s="25" t="str">
        <f>IF(AND($D$6="All",$F$6="All"),SUMPRODUCT(('PQW Report Data'!$C$4:$C$11233=R$9)*('PQW Report Data'!$E$4:$E$11233=$B39)*(('PQW Report Data'!K$4:K$11233)-('PQW Report Data'!J$4:J$11233))),
                    IF($D$6="All",SUMPRODUCT(('PQW Report Data'!$D$4:$D$11233='GEPS Volume &amp; Declines'!$E$4)*('PQW Report Data'!$C$4:$C$11233=R$9)*('PQW Report Data'!$E$4:$E$11233=$B39)*(('PQW Report Data'!K$4:K$11233)-('PQW Report Data'!J$4:J$11233))),
                    IF($F$6="All",SUMPRODUCT(('PQW Report Data'!$B$4:$B$11233='GEPS Volume &amp; Declines'!$C$4)*('PQW Report Data'!$C$4:$C$11233=R$9)*('PQW Report Data'!$E$4:$E$11233=$B39)*(('PQW Report Data'!K$4:K$11233)-('PQW Report Data'!J$4:J$11233))),
                    SUMPRODUCT(('PQW Report Data'!$B$4:$B$11233='GEPS Volume &amp; Declines'!$C$4)*('PQW Report Data'!$D$4:$D$11233='GEPS Volume &amp; Declines'!$E$4)*('PQW Report Data'!$C$4:$C$11233=R$9)*('PQW Report Data'!$E$4:$E$11233=$B39)*(('PQW Report Data'!K$4:K$11233)-('PQW Report Data'!J$4:J$11233))))))</f>
      </c>
      <c r="S39" s="25" t="str">
        <f>IF(AND($D$6="All",$F$6="All"),SUMPRODUCT(('PQW Report Data'!$C$4:$C$11233=S$9)*('PQW Report Data'!$E$4:$E$11233=$B39)*(('PQW Report Data'!K$4:K$11233)-('PQW Report Data'!J$4:J$11233))),
                    IF($D$6="All",SUMPRODUCT(('PQW Report Data'!$D$4:$D$11233='GEPS Volume &amp; Declines'!$E$4)*('PQW Report Data'!$C$4:$C$11233=S$9)*('PQW Report Data'!$E$4:$E$11233=$B39)*(('PQW Report Data'!K$4:K$11233)-('PQW Report Data'!J$4:J$11233))),
                    IF($F$6="All",SUMPRODUCT(('PQW Report Data'!$B$4:$B$11233='GEPS Volume &amp; Declines'!$C$4)*('PQW Report Data'!$C$4:$C$11233=S$9)*('PQW Report Data'!$E$4:$E$11233=$B39)*(('PQW Report Data'!K$4:K$11233)-('PQW Report Data'!J$4:J$11233))),
                    SUMPRODUCT(('PQW Report Data'!$B$4:$B$11233='GEPS Volume &amp; Declines'!$C$4)*('PQW Report Data'!$D$4:$D$11233='GEPS Volume &amp; Declines'!$E$4)*('PQW Report Data'!$C$4:$C$11233=S$9)*('PQW Report Data'!$E$4:$E$11233=$B39)*(('PQW Report Data'!K$4:K$11233)-('PQW Report Data'!J$4:J$11233))))))</f>
      </c>
      <c r="T39" s="25" t="str">
        <f>IF(AND($D$6="All",$F$6="All"),SUMPRODUCT(('PQW Report Data'!$C$4:$C$11233=T$9)*('PQW Report Data'!$E$4:$E$11233=$B39)*(('PQW Report Data'!K$4:K$11233)-('PQW Report Data'!J$4:J$11233))),
                    IF($D$6="All",SUMPRODUCT(('PQW Report Data'!$D$4:$D$11233='GEPS Volume &amp; Declines'!$E$4)*('PQW Report Data'!$C$4:$C$11233=T$9)*('PQW Report Data'!$E$4:$E$11233=$B39)*(('PQW Report Data'!K$4:K$11233)-('PQW Report Data'!J$4:J$11233))),
                    IF($F$6="All",SUMPRODUCT(('PQW Report Data'!$B$4:$B$11233='GEPS Volume &amp; Declines'!$C$4)*('PQW Report Data'!$C$4:$C$11233=T$9)*('PQW Report Data'!$E$4:$E$11233=$B39)*(('PQW Report Data'!K$4:K$11233)-('PQW Report Data'!J$4:J$11233))),
                    SUMPRODUCT(('PQW Report Data'!$B$4:$B$11233='GEPS Volume &amp; Declines'!$C$4)*('PQW Report Data'!$D$4:$D$11233='GEPS Volume &amp; Declines'!$E$4)*('PQW Report Data'!$C$4:$C$11233=T$9)*('PQW Report Data'!$E$4:$E$11233=$B39)*(('PQW Report Data'!K$4:K$11233)-('PQW Report Data'!J$4:J$11233))))))</f>
      </c>
      <c r="U39" s="25" t="str">
        <f>IF(AND($D$6="All",$F$6="All"),SUMPRODUCT(('PQW Report Data'!$C$4:$C$11233=U$9)*('PQW Report Data'!$E$4:$E$11233=$B39)*(('PQW Report Data'!K$4:K$11233)-('PQW Report Data'!J$4:J$11233))),
                    IF($D$6="All",SUMPRODUCT(('PQW Report Data'!$D$4:$D$11233='GEPS Volume &amp; Declines'!$E$4)*('PQW Report Data'!$C$4:$C$11233=U$9)*('PQW Report Data'!$E$4:$E$11233=$B39)*(('PQW Report Data'!K$4:K$11233)-('PQW Report Data'!J$4:J$11233))),
                    IF($F$6="All",SUMPRODUCT(('PQW Report Data'!$B$4:$B$11233='GEPS Volume &amp; Declines'!$C$4)*('PQW Report Data'!$C$4:$C$11233=U$9)*('PQW Report Data'!$E$4:$E$11233=$B39)*(('PQW Report Data'!K$4:K$11233)-('PQW Report Data'!J$4:J$11233))),
                    SUMPRODUCT(('PQW Report Data'!$B$4:$B$11233='GEPS Volume &amp; Declines'!$C$4)*('PQW Report Data'!$D$4:$D$11233='GEPS Volume &amp; Declines'!$E$4)*('PQW Report Data'!$C$4:$C$11233=U$9)*('PQW Report Data'!$E$4:$E$11233=$B39)*(('PQW Report Data'!K$4:K$11233)-('PQW Report Data'!J$4:J$11233))))))</f>
      </c>
      <c r="V39" s="25" t="str">
        <f>IF(AND($D$6="All",$F$6="All"),SUMPRODUCT(('PQW Report Data'!$C$4:$C$11233=V$9)*('PQW Report Data'!$E$4:$E$11233=$B39)*(('PQW Report Data'!K$4:K$11233)-('PQW Report Data'!J$4:J$11233))),
                    IF($D$6="All",SUMPRODUCT(('PQW Report Data'!$D$4:$D$11233='GEPS Volume &amp; Declines'!$E$4)*('PQW Report Data'!$C$4:$C$11233=V$9)*('PQW Report Data'!$E$4:$E$11233=$B39)*(('PQW Report Data'!K$4:K$11233)-('PQW Report Data'!J$4:J$11233))),
                    IF($F$6="All",SUMPRODUCT(('PQW Report Data'!$B$4:$B$11233='GEPS Volume &amp; Declines'!$C$4)*('PQW Report Data'!$C$4:$C$11233=V$9)*('PQW Report Data'!$E$4:$E$11233=$B39)*(('PQW Report Data'!K$4:K$11233)-('PQW Report Data'!J$4:J$11233))),
                    SUMPRODUCT(('PQW Report Data'!$B$4:$B$11233='GEPS Volume &amp; Declines'!$C$4)*('PQW Report Data'!$D$4:$D$11233='GEPS Volume &amp; Declines'!$E$4)*('PQW Report Data'!$C$4:$C$11233=V$9)*('PQW Report Data'!$E$4:$E$11233=$B39)*(('PQW Report Data'!K$4:K$11233)-('PQW Report Data'!J$4:J$11233))))))</f>
      </c>
      <c r="W39" s="25" t="str">
        <f>IF(AND($D$6="All",$F$6="All"),SUMPRODUCT(('PQW Report Data'!$C$4:$C$11233=W$9)*('PQW Report Data'!$E$4:$E$11233=$B39)*(('PQW Report Data'!K$4:K$11233)-('PQW Report Data'!J$4:J$11233))),
                    IF($D$6="All",SUMPRODUCT(('PQW Report Data'!$D$4:$D$11233='GEPS Volume &amp; Declines'!$E$4)*('PQW Report Data'!$C$4:$C$11233=W$9)*('PQW Report Data'!$E$4:$E$11233=$B39)*(('PQW Report Data'!K$4:K$11233)-('PQW Report Data'!J$4:J$11233))),
                    IF($F$6="All",SUMPRODUCT(('PQW Report Data'!$B$4:$B$11233='GEPS Volume &amp; Declines'!$C$4)*('PQW Report Data'!$C$4:$C$11233=W$9)*('PQW Report Data'!$E$4:$E$11233=$B39)*(('PQW Report Data'!K$4:K$11233)-('PQW Report Data'!J$4:J$11233))),
                    SUMPRODUCT(('PQW Report Data'!$B$4:$B$11233='GEPS Volume &amp; Declines'!$C$4)*('PQW Report Data'!$D$4:$D$11233='GEPS Volume &amp; Declines'!$E$4)*('PQW Report Data'!$C$4:$C$11233=W$9)*('PQW Report Data'!$E$4:$E$11233=$B39)*(('PQW Report Data'!K$4:K$11233)-('PQW Report Data'!J$4:J$11233))))))</f>
      </c>
      <c r="X39" s="25" t="str">
        <f>IF(AND($D$6="All",$F$6="All"),SUMPRODUCT(('PQW Report Data'!$C$4:$C$11233=X$9)*('PQW Report Data'!$E$4:$E$11233=$B39)*(('PQW Report Data'!K$4:K$11233)-('PQW Report Data'!J$4:J$11233))),
                    IF($D$6="All",SUMPRODUCT(('PQW Report Data'!$D$4:$D$11233='GEPS Volume &amp; Declines'!$E$4)*('PQW Report Data'!$C$4:$C$11233=X$9)*('PQW Report Data'!$E$4:$E$11233=$B39)*(('PQW Report Data'!K$4:K$11233)-('PQW Report Data'!J$4:J$11233))),
                    IF($F$6="All",SUMPRODUCT(('PQW Report Data'!$B$4:$B$11233='GEPS Volume &amp; Declines'!$C$4)*('PQW Report Data'!$C$4:$C$11233=X$9)*('PQW Report Data'!$E$4:$E$11233=$B39)*(('PQW Report Data'!K$4:K$11233)-('PQW Report Data'!J$4:J$11233))),
                    SUMPRODUCT(('PQW Report Data'!$B$4:$B$11233='GEPS Volume &amp; Declines'!$C$4)*('PQW Report Data'!$D$4:$D$11233='GEPS Volume &amp; Declines'!$E$4)*('PQW Report Data'!$C$4:$C$11233=X$9)*('PQW Report Data'!$E$4:$E$11233=$B39)*(('PQW Report Data'!K$4:K$11233)-('PQW Report Data'!J$4:J$11233))))))</f>
      </c>
      <c r="Y39" s="25" t="str">
        <f>IF(AND($D$6="All",$F$6="All"),SUMPRODUCT(('PQW Report Data'!$C$4:$C$11233=Y$9)*('PQW Report Data'!$E$4:$E$11233=$B39)*(('PQW Report Data'!K$4:K$11233)-('PQW Report Data'!J$4:J$11233))),
                    IF($D$6="All",SUMPRODUCT(('PQW Report Data'!$D$4:$D$11233='GEPS Volume &amp; Declines'!$E$4)*('PQW Report Data'!$C$4:$C$11233=Y$9)*('PQW Report Data'!$E$4:$E$11233=$B39)*(('PQW Report Data'!K$4:K$11233)-('PQW Report Data'!J$4:J$11233))),
                    IF($F$6="All",SUMPRODUCT(('PQW Report Data'!$B$4:$B$11233='GEPS Volume &amp; Declines'!$C$4)*('PQW Report Data'!$C$4:$C$11233=Y$9)*('PQW Report Data'!$E$4:$E$11233=$B39)*(('PQW Report Data'!K$4:K$11233)-('PQW Report Data'!J$4:J$11233))),
                    SUMPRODUCT(('PQW Report Data'!$B$4:$B$11233='GEPS Volume &amp; Declines'!$C$4)*('PQW Report Data'!$D$4:$D$11233='GEPS Volume &amp; Declines'!$E$4)*('PQW Report Data'!$C$4:$C$11233=Y$9)*('PQW Report Data'!$E$4:$E$11233=$B39)*(('PQW Report Data'!K$4:K$11233)-('PQW Report Data'!J$4:J$11233))))))</f>
      </c>
      <c r="Z39" s="25" t="str">
        <f>IF(AND($D$6="All",$F$6="All"),SUMPRODUCT(('PQW Report Data'!$C$4:$C$11233=Z$9)*('PQW Report Data'!$E$4:$E$11233=$B39)*(('PQW Report Data'!K$4:K$11233)-('PQW Report Data'!J$4:J$11233))),
                    IF($D$6="All",SUMPRODUCT(('PQW Report Data'!$D$4:$D$11233='GEPS Volume &amp; Declines'!$E$4)*('PQW Report Data'!$C$4:$C$11233=Z$9)*('PQW Report Data'!$E$4:$E$11233=$B39)*(('PQW Report Data'!K$4:K$11233)-('PQW Report Data'!J$4:J$11233))),
                    IF($F$6="All",SUMPRODUCT(('PQW Report Data'!$B$4:$B$11233='GEPS Volume &amp; Declines'!$C$4)*('PQW Report Data'!$C$4:$C$11233=Z$9)*('PQW Report Data'!$E$4:$E$11233=$B39)*(('PQW Report Data'!K$4:K$11233)-('PQW Report Data'!J$4:J$11233))),
                    SUMPRODUCT(('PQW Report Data'!$B$4:$B$11233='GEPS Volume &amp; Declines'!$C$4)*('PQW Report Data'!$D$4:$D$11233='GEPS Volume &amp; Declines'!$E$4)*('PQW Report Data'!$C$4:$C$11233=Z$9)*('PQW Report Data'!$E$4:$E$11233=$B39)*(('PQW Report Data'!K$4:K$11233)-('PQW Report Data'!J$4:J$11233))))))</f>
      </c>
      <c r="AA39" s="25" t="str">
        <f>IF(AND($D$6="All",$F$6="All"),SUMPRODUCT(('PQW Report Data'!$C$4:$C$11233=AA$9)*('PQW Report Data'!$E$4:$E$11233=$B39)*(('PQW Report Data'!K$4:K$11233)-('PQW Report Data'!J$4:J$11233))),
                    IF($D$6="All",SUMPRODUCT(('PQW Report Data'!$D$4:$D$11233='GEPS Volume &amp; Declines'!$E$4)*('PQW Report Data'!$C$4:$C$11233=AA$9)*('PQW Report Data'!$E$4:$E$11233=$B39)*(('PQW Report Data'!K$4:K$11233)-('PQW Report Data'!J$4:J$11233))),
                    IF($F$6="All",SUMPRODUCT(('PQW Report Data'!$B$4:$B$11233='GEPS Volume &amp; Declines'!$C$4)*('PQW Report Data'!$C$4:$C$11233=AA$9)*('PQW Report Data'!$E$4:$E$11233=$B39)*(('PQW Report Data'!K$4:K$11233)-('PQW Report Data'!J$4:J$11233))),
                    SUMPRODUCT(('PQW Report Data'!$B$4:$B$11233='GEPS Volume &amp; Declines'!$C$4)*('PQW Report Data'!$D$4:$D$11233='GEPS Volume &amp; Declines'!$E$4)*('PQW Report Data'!$C$4:$C$11233=AA$9)*('PQW Report Data'!$E$4:$E$11233=$B39)*(('PQW Report Data'!K$4:K$11233)-('PQW Report Data'!J$4:J$11233))))))</f>
      </c>
      <c r="AB39" s="25" t="str">
        <f>SUM(C39:AA39)</f>
      </c>
    </row>
    <row r="40">
      <c r="A40" s="0" t="inlineStr">
        <is>
          <t/>
        </is>
      </c>
      <c r="B40" s="23" t="n">
        <v>30</v>
      </c>
      <c r="C40" s="25" t="str">
        <f>IF(AND($D$6="All",$F$6="All"),SUMPRODUCT(('PQW Report Data'!$C$4:$C$11233=C$9)*('PQW Report Data'!$E$4:$E$11233=$B40)*(('PQW Report Data'!K$4:K$11233)-('PQW Report Data'!J$4:J$11233))),
                    IF($D$6="All",SUMPRODUCT(('PQW Report Data'!$D$4:$D$11233='GEPS Volume &amp; Declines'!$E$4)*('PQW Report Data'!$C$4:$C$11233=C$9)*('PQW Report Data'!$E$4:$E$11233=$B40)*(('PQW Report Data'!K$4:K$11233)-('PQW Report Data'!J$4:J$11233))),
                    IF($F$6="All",SUMPRODUCT(('PQW Report Data'!$B$4:$B$11233='GEPS Volume &amp; Declines'!$C$4)*('PQW Report Data'!$C$4:$C$11233=C$9)*('PQW Report Data'!$E$4:$E$11233=$B40)*(('PQW Report Data'!K$4:K$11233)-('PQW Report Data'!J$4:J$11233))),
                    SUMPRODUCT(('PQW Report Data'!$B$4:$B$11233='GEPS Volume &amp; Declines'!$C$4)*('PQW Report Data'!$D$4:$D$11233='GEPS Volume &amp; Declines'!$E$4)*('PQW Report Data'!$C$4:$C$11233=C$9)*('PQW Report Data'!$E$4:$E$11233=$B40)*(('PQW Report Data'!K$4:K$11233)-('PQW Report Data'!J$4:J$11233))))))</f>
      </c>
      <c r="D40" s="25" t="str">
        <f>IF(AND($D$6="All",$F$6="All"),SUMPRODUCT(('PQW Report Data'!$C$4:$C$11233=D$9)*('PQW Report Data'!$E$4:$E$11233=$B40)*(('PQW Report Data'!K$4:K$11233)-('PQW Report Data'!J$4:J$11233))),
                    IF($D$6="All",SUMPRODUCT(('PQW Report Data'!$D$4:$D$11233='GEPS Volume &amp; Declines'!$E$4)*('PQW Report Data'!$C$4:$C$11233=D$9)*('PQW Report Data'!$E$4:$E$11233=$B40)*(('PQW Report Data'!K$4:K$11233)-('PQW Report Data'!J$4:J$11233))),
                    IF($F$6="All",SUMPRODUCT(('PQW Report Data'!$B$4:$B$11233='GEPS Volume &amp; Declines'!$C$4)*('PQW Report Data'!$C$4:$C$11233=D$9)*('PQW Report Data'!$E$4:$E$11233=$B40)*(('PQW Report Data'!K$4:K$11233)-('PQW Report Data'!J$4:J$11233))),
                    SUMPRODUCT(('PQW Report Data'!$B$4:$B$11233='GEPS Volume &amp; Declines'!$C$4)*('PQW Report Data'!$D$4:$D$11233='GEPS Volume &amp; Declines'!$E$4)*('PQW Report Data'!$C$4:$C$11233=D$9)*('PQW Report Data'!$E$4:$E$11233=$B40)*(('PQW Report Data'!K$4:K$11233)-('PQW Report Data'!J$4:J$11233))))))</f>
      </c>
      <c r="E40" s="25" t="str">
        <f>IF(AND($D$6="All",$F$6="All"),SUMPRODUCT(('PQW Report Data'!$C$4:$C$11233=E$9)*('PQW Report Data'!$E$4:$E$11233=$B40)*(('PQW Report Data'!K$4:K$11233)-('PQW Report Data'!J$4:J$11233))),
                    IF($D$6="All",SUMPRODUCT(('PQW Report Data'!$D$4:$D$11233='GEPS Volume &amp; Declines'!$E$4)*('PQW Report Data'!$C$4:$C$11233=E$9)*('PQW Report Data'!$E$4:$E$11233=$B40)*(('PQW Report Data'!K$4:K$11233)-('PQW Report Data'!J$4:J$11233))),
                    IF($F$6="All",SUMPRODUCT(('PQW Report Data'!$B$4:$B$11233='GEPS Volume &amp; Declines'!$C$4)*('PQW Report Data'!$C$4:$C$11233=E$9)*('PQW Report Data'!$E$4:$E$11233=$B40)*(('PQW Report Data'!K$4:K$11233)-('PQW Report Data'!J$4:J$11233))),
                    SUMPRODUCT(('PQW Report Data'!$B$4:$B$11233='GEPS Volume &amp; Declines'!$C$4)*('PQW Report Data'!$D$4:$D$11233='GEPS Volume &amp; Declines'!$E$4)*('PQW Report Data'!$C$4:$C$11233=E$9)*('PQW Report Data'!$E$4:$E$11233=$B40)*(('PQW Report Data'!K$4:K$11233)-('PQW Report Data'!J$4:J$11233))))))</f>
      </c>
      <c r="F40" s="25" t="str">
        <f>IF(AND($D$6="All",$F$6="All"),SUMPRODUCT(('PQW Report Data'!$C$4:$C$11233=F$9)*('PQW Report Data'!$E$4:$E$11233=$B40)*(('PQW Report Data'!K$4:K$11233)-('PQW Report Data'!J$4:J$11233))),
                    IF($D$6="All",SUMPRODUCT(('PQW Report Data'!$D$4:$D$11233='GEPS Volume &amp; Declines'!$E$4)*('PQW Report Data'!$C$4:$C$11233=F$9)*('PQW Report Data'!$E$4:$E$11233=$B40)*(('PQW Report Data'!K$4:K$11233)-('PQW Report Data'!J$4:J$11233))),
                    IF($F$6="All",SUMPRODUCT(('PQW Report Data'!$B$4:$B$11233='GEPS Volume &amp; Declines'!$C$4)*('PQW Report Data'!$C$4:$C$11233=F$9)*('PQW Report Data'!$E$4:$E$11233=$B40)*(('PQW Report Data'!K$4:K$11233)-('PQW Report Data'!J$4:J$11233))),
                    SUMPRODUCT(('PQW Report Data'!$B$4:$B$11233='GEPS Volume &amp; Declines'!$C$4)*('PQW Report Data'!$D$4:$D$11233='GEPS Volume &amp; Declines'!$E$4)*('PQW Report Data'!$C$4:$C$11233=F$9)*('PQW Report Data'!$E$4:$E$11233=$B40)*(('PQW Report Data'!K$4:K$11233)-('PQW Report Data'!J$4:J$11233))))))</f>
      </c>
      <c r="G40" s="25" t="str">
        <f>IF(AND($D$6="All",$F$6="All"),SUMPRODUCT(('PQW Report Data'!$C$4:$C$11233=G$9)*('PQW Report Data'!$E$4:$E$11233=$B40)*(('PQW Report Data'!K$4:K$11233)-('PQW Report Data'!J$4:J$11233))),
                    IF($D$6="All",SUMPRODUCT(('PQW Report Data'!$D$4:$D$11233='GEPS Volume &amp; Declines'!$E$4)*('PQW Report Data'!$C$4:$C$11233=G$9)*('PQW Report Data'!$E$4:$E$11233=$B40)*(('PQW Report Data'!K$4:K$11233)-('PQW Report Data'!J$4:J$11233))),
                    IF($F$6="All",SUMPRODUCT(('PQW Report Data'!$B$4:$B$11233='GEPS Volume &amp; Declines'!$C$4)*('PQW Report Data'!$C$4:$C$11233=G$9)*('PQW Report Data'!$E$4:$E$11233=$B40)*(('PQW Report Data'!K$4:K$11233)-('PQW Report Data'!J$4:J$11233))),
                    SUMPRODUCT(('PQW Report Data'!$B$4:$B$11233='GEPS Volume &amp; Declines'!$C$4)*('PQW Report Data'!$D$4:$D$11233='GEPS Volume &amp; Declines'!$E$4)*('PQW Report Data'!$C$4:$C$11233=G$9)*('PQW Report Data'!$E$4:$E$11233=$B40)*(('PQW Report Data'!K$4:K$11233)-('PQW Report Data'!J$4:J$11233))))))</f>
      </c>
      <c r="H40" s="25" t="str">
        <f>IF(AND($D$6="All",$F$6="All"),SUMPRODUCT(('PQW Report Data'!$C$4:$C$11233=H$9)*('PQW Report Data'!$E$4:$E$11233=$B40)*(('PQW Report Data'!K$4:K$11233)-('PQW Report Data'!J$4:J$11233))),
                    IF($D$6="All",SUMPRODUCT(('PQW Report Data'!$D$4:$D$11233='GEPS Volume &amp; Declines'!$E$4)*('PQW Report Data'!$C$4:$C$11233=H$9)*('PQW Report Data'!$E$4:$E$11233=$B40)*(('PQW Report Data'!K$4:K$11233)-('PQW Report Data'!J$4:J$11233))),
                    IF($F$6="All",SUMPRODUCT(('PQW Report Data'!$B$4:$B$11233='GEPS Volume &amp; Declines'!$C$4)*('PQW Report Data'!$C$4:$C$11233=H$9)*('PQW Report Data'!$E$4:$E$11233=$B40)*(('PQW Report Data'!K$4:K$11233)-('PQW Report Data'!J$4:J$11233))),
                    SUMPRODUCT(('PQW Report Data'!$B$4:$B$11233='GEPS Volume &amp; Declines'!$C$4)*('PQW Report Data'!$D$4:$D$11233='GEPS Volume &amp; Declines'!$E$4)*('PQW Report Data'!$C$4:$C$11233=H$9)*('PQW Report Data'!$E$4:$E$11233=$B40)*(('PQW Report Data'!K$4:K$11233)-('PQW Report Data'!J$4:J$11233))))))</f>
      </c>
      <c r="I40" s="25" t="str">
        <f>IF(AND($D$6="All",$F$6="All"),SUMPRODUCT(('PQW Report Data'!$C$4:$C$11233=I$9)*('PQW Report Data'!$E$4:$E$11233=$B40)*(('PQW Report Data'!K$4:K$11233)-('PQW Report Data'!J$4:J$11233))),
                    IF($D$6="All",SUMPRODUCT(('PQW Report Data'!$D$4:$D$11233='GEPS Volume &amp; Declines'!$E$4)*('PQW Report Data'!$C$4:$C$11233=I$9)*('PQW Report Data'!$E$4:$E$11233=$B40)*(('PQW Report Data'!K$4:K$11233)-('PQW Report Data'!J$4:J$11233))),
                    IF($F$6="All",SUMPRODUCT(('PQW Report Data'!$B$4:$B$11233='GEPS Volume &amp; Declines'!$C$4)*('PQW Report Data'!$C$4:$C$11233=I$9)*('PQW Report Data'!$E$4:$E$11233=$B40)*(('PQW Report Data'!K$4:K$11233)-('PQW Report Data'!J$4:J$11233))),
                    SUMPRODUCT(('PQW Report Data'!$B$4:$B$11233='GEPS Volume &amp; Declines'!$C$4)*('PQW Report Data'!$D$4:$D$11233='GEPS Volume &amp; Declines'!$E$4)*('PQW Report Data'!$C$4:$C$11233=I$9)*('PQW Report Data'!$E$4:$E$11233=$B40)*(('PQW Report Data'!K$4:K$11233)-('PQW Report Data'!J$4:J$11233))))))</f>
      </c>
      <c r="J40" s="25" t="str">
        <f>IF(AND($D$6="All",$F$6="All"),SUMPRODUCT(('PQW Report Data'!$C$4:$C$11233=J$9)*('PQW Report Data'!$E$4:$E$11233=$B40)*(('PQW Report Data'!K$4:K$11233)-('PQW Report Data'!J$4:J$11233))),
                    IF($D$6="All",SUMPRODUCT(('PQW Report Data'!$D$4:$D$11233='GEPS Volume &amp; Declines'!$E$4)*('PQW Report Data'!$C$4:$C$11233=J$9)*('PQW Report Data'!$E$4:$E$11233=$B40)*(('PQW Report Data'!K$4:K$11233)-('PQW Report Data'!J$4:J$11233))),
                    IF($F$6="All",SUMPRODUCT(('PQW Report Data'!$B$4:$B$11233='GEPS Volume &amp; Declines'!$C$4)*('PQW Report Data'!$C$4:$C$11233=J$9)*('PQW Report Data'!$E$4:$E$11233=$B40)*(('PQW Report Data'!K$4:K$11233)-('PQW Report Data'!J$4:J$11233))),
                    SUMPRODUCT(('PQW Report Data'!$B$4:$B$11233='GEPS Volume &amp; Declines'!$C$4)*('PQW Report Data'!$D$4:$D$11233='GEPS Volume &amp; Declines'!$E$4)*('PQW Report Data'!$C$4:$C$11233=J$9)*('PQW Report Data'!$E$4:$E$11233=$B40)*(('PQW Report Data'!K$4:K$11233)-('PQW Report Data'!J$4:J$11233))))))</f>
      </c>
      <c r="K40" s="25" t="str">
        <f>IF(AND($D$6="All",$F$6="All"),SUMPRODUCT(('PQW Report Data'!$C$4:$C$11233=K$9)*('PQW Report Data'!$E$4:$E$11233=$B40)*(('PQW Report Data'!K$4:K$11233)-('PQW Report Data'!J$4:J$11233))),
                    IF($D$6="All",SUMPRODUCT(('PQW Report Data'!$D$4:$D$11233='GEPS Volume &amp; Declines'!$E$4)*('PQW Report Data'!$C$4:$C$11233=K$9)*('PQW Report Data'!$E$4:$E$11233=$B40)*(('PQW Report Data'!K$4:K$11233)-('PQW Report Data'!J$4:J$11233))),
                    IF($F$6="All",SUMPRODUCT(('PQW Report Data'!$B$4:$B$11233='GEPS Volume &amp; Declines'!$C$4)*('PQW Report Data'!$C$4:$C$11233=K$9)*('PQW Report Data'!$E$4:$E$11233=$B40)*(('PQW Report Data'!K$4:K$11233)-('PQW Report Data'!J$4:J$11233))),
                    SUMPRODUCT(('PQW Report Data'!$B$4:$B$11233='GEPS Volume &amp; Declines'!$C$4)*('PQW Report Data'!$D$4:$D$11233='GEPS Volume &amp; Declines'!$E$4)*('PQW Report Data'!$C$4:$C$11233=K$9)*('PQW Report Data'!$E$4:$E$11233=$B40)*(('PQW Report Data'!K$4:K$11233)-('PQW Report Data'!J$4:J$11233))))))</f>
      </c>
      <c r="L40" s="25" t="str">
        <f>IF(AND($D$6="All",$F$6="All"),SUMPRODUCT(('PQW Report Data'!$C$4:$C$11233=L$9)*('PQW Report Data'!$E$4:$E$11233=$B40)*(('PQW Report Data'!K$4:K$11233)-('PQW Report Data'!J$4:J$11233))),
                    IF($D$6="All",SUMPRODUCT(('PQW Report Data'!$D$4:$D$11233='GEPS Volume &amp; Declines'!$E$4)*('PQW Report Data'!$C$4:$C$11233=L$9)*('PQW Report Data'!$E$4:$E$11233=$B40)*(('PQW Report Data'!K$4:K$11233)-('PQW Report Data'!J$4:J$11233))),
                    IF($F$6="All",SUMPRODUCT(('PQW Report Data'!$B$4:$B$11233='GEPS Volume &amp; Declines'!$C$4)*('PQW Report Data'!$C$4:$C$11233=L$9)*('PQW Report Data'!$E$4:$E$11233=$B40)*(('PQW Report Data'!K$4:K$11233)-('PQW Report Data'!J$4:J$11233))),
                    SUMPRODUCT(('PQW Report Data'!$B$4:$B$11233='GEPS Volume &amp; Declines'!$C$4)*('PQW Report Data'!$D$4:$D$11233='GEPS Volume &amp; Declines'!$E$4)*('PQW Report Data'!$C$4:$C$11233=L$9)*('PQW Report Data'!$E$4:$E$11233=$B40)*(('PQW Report Data'!K$4:K$11233)-('PQW Report Data'!J$4:J$11233))))))</f>
      </c>
      <c r="M40" s="25" t="str">
        <f>IF(AND($D$6="All",$F$6="All"),SUMPRODUCT(('PQW Report Data'!$C$4:$C$11233=M$9)*('PQW Report Data'!$E$4:$E$11233=$B40)*(('PQW Report Data'!K$4:K$11233)-('PQW Report Data'!J$4:J$11233))),
                    IF($D$6="All",SUMPRODUCT(('PQW Report Data'!$D$4:$D$11233='GEPS Volume &amp; Declines'!$E$4)*('PQW Report Data'!$C$4:$C$11233=M$9)*('PQW Report Data'!$E$4:$E$11233=$B40)*(('PQW Report Data'!K$4:K$11233)-('PQW Report Data'!J$4:J$11233))),
                    IF($F$6="All",SUMPRODUCT(('PQW Report Data'!$B$4:$B$11233='GEPS Volume &amp; Declines'!$C$4)*('PQW Report Data'!$C$4:$C$11233=M$9)*('PQW Report Data'!$E$4:$E$11233=$B40)*(('PQW Report Data'!K$4:K$11233)-('PQW Report Data'!J$4:J$11233))),
                    SUMPRODUCT(('PQW Report Data'!$B$4:$B$11233='GEPS Volume &amp; Declines'!$C$4)*('PQW Report Data'!$D$4:$D$11233='GEPS Volume &amp; Declines'!$E$4)*('PQW Report Data'!$C$4:$C$11233=M$9)*('PQW Report Data'!$E$4:$E$11233=$B40)*(('PQW Report Data'!K$4:K$11233)-('PQW Report Data'!J$4:J$11233))))))</f>
      </c>
      <c r="N40" s="25" t="str">
        <f>IF(AND($D$6="All",$F$6="All"),SUMPRODUCT(('PQW Report Data'!$C$4:$C$11233=N$9)*('PQW Report Data'!$E$4:$E$11233=$B40)*(('PQW Report Data'!K$4:K$11233)-('PQW Report Data'!J$4:J$11233))),
                    IF($D$6="All",SUMPRODUCT(('PQW Report Data'!$D$4:$D$11233='GEPS Volume &amp; Declines'!$E$4)*('PQW Report Data'!$C$4:$C$11233=N$9)*('PQW Report Data'!$E$4:$E$11233=$B40)*(('PQW Report Data'!K$4:K$11233)-('PQW Report Data'!J$4:J$11233))),
                    IF($F$6="All",SUMPRODUCT(('PQW Report Data'!$B$4:$B$11233='GEPS Volume &amp; Declines'!$C$4)*('PQW Report Data'!$C$4:$C$11233=N$9)*('PQW Report Data'!$E$4:$E$11233=$B40)*(('PQW Report Data'!K$4:K$11233)-('PQW Report Data'!J$4:J$11233))),
                    SUMPRODUCT(('PQW Report Data'!$B$4:$B$11233='GEPS Volume &amp; Declines'!$C$4)*('PQW Report Data'!$D$4:$D$11233='GEPS Volume &amp; Declines'!$E$4)*('PQW Report Data'!$C$4:$C$11233=N$9)*('PQW Report Data'!$E$4:$E$11233=$B40)*(('PQW Report Data'!K$4:K$11233)-('PQW Report Data'!J$4:J$11233))))))</f>
      </c>
      <c r="O40" s="25" t="str">
        <f>IF(AND($D$6="All",$F$6="All"),SUMPRODUCT(('PQW Report Data'!$C$4:$C$11233=O$9)*('PQW Report Data'!$E$4:$E$11233=$B40)*(('PQW Report Data'!K$4:K$11233)-('PQW Report Data'!J$4:J$11233))),
                    IF($D$6="All",SUMPRODUCT(('PQW Report Data'!$D$4:$D$11233='GEPS Volume &amp; Declines'!$E$4)*('PQW Report Data'!$C$4:$C$11233=O$9)*('PQW Report Data'!$E$4:$E$11233=$B40)*(('PQW Report Data'!K$4:K$11233)-('PQW Report Data'!J$4:J$11233))),
                    IF($F$6="All",SUMPRODUCT(('PQW Report Data'!$B$4:$B$11233='GEPS Volume &amp; Declines'!$C$4)*('PQW Report Data'!$C$4:$C$11233=O$9)*('PQW Report Data'!$E$4:$E$11233=$B40)*(('PQW Report Data'!K$4:K$11233)-('PQW Report Data'!J$4:J$11233))),
                    SUMPRODUCT(('PQW Report Data'!$B$4:$B$11233='GEPS Volume &amp; Declines'!$C$4)*('PQW Report Data'!$D$4:$D$11233='GEPS Volume &amp; Declines'!$E$4)*('PQW Report Data'!$C$4:$C$11233=O$9)*('PQW Report Data'!$E$4:$E$11233=$B40)*(('PQW Report Data'!K$4:K$11233)-('PQW Report Data'!J$4:J$11233))))))</f>
      </c>
      <c r="P40" s="25" t="str">
        <f>IF(AND($D$6="All",$F$6="All"),SUMPRODUCT(('PQW Report Data'!$C$4:$C$11233=P$9)*('PQW Report Data'!$E$4:$E$11233=$B40)*(('PQW Report Data'!K$4:K$11233)-('PQW Report Data'!J$4:J$11233))),
                    IF($D$6="All",SUMPRODUCT(('PQW Report Data'!$D$4:$D$11233='GEPS Volume &amp; Declines'!$E$4)*('PQW Report Data'!$C$4:$C$11233=P$9)*('PQW Report Data'!$E$4:$E$11233=$B40)*(('PQW Report Data'!K$4:K$11233)-('PQW Report Data'!J$4:J$11233))),
                    IF($F$6="All",SUMPRODUCT(('PQW Report Data'!$B$4:$B$11233='GEPS Volume &amp; Declines'!$C$4)*('PQW Report Data'!$C$4:$C$11233=P$9)*('PQW Report Data'!$E$4:$E$11233=$B40)*(('PQW Report Data'!K$4:K$11233)-('PQW Report Data'!J$4:J$11233))),
                    SUMPRODUCT(('PQW Report Data'!$B$4:$B$11233='GEPS Volume &amp; Declines'!$C$4)*('PQW Report Data'!$D$4:$D$11233='GEPS Volume &amp; Declines'!$E$4)*('PQW Report Data'!$C$4:$C$11233=P$9)*('PQW Report Data'!$E$4:$E$11233=$B40)*(('PQW Report Data'!K$4:K$11233)-('PQW Report Data'!J$4:J$11233))))))</f>
      </c>
      <c r="Q40" s="25" t="str">
        <f>IF(AND($D$6="All",$F$6="All"),SUMPRODUCT(('PQW Report Data'!$C$4:$C$11233=Q$9)*('PQW Report Data'!$E$4:$E$11233=$B40)*(('PQW Report Data'!K$4:K$11233)-('PQW Report Data'!J$4:J$11233))),
                    IF($D$6="All",SUMPRODUCT(('PQW Report Data'!$D$4:$D$11233='GEPS Volume &amp; Declines'!$E$4)*('PQW Report Data'!$C$4:$C$11233=Q$9)*('PQW Report Data'!$E$4:$E$11233=$B40)*(('PQW Report Data'!K$4:K$11233)-('PQW Report Data'!J$4:J$11233))),
                    IF($F$6="All",SUMPRODUCT(('PQW Report Data'!$B$4:$B$11233='GEPS Volume &amp; Declines'!$C$4)*('PQW Report Data'!$C$4:$C$11233=Q$9)*('PQW Report Data'!$E$4:$E$11233=$B40)*(('PQW Report Data'!K$4:K$11233)-('PQW Report Data'!J$4:J$11233))),
                    SUMPRODUCT(('PQW Report Data'!$B$4:$B$11233='GEPS Volume &amp; Declines'!$C$4)*('PQW Report Data'!$D$4:$D$11233='GEPS Volume &amp; Declines'!$E$4)*('PQW Report Data'!$C$4:$C$11233=Q$9)*('PQW Report Data'!$E$4:$E$11233=$B40)*(('PQW Report Data'!K$4:K$11233)-('PQW Report Data'!J$4:J$11233))))))</f>
      </c>
      <c r="R40" s="25" t="str">
        <f>IF(AND($D$6="All",$F$6="All"),SUMPRODUCT(('PQW Report Data'!$C$4:$C$11233=R$9)*('PQW Report Data'!$E$4:$E$11233=$B40)*(('PQW Report Data'!K$4:K$11233)-('PQW Report Data'!J$4:J$11233))),
                    IF($D$6="All",SUMPRODUCT(('PQW Report Data'!$D$4:$D$11233='GEPS Volume &amp; Declines'!$E$4)*('PQW Report Data'!$C$4:$C$11233=R$9)*('PQW Report Data'!$E$4:$E$11233=$B40)*(('PQW Report Data'!K$4:K$11233)-('PQW Report Data'!J$4:J$11233))),
                    IF($F$6="All",SUMPRODUCT(('PQW Report Data'!$B$4:$B$11233='GEPS Volume &amp; Declines'!$C$4)*('PQW Report Data'!$C$4:$C$11233=R$9)*('PQW Report Data'!$E$4:$E$11233=$B40)*(('PQW Report Data'!K$4:K$11233)-('PQW Report Data'!J$4:J$11233))),
                    SUMPRODUCT(('PQW Report Data'!$B$4:$B$11233='GEPS Volume &amp; Declines'!$C$4)*('PQW Report Data'!$D$4:$D$11233='GEPS Volume &amp; Declines'!$E$4)*('PQW Report Data'!$C$4:$C$11233=R$9)*('PQW Report Data'!$E$4:$E$11233=$B40)*(('PQW Report Data'!K$4:K$11233)-('PQW Report Data'!J$4:J$11233))))))</f>
      </c>
      <c r="S40" s="25" t="str">
        <f>IF(AND($D$6="All",$F$6="All"),SUMPRODUCT(('PQW Report Data'!$C$4:$C$11233=S$9)*('PQW Report Data'!$E$4:$E$11233=$B40)*(('PQW Report Data'!K$4:K$11233)-('PQW Report Data'!J$4:J$11233))),
                    IF($D$6="All",SUMPRODUCT(('PQW Report Data'!$D$4:$D$11233='GEPS Volume &amp; Declines'!$E$4)*('PQW Report Data'!$C$4:$C$11233=S$9)*('PQW Report Data'!$E$4:$E$11233=$B40)*(('PQW Report Data'!K$4:K$11233)-('PQW Report Data'!J$4:J$11233))),
                    IF($F$6="All",SUMPRODUCT(('PQW Report Data'!$B$4:$B$11233='GEPS Volume &amp; Declines'!$C$4)*('PQW Report Data'!$C$4:$C$11233=S$9)*('PQW Report Data'!$E$4:$E$11233=$B40)*(('PQW Report Data'!K$4:K$11233)-('PQW Report Data'!J$4:J$11233))),
                    SUMPRODUCT(('PQW Report Data'!$B$4:$B$11233='GEPS Volume &amp; Declines'!$C$4)*('PQW Report Data'!$D$4:$D$11233='GEPS Volume &amp; Declines'!$E$4)*('PQW Report Data'!$C$4:$C$11233=S$9)*('PQW Report Data'!$E$4:$E$11233=$B40)*(('PQW Report Data'!K$4:K$11233)-('PQW Report Data'!J$4:J$11233))))))</f>
      </c>
      <c r="T40" s="25" t="str">
        <f>IF(AND($D$6="All",$F$6="All"),SUMPRODUCT(('PQW Report Data'!$C$4:$C$11233=T$9)*('PQW Report Data'!$E$4:$E$11233=$B40)*(('PQW Report Data'!K$4:K$11233)-('PQW Report Data'!J$4:J$11233))),
                    IF($D$6="All",SUMPRODUCT(('PQW Report Data'!$D$4:$D$11233='GEPS Volume &amp; Declines'!$E$4)*('PQW Report Data'!$C$4:$C$11233=T$9)*('PQW Report Data'!$E$4:$E$11233=$B40)*(('PQW Report Data'!K$4:K$11233)-('PQW Report Data'!J$4:J$11233))),
                    IF($F$6="All",SUMPRODUCT(('PQW Report Data'!$B$4:$B$11233='GEPS Volume &amp; Declines'!$C$4)*('PQW Report Data'!$C$4:$C$11233=T$9)*('PQW Report Data'!$E$4:$E$11233=$B40)*(('PQW Report Data'!K$4:K$11233)-('PQW Report Data'!J$4:J$11233))),
                    SUMPRODUCT(('PQW Report Data'!$B$4:$B$11233='GEPS Volume &amp; Declines'!$C$4)*('PQW Report Data'!$D$4:$D$11233='GEPS Volume &amp; Declines'!$E$4)*('PQW Report Data'!$C$4:$C$11233=T$9)*('PQW Report Data'!$E$4:$E$11233=$B40)*(('PQW Report Data'!K$4:K$11233)-('PQW Report Data'!J$4:J$11233))))))</f>
      </c>
      <c r="U40" s="25" t="str">
        <f>IF(AND($D$6="All",$F$6="All"),SUMPRODUCT(('PQW Report Data'!$C$4:$C$11233=U$9)*('PQW Report Data'!$E$4:$E$11233=$B40)*(('PQW Report Data'!K$4:K$11233)-('PQW Report Data'!J$4:J$11233))),
                    IF($D$6="All",SUMPRODUCT(('PQW Report Data'!$D$4:$D$11233='GEPS Volume &amp; Declines'!$E$4)*('PQW Report Data'!$C$4:$C$11233=U$9)*('PQW Report Data'!$E$4:$E$11233=$B40)*(('PQW Report Data'!K$4:K$11233)-('PQW Report Data'!J$4:J$11233))),
                    IF($F$6="All",SUMPRODUCT(('PQW Report Data'!$B$4:$B$11233='GEPS Volume &amp; Declines'!$C$4)*('PQW Report Data'!$C$4:$C$11233=U$9)*('PQW Report Data'!$E$4:$E$11233=$B40)*(('PQW Report Data'!K$4:K$11233)-('PQW Report Data'!J$4:J$11233))),
                    SUMPRODUCT(('PQW Report Data'!$B$4:$B$11233='GEPS Volume &amp; Declines'!$C$4)*('PQW Report Data'!$D$4:$D$11233='GEPS Volume &amp; Declines'!$E$4)*('PQW Report Data'!$C$4:$C$11233=U$9)*('PQW Report Data'!$E$4:$E$11233=$B40)*(('PQW Report Data'!K$4:K$11233)-('PQW Report Data'!J$4:J$11233))))))</f>
      </c>
      <c r="V40" s="25" t="str">
        <f>IF(AND($D$6="All",$F$6="All"),SUMPRODUCT(('PQW Report Data'!$C$4:$C$11233=V$9)*('PQW Report Data'!$E$4:$E$11233=$B40)*(('PQW Report Data'!K$4:K$11233)-('PQW Report Data'!J$4:J$11233))),
                    IF($D$6="All",SUMPRODUCT(('PQW Report Data'!$D$4:$D$11233='GEPS Volume &amp; Declines'!$E$4)*('PQW Report Data'!$C$4:$C$11233=V$9)*('PQW Report Data'!$E$4:$E$11233=$B40)*(('PQW Report Data'!K$4:K$11233)-('PQW Report Data'!J$4:J$11233))),
                    IF($F$6="All",SUMPRODUCT(('PQW Report Data'!$B$4:$B$11233='GEPS Volume &amp; Declines'!$C$4)*('PQW Report Data'!$C$4:$C$11233=V$9)*('PQW Report Data'!$E$4:$E$11233=$B40)*(('PQW Report Data'!K$4:K$11233)-('PQW Report Data'!J$4:J$11233))),
                    SUMPRODUCT(('PQW Report Data'!$B$4:$B$11233='GEPS Volume &amp; Declines'!$C$4)*('PQW Report Data'!$D$4:$D$11233='GEPS Volume &amp; Declines'!$E$4)*('PQW Report Data'!$C$4:$C$11233=V$9)*('PQW Report Data'!$E$4:$E$11233=$B40)*(('PQW Report Data'!K$4:K$11233)-('PQW Report Data'!J$4:J$11233))))))</f>
      </c>
      <c r="W40" s="25" t="str">
        <f>IF(AND($D$6="All",$F$6="All"),SUMPRODUCT(('PQW Report Data'!$C$4:$C$11233=W$9)*('PQW Report Data'!$E$4:$E$11233=$B40)*(('PQW Report Data'!K$4:K$11233)-('PQW Report Data'!J$4:J$11233))),
                    IF($D$6="All",SUMPRODUCT(('PQW Report Data'!$D$4:$D$11233='GEPS Volume &amp; Declines'!$E$4)*('PQW Report Data'!$C$4:$C$11233=W$9)*('PQW Report Data'!$E$4:$E$11233=$B40)*(('PQW Report Data'!K$4:K$11233)-('PQW Report Data'!J$4:J$11233))),
                    IF($F$6="All",SUMPRODUCT(('PQW Report Data'!$B$4:$B$11233='GEPS Volume &amp; Declines'!$C$4)*('PQW Report Data'!$C$4:$C$11233=W$9)*('PQW Report Data'!$E$4:$E$11233=$B40)*(('PQW Report Data'!K$4:K$11233)-('PQW Report Data'!J$4:J$11233))),
                    SUMPRODUCT(('PQW Report Data'!$B$4:$B$11233='GEPS Volume &amp; Declines'!$C$4)*('PQW Report Data'!$D$4:$D$11233='GEPS Volume &amp; Declines'!$E$4)*('PQW Report Data'!$C$4:$C$11233=W$9)*('PQW Report Data'!$E$4:$E$11233=$B40)*(('PQW Report Data'!K$4:K$11233)-('PQW Report Data'!J$4:J$11233))))))</f>
      </c>
      <c r="X40" s="25" t="str">
        <f>IF(AND($D$6="All",$F$6="All"),SUMPRODUCT(('PQW Report Data'!$C$4:$C$11233=X$9)*('PQW Report Data'!$E$4:$E$11233=$B40)*(('PQW Report Data'!K$4:K$11233)-('PQW Report Data'!J$4:J$11233))),
                    IF($D$6="All",SUMPRODUCT(('PQW Report Data'!$D$4:$D$11233='GEPS Volume &amp; Declines'!$E$4)*('PQW Report Data'!$C$4:$C$11233=X$9)*('PQW Report Data'!$E$4:$E$11233=$B40)*(('PQW Report Data'!K$4:K$11233)-('PQW Report Data'!J$4:J$11233))),
                    IF($F$6="All",SUMPRODUCT(('PQW Report Data'!$B$4:$B$11233='GEPS Volume &amp; Declines'!$C$4)*('PQW Report Data'!$C$4:$C$11233=X$9)*('PQW Report Data'!$E$4:$E$11233=$B40)*(('PQW Report Data'!K$4:K$11233)-('PQW Report Data'!J$4:J$11233))),
                    SUMPRODUCT(('PQW Report Data'!$B$4:$B$11233='GEPS Volume &amp; Declines'!$C$4)*('PQW Report Data'!$D$4:$D$11233='GEPS Volume &amp; Declines'!$E$4)*('PQW Report Data'!$C$4:$C$11233=X$9)*('PQW Report Data'!$E$4:$E$11233=$B40)*(('PQW Report Data'!K$4:K$11233)-('PQW Report Data'!J$4:J$11233))))))</f>
      </c>
      <c r="Y40" s="25" t="str">
        <f>IF(AND($D$6="All",$F$6="All"),SUMPRODUCT(('PQW Report Data'!$C$4:$C$11233=Y$9)*('PQW Report Data'!$E$4:$E$11233=$B40)*(('PQW Report Data'!K$4:K$11233)-('PQW Report Data'!J$4:J$11233))),
                    IF($D$6="All",SUMPRODUCT(('PQW Report Data'!$D$4:$D$11233='GEPS Volume &amp; Declines'!$E$4)*('PQW Report Data'!$C$4:$C$11233=Y$9)*('PQW Report Data'!$E$4:$E$11233=$B40)*(('PQW Report Data'!K$4:K$11233)-('PQW Report Data'!J$4:J$11233))),
                    IF($F$6="All",SUMPRODUCT(('PQW Report Data'!$B$4:$B$11233='GEPS Volume &amp; Declines'!$C$4)*('PQW Report Data'!$C$4:$C$11233=Y$9)*('PQW Report Data'!$E$4:$E$11233=$B40)*(('PQW Report Data'!K$4:K$11233)-('PQW Report Data'!J$4:J$11233))),
                    SUMPRODUCT(('PQW Report Data'!$B$4:$B$11233='GEPS Volume &amp; Declines'!$C$4)*('PQW Report Data'!$D$4:$D$11233='GEPS Volume &amp; Declines'!$E$4)*('PQW Report Data'!$C$4:$C$11233=Y$9)*('PQW Report Data'!$E$4:$E$11233=$B40)*(('PQW Report Data'!K$4:K$11233)-('PQW Report Data'!J$4:J$11233))))))</f>
      </c>
      <c r="Z40" s="25" t="str">
        <f>IF(AND($D$6="All",$F$6="All"),SUMPRODUCT(('PQW Report Data'!$C$4:$C$11233=Z$9)*('PQW Report Data'!$E$4:$E$11233=$B40)*(('PQW Report Data'!K$4:K$11233)-('PQW Report Data'!J$4:J$11233))),
                    IF($D$6="All",SUMPRODUCT(('PQW Report Data'!$D$4:$D$11233='GEPS Volume &amp; Declines'!$E$4)*('PQW Report Data'!$C$4:$C$11233=Z$9)*('PQW Report Data'!$E$4:$E$11233=$B40)*(('PQW Report Data'!K$4:K$11233)-('PQW Report Data'!J$4:J$11233))),
                    IF($F$6="All",SUMPRODUCT(('PQW Report Data'!$B$4:$B$11233='GEPS Volume &amp; Declines'!$C$4)*('PQW Report Data'!$C$4:$C$11233=Z$9)*('PQW Report Data'!$E$4:$E$11233=$B40)*(('PQW Report Data'!K$4:K$11233)-('PQW Report Data'!J$4:J$11233))),
                    SUMPRODUCT(('PQW Report Data'!$B$4:$B$11233='GEPS Volume &amp; Declines'!$C$4)*('PQW Report Data'!$D$4:$D$11233='GEPS Volume &amp; Declines'!$E$4)*('PQW Report Data'!$C$4:$C$11233=Z$9)*('PQW Report Data'!$E$4:$E$11233=$B40)*(('PQW Report Data'!K$4:K$11233)-('PQW Report Data'!J$4:J$11233))))))</f>
      </c>
      <c r="AA40" s="25" t="str">
        <f>IF(AND($D$6="All",$F$6="All"),SUMPRODUCT(('PQW Report Data'!$C$4:$C$11233=AA$9)*('PQW Report Data'!$E$4:$E$11233=$B40)*(('PQW Report Data'!K$4:K$11233)-('PQW Report Data'!J$4:J$11233))),
                    IF($D$6="All",SUMPRODUCT(('PQW Report Data'!$D$4:$D$11233='GEPS Volume &amp; Declines'!$E$4)*('PQW Report Data'!$C$4:$C$11233=AA$9)*('PQW Report Data'!$E$4:$E$11233=$B40)*(('PQW Report Data'!K$4:K$11233)-('PQW Report Data'!J$4:J$11233))),
                    IF($F$6="All",SUMPRODUCT(('PQW Report Data'!$B$4:$B$11233='GEPS Volume &amp; Declines'!$C$4)*('PQW Report Data'!$C$4:$C$11233=AA$9)*('PQW Report Data'!$E$4:$E$11233=$B40)*(('PQW Report Data'!K$4:K$11233)-('PQW Report Data'!J$4:J$11233))),
                    SUMPRODUCT(('PQW Report Data'!$B$4:$B$11233='GEPS Volume &amp; Declines'!$C$4)*('PQW Report Data'!$D$4:$D$11233='GEPS Volume &amp; Declines'!$E$4)*('PQW Report Data'!$C$4:$C$11233=AA$9)*('PQW Report Data'!$E$4:$E$11233=$B40)*(('PQW Report Data'!K$4:K$11233)-('PQW Report Data'!J$4:J$11233))))))</f>
      </c>
      <c r="AB40" s="25" t="str">
        <f>SUM(C40:AA40)</f>
      </c>
    </row>
    <row r="41">
      <c r="A41" s="0" t="inlineStr">
        <is>
          <t/>
        </is>
      </c>
      <c r="B41" s="23" t="n">
        <v>31</v>
      </c>
      <c r="C41" s="25" t="str">
        <f>IF(AND($D$6="All",$F$6="All"),SUMPRODUCT(('PQW Report Data'!$C$4:$C$11233=C$9)*('PQW Report Data'!$E$4:$E$11233=$B41)*(('PQW Report Data'!K$4:K$11233)-('PQW Report Data'!J$4:J$11233))),
                    IF($D$6="All",SUMPRODUCT(('PQW Report Data'!$D$4:$D$11233='GEPS Volume &amp; Declines'!$E$4)*('PQW Report Data'!$C$4:$C$11233=C$9)*('PQW Report Data'!$E$4:$E$11233=$B41)*(('PQW Report Data'!K$4:K$11233)-('PQW Report Data'!J$4:J$11233))),
                    IF($F$6="All",SUMPRODUCT(('PQW Report Data'!$B$4:$B$11233='GEPS Volume &amp; Declines'!$C$4)*('PQW Report Data'!$C$4:$C$11233=C$9)*('PQW Report Data'!$E$4:$E$11233=$B41)*(('PQW Report Data'!K$4:K$11233)-('PQW Report Data'!J$4:J$11233))),
                    SUMPRODUCT(('PQW Report Data'!$B$4:$B$11233='GEPS Volume &amp; Declines'!$C$4)*('PQW Report Data'!$D$4:$D$11233='GEPS Volume &amp; Declines'!$E$4)*('PQW Report Data'!$C$4:$C$11233=C$9)*('PQW Report Data'!$E$4:$E$11233=$B41)*(('PQW Report Data'!K$4:K$11233)-('PQW Report Data'!J$4:J$11233))))))</f>
      </c>
      <c r="D41" s="25" t="str">
        <f>IF(AND($D$6="All",$F$6="All"),SUMPRODUCT(('PQW Report Data'!$C$4:$C$11233=D$9)*('PQW Report Data'!$E$4:$E$11233=$B41)*(('PQW Report Data'!K$4:K$11233)-('PQW Report Data'!J$4:J$11233))),
                    IF($D$6="All",SUMPRODUCT(('PQW Report Data'!$D$4:$D$11233='GEPS Volume &amp; Declines'!$E$4)*('PQW Report Data'!$C$4:$C$11233=D$9)*('PQW Report Data'!$E$4:$E$11233=$B41)*(('PQW Report Data'!K$4:K$11233)-('PQW Report Data'!J$4:J$11233))),
                    IF($F$6="All",SUMPRODUCT(('PQW Report Data'!$B$4:$B$11233='GEPS Volume &amp; Declines'!$C$4)*('PQW Report Data'!$C$4:$C$11233=D$9)*('PQW Report Data'!$E$4:$E$11233=$B41)*(('PQW Report Data'!K$4:K$11233)-('PQW Report Data'!J$4:J$11233))),
                    SUMPRODUCT(('PQW Report Data'!$B$4:$B$11233='GEPS Volume &amp; Declines'!$C$4)*('PQW Report Data'!$D$4:$D$11233='GEPS Volume &amp; Declines'!$E$4)*('PQW Report Data'!$C$4:$C$11233=D$9)*('PQW Report Data'!$E$4:$E$11233=$B41)*(('PQW Report Data'!K$4:K$11233)-('PQW Report Data'!J$4:J$11233))))))</f>
      </c>
      <c r="E41" s="25" t="str">
        <f>IF(AND($D$6="All",$F$6="All"),SUMPRODUCT(('PQW Report Data'!$C$4:$C$11233=E$9)*('PQW Report Data'!$E$4:$E$11233=$B41)*(('PQW Report Data'!K$4:K$11233)-('PQW Report Data'!J$4:J$11233))),
                    IF($D$6="All",SUMPRODUCT(('PQW Report Data'!$D$4:$D$11233='GEPS Volume &amp; Declines'!$E$4)*('PQW Report Data'!$C$4:$C$11233=E$9)*('PQW Report Data'!$E$4:$E$11233=$B41)*(('PQW Report Data'!K$4:K$11233)-('PQW Report Data'!J$4:J$11233))),
                    IF($F$6="All",SUMPRODUCT(('PQW Report Data'!$B$4:$B$11233='GEPS Volume &amp; Declines'!$C$4)*('PQW Report Data'!$C$4:$C$11233=E$9)*('PQW Report Data'!$E$4:$E$11233=$B41)*(('PQW Report Data'!K$4:K$11233)-('PQW Report Data'!J$4:J$11233))),
                    SUMPRODUCT(('PQW Report Data'!$B$4:$B$11233='GEPS Volume &amp; Declines'!$C$4)*('PQW Report Data'!$D$4:$D$11233='GEPS Volume &amp; Declines'!$E$4)*('PQW Report Data'!$C$4:$C$11233=E$9)*('PQW Report Data'!$E$4:$E$11233=$B41)*(('PQW Report Data'!K$4:K$11233)-('PQW Report Data'!J$4:J$11233))))))</f>
      </c>
      <c r="F41" s="25" t="str">
        <f>IF(AND($D$6="All",$F$6="All"),SUMPRODUCT(('PQW Report Data'!$C$4:$C$11233=F$9)*('PQW Report Data'!$E$4:$E$11233=$B41)*(('PQW Report Data'!K$4:K$11233)-('PQW Report Data'!J$4:J$11233))),
                    IF($D$6="All",SUMPRODUCT(('PQW Report Data'!$D$4:$D$11233='GEPS Volume &amp; Declines'!$E$4)*('PQW Report Data'!$C$4:$C$11233=F$9)*('PQW Report Data'!$E$4:$E$11233=$B41)*(('PQW Report Data'!K$4:K$11233)-('PQW Report Data'!J$4:J$11233))),
                    IF($F$6="All",SUMPRODUCT(('PQW Report Data'!$B$4:$B$11233='GEPS Volume &amp; Declines'!$C$4)*('PQW Report Data'!$C$4:$C$11233=F$9)*('PQW Report Data'!$E$4:$E$11233=$B41)*(('PQW Report Data'!K$4:K$11233)-('PQW Report Data'!J$4:J$11233))),
                    SUMPRODUCT(('PQW Report Data'!$B$4:$B$11233='GEPS Volume &amp; Declines'!$C$4)*('PQW Report Data'!$D$4:$D$11233='GEPS Volume &amp; Declines'!$E$4)*('PQW Report Data'!$C$4:$C$11233=F$9)*('PQW Report Data'!$E$4:$E$11233=$B41)*(('PQW Report Data'!K$4:K$11233)-('PQW Report Data'!J$4:J$11233))))))</f>
      </c>
      <c r="G41" s="25" t="str">
        <f>IF(AND($D$6="All",$F$6="All"),SUMPRODUCT(('PQW Report Data'!$C$4:$C$11233=G$9)*('PQW Report Data'!$E$4:$E$11233=$B41)*(('PQW Report Data'!K$4:K$11233)-('PQW Report Data'!J$4:J$11233))),
                    IF($D$6="All",SUMPRODUCT(('PQW Report Data'!$D$4:$D$11233='GEPS Volume &amp; Declines'!$E$4)*('PQW Report Data'!$C$4:$C$11233=G$9)*('PQW Report Data'!$E$4:$E$11233=$B41)*(('PQW Report Data'!K$4:K$11233)-('PQW Report Data'!J$4:J$11233))),
                    IF($F$6="All",SUMPRODUCT(('PQW Report Data'!$B$4:$B$11233='GEPS Volume &amp; Declines'!$C$4)*('PQW Report Data'!$C$4:$C$11233=G$9)*('PQW Report Data'!$E$4:$E$11233=$B41)*(('PQW Report Data'!K$4:K$11233)-('PQW Report Data'!J$4:J$11233))),
                    SUMPRODUCT(('PQW Report Data'!$B$4:$B$11233='GEPS Volume &amp; Declines'!$C$4)*('PQW Report Data'!$D$4:$D$11233='GEPS Volume &amp; Declines'!$E$4)*('PQW Report Data'!$C$4:$C$11233=G$9)*('PQW Report Data'!$E$4:$E$11233=$B41)*(('PQW Report Data'!K$4:K$11233)-('PQW Report Data'!J$4:J$11233))))))</f>
      </c>
      <c r="H41" s="25" t="str">
        <f>IF(AND($D$6="All",$F$6="All"),SUMPRODUCT(('PQW Report Data'!$C$4:$C$11233=H$9)*('PQW Report Data'!$E$4:$E$11233=$B41)*(('PQW Report Data'!K$4:K$11233)-('PQW Report Data'!J$4:J$11233))),
                    IF($D$6="All",SUMPRODUCT(('PQW Report Data'!$D$4:$D$11233='GEPS Volume &amp; Declines'!$E$4)*('PQW Report Data'!$C$4:$C$11233=H$9)*('PQW Report Data'!$E$4:$E$11233=$B41)*(('PQW Report Data'!K$4:K$11233)-('PQW Report Data'!J$4:J$11233))),
                    IF($F$6="All",SUMPRODUCT(('PQW Report Data'!$B$4:$B$11233='GEPS Volume &amp; Declines'!$C$4)*('PQW Report Data'!$C$4:$C$11233=H$9)*('PQW Report Data'!$E$4:$E$11233=$B41)*(('PQW Report Data'!K$4:K$11233)-('PQW Report Data'!J$4:J$11233))),
                    SUMPRODUCT(('PQW Report Data'!$B$4:$B$11233='GEPS Volume &amp; Declines'!$C$4)*('PQW Report Data'!$D$4:$D$11233='GEPS Volume &amp; Declines'!$E$4)*('PQW Report Data'!$C$4:$C$11233=H$9)*('PQW Report Data'!$E$4:$E$11233=$B41)*(('PQW Report Data'!K$4:K$11233)-('PQW Report Data'!J$4:J$11233))))))</f>
      </c>
      <c r="I41" s="25" t="str">
        <f>IF(AND($D$6="All",$F$6="All"),SUMPRODUCT(('PQW Report Data'!$C$4:$C$11233=I$9)*('PQW Report Data'!$E$4:$E$11233=$B41)*(('PQW Report Data'!K$4:K$11233)-('PQW Report Data'!J$4:J$11233))),
                    IF($D$6="All",SUMPRODUCT(('PQW Report Data'!$D$4:$D$11233='GEPS Volume &amp; Declines'!$E$4)*('PQW Report Data'!$C$4:$C$11233=I$9)*('PQW Report Data'!$E$4:$E$11233=$B41)*(('PQW Report Data'!K$4:K$11233)-('PQW Report Data'!J$4:J$11233))),
                    IF($F$6="All",SUMPRODUCT(('PQW Report Data'!$B$4:$B$11233='GEPS Volume &amp; Declines'!$C$4)*('PQW Report Data'!$C$4:$C$11233=I$9)*('PQW Report Data'!$E$4:$E$11233=$B41)*(('PQW Report Data'!K$4:K$11233)-('PQW Report Data'!J$4:J$11233))),
                    SUMPRODUCT(('PQW Report Data'!$B$4:$B$11233='GEPS Volume &amp; Declines'!$C$4)*('PQW Report Data'!$D$4:$D$11233='GEPS Volume &amp; Declines'!$E$4)*('PQW Report Data'!$C$4:$C$11233=I$9)*('PQW Report Data'!$E$4:$E$11233=$B41)*(('PQW Report Data'!K$4:K$11233)-('PQW Report Data'!J$4:J$11233))))))</f>
      </c>
      <c r="J41" s="25" t="str">
        <f>IF(AND($D$6="All",$F$6="All"),SUMPRODUCT(('PQW Report Data'!$C$4:$C$11233=J$9)*('PQW Report Data'!$E$4:$E$11233=$B41)*(('PQW Report Data'!K$4:K$11233)-('PQW Report Data'!J$4:J$11233))),
                    IF($D$6="All",SUMPRODUCT(('PQW Report Data'!$D$4:$D$11233='GEPS Volume &amp; Declines'!$E$4)*('PQW Report Data'!$C$4:$C$11233=J$9)*('PQW Report Data'!$E$4:$E$11233=$B41)*(('PQW Report Data'!K$4:K$11233)-('PQW Report Data'!J$4:J$11233))),
                    IF($F$6="All",SUMPRODUCT(('PQW Report Data'!$B$4:$B$11233='GEPS Volume &amp; Declines'!$C$4)*('PQW Report Data'!$C$4:$C$11233=J$9)*('PQW Report Data'!$E$4:$E$11233=$B41)*(('PQW Report Data'!K$4:K$11233)-('PQW Report Data'!J$4:J$11233))),
                    SUMPRODUCT(('PQW Report Data'!$B$4:$B$11233='GEPS Volume &amp; Declines'!$C$4)*('PQW Report Data'!$D$4:$D$11233='GEPS Volume &amp; Declines'!$E$4)*('PQW Report Data'!$C$4:$C$11233=J$9)*('PQW Report Data'!$E$4:$E$11233=$B41)*(('PQW Report Data'!K$4:K$11233)-('PQW Report Data'!J$4:J$11233))))))</f>
      </c>
      <c r="K41" s="25" t="str">
        <f>IF(AND($D$6="All",$F$6="All"),SUMPRODUCT(('PQW Report Data'!$C$4:$C$11233=K$9)*('PQW Report Data'!$E$4:$E$11233=$B41)*(('PQW Report Data'!K$4:K$11233)-('PQW Report Data'!J$4:J$11233))),
                    IF($D$6="All",SUMPRODUCT(('PQW Report Data'!$D$4:$D$11233='GEPS Volume &amp; Declines'!$E$4)*('PQW Report Data'!$C$4:$C$11233=K$9)*('PQW Report Data'!$E$4:$E$11233=$B41)*(('PQW Report Data'!K$4:K$11233)-('PQW Report Data'!J$4:J$11233))),
                    IF($F$6="All",SUMPRODUCT(('PQW Report Data'!$B$4:$B$11233='GEPS Volume &amp; Declines'!$C$4)*('PQW Report Data'!$C$4:$C$11233=K$9)*('PQW Report Data'!$E$4:$E$11233=$B41)*(('PQW Report Data'!K$4:K$11233)-('PQW Report Data'!J$4:J$11233))),
                    SUMPRODUCT(('PQW Report Data'!$B$4:$B$11233='GEPS Volume &amp; Declines'!$C$4)*('PQW Report Data'!$D$4:$D$11233='GEPS Volume &amp; Declines'!$E$4)*('PQW Report Data'!$C$4:$C$11233=K$9)*('PQW Report Data'!$E$4:$E$11233=$B41)*(('PQW Report Data'!K$4:K$11233)-('PQW Report Data'!J$4:J$11233))))))</f>
      </c>
      <c r="L41" s="25" t="str">
        <f>IF(AND($D$6="All",$F$6="All"),SUMPRODUCT(('PQW Report Data'!$C$4:$C$11233=L$9)*('PQW Report Data'!$E$4:$E$11233=$B41)*(('PQW Report Data'!K$4:K$11233)-('PQW Report Data'!J$4:J$11233))),
                    IF($D$6="All",SUMPRODUCT(('PQW Report Data'!$D$4:$D$11233='GEPS Volume &amp; Declines'!$E$4)*('PQW Report Data'!$C$4:$C$11233=L$9)*('PQW Report Data'!$E$4:$E$11233=$B41)*(('PQW Report Data'!K$4:K$11233)-('PQW Report Data'!J$4:J$11233))),
                    IF($F$6="All",SUMPRODUCT(('PQW Report Data'!$B$4:$B$11233='GEPS Volume &amp; Declines'!$C$4)*('PQW Report Data'!$C$4:$C$11233=L$9)*('PQW Report Data'!$E$4:$E$11233=$B41)*(('PQW Report Data'!K$4:K$11233)-('PQW Report Data'!J$4:J$11233))),
                    SUMPRODUCT(('PQW Report Data'!$B$4:$B$11233='GEPS Volume &amp; Declines'!$C$4)*('PQW Report Data'!$D$4:$D$11233='GEPS Volume &amp; Declines'!$E$4)*('PQW Report Data'!$C$4:$C$11233=L$9)*('PQW Report Data'!$E$4:$E$11233=$B41)*(('PQW Report Data'!K$4:K$11233)-('PQW Report Data'!J$4:J$11233))))))</f>
      </c>
      <c r="M41" s="25" t="str">
        <f>IF(AND($D$6="All",$F$6="All"),SUMPRODUCT(('PQW Report Data'!$C$4:$C$11233=M$9)*('PQW Report Data'!$E$4:$E$11233=$B41)*(('PQW Report Data'!K$4:K$11233)-('PQW Report Data'!J$4:J$11233))),
                    IF($D$6="All",SUMPRODUCT(('PQW Report Data'!$D$4:$D$11233='GEPS Volume &amp; Declines'!$E$4)*('PQW Report Data'!$C$4:$C$11233=M$9)*('PQW Report Data'!$E$4:$E$11233=$B41)*(('PQW Report Data'!K$4:K$11233)-('PQW Report Data'!J$4:J$11233))),
                    IF($F$6="All",SUMPRODUCT(('PQW Report Data'!$B$4:$B$11233='GEPS Volume &amp; Declines'!$C$4)*('PQW Report Data'!$C$4:$C$11233=M$9)*('PQW Report Data'!$E$4:$E$11233=$B41)*(('PQW Report Data'!K$4:K$11233)-('PQW Report Data'!J$4:J$11233))),
                    SUMPRODUCT(('PQW Report Data'!$B$4:$B$11233='GEPS Volume &amp; Declines'!$C$4)*('PQW Report Data'!$D$4:$D$11233='GEPS Volume &amp; Declines'!$E$4)*('PQW Report Data'!$C$4:$C$11233=M$9)*('PQW Report Data'!$E$4:$E$11233=$B41)*(('PQW Report Data'!K$4:K$11233)-('PQW Report Data'!J$4:J$11233))))))</f>
      </c>
      <c r="N41" s="25" t="str">
        <f>IF(AND($D$6="All",$F$6="All"),SUMPRODUCT(('PQW Report Data'!$C$4:$C$11233=N$9)*('PQW Report Data'!$E$4:$E$11233=$B41)*(('PQW Report Data'!K$4:K$11233)-('PQW Report Data'!J$4:J$11233))),
                    IF($D$6="All",SUMPRODUCT(('PQW Report Data'!$D$4:$D$11233='GEPS Volume &amp; Declines'!$E$4)*('PQW Report Data'!$C$4:$C$11233=N$9)*('PQW Report Data'!$E$4:$E$11233=$B41)*(('PQW Report Data'!K$4:K$11233)-('PQW Report Data'!J$4:J$11233))),
                    IF($F$6="All",SUMPRODUCT(('PQW Report Data'!$B$4:$B$11233='GEPS Volume &amp; Declines'!$C$4)*('PQW Report Data'!$C$4:$C$11233=N$9)*('PQW Report Data'!$E$4:$E$11233=$B41)*(('PQW Report Data'!K$4:K$11233)-('PQW Report Data'!J$4:J$11233))),
                    SUMPRODUCT(('PQW Report Data'!$B$4:$B$11233='GEPS Volume &amp; Declines'!$C$4)*('PQW Report Data'!$D$4:$D$11233='GEPS Volume &amp; Declines'!$E$4)*('PQW Report Data'!$C$4:$C$11233=N$9)*('PQW Report Data'!$E$4:$E$11233=$B41)*(('PQW Report Data'!K$4:K$11233)-('PQW Report Data'!J$4:J$11233))))))</f>
      </c>
      <c r="O41" s="25" t="str">
        <f>IF(AND($D$6="All",$F$6="All"),SUMPRODUCT(('PQW Report Data'!$C$4:$C$11233=O$9)*('PQW Report Data'!$E$4:$E$11233=$B41)*(('PQW Report Data'!K$4:K$11233)-('PQW Report Data'!J$4:J$11233))),
                    IF($D$6="All",SUMPRODUCT(('PQW Report Data'!$D$4:$D$11233='GEPS Volume &amp; Declines'!$E$4)*('PQW Report Data'!$C$4:$C$11233=O$9)*('PQW Report Data'!$E$4:$E$11233=$B41)*(('PQW Report Data'!K$4:K$11233)-('PQW Report Data'!J$4:J$11233))),
                    IF($F$6="All",SUMPRODUCT(('PQW Report Data'!$B$4:$B$11233='GEPS Volume &amp; Declines'!$C$4)*('PQW Report Data'!$C$4:$C$11233=O$9)*('PQW Report Data'!$E$4:$E$11233=$B41)*(('PQW Report Data'!K$4:K$11233)-('PQW Report Data'!J$4:J$11233))),
                    SUMPRODUCT(('PQW Report Data'!$B$4:$B$11233='GEPS Volume &amp; Declines'!$C$4)*('PQW Report Data'!$D$4:$D$11233='GEPS Volume &amp; Declines'!$E$4)*('PQW Report Data'!$C$4:$C$11233=O$9)*('PQW Report Data'!$E$4:$E$11233=$B41)*(('PQW Report Data'!K$4:K$11233)-('PQW Report Data'!J$4:J$11233))))))</f>
      </c>
      <c r="P41" s="25" t="str">
        <f>IF(AND($D$6="All",$F$6="All"),SUMPRODUCT(('PQW Report Data'!$C$4:$C$11233=P$9)*('PQW Report Data'!$E$4:$E$11233=$B41)*(('PQW Report Data'!K$4:K$11233)-('PQW Report Data'!J$4:J$11233))),
                    IF($D$6="All",SUMPRODUCT(('PQW Report Data'!$D$4:$D$11233='GEPS Volume &amp; Declines'!$E$4)*('PQW Report Data'!$C$4:$C$11233=P$9)*('PQW Report Data'!$E$4:$E$11233=$B41)*(('PQW Report Data'!K$4:K$11233)-('PQW Report Data'!J$4:J$11233))),
                    IF($F$6="All",SUMPRODUCT(('PQW Report Data'!$B$4:$B$11233='GEPS Volume &amp; Declines'!$C$4)*('PQW Report Data'!$C$4:$C$11233=P$9)*('PQW Report Data'!$E$4:$E$11233=$B41)*(('PQW Report Data'!K$4:K$11233)-('PQW Report Data'!J$4:J$11233))),
                    SUMPRODUCT(('PQW Report Data'!$B$4:$B$11233='GEPS Volume &amp; Declines'!$C$4)*('PQW Report Data'!$D$4:$D$11233='GEPS Volume &amp; Declines'!$E$4)*('PQW Report Data'!$C$4:$C$11233=P$9)*('PQW Report Data'!$E$4:$E$11233=$B41)*(('PQW Report Data'!K$4:K$11233)-('PQW Report Data'!J$4:J$11233))))))</f>
      </c>
      <c r="Q41" s="25" t="str">
        <f>IF(AND($D$6="All",$F$6="All"),SUMPRODUCT(('PQW Report Data'!$C$4:$C$11233=Q$9)*('PQW Report Data'!$E$4:$E$11233=$B41)*(('PQW Report Data'!K$4:K$11233)-('PQW Report Data'!J$4:J$11233))),
                    IF($D$6="All",SUMPRODUCT(('PQW Report Data'!$D$4:$D$11233='GEPS Volume &amp; Declines'!$E$4)*('PQW Report Data'!$C$4:$C$11233=Q$9)*('PQW Report Data'!$E$4:$E$11233=$B41)*(('PQW Report Data'!K$4:K$11233)-('PQW Report Data'!J$4:J$11233))),
                    IF($F$6="All",SUMPRODUCT(('PQW Report Data'!$B$4:$B$11233='GEPS Volume &amp; Declines'!$C$4)*('PQW Report Data'!$C$4:$C$11233=Q$9)*('PQW Report Data'!$E$4:$E$11233=$B41)*(('PQW Report Data'!K$4:K$11233)-('PQW Report Data'!J$4:J$11233))),
                    SUMPRODUCT(('PQW Report Data'!$B$4:$B$11233='GEPS Volume &amp; Declines'!$C$4)*('PQW Report Data'!$D$4:$D$11233='GEPS Volume &amp; Declines'!$E$4)*('PQW Report Data'!$C$4:$C$11233=Q$9)*('PQW Report Data'!$E$4:$E$11233=$B41)*(('PQW Report Data'!K$4:K$11233)-('PQW Report Data'!J$4:J$11233))))))</f>
      </c>
      <c r="R41" s="25" t="str">
        <f>IF(AND($D$6="All",$F$6="All"),SUMPRODUCT(('PQW Report Data'!$C$4:$C$11233=R$9)*('PQW Report Data'!$E$4:$E$11233=$B41)*(('PQW Report Data'!K$4:K$11233)-('PQW Report Data'!J$4:J$11233))),
                    IF($D$6="All",SUMPRODUCT(('PQW Report Data'!$D$4:$D$11233='GEPS Volume &amp; Declines'!$E$4)*('PQW Report Data'!$C$4:$C$11233=R$9)*('PQW Report Data'!$E$4:$E$11233=$B41)*(('PQW Report Data'!K$4:K$11233)-('PQW Report Data'!J$4:J$11233))),
                    IF($F$6="All",SUMPRODUCT(('PQW Report Data'!$B$4:$B$11233='GEPS Volume &amp; Declines'!$C$4)*('PQW Report Data'!$C$4:$C$11233=R$9)*('PQW Report Data'!$E$4:$E$11233=$B41)*(('PQW Report Data'!K$4:K$11233)-('PQW Report Data'!J$4:J$11233))),
                    SUMPRODUCT(('PQW Report Data'!$B$4:$B$11233='GEPS Volume &amp; Declines'!$C$4)*('PQW Report Data'!$D$4:$D$11233='GEPS Volume &amp; Declines'!$E$4)*('PQW Report Data'!$C$4:$C$11233=R$9)*('PQW Report Data'!$E$4:$E$11233=$B41)*(('PQW Report Data'!K$4:K$11233)-('PQW Report Data'!J$4:J$11233))))))</f>
      </c>
      <c r="S41" s="25" t="str">
        <f>IF(AND($D$6="All",$F$6="All"),SUMPRODUCT(('PQW Report Data'!$C$4:$C$11233=S$9)*('PQW Report Data'!$E$4:$E$11233=$B41)*(('PQW Report Data'!K$4:K$11233)-('PQW Report Data'!J$4:J$11233))),
                    IF($D$6="All",SUMPRODUCT(('PQW Report Data'!$D$4:$D$11233='GEPS Volume &amp; Declines'!$E$4)*('PQW Report Data'!$C$4:$C$11233=S$9)*('PQW Report Data'!$E$4:$E$11233=$B41)*(('PQW Report Data'!K$4:K$11233)-('PQW Report Data'!J$4:J$11233))),
                    IF($F$6="All",SUMPRODUCT(('PQW Report Data'!$B$4:$B$11233='GEPS Volume &amp; Declines'!$C$4)*('PQW Report Data'!$C$4:$C$11233=S$9)*('PQW Report Data'!$E$4:$E$11233=$B41)*(('PQW Report Data'!K$4:K$11233)-('PQW Report Data'!J$4:J$11233))),
                    SUMPRODUCT(('PQW Report Data'!$B$4:$B$11233='GEPS Volume &amp; Declines'!$C$4)*('PQW Report Data'!$D$4:$D$11233='GEPS Volume &amp; Declines'!$E$4)*('PQW Report Data'!$C$4:$C$11233=S$9)*('PQW Report Data'!$E$4:$E$11233=$B41)*(('PQW Report Data'!K$4:K$11233)-('PQW Report Data'!J$4:J$11233))))))</f>
      </c>
      <c r="T41" s="25" t="str">
        <f>IF(AND($D$6="All",$F$6="All"),SUMPRODUCT(('PQW Report Data'!$C$4:$C$11233=T$9)*('PQW Report Data'!$E$4:$E$11233=$B41)*(('PQW Report Data'!K$4:K$11233)-('PQW Report Data'!J$4:J$11233))),
                    IF($D$6="All",SUMPRODUCT(('PQW Report Data'!$D$4:$D$11233='GEPS Volume &amp; Declines'!$E$4)*('PQW Report Data'!$C$4:$C$11233=T$9)*('PQW Report Data'!$E$4:$E$11233=$B41)*(('PQW Report Data'!K$4:K$11233)-('PQW Report Data'!J$4:J$11233))),
                    IF($F$6="All",SUMPRODUCT(('PQW Report Data'!$B$4:$B$11233='GEPS Volume &amp; Declines'!$C$4)*('PQW Report Data'!$C$4:$C$11233=T$9)*('PQW Report Data'!$E$4:$E$11233=$B41)*(('PQW Report Data'!K$4:K$11233)-('PQW Report Data'!J$4:J$11233))),
                    SUMPRODUCT(('PQW Report Data'!$B$4:$B$11233='GEPS Volume &amp; Declines'!$C$4)*('PQW Report Data'!$D$4:$D$11233='GEPS Volume &amp; Declines'!$E$4)*('PQW Report Data'!$C$4:$C$11233=T$9)*('PQW Report Data'!$E$4:$E$11233=$B41)*(('PQW Report Data'!K$4:K$11233)-('PQW Report Data'!J$4:J$11233))))))</f>
      </c>
      <c r="U41" s="25" t="str">
        <f>IF(AND($D$6="All",$F$6="All"),SUMPRODUCT(('PQW Report Data'!$C$4:$C$11233=U$9)*('PQW Report Data'!$E$4:$E$11233=$B41)*(('PQW Report Data'!K$4:K$11233)-('PQW Report Data'!J$4:J$11233))),
                    IF($D$6="All",SUMPRODUCT(('PQW Report Data'!$D$4:$D$11233='GEPS Volume &amp; Declines'!$E$4)*('PQW Report Data'!$C$4:$C$11233=U$9)*('PQW Report Data'!$E$4:$E$11233=$B41)*(('PQW Report Data'!K$4:K$11233)-('PQW Report Data'!J$4:J$11233))),
                    IF($F$6="All",SUMPRODUCT(('PQW Report Data'!$B$4:$B$11233='GEPS Volume &amp; Declines'!$C$4)*('PQW Report Data'!$C$4:$C$11233=U$9)*('PQW Report Data'!$E$4:$E$11233=$B41)*(('PQW Report Data'!K$4:K$11233)-('PQW Report Data'!J$4:J$11233))),
                    SUMPRODUCT(('PQW Report Data'!$B$4:$B$11233='GEPS Volume &amp; Declines'!$C$4)*('PQW Report Data'!$D$4:$D$11233='GEPS Volume &amp; Declines'!$E$4)*('PQW Report Data'!$C$4:$C$11233=U$9)*('PQW Report Data'!$E$4:$E$11233=$B41)*(('PQW Report Data'!K$4:K$11233)-('PQW Report Data'!J$4:J$11233))))))</f>
      </c>
      <c r="V41" s="25" t="str">
        <f>IF(AND($D$6="All",$F$6="All"),SUMPRODUCT(('PQW Report Data'!$C$4:$C$11233=V$9)*('PQW Report Data'!$E$4:$E$11233=$B41)*(('PQW Report Data'!K$4:K$11233)-('PQW Report Data'!J$4:J$11233))),
                    IF($D$6="All",SUMPRODUCT(('PQW Report Data'!$D$4:$D$11233='GEPS Volume &amp; Declines'!$E$4)*('PQW Report Data'!$C$4:$C$11233=V$9)*('PQW Report Data'!$E$4:$E$11233=$B41)*(('PQW Report Data'!K$4:K$11233)-('PQW Report Data'!J$4:J$11233))),
                    IF($F$6="All",SUMPRODUCT(('PQW Report Data'!$B$4:$B$11233='GEPS Volume &amp; Declines'!$C$4)*('PQW Report Data'!$C$4:$C$11233=V$9)*('PQW Report Data'!$E$4:$E$11233=$B41)*(('PQW Report Data'!K$4:K$11233)-('PQW Report Data'!J$4:J$11233))),
                    SUMPRODUCT(('PQW Report Data'!$B$4:$B$11233='GEPS Volume &amp; Declines'!$C$4)*('PQW Report Data'!$D$4:$D$11233='GEPS Volume &amp; Declines'!$E$4)*('PQW Report Data'!$C$4:$C$11233=V$9)*('PQW Report Data'!$E$4:$E$11233=$B41)*(('PQW Report Data'!K$4:K$11233)-('PQW Report Data'!J$4:J$11233))))))</f>
      </c>
      <c r="W41" s="25" t="str">
        <f>IF(AND($D$6="All",$F$6="All"),SUMPRODUCT(('PQW Report Data'!$C$4:$C$11233=W$9)*('PQW Report Data'!$E$4:$E$11233=$B41)*(('PQW Report Data'!K$4:K$11233)-('PQW Report Data'!J$4:J$11233))),
                    IF($D$6="All",SUMPRODUCT(('PQW Report Data'!$D$4:$D$11233='GEPS Volume &amp; Declines'!$E$4)*('PQW Report Data'!$C$4:$C$11233=W$9)*('PQW Report Data'!$E$4:$E$11233=$B41)*(('PQW Report Data'!K$4:K$11233)-('PQW Report Data'!J$4:J$11233))),
                    IF($F$6="All",SUMPRODUCT(('PQW Report Data'!$B$4:$B$11233='GEPS Volume &amp; Declines'!$C$4)*('PQW Report Data'!$C$4:$C$11233=W$9)*('PQW Report Data'!$E$4:$E$11233=$B41)*(('PQW Report Data'!K$4:K$11233)-('PQW Report Data'!J$4:J$11233))),
                    SUMPRODUCT(('PQW Report Data'!$B$4:$B$11233='GEPS Volume &amp; Declines'!$C$4)*('PQW Report Data'!$D$4:$D$11233='GEPS Volume &amp; Declines'!$E$4)*('PQW Report Data'!$C$4:$C$11233=W$9)*('PQW Report Data'!$E$4:$E$11233=$B41)*(('PQW Report Data'!K$4:K$11233)-('PQW Report Data'!J$4:J$11233))))))</f>
      </c>
      <c r="X41" s="25" t="str">
        <f>IF(AND($D$6="All",$F$6="All"),SUMPRODUCT(('PQW Report Data'!$C$4:$C$11233=X$9)*('PQW Report Data'!$E$4:$E$11233=$B41)*(('PQW Report Data'!K$4:K$11233)-('PQW Report Data'!J$4:J$11233))),
                    IF($D$6="All",SUMPRODUCT(('PQW Report Data'!$D$4:$D$11233='GEPS Volume &amp; Declines'!$E$4)*('PQW Report Data'!$C$4:$C$11233=X$9)*('PQW Report Data'!$E$4:$E$11233=$B41)*(('PQW Report Data'!K$4:K$11233)-('PQW Report Data'!J$4:J$11233))),
                    IF($F$6="All",SUMPRODUCT(('PQW Report Data'!$B$4:$B$11233='GEPS Volume &amp; Declines'!$C$4)*('PQW Report Data'!$C$4:$C$11233=X$9)*('PQW Report Data'!$E$4:$E$11233=$B41)*(('PQW Report Data'!K$4:K$11233)-('PQW Report Data'!J$4:J$11233))),
                    SUMPRODUCT(('PQW Report Data'!$B$4:$B$11233='GEPS Volume &amp; Declines'!$C$4)*('PQW Report Data'!$D$4:$D$11233='GEPS Volume &amp; Declines'!$E$4)*('PQW Report Data'!$C$4:$C$11233=X$9)*('PQW Report Data'!$E$4:$E$11233=$B41)*(('PQW Report Data'!K$4:K$11233)-('PQW Report Data'!J$4:J$11233))))))</f>
      </c>
      <c r="Y41" s="25" t="str">
        <f>IF(AND($D$6="All",$F$6="All"),SUMPRODUCT(('PQW Report Data'!$C$4:$C$11233=Y$9)*('PQW Report Data'!$E$4:$E$11233=$B41)*(('PQW Report Data'!K$4:K$11233)-('PQW Report Data'!J$4:J$11233))),
                    IF($D$6="All",SUMPRODUCT(('PQW Report Data'!$D$4:$D$11233='GEPS Volume &amp; Declines'!$E$4)*('PQW Report Data'!$C$4:$C$11233=Y$9)*('PQW Report Data'!$E$4:$E$11233=$B41)*(('PQW Report Data'!K$4:K$11233)-('PQW Report Data'!J$4:J$11233))),
                    IF($F$6="All",SUMPRODUCT(('PQW Report Data'!$B$4:$B$11233='GEPS Volume &amp; Declines'!$C$4)*('PQW Report Data'!$C$4:$C$11233=Y$9)*('PQW Report Data'!$E$4:$E$11233=$B41)*(('PQW Report Data'!K$4:K$11233)-('PQW Report Data'!J$4:J$11233))),
                    SUMPRODUCT(('PQW Report Data'!$B$4:$B$11233='GEPS Volume &amp; Declines'!$C$4)*('PQW Report Data'!$D$4:$D$11233='GEPS Volume &amp; Declines'!$E$4)*('PQW Report Data'!$C$4:$C$11233=Y$9)*('PQW Report Data'!$E$4:$E$11233=$B41)*(('PQW Report Data'!K$4:K$11233)-('PQW Report Data'!J$4:J$11233))))))</f>
      </c>
      <c r="Z41" s="25" t="str">
        <f>IF(AND($D$6="All",$F$6="All"),SUMPRODUCT(('PQW Report Data'!$C$4:$C$11233=Z$9)*('PQW Report Data'!$E$4:$E$11233=$B41)*(('PQW Report Data'!K$4:K$11233)-('PQW Report Data'!J$4:J$11233))),
                    IF($D$6="All",SUMPRODUCT(('PQW Report Data'!$D$4:$D$11233='GEPS Volume &amp; Declines'!$E$4)*('PQW Report Data'!$C$4:$C$11233=Z$9)*('PQW Report Data'!$E$4:$E$11233=$B41)*(('PQW Report Data'!K$4:K$11233)-('PQW Report Data'!J$4:J$11233))),
                    IF($F$6="All",SUMPRODUCT(('PQW Report Data'!$B$4:$B$11233='GEPS Volume &amp; Declines'!$C$4)*('PQW Report Data'!$C$4:$C$11233=Z$9)*('PQW Report Data'!$E$4:$E$11233=$B41)*(('PQW Report Data'!K$4:K$11233)-('PQW Report Data'!J$4:J$11233))),
                    SUMPRODUCT(('PQW Report Data'!$B$4:$B$11233='GEPS Volume &amp; Declines'!$C$4)*('PQW Report Data'!$D$4:$D$11233='GEPS Volume &amp; Declines'!$E$4)*('PQW Report Data'!$C$4:$C$11233=Z$9)*('PQW Report Data'!$E$4:$E$11233=$B41)*(('PQW Report Data'!K$4:K$11233)-('PQW Report Data'!J$4:J$11233))))))</f>
      </c>
      <c r="AA41" s="25" t="str">
        <f>IF(AND($D$6="All",$F$6="All"),SUMPRODUCT(('PQW Report Data'!$C$4:$C$11233=AA$9)*('PQW Report Data'!$E$4:$E$11233=$B41)*(('PQW Report Data'!K$4:K$11233)-('PQW Report Data'!J$4:J$11233))),
                    IF($D$6="All",SUMPRODUCT(('PQW Report Data'!$D$4:$D$11233='GEPS Volume &amp; Declines'!$E$4)*('PQW Report Data'!$C$4:$C$11233=AA$9)*('PQW Report Data'!$E$4:$E$11233=$B41)*(('PQW Report Data'!K$4:K$11233)-('PQW Report Data'!J$4:J$11233))),
                    IF($F$6="All",SUMPRODUCT(('PQW Report Data'!$B$4:$B$11233='GEPS Volume &amp; Declines'!$C$4)*('PQW Report Data'!$C$4:$C$11233=AA$9)*('PQW Report Data'!$E$4:$E$11233=$B41)*(('PQW Report Data'!K$4:K$11233)-('PQW Report Data'!J$4:J$11233))),
                    SUMPRODUCT(('PQW Report Data'!$B$4:$B$11233='GEPS Volume &amp; Declines'!$C$4)*('PQW Report Data'!$D$4:$D$11233='GEPS Volume &amp; Declines'!$E$4)*('PQW Report Data'!$C$4:$C$11233=AA$9)*('PQW Report Data'!$E$4:$E$11233=$B41)*(('PQW Report Data'!K$4:K$11233)-('PQW Report Data'!J$4:J$11233))))))</f>
      </c>
      <c r="AB41" s="25" t="str">
        <f>SUM(C41:AA41)</f>
      </c>
    </row>
    <row r="42">
      <c r="A42" s="0" t="inlineStr">
        <is>
          <t/>
        </is>
      </c>
      <c r="B42" s="23" t="n">
        <v>32</v>
      </c>
      <c r="C42" s="25" t="str">
        <f>IF(AND($D$6="All",$F$6="All"),SUMPRODUCT(('PQW Report Data'!$C$4:$C$11233=C$9)*('PQW Report Data'!$E$4:$E$11233=$B42)*(('PQW Report Data'!K$4:K$11233)-('PQW Report Data'!J$4:J$11233))),
                    IF($D$6="All",SUMPRODUCT(('PQW Report Data'!$D$4:$D$11233='GEPS Volume &amp; Declines'!$E$4)*('PQW Report Data'!$C$4:$C$11233=C$9)*('PQW Report Data'!$E$4:$E$11233=$B42)*(('PQW Report Data'!K$4:K$11233)-('PQW Report Data'!J$4:J$11233))),
                    IF($F$6="All",SUMPRODUCT(('PQW Report Data'!$B$4:$B$11233='GEPS Volume &amp; Declines'!$C$4)*('PQW Report Data'!$C$4:$C$11233=C$9)*('PQW Report Data'!$E$4:$E$11233=$B42)*(('PQW Report Data'!K$4:K$11233)-('PQW Report Data'!J$4:J$11233))),
                    SUMPRODUCT(('PQW Report Data'!$B$4:$B$11233='GEPS Volume &amp; Declines'!$C$4)*('PQW Report Data'!$D$4:$D$11233='GEPS Volume &amp; Declines'!$E$4)*('PQW Report Data'!$C$4:$C$11233=C$9)*('PQW Report Data'!$E$4:$E$11233=$B42)*(('PQW Report Data'!K$4:K$11233)-('PQW Report Data'!J$4:J$11233))))))</f>
      </c>
      <c r="D42" s="25" t="str">
        <f>IF(AND($D$6="All",$F$6="All"),SUMPRODUCT(('PQW Report Data'!$C$4:$C$11233=D$9)*('PQW Report Data'!$E$4:$E$11233=$B42)*(('PQW Report Data'!K$4:K$11233)-('PQW Report Data'!J$4:J$11233))),
                    IF($D$6="All",SUMPRODUCT(('PQW Report Data'!$D$4:$D$11233='GEPS Volume &amp; Declines'!$E$4)*('PQW Report Data'!$C$4:$C$11233=D$9)*('PQW Report Data'!$E$4:$E$11233=$B42)*(('PQW Report Data'!K$4:K$11233)-('PQW Report Data'!J$4:J$11233))),
                    IF($F$6="All",SUMPRODUCT(('PQW Report Data'!$B$4:$B$11233='GEPS Volume &amp; Declines'!$C$4)*('PQW Report Data'!$C$4:$C$11233=D$9)*('PQW Report Data'!$E$4:$E$11233=$B42)*(('PQW Report Data'!K$4:K$11233)-('PQW Report Data'!J$4:J$11233))),
                    SUMPRODUCT(('PQW Report Data'!$B$4:$B$11233='GEPS Volume &amp; Declines'!$C$4)*('PQW Report Data'!$D$4:$D$11233='GEPS Volume &amp; Declines'!$E$4)*('PQW Report Data'!$C$4:$C$11233=D$9)*('PQW Report Data'!$E$4:$E$11233=$B42)*(('PQW Report Data'!K$4:K$11233)-('PQW Report Data'!J$4:J$11233))))))</f>
      </c>
      <c r="E42" s="25" t="str">
        <f>IF(AND($D$6="All",$F$6="All"),SUMPRODUCT(('PQW Report Data'!$C$4:$C$11233=E$9)*('PQW Report Data'!$E$4:$E$11233=$B42)*(('PQW Report Data'!K$4:K$11233)-('PQW Report Data'!J$4:J$11233))),
                    IF($D$6="All",SUMPRODUCT(('PQW Report Data'!$D$4:$D$11233='GEPS Volume &amp; Declines'!$E$4)*('PQW Report Data'!$C$4:$C$11233=E$9)*('PQW Report Data'!$E$4:$E$11233=$B42)*(('PQW Report Data'!K$4:K$11233)-('PQW Report Data'!J$4:J$11233))),
                    IF($F$6="All",SUMPRODUCT(('PQW Report Data'!$B$4:$B$11233='GEPS Volume &amp; Declines'!$C$4)*('PQW Report Data'!$C$4:$C$11233=E$9)*('PQW Report Data'!$E$4:$E$11233=$B42)*(('PQW Report Data'!K$4:K$11233)-('PQW Report Data'!J$4:J$11233))),
                    SUMPRODUCT(('PQW Report Data'!$B$4:$B$11233='GEPS Volume &amp; Declines'!$C$4)*('PQW Report Data'!$D$4:$D$11233='GEPS Volume &amp; Declines'!$E$4)*('PQW Report Data'!$C$4:$C$11233=E$9)*('PQW Report Data'!$E$4:$E$11233=$B42)*(('PQW Report Data'!K$4:K$11233)-('PQW Report Data'!J$4:J$11233))))))</f>
      </c>
      <c r="F42" s="25" t="str">
        <f>IF(AND($D$6="All",$F$6="All"),SUMPRODUCT(('PQW Report Data'!$C$4:$C$11233=F$9)*('PQW Report Data'!$E$4:$E$11233=$B42)*(('PQW Report Data'!K$4:K$11233)-('PQW Report Data'!J$4:J$11233))),
                    IF($D$6="All",SUMPRODUCT(('PQW Report Data'!$D$4:$D$11233='GEPS Volume &amp; Declines'!$E$4)*('PQW Report Data'!$C$4:$C$11233=F$9)*('PQW Report Data'!$E$4:$E$11233=$B42)*(('PQW Report Data'!K$4:K$11233)-('PQW Report Data'!J$4:J$11233))),
                    IF($F$6="All",SUMPRODUCT(('PQW Report Data'!$B$4:$B$11233='GEPS Volume &amp; Declines'!$C$4)*('PQW Report Data'!$C$4:$C$11233=F$9)*('PQW Report Data'!$E$4:$E$11233=$B42)*(('PQW Report Data'!K$4:K$11233)-('PQW Report Data'!J$4:J$11233))),
                    SUMPRODUCT(('PQW Report Data'!$B$4:$B$11233='GEPS Volume &amp; Declines'!$C$4)*('PQW Report Data'!$D$4:$D$11233='GEPS Volume &amp; Declines'!$E$4)*('PQW Report Data'!$C$4:$C$11233=F$9)*('PQW Report Data'!$E$4:$E$11233=$B42)*(('PQW Report Data'!K$4:K$11233)-('PQW Report Data'!J$4:J$11233))))))</f>
      </c>
      <c r="G42" s="25" t="str">
        <f>IF(AND($D$6="All",$F$6="All"),SUMPRODUCT(('PQW Report Data'!$C$4:$C$11233=G$9)*('PQW Report Data'!$E$4:$E$11233=$B42)*(('PQW Report Data'!K$4:K$11233)-('PQW Report Data'!J$4:J$11233))),
                    IF($D$6="All",SUMPRODUCT(('PQW Report Data'!$D$4:$D$11233='GEPS Volume &amp; Declines'!$E$4)*('PQW Report Data'!$C$4:$C$11233=G$9)*('PQW Report Data'!$E$4:$E$11233=$B42)*(('PQW Report Data'!K$4:K$11233)-('PQW Report Data'!J$4:J$11233))),
                    IF($F$6="All",SUMPRODUCT(('PQW Report Data'!$B$4:$B$11233='GEPS Volume &amp; Declines'!$C$4)*('PQW Report Data'!$C$4:$C$11233=G$9)*('PQW Report Data'!$E$4:$E$11233=$B42)*(('PQW Report Data'!K$4:K$11233)-('PQW Report Data'!J$4:J$11233))),
                    SUMPRODUCT(('PQW Report Data'!$B$4:$B$11233='GEPS Volume &amp; Declines'!$C$4)*('PQW Report Data'!$D$4:$D$11233='GEPS Volume &amp; Declines'!$E$4)*('PQW Report Data'!$C$4:$C$11233=G$9)*('PQW Report Data'!$E$4:$E$11233=$B42)*(('PQW Report Data'!K$4:K$11233)-('PQW Report Data'!J$4:J$11233))))))</f>
      </c>
      <c r="H42" s="25" t="str">
        <f>IF(AND($D$6="All",$F$6="All"),SUMPRODUCT(('PQW Report Data'!$C$4:$C$11233=H$9)*('PQW Report Data'!$E$4:$E$11233=$B42)*(('PQW Report Data'!K$4:K$11233)-('PQW Report Data'!J$4:J$11233))),
                    IF($D$6="All",SUMPRODUCT(('PQW Report Data'!$D$4:$D$11233='GEPS Volume &amp; Declines'!$E$4)*('PQW Report Data'!$C$4:$C$11233=H$9)*('PQW Report Data'!$E$4:$E$11233=$B42)*(('PQW Report Data'!K$4:K$11233)-('PQW Report Data'!J$4:J$11233))),
                    IF($F$6="All",SUMPRODUCT(('PQW Report Data'!$B$4:$B$11233='GEPS Volume &amp; Declines'!$C$4)*('PQW Report Data'!$C$4:$C$11233=H$9)*('PQW Report Data'!$E$4:$E$11233=$B42)*(('PQW Report Data'!K$4:K$11233)-('PQW Report Data'!J$4:J$11233))),
                    SUMPRODUCT(('PQW Report Data'!$B$4:$B$11233='GEPS Volume &amp; Declines'!$C$4)*('PQW Report Data'!$D$4:$D$11233='GEPS Volume &amp; Declines'!$E$4)*('PQW Report Data'!$C$4:$C$11233=H$9)*('PQW Report Data'!$E$4:$E$11233=$B42)*(('PQW Report Data'!K$4:K$11233)-('PQW Report Data'!J$4:J$11233))))))</f>
      </c>
      <c r="I42" s="25" t="str">
        <f>IF(AND($D$6="All",$F$6="All"),SUMPRODUCT(('PQW Report Data'!$C$4:$C$11233=I$9)*('PQW Report Data'!$E$4:$E$11233=$B42)*(('PQW Report Data'!K$4:K$11233)-('PQW Report Data'!J$4:J$11233))),
                    IF($D$6="All",SUMPRODUCT(('PQW Report Data'!$D$4:$D$11233='GEPS Volume &amp; Declines'!$E$4)*('PQW Report Data'!$C$4:$C$11233=I$9)*('PQW Report Data'!$E$4:$E$11233=$B42)*(('PQW Report Data'!K$4:K$11233)-('PQW Report Data'!J$4:J$11233))),
                    IF($F$6="All",SUMPRODUCT(('PQW Report Data'!$B$4:$B$11233='GEPS Volume &amp; Declines'!$C$4)*('PQW Report Data'!$C$4:$C$11233=I$9)*('PQW Report Data'!$E$4:$E$11233=$B42)*(('PQW Report Data'!K$4:K$11233)-('PQW Report Data'!J$4:J$11233))),
                    SUMPRODUCT(('PQW Report Data'!$B$4:$B$11233='GEPS Volume &amp; Declines'!$C$4)*('PQW Report Data'!$D$4:$D$11233='GEPS Volume &amp; Declines'!$E$4)*('PQW Report Data'!$C$4:$C$11233=I$9)*('PQW Report Data'!$E$4:$E$11233=$B42)*(('PQW Report Data'!K$4:K$11233)-('PQW Report Data'!J$4:J$11233))))))</f>
      </c>
      <c r="J42" s="25" t="str">
        <f>IF(AND($D$6="All",$F$6="All"),SUMPRODUCT(('PQW Report Data'!$C$4:$C$11233=J$9)*('PQW Report Data'!$E$4:$E$11233=$B42)*(('PQW Report Data'!K$4:K$11233)-('PQW Report Data'!J$4:J$11233))),
                    IF($D$6="All",SUMPRODUCT(('PQW Report Data'!$D$4:$D$11233='GEPS Volume &amp; Declines'!$E$4)*('PQW Report Data'!$C$4:$C$11233=J$9)*('PQW Report Data'!$E$4:$E$11233=$B42)*(('PQW Report Data'!K$4:K$11233)-('PQW Report Data'!J$4:J$11233))),
                    IF($F$6="All",SUMPRODUCT(('PQW Report Data'!$B$4:$B$11233='GEPS Volume &amp; Declines'!$C$4)*('PQW Report Data'!$C$4:$C$11233=J$9)*('PQW Report Data'!$E$4:$E$11233=$B42)*(('PQW Report Data'!K$4:K$11233)-('PQW Report Data'!J$4:J$11233))),
                    SUMPRODUCT(('PQW Report Data'!$B$4:$B$11233='GEPS Volume &amp; Declines'!$C$4)*('PQW Report Data'!$D$4:$D$11233='GEPS Volume &amp; Declines'!$E$4)*('PQW Report Data'!$C$4:$C$11233=J$9)*('PQW Report Data'!$E$4:$E$11233=$B42)*(('PQW Report Data'!K$4:K$11233)-('PQW Report Data'!J$4:J$11233))))))</f>
      </c>
      <c r="K42" s="25" t="str">
        <f>IF(AND($D$6="All",$F$6="All"),SUMPRODUCT(('PQW Report Data'!$C$4:$C$11233=K$9)*('PQW Report Data'!$E$4:$E$11233=$B42)*(('PQW Report Data'!K$4:K$11233)-('PQW Report Data'!J$4:J$11233))),
                    IF($D$6="All",SUMPRODUCT(('PQW Report Data'!$D$4:$D$11233='GEPS Volume &amp; Declines'!$E$4)*('PQW Report Data'!$C$4:$C$11233=K$9)*('PQW Report Data'!$E$4:$E$11233=$B42)*(('PQW Report Data'!K$4:K$11233)-('PQW Report Data'!J$4:J$11233))),
                    IF($F$6="All",SUMPRODUCT(('PQW Report Data'!$B$4:$B$11233='GEPS Volume &amp; Declines'!$C$4)*('PQW Report Data'!$C$4:$C$11233=K$9)*('PQW Report Data'!$E$4:$E$11233=$B42)*(('PQW Report Data'!K$4:K$11233)-('PQW Report Data'!J$4:J$11233))),
                    SUMPRODUCT(('PQW Report Data'!$B$4:$B$11233='GEPS Volume &amp; Declines'!$C$4)*('PQW Report Data'!$D$4:$D$11233='GEPS Volume &amp; Declines'!$E$4)*('PQW Report Data'!$C$4:$C$11233=K$9)*('PQW Report Data'!$E$4:$E$11233=$B42)*(('PQW Report Data'!K$4:K$11233)-('PQW Report Data'!J$4:J$11233))))))</f>
      </c>
      <c r="L42" s="25" t="str">
        <f>IF(AND($D$6="All",$F$6="All"),SUMPRODUCT(('PQW Report Data'!$C$4:$C$11233=L$9)*('PQW Report Data'!$E$4:$E$11233=$B42)*(('PQW Report Data'!K$4:K$11233)-('PQW Report Data'!J$4:J$11233))),
                    IF($D$6="All",SUMPRODUCT(('PQW Report Data'!$D$4:$D$11233='GEPS Volume &amp; Declines'!$E$4)*('PQW Report Data'!$C$4:$C$11233=L$9)*('PQW Report Data'!$E$4:$E$11233=$B42)*(('PQW Report Data'!K$4:K$11233)-('PQW Report Data'!J$4:J$11233))),
                    IF($F$6="All",SUMPRODUCT(('PQW Report Data'!$B$4:$B$11233='GEPS Volume &amp; Declines'!$C$4)*('PQW Report Data'!$C$4:$C$11233=L$9)*('PQW Report Data'!$E$4:$E$11233=$B42)*(('PQW Report Data'!K$4:K$11233)-('PQW Report Data'!J$4:J$11233))),
                    SUMPRODUCT(('PQW Report Data'!$B$4:$B$11233='GEPS Volume &amp; Declines'!$C$4)*('PQW Report Data'!$D$4:$D$11233='GEPS Volume &amp; Declines'!$E$4)*('PQW Report Data'!$C$4:$C$11233=L$9)*('PQW Report Data'!$E$4:$E$11233=$B42)*(('PQW Report Data'!K$4:K$11233)-('PQW Report Data'!J$4:J$11233))))))</f>
      </c>
      <c r="M42" s="25" t="str">
        <f>IF(AND($D$6="All",$F$6="All"),SUMPRODUCT(('PQW Report Data'!$C$4:$C$11233=M$9)*('PQW Report Data'!$E$4:$E$11233=$B42)*(('PQW Report Data'!K$4:K$11233)-('PQW Report Data'!J$4:J$11233))),
                    IF($D$6="All",SUMPRODUCT(('PQW Report Data'!$D$4:$D$11233='GEPS Volume &amp; Declines'!$E$4)*('PQW Report Data'!$C$4:$C$11233=M$9)*('PQW Report Data'!$E$4:$E$11233=$B42)*(('PQW Report Data'!K$4:K$11233)-('PQW Report Data'!J$4:J$11233))),
                    IF($F$6="All",SUMPRODUCT(('PQW Report Data'!$B$4:$B$11233='GEPS Volume &amp; Declines'!$C$4)*('PQW Report Data'!$C$4:$C$11233=M$9)*('PQW Report Data'!$E$4:$E$11233=$B42)*(('PQW Report Data'!K$4:K$11233)-('PQW Report Data'!J$4:J$11233))),
                    SUMPRODUCT(('PQW Report Data'!$B$4:$B$11233='GEPS Volume &amp; Declines'!$C$4)*('PQW Report Data'!$D$4:$D$11233='GEPS Volume &amp; Declines'!$E$4)*('PQW Report Data'!$C$4:$C$11233=M$9)*('PQW Report Data'!$E$4:$E$11233=$B42)*(('PQW Report Data'!K$4:K$11233)-('PQW Report Data'!J$4:J$11233))))))</f>
      </c>
      <c r="N42" s="25" t="str">
        <f>IF(AND($D$6="All",$F$6="All"),SUMPRODUCT(('PQW Report Data'!$C$4:$C$11233=N$9)*('PQW Report Data'!$E$4:$E$11233=$B42)*(('PQW Report Data'!K$4:K$11233)-('PQW Report Data'!J$4:J$11233))),
                    IF($D$6="All",SUMPRODUCT(('PQW Report Data'!$D$4:$D$11233='GEPS Volume &amp; Declines'!$E$4)*('PQW Report Data'!$C$4:$C$11233=N$9)*('PQW Report Data'!$E$4:$E$11233=$B42)*(('PQW Report Data'!K$4:K$11233)-('PQW Report Data'!J$4:J$11233))),
                    IF($F$6="All",SUMPRODUCT(('PQW Report Data'!$B$4:$B$11233='GEPS Volume &amp; Declines'!$C$4)*('PQW Report Data'!$C$4:$C$11233=N$9)*('PQW Report Data'!$E$4:$E$11233=$B42)*(('PQW Report Data'!K$4:K$11233)-('PQW Report Data'!J$4:J$11233))),
                    SUMPRODUCT(('PQW Report Data'!$B$4:$B$11233='GEPS Volume &amp; Declines'!$C$4)*('PQW Report Data'!$D$4:$D$11233='GEPS Volume &amp; Declines'!$E$4)*('PQW Report Data'!$C$4:$C$11233=N$9)*('PQW Report Data'!$E$4:$E$11233=$B42)*(('PQW Report Data'!K$4:K$11233)-('PQW Report Data'!J$4:J$11233))))))</f>
      </c>
      <c r="O42" s="25" t="str">
        <f>IF(AND($D$6="All",$F$6="All"),SUMPRODUCT(('PQW Report Data'!$C$4:$C$11233=O$9)*('PQW Report Data'!$E$4:$E$11233=$B42)*(('PQW Report Data'!K$4:K$11233)-('PQW Report Data'!J$4:J$11233))),
                    IF($D$6="All",SUMPRODUCT(('PQW Report Data'!$D$4:$D$11233='GEPS Volume &amp; Declines'!$E$4)*('PQW Report Data'!$C$4:$C$11233=O$9)*('PQW Report Data'!$E$4:$E$11233=$B42)*(('PQW Report Data'!K$4:K$11233)-('PQW Report Data'!J$4:J$11233))),
                    IF($F$6="All",SUMPRODUCT(('PQW Report Data'!$B$4:$B$11233='GEPS Volume &amp; Declines'!$C$4)*('PQW Report Data'!$C$4:$C$11233=O$9)*('PQW Report Data'!$E$4:$E$11233=$B42)*(('PQW Report Data'!K$4:K$11233)-('PQW Report Data'!J$4:J$11233))),
                    SUMPRODUCT(('PQW Report Data'!$B$4:$B$11233='GEPS Volume &amp; Declines'!$C$4)*('PQW Report Data'!$D$4:$D$11233='GEPS Volume &amp; Declines'!$E$4)*('PQW Report Data'!$C$4:$C$11233=O$9)*('PQW Report Data'!$E$4:$E$11233=$B42)*(('PQW Report Data'!K$4:K$11233)-('PQW Report Data'!J$4:J$11233))))))</f>
      </c>
      <c r="P42" s="25" t="str">
        <f>IF(AND($D$6="All",$F$6="All"),SUMPRODUCT(('PQW Report Data'!$C$4:$C$11233=P$9)*('PQW Report Data'!$E$4:$E$11233=$B42)*(('PQW Report Data'!K$4:K$11233)-('PQW Report Data'!J$4:J$11233))),
                    IF($D$6="All",SUMPRODUCT(('PQW Report Data'!$D$4:$D$11233='GEPS Volume &amp; Declines'!$E$4)*('PQW Report Data'!$C$4:$C$11233=P$9)*('PQW Report Data'!$E$4:$E$11233=$B42)*(('PQW Report Data'!K$4:K$11233)-('PQW Report Data'!J$4:J$11233))),
                    IF($F$6="All",SUMPRODUCT(('PQW Report Data'!$B$4:$B$11233='GEPS Volume &amp; Declines'!$C$4)*('PQW Report Data'!$C$4:$C$11233=P$9)*('PQW Report Data'!$E$4:$E$11233=$B42)*(('PQW Report Data'!K$4:K$11233)-('PQW Report Data'!J$4:J$11233))),
                    SUMPRODUCT(('PQW Report Data'!$B$4:$B$11233='GEPS Volume &amp; Declines'!$C$4)*('PQW Report Data'!$D$4:$D$11233='GEPS Volume &amp; Declines'!$E$4)*('PQW Report Data'!$C$4:$C$11233=P$9)*('PQW Report Data'!$E$4:$E$11233=$B42)*(('PQW Report Data'!K$4:K$11233)-('PQW Report Data'!J$4:J$11233))))))</f>
      </c>
      <c r="Q42" s="25" t="str">
        <f>IF(AND($D$6="All",$F$6="All"),SUMPRODUCT(('PQW Report Data'!$C$4:$C$11233=Q$9)*('PQW Report Data'!$E$4:$E$11233=$B42)*(('PQW Report Data'!K$4:K$11233)-('PQW Report Data'!J$4:J$11233))),
                    IF($D$6="All",SUMPRODUCT(('PQW Report Data'!$D$4:$D$11233='GEPS Volume &amp; Declines'!$E$4)*('PQW Report Data'!$C$4:$C$11233=Q$9)*('PQW Report Data'!$E$4:$E$11233=$B42)*(('PQW Report Data'!K$4:K$11233)-('PQW Report Data'!J$4:J$11233))),
                    IF($F$6="All",SUMPRODUCT(('PQW Report Data'!$B$4:$B$11233='GEPS Volume &amp; Declines'!$C$4)*('PQW Report Data'!$C$4:$C$11233=Q$9)*('PQW Report Data'!$E$4:$E$11233=$B42)*(('PQW Report Data'!K$4:K$11233)-('PQW Report Data'!J$4:J$11233))),
                    SUMPRODUCT(('PQW Report Data'!$B$4:$B$11233='GEPS Volume &amp; Declines'!$C$4)*('PQW Report Data'!$D$4:$D$11233='GEPS Volume &amp; Declines'!$E$4)*('PQW Report Data'!$C$4:$C$11233=Q$9)*('PQW Report Data'!$E$4:$E$11233=$B42)*(('PQW Report Data'!K$4:K$11233)-('PQW Report Data'!J$4:J$11233))))))</f>
      </c>
      <c r="R42" s="25" t="str">
        <f>IF(AND($D$6="All",$F$6="All"),SUMPRODUCT(('PQW Report Data'!$C$4:$C$11233=R$9)*('PQW Report Data'!$E$4:$E$11233=$B42)*(('PQW Report Data'!K$4:K$11233)-('PQW Report Data'!J$4:J$11233))),
                    IF($D$6="All",SUMPRODUCT(('PQW Report Data'!$D$4:$D$11233='GEPS Volume &amp; Declines'!$E$4)*('PQW Report Data'!$C$4:$C$11233=R$9)*('PQW Report Data'!$E$4:$E$11233=$B42)*(('PQW Report Data'!K$4:K$11233)-('PQW Report Data'!J$4:J$11233))),
                    IF($F$6="All",SUMPRODUCT(('PQW Report Data'!$B$4:$B$11233='GEPS Volume &amp; Declines'!$C$4)*('PQW Report Data'!$C$4:$C$11233=R$9)*('PQW Report Data'!$E$4:$E$11233=$B42)*(('PQW Report Data'!K$4:K$11233)-('PQW Report Data'!J$4:J$11233))),
                    SUMPRODUCT(('PQW Report Data'!$B$4:$B$11233='GEPS Volume &amp; Declines'!$C$4)*('PQW Report Data'!$D$4:$D$11233='GEPS Volume &amp; Declines'!$E$4)*('PQW Report Data'!$C$4:$C$11233=R$9)*('PQW Report Data'!$E$4:$E$11233=$B42)*(('PQW Report Data'!K$4:K$11233)-('PQW Report Data'!J$4:J$11233))))))</f>
      </c>
      <c r="S42" s="25" t="str">
        <f>IF(AND($D$6="All",$F$6="All"),SUMPRODUCT(('PQW Report Data'!$C$4:$C$11233=S$9)*('PQW Report Data'!$E$4:$E$11233=$B42)*(('PQW Report Data'!K$4:K$11233)-('PQW Report Data'!J$4:J$11233))),
                    IF($D$6="All",SUMPRODUCT(('PQW Report Data'!$D$4:$D$11233='GEPS Volume &amp; Declines'!$E$4)*('PQW Report Data'!$C$4:$C$11233=S$9)*('PQW Report Data'!$E$4:$E$11233=$B42)*(('PQW Report Data'!K$4:K$11233)-('PQW Report Data'!J$4:J$11233))),
                    IF($F$6="All",SUMPRODUCT(('PQW Report Data'!$B$4:$B$11233='GEPS Volume &amp; Declines'!$C$4)*('PQW Report Data'!$C$4:$C$11233=S$9)*('PQW Report Data'!$E$4:$E$11233=$B42)*(('PQW Report Data'!K$4:K$11233)-('PQW Report Data'!J$4:J$11233))),
                    SUMPRODUCT(('PQW Report Data'!$B$4:$B$11233='GEPS Volume &amp; Declines'!$C$4)*('PQW Report Data'!$D$4:$D$11233='GEPS Volume &amp; Declines'!$E$4)*('PQW Report Data'!$C$4:$C$11233=S$9)*('PQW Report Data'!$E$4:$E$11233=$B42)*(('PQW Report Data'!K$4:K$11233)-('PQW Report Data'!J$4:J$11233))))))</f>
      </c>
      <c r="T42" s="25" t="str">
        <f>IF(AND($D$6="All",$F$6="All"),SUMPRODUCT(('PQW Report Data'!$C$4:$C$11233=T$9)*('PQW Report Data'!$E$4:$E$11233=$B42)*(('PQW Report Data'!K$4:K$11233)-('PQW Report Data'!J$4:J$11233))),
                    IF($D$6="All",SUMPRODUCT(('PQW Report Data'!$D$4:$D$11233='GEPS Volume &amp; Declines'!$E$4)*('PQW Report Data'!$C$4:$C$11233=T$9)*('PQW Report Data'!$E$4:$E$11233=$B42)*(('PQW Report Data'!K$4:K$11233)-('PQW Report Data'!J$4:J$11233))),
                    IF($F$6="All",SUMPRODUCT(('PQW Report Data'!$B$4:$B$11233='GEPS Volume &amp; Declines'!$C$4)*('PQW Report Data'!$C$4:$C$11233=T$9)*('PQW Report Data'!$E$4:$E$11233=$B42)*(('PQW Report Data'!K$4:K$11233)-('PQW Report Data'!J$4:J$11233))),
                    SUMPRODUCT(('PQW Report Data'!$B$4:$B$11233='GEPS Volume &amp; Declines'!$C$4)*('PQW Report Data'!$D$4:$D$11233='GEPS Volume &amp; Declines'!$E$4)*('PQW Report Data'!$C$4:$C$11233=T$9)*('PQW Report Data'!$E$4:$E$11233=$B42)*(('PQW Report Data'!K$4:K$11233)-('PQW Report Data'!J$4:J$11233))))))</f>
      </c>
      <c r="U42" s="25" t="str">
        <f>IF(AND($D$6="All",$F$6="All"),SUMPRODUCT(('PQW Report Data'!$C$4:$C$11233=U$9)*('PQW Report Data'!$E$4:$E$11233=$B42)*(('PQW Report Data'!K$4:K$11233)-('PQW Report Data'!J$4:J$11233))),
                    IF($D$6="All",SUMPRODUCT(('PQW Report Data'!$D$4:$D$11233='GEPS Volume &amp; Declines'!$E$4)*('PQW Report Data'!$C$4:$C$11233=U$9)*('PQW Report Data'!$E$4:$E$11233=$B42)*(('PQW Report Data'!K$4:K$11233)-('PQW Report Data'!J$4:J$11233))),
                    IF($F$6="All",SUMPRODUCT(('PQW Report Data'!$B$4:$B$11233='GEPS Volume &amp; Declines'!$C$4)*('PQW Report Data'!$C$4:$C$11233=U$9)*('PQW Report Data'!$E$4:$E$11233=$B42)*(('PQW Report Data'!K$4:K$11233)-('PQW Report Data'!J$4:J$11233))),
                    SUMPRODUCT(('PQW Report Data'!$B$4:$B$11233='GEPS Volume &amp; Declines'!$C$4)*('PQW Report Data'!$D$4:$D$11233='GEPS Volume &amp; Declines'!$E$4)*('PQW Report Data'!$C$4:$C$11233=U$9)*('PQW Report Data'!$E$4:$E$11233=$B42)*(('PQW Report Data'!K$4:K$11233)-('PQW Report Data'!J$4:J$11233))))))</f>
      </c>
      <c r="V42" s="25" t="str">
        <f>IF(AND($D$6="All",$F$6="All"),SUMPRODUCT(('PQW Report Data'!$C$4:$C$11233=V$9)*('PQW Report Data'!$E$4:$E$11233=$B42)*(('PQW Report Data'!K$4:K$11233)-('PQW Report Data'!J$4:J$11233))),
                    IF($D$6="All",SUMPRODUCT(('PQW Report Data'!$D$4:$D$11233='GEPS Volume &amp; Declines'!$E$4)*('PQW Report Data'!$C$4:$C$11233=V$9)*('PQW Report Data'!$E$4:$E$11233=$B42)*(('PQW Report Data'!K$4:K$11233)-('PQW Report Data'!J$4:J$11233))),
                    IF($F$6="All",SUMPRODUCT(('PQW Report Data'!$B$4:$B$11233='GEPS Volume &amp; Declines'!$C$4)*('PQW Report Data'!$C$4:$C$11233=V$9)*('PQW Report Data'!$E$4:$E$11233=$B42)*(('PQW Report Data'!K$4:K$11233)-('PQW Report Data'!J$4:J$11233))),
                    SUMPRODUCT(('PQW Report Data'!$B$4:$B$11233='GEPS Volume &amp; Declines'!$C$4)*('PQW Report Data'!$D$4:$D$11233='GEPS Volume &amp; Declines'!$E$4)*('PQW Report Data'!$C$4:$C$11233=V$9)*('PQW Report Data'!$E$4:$E$11233=$B42)*(('PQW Report Data'!K$4:K$11233)-('PQW Report Data'!J$4:J$11233))))))</f>
      </c>
      <c r="W42" s="25" t="str">
        <f>IF(AND($D$6="All",$F$6="All"),SUMPRODUCT(('PQW Report Data'!$C$4:$C$11233=W$9)*('PQW Report Data'!$E$4:$E$11233=$B42)*(('PQW Report Data'!K$4:K$11233)-('PQW Report Data'!J$4:J$11233))),
                    IF($D$6="All",SUMPRODUCT(('PQW Report Data'!$D$4:$D$11233='GEPS Volume &amp; Declines'!$E$4)*('PQW Report Data'!$C$4:$C$11233=W$9)*('PQW Report Data'!$E$4:$E$11233=$B42)*(('PQW Report Data'!K$4:K$11233)-('PQW Report Data'!J$4:J$11233))),
                    IF($F$6="All",SUMPRODUCT(('PQW Report Data'!$B$4:$B$11233='GEPS Volume &amp; Declines'!$C$4)*('PQW Report Data'!$C$4:$C$11233=W$9)*('PQW Report Data'!$E$4:$E$11233=$B42)*(('PQW Report Data'!K$4:K$11233)-('PQW Report Data'!J$4:J$11233))),
                    SUMPRODUCT(('PQW Report Data'!$B$4:$B$11233='GEPS Volume &amp; Declines'!$C$4)*('PQW Report Data'!$D$4:$D$11233='GEPS Volume &amp; Declines'!$E$4)*('PQW Report Data'!$C$4:$C$11233=W$9)*('PQW Report Data'!$E$4:$E$11233=$B42)*(('PQW Report Data'!K$4:K$11233)-('PQW Report Data'!J$4:J$11233))))))</f>
      </c>
      <c r="X42" s="25" t="str">
        <f>IF(AND($D$6="All",$F$6="All"),SUMPRODUCT(('PQW Report Data'!$C$4:$C$11233=X$9)*('PQW Report Data'!$E$4:$E$11233=$B42)*(('PQW Report Data'!K$4:K$11233)-('PQW Report Data'!J$4:J$11233))),
                    IF($D$6="All",SUMPRODUCT(('PQW Report Data'!$D$4:$D$11233='GEPS Volume &amp; Declines'!$E$4)*('PQW Report Data'!$C$4:$C$11233=X$9)*('PQW Report Data'!$E$4:$E$11233=$B42)*(('PQW Report Data'!K$4:K$11233)-('PQW Report Data'!J$4:J$11233))),
                    IF($F$6="All",SUMPRODUCT(('PQW Report Data'!$B$4:$B$11233='GEPS Volume &amp; Declines'!$C$4)*('PQW Report Data'!$C$4:$C$11233=X$9)*('PQW Report Data'!$E$4:$E$11233=$B42)*(('PQW Report Data'!K$4:K$11233)-('PQW Report Data'!J$4:J$11233))),
                    SUMPRODUCT(('PQW Report Data'!$B$4:$B$11233='GEPS Volume &amp; Declines'!$C$4)*('PQW Report Data'!$D$4:$D$11233='GEPS Volume &amp; Declines'!$E$4)*('PQW Report Data'!$C$4:$C$11233=X$9)*('PQW Report Data'!$E$4:$E$11233=$B42)*(('PQW Report Data'!K$4:K$11233)-('PQW Report Data'!J$4:J$11233))))))</f>
      </c>
      <c r="Y42" s="25" t="str">
        <f>IF(AND($D$6="All",$F$6="All"),SUMPRODUCT(('PQW Report Data'!$C$4:$C$11233=Y$9)*('PQW Report Data'!$E$4:$E$11233=$B42)*(('PQW Report Data'!K$4:K$11233)-('PQW Report Data'!J$4:J$11233))),
                    IF($D$6="All",SUMPRODUCT(('PQW Report Data'!$D$4:$D$11233='GEPS Volume &amp; Declines'!$E$4)*('PQW Report Data'!$C$4:$C$11233=Y$9)*('PQW Report Data'!$E$4:$E$11233=$B42)*(('PQW Report Data'!K$4:K$11233)-('PQW Report Data'!J$4:J$11233))),
                    IF($F$6="All",SUMPRODUCT(('PQW Report Data'!$B$4:$B$11233='GEPS Volume &amp; Declines'!$C$4)*('PQW Report Data'!$C$4:$C$11233=Y$9)*('PQW Report Data'!$E$4:$E$11233=$B42)*(('PQW Report Data'!K$4:K$11233)-('PQW Report Data'!J$4:J$11233))),
                    SUMPRODUCT(('PQW Report Data'!$B$4:$B$11233='GEPS Volume &amp; Declines'!$C$4)*('PQW Report Data'!$D$4:$D$11233='GEPS Volume &amp; Declines'!$E$4)*('PQW Report Data'!$C$4:$C$11233=Y$9)*('PQW Report Data'!$E$4:$E$11233=$B42)*(('PQW Report Data'!K$4:K$11233)-('PQW Report Data'!J$4:J$11233))))))</f>
      </c>
      <c r="Z42" s="25" t="str">
        <f>IF(AND($D$6="All",$F$6="All"),SUMPRODUCT(('PQW Report Data'!$C$4:$C$11233=Z$9)*('PQW Report Data'!$E$4:$E$11233=$B42)*(('PQW Report Data'!K$4:K$11233)-('PQW Report Data'!J$4:J$11233))),
                    IF($D$6="All",SUMPRODUCT(('PQW Report Data'!$D$4:$D$11233='GEPS Volume &amp; Declines'!$E$4)*('PQW Report Data'!$C$4:$C$11233=Z$9)*('PQW Report Data'!$E$4:$E$11233=$B42)*(('PQW Report Data'!K$4:K$11233)-('PQW Report Data'!J$4:J$11233))),
                    IF($F$6="All",SUMPRODUCT(('PQW Report Data'!$B$4:$B$11233='GEPS Volume &amp; Declines'!$C$4)*('PQW Report Data'!$C$4:$C$11233=Z$9)*('PQW Report Data'!$E$4:$E$11233=$B42)*(('PQW Report Data'!K$4:K$11233)-('PQW Report Data'!J$4:J$11233))),
                    SUMPRODUCT(('PQW Report Data'!$B$4:$B$11233='GEPS Volume &amp; Declines'!$C$4)*('PQW Report Data'!$D$4:$D$11233='GEPS Volume &amp; Declines'!$E$4)*('PQW Report Data'!$C$4:$C$11233=Z$9)*('PQW Report Data'!$E$4:$E$11233=$B42)*(('PQW Report Data'!K$4:K$11233)-('PQW Report Data'!J$4:J$11233))))))</f>
      </c>
      <c r="AA42" s="25" t="str">
        <f>IF(AND($D$6="All",$F$6="All"),SUMPRODUCT(('PQW Report Data'!$C$4:$C$11233=AA$9)*('PQW Report Data'!$E$4:$E$11233=$B42)*(('PQW Report Data'!K$4:K$11233)-('PQW Report Data'!J$4:J$11233))),
                    IF($D$6="All",SUMPRODUCT(('PQW Report Data'!$D$4:$D$11233='GEPS Volume &amp; Declines'!$E$4)*('PQW Report Data'!$C$4:$C$11233=AA$9)*('PQW Report Data'!$E$4:$E$11233=$B42)*(('PQW Report Data'!K$4:K$11233)-('PQW Report Data'!J$4:J$11233))),
                    IF($F$6="All",SUMPRODUCT(('PQW Report Data'!$B$4:$B$11233='GEPS Volume &amp; Declines'!$C$4)*('PQW Report Data'!$C$4:$C$11233=AA$9)*('PQW Report Data'!$E$4:$E$11233=$B42)*(('PQW Report Data'!K$4:K$11233)-('PQW Report Data'!J$4:J$11233))),
                    SUMPRODUCT(('PQW Report Data'!$B$4:$B$11233='GEPS Volume &amp; Declines'!$C$4)*('PQW Report Data'!$D$4:$D$11233='GEPS Volume &amp; Declines'!$E$4)*('PQW Report Data'!$C$4:$C$11233=AA$9)*('PQW Report Data'!$E$4:$E$11233=$B42)*(('PQW Report Data'!K$4:K$11233)-('PQW Report Data'!J$4:J$11233))))))</f>
      </c>
      <c r="AB42" s="25" t="str">
        <f>SUM(C42:AA42)</f>
      </c>
    </row>
    <row r="43">
      <c r="A43" s="0" t="inlineStr">
        <is>
          <t/>
        </is>
      </c>
      <c r="B43" s="23" t="n">
        <v>33</v>
      </c>
      <c r="C43" s="25" t="str">
        <f>IF(AND($D$6="All",$F$6="All"),SUMPRODUCT(('PQW Report Data'!$C$4:$C$11233=C$9)*('PQW Report Data'!$E$4:$E$11233=$B43)*(('PQW Report Data'!K$4:K$11233)-('PQW Report Data'!J$4:J$11233))),
                    IF($D$6="All",SUMPRODUCT(('PQW Report Data'!$D$4:$D$11233='GEPS Volume &amp; Declines'!$E$4)*('PQW Report Data'!$C$4:$C$11233=C$9)*('PQW Report Data'!$E$4:$E$11233=$B43)*(('PQW Report Data'!K$4:K$11233)-('PQW Report Data'!J$4:J$11233))),
                    IF($F$6="All",SUMPRODUCT(('PQW Report Data'!$B$4:$B$11233='GEPS Volume &amp; Declines'!$C$4)*('PQW Report Data'!$C$4:$C$11233=C$9)*('PQW Report Data'!$E$4:$E$11233=$B43)*(('PQW Report Data'!K$4:K$11233)-('PQW Report Data'!J$4:J$11233))),
                    SUMPRODUCT(('PQW Report Data'!$B$4:$B$11233='GEPS Volume &amp; Declines'!$C$4)*('PQW Report Data'!$D$4:$D$11233='GEPS Volume &amp; Declines'!$E$4)*('PQW Report Data'!$C$4:$C$11233=C$9)*('PQW Report Data'!$E$4:$E$11233=$B43)*(('PQW Report Data'!K$4:K$11233)-('PQW Report Data'!J$4:J$11233))))))</f>
      </c>
      <c r="D43" s="25" t="str">
        <f>IF(AND($D$6="All",$F$6="All"),SUMPRODUCT(('PQW Report Data'!$C$4:$C$11233=D$9)*('PQW Report Data'!$E$4:$E$11233=$B43)*(('PQW Report Data'!K$4:K$11233)-('PQW Report Data'!J$4:J$11233))),
                    IF($D$6="All",SUMPRODUCT(('PQW Report Data'!$D$4:$D$11233='GEPS Volume &amp; Declines'!$E$4)*('PQW Report Data'!$C$4:$C$11233=D$9)*('PQW Report Data'!$E$4:$E$11233=$B43)*(('PQW Report Data'!K$4:K$11233)-('PQW Report Data'!J$4:J$11233))),
                    IF($F$6="All",SUMPRODUCT(('PQW Report Data'!$B$4:$B$11233='GEPS Volume &amp; Declines'!$C$4)*('PQW Report Data'!$C$4:$C$11233=D$9)*('PQW Report Data'!$E$4:$E$11233=$B43)*(('PQW Report Data'!K$4:K$11233)-('PQW Report Data'!J$4:J$11233))),
                    SUMPRODUCT(('PQW Report Data'!$B$4:$B$11233='GEPS Volume &amp; Declines'!$C$4)*('PQW Report Data'!$D$4:$D$11233='GEPS Volume &amp; Declines'!$E$4)*('PQW Report Data'!$C$4:$C$11233=D$9)*('PQW Report Data'!$E$4:$E$11233=$B43)*(('PQW Report Data'!K$4:K$11233)-('PQW Report Data'!J$4:J$11233))))))</f>
      </c>
      <c r="E43" s="25" t="str">
        <f>IF(AND($D$6="All",$F$6="All"),SUMPRODUCT(('PQW Report Data'!$C$4:$C$11233=E$9)*('PQW Report Data'!$E$4:$E$11233=$B43)*(('PQW Report Data'!K$4:K$11233)-('PQW Report Data'!J$4:J$11233))),
                    IF($D$6="All",SUMPRODUCT(('PQW Report Data'!$D$4:$D$11233='GEPS Volume &amp; Declines'!$E$4)*('PQW Report Data'!$C$4:$C$11233=E$9)*('PQW Report Data'!$E$4:$E$11233=$B43)*(('PQW Report Data'!K$4:K$11233)-('PQW Report Data'!J$4:J$11233))),
                    IF($F$6="All",SUMPRODUCT(('PQW Report Data'!$B$4:$B$11233='GEPS Volume &amp; Declines'!$C$4)*('PQW Report Data'!$C$4:$C$11233=E$9)*('PQW Report Data'!$E$4:$E$11233=$B43)*(('PQW Report Data'!K$4:K$11233)-('PQW Report Data'!J$4:J$11233))),
                    SUMPRODUCT(('PQW Report Data'!$B$4:$B$11233='GEPS Volume &amp; Declines'!$C$4)*('PQW Report Data'!$D$4:$D$11233='GEPS Volume &amp; Declines'!$E$4)*('PQW Report Data'!$C$4:$C$11233=E$9)*('PQW Report Data'!$E$4:$E$11233=$B43)*(('PQW Report Data'!K$4:K$11233)-('PQW Report Data'!J$4:J$11233))))))</f>
      </c>
      <c r="F43" s="25" t="str">
        <f>IF(AND($D$6="All",$F$6="All"),SUMPRODUCT(('PQW Report Data'!$C$4:$C$11233=F$9)*('PQW Report Data'!$E$4:$E$11233=$B43)*(('PQW Report Data'!K$4:K$11233)-('PQW Report Data'!J$4:J$11233))),
                    IF($D$6="All",SUMPRODUCT(('PQW Report Data'!$D$4:$D$11233='GEPS Volume &amp; Declines'!$E$4)*('PQW Report Data'!$C$4:$C$11233=F$9)*('PQW Report Data'!$E$4:$E$11233=$B43)*(('PQW Report Data'!K$4:K$11233)-('PQW Report Data'!J$4:J$11233))),
                    IF($F$6="All",SUMPRODUCT(('PQW Report Data'!$B$4:$B$11233='GEPS Volume &amp; Declines'!$C$4)*('PQW Report Data'!$C$4:$C$11233=F$9)*('PQW Report Data'!$E$4:$E$11233=$B43)*(('PQW Report Data'!K$4:K$11233)-('PQW Report Data'!J$4:J$11233))),
                    SUMPRODUCT(('PQW Report Data'!$B$4:$B$11233='GEPS Volume &amp; Declines'!$C$4)*('PQW Report Data'!$D$4:$D$11233='GEPS Volume &amp; Declines'!$E$4)*('PQW Report Data'!$C$4:$C$11233=F$9)*('PQW Report Data'!$E$4:$E$11233=$B43)*(('PQW Report Data'!K$4:K$11233)-('PQW Report Data'!J$4:J$11233))))))</f>
      </c>
      <c r="G43" s="25" t="str">
        <f>IF(AND($D$6="All",$F$6="All"),SUMPRODUCT(('PQW Report Data'!$C$4:$C$11233=G$9)*('PQW Report Data'!$E$4:$E$11233=$B43)*(('PQW Report Data'!K$4:K$11233)-('PQW Report Data'!J$4:J$11233))),
                    IF($D$6="All",SUMPRODUCT(('PQW Report Data'!$D$4:$D$11233='GEPS Volume &amp; Declines'!$E$4)*('PQW Report Data'!$C$4:$C$11233=G$9)*('PQW Report Data'!$E$4:$E$11233=$B43)*(('PQW Report Data'!K$4:K$11233)-('PQW Report Data'!J$4:J$11233))),
                    IF($F$6="All",SUMPRODUCT(('PQW Report Data'!$B$4:$B$11233='GEPS Volume &amp; Declines'!$C$4)*('PQW Report Data'!$C$4:$C$11233=G$9)*('PQW Report Data'!$E$4:$E$11233=$B43)*(('PQW Report Data'!K$4:K$11233)-('PQW Report Data'!J$4:J$11233))),
                    SUMPRODUCT(('PQW Report Data'!$B$4:$B$11233='GEPS Volume &amp; Declines'!$C$4)*('PQW Report Data'!$D$4:$D$11233='GEPS Volume &amp; Declines'!$E$4)*('PQW Report Data'!$C$4:$C$11233=G$9)*('PQW Report Data'!$E$4:$E$11233=$B43)*(('PQW Report Data'!K$4:K$11233)-('PQW Report Data'!J$4:J$11233))))))</f>
      </c>
      <c r="H43" s="25" t="str">
        <f>IF(AND($D$6="All",$F$6="All"),SUMPRODUCT(('PQW Report Data'!$C$4:$C$11233=H$9)*('PQW Report Data'!$E$4:$E$11233=$B43)*(('PQW Report Data'!K$4:K$11233)-('PQW Report Data'!J$4:J$11233))),
                    IF($D$6="All",SUMPRODUCT(('PQW Report Data'!$D$4:$D$11233='GEPS Volume &amp; Declines'!$E$4)*('PQW Report Data'!$C$4:$C$11233=H$9)*('PQW Report Data'!$E$4:$E$11233=$B43)*(('PQW Report Data'!K$4:K$11233)-('PQW Report Data'!J$4:J$11233))),
                    IF($F$6="All",SUMPRODUCT(('PQW Report Data'!$B$4:$B$11233='GEPS Volume &amp; Declines'!$C$4)*('PQW Report Data'!$C$4:$C$11233=H$9)*('PQW Report Data'!$E$4:$E$11233=$B43)*(('PQW Report Data'!K$4:K$11233)-('PQW Report Data'!J$4:J$11233))),
                    SUMPRODUCT(('PQW Report Data'!$B$4:$B$11233='GEPS Volume &amp; Declines'!$C$4)*('PQW Report Data'!$D$4:$D$11233='GEPS Volume &amp; Declines'!$E$4)*('PQW Report Data'!$C$4:$C$11233=H$9)*('PQW Report Data'!$E$4:$E$11233=$B43)*(('PQW Report Data'!K$4:K$11233)-('PQW Report Data'!J$4:J$11233))))))</f>
      </c>
      <c r="I43" s="25" t="str">
        <f>IF(AND($D$6="All",$F$6="All"),SUMPRODUCT(('PQW Report Data'!$C$4:$C$11233=I$9)*('PQW Report Data'!$E$4:$E$11233=$B43)*(('PQW Report Data'!K$4:K$11233)-('PQW Report Data'!J$4:J$11233))),
                    IF($D$6="All",SUMPRODUCT(('PQW Report Data'!$D$4:$D$11233='GEPS Volume &amp; Declines'!$E$4)*('PQW Report Data'!$C$4:$C$11233=I$9)*('PQW Report Data'!$E$4:$E$11233=$B43)*(('PQW Report Data'!K$4:K$11233)-('PQW Report Data'!J$4:J$11233))),
                    IF($F$6="All",SUMPRODUCT(('PQW Report Data'!$B$4:$B$11233='GEPS Volume &amp; Declines'!$C$4)*('PQW Report Data'!$C$4:$C$11233=I$9)*('PQW Report Data'!$E$4:$E$11233=$B43)*(('PQW Report Data'!K$4:K$11233)-('PQW Report Data'!J$4:J$11233))),
                    SUMPRODUCT(('PQW Report Data'!$B$4:$B$11233='GEPS Volume &amp; Declines'!$C$4)*('PQW Report Data'!$D$4:$D$11233='GEPS Volume &amp; Declines'!$E$4)*('PQW Report Data'!$C$4:$C$11233=I$9)*('PQW Report Data'!$E$4:$E$11233=$B43)*(('PQW Report Data'!K$4:K$11233)-('PQW Report Data'!J$4:J$11233))))))</f>
      </c>
      <c r="J43" s="25" t="str">
        <f>IF(AND($D$6="All",$F$6="All"),SUMPRODUCT(('PQW Report Data'!$C$4:$C$11233=J$9)*('PQW Report Data'!$E$4:$E$11233=$B43)*(('PQW Report Data'!K$4:K$11233)-('PQW Report Data'!J$4:J$11233))),
                    IF($D$6="All",SUMPRODUCT(('PQW Report Data'!$D$4:$D$11233='GEPS Volume &amp; Declines'!$E$4)*('PQW Report Data'!$C$4:$C$11233=J$9)*('PQW Report Data'!$E$4:$E$11233=$B43)*(('PQW Report Data'!K$4:K$11233)-('PQW Report Data'!J$4:J$11233))),
                    IF($F$6="All",SUMPRODUCT(('PQW Report Data'!$B$4:$B$11233='GEPS Volume &amp; Declines'!$C$4)*('PQW Report Data'!$C$4:$C$11233=J$9)*('PQW Report Data'!$E$4:$E$11233=$B43)*(('PQW Report Data'!K$4:K$11233)-('PQW Report Data'!J$4:J$11233))),
                    SUMPRODUCT(('PQW Report Data'!$B$4:$B$11233='GEPS Volume &amp; Declines'!$C$4)*('PQW Report Data'!$D$4:$D$11233='GEPS Volume &amp; Declines'!$E$4)*('PQW Report Data'!$C$4:$C$11233=J$9)*('PQW Report Data'!$E$4:$E$11233=$B43)*(('PQW Report Data'!K$4:K$11233)-('PQW Report Data'!J$4:J$11233))))))</f>
      </c>
      <c r="K43" s="25" t="str">
        <f>IF(AND($D$6="All",$F$6="All"),SUMPRODUCT(('PQW Report Data'!$C$4:$C$11233=K$9)*('PQW Report Data'!$E$4:$E$11233=$B43)*(('PQW Report Data'!K$4:K$11233)-('PQW Report Data'!J$4:J$11233))),
                    IF($D$6="All",SUMPRODUCT(('PQW Report Data'!$D$4:$D$11233='GEPS Volume &amp; Declines'!$E$4)*('PQW Report Data'!$C$4:$C$11233=K$9)*('PQW Report Data'!$E$4:$E$11233=$B43)*(('PQW Report Data'!K$4:K$11233)-('PQW Report Data'!J$4:J$11233))),
                    IF($F$6="All",SUMPRODUCT(('PQW Report Data'!$B$4:$B$11233='GEPS Volume &amp; Declines'!$C$4)*('PQW Report Data'!$C$4:$C$11233=K$9)*('PQW Report Data'!$E$4:$E$11233=$B43)*(('PQW Report Data'!K$4:K$11233)-('PQW Report Data'!J$4:J$11233))),
                    SUMPRODUCT(('PQW Report Data'!$B$4:$B$11233='GEPS Volume &amp; Declines'!$C$4)*('PQW Report Data'!$D$4:$D$11233='GEPS Volume &amp; Declines'!$E$4)*('PQW Report Data'!$C$4:$C$11233=K$9)*('PQW Report Data'!$E$4:$E$11233=$B43)*(('PQW Report Data'!K$4:K$11233)-('PQW Report Data'!J$4:J$11233))))))</f>
      </c>
      <c r="L43" s="25" t="str">
        <f>IF(AND($D$6="All",$F$6="All"),SUMPRODUCT(('PQW Report Data'!$C$4:$C$11233=L$9)*('PQW Report Data'!$E$4:$E$11233=$B43)*(('PQW Report Data'!K$4:K$11233)-('PQW Report Data'!J$4:J$11233))),
                    IF($D$6="All",SUMPRODUCT(('PQW Report Data'!$D$4:$D$11233='GEPS Volume &amp; Declines'!$E$4)*('PQW Report Data'!$C$4:$C$11233=L$9)*('PQW Report Data'!$E$4:$E$11233=$B43)*(('PQW Report Data'!K$4:K$11233)-('PQW Report Data'!J$4:J$11233))),
                    IF($F$6="All",SUMPRODUCT(('PQW Report Data'!$B$4:$B$11233='GEPS Volume &amp; Declines'!$C$4)*('PQW Report Data'!$C$4:$C$11233=L$9)*('PQW Report Data'!$E$4:$E$11233=$B43)*(('PQW Report Data'!K$4:K$11233)-('PQW Report Data'!J$4:J$11233))),
                    SUMPRODUCT(('PQW Report Data'!$B$4:$B$11233='GEPS Volume &amp; Declines'!$C$4)*('PQW Report Data'!$D$4:$D$11233='GEPS Volume &amp; Declines'!$E$4)*('PQW Report Data'!$C$4:$C$11233=L$9)*('PQW Report Data'!$E$4:$E$11233=$B43)*(('PQW Report Data'!K$4:K$11233)-('PQW Report Data'!J$4:J$11233))))))</f>
      </c>
      <c r="M43" s="25" t="str">
        <f>IF(AND($D$6="All",$F$6="All"),SUMPRODUCT(('PQW Report Data'!$C$4:$C$11233=M$9)*('PQW Report Data'!$E$4:$E$11233=$B43)*(('PQW Report Data'!K$4:K$11233)-('PQW Report Data'!J$4:J$11233))),
                    IF($D$6="All",SUMPRODUCT(('PQW Report Data'!$D$4:$D$11233='GEPS Volume &amp; Declines'!$E$4)*('PQW Report Data'!$C$4:$C$11233=M$9)*('PQW Report Data'!$E$4:$E$11233=$B43)*(('PQW Report Data'!K$4:K$11233)-('PQW Report Data'!J$4:J$11233))),
                    IF($F$6="All",SUMPRODUCT(('PQW Report Data'!$B$4:$B$11233='GEPS Volume &amp; Declines'!$C$4)*('PQW Report Data'!$C$4:$C$11233=M$9)*('PQW Report Data'!$E$4:$E$11233=$B43)*(('PQW Report Data'!K$4:K$11233)-('PQW Report Data'!J$4:J$11233))),
                    SUMPRODUCT(('PQW Report Data'!$B$4:$B$11233='GEPS Volume &amp; Declines'!$C$4)*('PQW Report Data'!$D$4:$D$11233='GEPS Volume &amp; Declines'!$E$4)*('PQW Report Data'!$C$4:$C$11233=M$9)*('PQW Report Data'!$E$4:$E$11233=$B43)*(('PQW Report Data'!K$4:K$11233)-('PQW Report Data'!J$4:J$11233))))))</f>
      </c>
      <c r="N43" s="25" t="str">
        <f>IF(AND($D$6="All",$F$6="All"),SUMPRODUCT(('PQW Report Data'!$C$4:$C$11233=N$9)*('PQW Report Data'!$E$4:$E$11233=$B43)*(('PQW Report Data'!K$4:K$11233)-('PQW Report Data'!J$4:J$11233))),
                    IF($D$6="All",SUMPRODUCT(('PQW Report Data'!$D$4:$D$11233='GEPS Volume &amp; Declines'!$E$4)*('PQW Report Data'!$C$4:$C$11233=N$9)*('PQW Report Data'!$E$4:$E$11233=$B43)*(('PQW Report Data'!K$4:K$11233)-('PQW Report Data'!J$4:J$11233))),
                    IF($F$6="All",SUMPRODUCT(('PQW Report Data'!$B$4:$B$11233='GEPS Volume &amp; Declines'!$C$4)*('PQW Report Data'!$C$4:$C$11233=N$9)*('PQW Report Data'!$E$4:$E$11233=$B43)*(('PQW Report Data'!K$4:K$11233)-('PQW Report Data'!J$4:J$11233))),
                    SUMPRODUCT(('PQW Report Data'!$B$4:$B$11233='GEPS Volume &amp; Declines'!$C$4)*('PQW Report Data'!$D$4:$D$11233='GEPS Volume &amp; Declines'!$E$4)*('PQW Report Data'!$C$4:$C$11233=N$9)*('PQW Report Data'!$E$4:$E$11233=$B43)*(('PQW Report Data'!K$4:K$11233)-('PQW Report Data'!J$4:J$11233))))))</f>
      </c>
      <c r="O43" s="25" t="str">
        <f>IF(AND($D$6="All",$F$6="All"),SUMPRODUCT(('PQW Report Data'!$C$4:$C$11233=O$9)*('PQW Report Data'!$E$4:$E$11233=$B43)*(('PQW Report Data'!K$4:K$11233)-('PQW Report Data'!J$4:J$11233))),
                    IF($D$6="All",SUMPRODUCT(('PQW Report Data'!$D$4:$D$11233='GEPS Volume &amp; Declines'!$E$4)*('PQW Report Data'!$C$4:$C$11233=O$9)*('PQW Report Data'!$E$4:$E$11233=$B43)*(('PQW Report Data'!K$4:K$11233)-('PQW Report Data'!J$4:J$11233))),
                    IF($F$6="All",SUMPRODUCT(('PQW Report Data'!$B$4:$B$11233='GEPS Volume &amp; Declines'!$C$4)*('PQW Report Data'!$C$4:$C$11233=O$9)*('PQW Report Data'!$E$4:$E$11233=$B43)*(('PQW Report Data'!K$4:K$11233)-('PQW Report Data'!J$4:J$11233))),
                    SUMPRODUCT(('PQW Report Data'!$B$4:$B$11233='GEPS Volume &amp; Declines'!$C$4)*('PQW Report Data'!$D$4:$D$11233='GEPS Volume &amp; Declines'!$E$4)*('PQW Report Data'!$C$4:$C$11233=O$9)*('PQW Report Data'!$E$4:$E$11233=$B43)*(('PQW Report Data'!K$4:K$11233)-('PQW Report Data'!J$4:J$11233))))))</f>
      </c>
      <c r="P43" s="25" t="str">
        <f>IF(AND($D$6="All",$F$6="All"),SUMPRODUCT(('PQW Report Data'!$C$4:$C$11233=P$9)*('PQW Report Data'!$E$4:$E$11233=$B43)*(('PQW Report Data'!K$4:K$11233)-('PQW Report Data'!J$4:J$11233))),
                    IF($D$6="All",SUMPRODUCT(('PQW Report Data'!$D$4:$D$11233='GEPS Volume &amp; Declines'!$E$4)*('PQW Report Data'!$C$4:$C$11233=P$9)*('PQW Report Data'!$E$4:$E$11233=$B43)*(('PQW Report Data'!K$4:K$11233)-('PQW Report Data'!J$4:J$11233))),
                    IF($F$6="All",SUMPRODUCT(('PQW Report Data'!$B$4:$B$11233='GEPS Volume &amp; Declines'!$C$4)*('PQW Report Data'!$C$4:$C$11233=P$9)*('PQW Report Data'!$E$4:$E$11233=$B43)*(('PQW Report Data'!K$4:K$11233)-('PQW Report Data'!J$4:J$11233))),
                    SUMPRODUCT(('PQW Report Data'!$B$4:$B$11233='GEPS Volume &amp; Declines'!$C$4)*('PQW Report Data'!$D$4:$D$11233='GEPS Volume &amp; Declines'!$E$4)*('PQW Report Data'!$C$4:$C$11233=P$9)*('PQW Report Data'!$E$4:$E$11233=$B43)*(('PQW Report Data'!K$4:K$11233)-('PQW Report Data'!J$4:J$11233))))))</f>
      </c>
      <c r="Q43" s="25" t="str">
        <f>IF(AND($D$6="All",$F$6="All"),SUMPRODUCT(('PQW Report Data'!$C$4:$C$11233=Q$9)*('PQW Report Data'!$E$4:$E$11233=$B43)*(('PQW Report Data'!K$4:K$11233)-('PQW Report Data'!J$4:J$11233))),
                    IF($D$6="All",SUMPRODUCT(('PQW Report Data'!$D$4:$D$11233='GEPS Volume &amp; Declines'!$E$4)*('PQW Report Data'!$C$4:$C$11233=Q$9)*('PQW Report Data'!$E$4:$E$11233=$B43)*(('PQW Report Data'!K$4:K$11233)-('PQW Report Data'!J$4:J$11233))),
                    IF($F$6="All",SUMPRODUCT(('PQW Report Data'!$B$4:$B$11233='GEPS Volume &amp; Declines'!$C$4)*('PQW Report Data'!$C$4:$C$11233=Q$9)*('PQW Report Data'!$E$4:$E$11233=$B43)*(('PQW Report Data'!K$4:K$11233)-('PQW Report Data'!J$4:J$11233))),
                    SUMPRODUCT(('PQW Report Data'!$B$4:$B$11233='GEPS Volume &amp; Declines'!$C$4)*('PQW Report Data'!$D$4:$D$11233='GEPS Volume &amp; Declines'!$E$4)*('PQW Report Data'!$C$4:$C$11233=Q$9)*('PQW Report Data'!$E$4:$E$11233=$B43)*(('PQW Report Data'!K$4:K$11233)-('PQW Report Data'!J$4:J$11233))))))</f>
      </c>
      <c r="R43" s="25" t="str">
        <f>IF(AND($D$6="All",$F$6="All"),SUMPRODUCT(('PQW Report Data'!$C$4:$C$11233=R$9)*('PQW Report Data'!$E$4:$E$11233=$B43)*(('PQW Report Data'!K$4:K$11233)-('PQW Report Data'!J$4:J$11233))),
                    IF($D$6="All",SUMPRODUCT(('PQW Report Data'!$D$4:$D$11233='GEPS Volume &amp; Declines'!$E$4)*('PQW Report Data'!$C$4:$C$11233=R$9)*('PQW Report Data'!$E$4:$E$11233=$B43)*(('PQW Report Data'!K$4:K$11233)-('PQW Report Data'!J$4:J$11233))),
                    IF($F$6="All",SUMPRODUCT(('PQW Report Data'!$B$4:$B$11233='GEPS Volume &amp; Declines'!$C$4)*('PQW Report Data'!$C$4:$C$11233=R$9)*('PQW Report Data'!$E$4:$E$11233=$B43)*(('PQW Report Data'!K$4:K$11233)-('PQW Report Data'!J$4:J$11233))),
                    SUMPRODUCT(('PQW Report Data'!$B$4:$B$11233='GEPS Volume &amp; Declines'!$C$4)*('PQW Report Data'!$D$4:$D$11233='GEPS Volume &amp; Declines'!$E$4)*('PQW Report Data'!$C$4:$C$11233=R$9)*('PQW Report Data'!$E$4:$E$11233=$B43)*(('PQW Report Data'!K$4:K$11233)-('PQW Report Data'!J$4:J$11233))))))</f>
      </c>
      <c r="S43" s="25" t="str">
        <f>IF(AND($D$6="All",$F$6="All"),SUMPRODUCT(('PQW Report Data'!$C$4:$C$11233=S$9)*('PQW Report Data'!$E$4:$E$11233=$B43)*(('PQW Report Data'!K$4:K$11233)-('PQW Report Data'!J$4:J$11233))),
                    IF($D$6="All",SUMPRODUCT(('PQW Report Data'!$D$4:$D$11233='GEPS Volume &amp; Declines'!$E$4)*('PQW Report Data'!$C$4:$C$11233=S$9)*('PQW Report Data'!$E$4:$E$11233=$B43)*(('PQW Report Data'!K$4:K$11233)-('PQW Report Data'!J$4:J$11233))),
                    IF($F$6="All",SUMPRODUCT(('PQW Report Data'!$B$4:$B$11233='GEPS Volume &amp; Declines'!$C$4)*('PQW Report Data'!$C$4:$C$11233=S$9)*('PQW Report Data'!$E$4:$E$11233=$B43)*(('PQW Report Data'!K$4:K$11233)-('PQW Report Data'!J$4:J$11233))),
                    SUMPRODUCT(('PQW Report Data'!$B$4:$B$11233='GEPS Volume &amp; Declines'!$C$4)*('PQW Report Data'!$D$4:$D$11233='GEPS Volume &amp; Declines'!$E$4)*('PQW Report Data'!$C$4:$C$11233=S$9)*('PQW Report Data'!$E$4:$E$11233=$B43)*(('PQW Report Data'!K$4:K$11233)-('PQW Report Data'!J$4:J$11233))))))</f>
      </c>
      <c r="T43" s="25" t="str">
        <f>IF(AND($D$6="All",$F$6="All"),SUMPRODUCT(('PQW Report Data'!$C$4:$C$11233=T$9)*('PQW Report Data'!$E$4:$E$11233=$B43)*(('PQW Report Data'!K$4:K$11233)-('PQW Report Data'!J$4:J$11233))),
                    IF($D$6="All",SUMPRODUCT(('PQW Report Data'!$D$4:$D$11233='GEPS Volume &amp; Declines'!$E$4)*('PQW Report Data'!$C$4:$C$11233=T$9)*('PQW Report Data'!$E$4:$E$11233=$B43)*(('PQW Report Data'!K$4:K$11233)-('PQW Report Data'!J$4:J$11233))),
                    IF($F$6="All",SUMPRODUCT(('PQW Report Data'!$B$4:$B$11233='GEPS Volume &amp; Declines'!$C$4)*('PQW Report Data'!$C$4:$C$11233=T$9)*('PQW Report Data'!$E$4:$E$11233=$B43)*(('PQW Report Data'!K$4:K$11233)-('PQW Report Data'!J$4:J$11233))),
                    SUMPRODUCT(('PQW Report Data'!$B$4:$B$11233='GEPS Volume &amp; Declines'!$C$4)*('PQW Report Data'!$D$4:$D$11233='GEPS Volume &amp; Declines'!$E$4)*('PQW Report Data'!$C$4:$C$11233=T$9)*('PQW Report Data'!$E$4:$E$11233=$B43)*(('PQW Report Data'!K$4:K$11233)-('PQW Report Data'!J$4:J$11233))))))</f>
      </c>
      <c r="U43" s="25" t="str">
        <f>IF(AND($D$6="All",$F$6="All"),SUMPRODUCT(('PQW Report Data'!$C$4:$C$11233=U$9)*('PQW Report Data'!$E$4:$E$11233=$B43)*(('PQW Report Data'!K$4:K$11233)-('PQW Report Data'!J$4:J$11233))),
                    IF($D$6="All",SUMPRODUCT(('PQW Report Data'!$D$4:$D$11233='GEPS Volume &amp; Declines'!$E$4)*('PQW Report Data'!$C$4:$C$11233=U$9)*('PQW Report Data'!$E$4:$E$11233=$B43)*(('PQW Report Data'!K$4:K$11233)-('PQW Report Data'!J$4:J$11233))),
                    IF($F$6="All",SUMPRODUCT(('PQW Report Data'!$B$4:$B$11233='GEPS Volume &amp; Declines'!$C$4)*('PQW Report Data'!$C$4:$C$11233=U$9)*('PQW Report Data'!$E$4:$E$11233=$B43)*(('PQW Report Data'!K$4:K$11233)-('PQW Report Data'!J$4:J$11233))),
                    SUMPRODUCT(('PQW Report Data'!$B$4:$B$11233='GEPS Volume &amp; Declines'!$C$4)*('PQW Report Data'!$D$4:$D$11233='GEPS Volume &amp; Declines'!$E$4)*('PQW Report Data'!$C$4:$C$11233=U$9)*('PQW Report Data'!$E$4:$E$11233=$B43)*(('PQW Report Data'!K$4:K$11233)-('PQW Report Data'!J$4:J$11233))))))</f>
      </c>
      <c r="V43" s="25" t="str">
        <f>IF(AND($D$6="All",$F$6="All"),SUMPRODUCT(('PQW Report Data'!$C$4:$C$11233=V$9)*('PQW Report Data'!$E$4:$E$11233=$B43)*(('PQW Report Data'!K$4:K$11233)-('PQW Report Data'!J$4:J$11233))),
                    IF($D$6="All",SUMPRODUCT(('PQW Report Data'!$D$4:$D$11233='GEPS Volume &amp; Declines'!$E$4)*('PQW Report Data'!$C$4:$C$11233=V$9)*('PQW Report Data'!$E$4:$E$11233=$B43)*(('PQW Report Data'!K$4:K$11233)-('PQW Report Data'!J$4:J$11233))),
                    IF($F$6="All",SUMPRODUCT(('PQW Report Data'!$B$4:$B$11233='GEPS Volume &amp; Declines'!$C$4)*('PQW Report Data'!$C$4:$C$11233=V$9)*('PQW Report Data'!$E$4:$E$11233=$B43)*(('PQW Report Data'!K$4:K$11233)-('PQW Report Data'!J$4:J$11233))),
                    SUMPRODUCT(('PQW Report Data'!$B$4:$B$11233='GEPS Volume &amp; Declines'!$C$4)*('PQW Report Data'!$D$4:$D$11233='GEPS Volume &amp; Declines'!$E$4)*('PQW Report Data'!$C$4:$C$11233=V$9)*('PQW Report Data'!$E$4:$E$11233=$B43)*(('PQW Report Data'!K$4:K$11233)-('PQW Report Data'!J$4:J$11233))))))</f>
      </c>
      <c r="W43" s="25" t="str">
        <f>IF(AND($D$6="All",$F$6="All"),SUMPRODUCT(('PQW Report Data'!$C$4:$C$11233=W$9)*('PQW Report Data'!$E$4:$E$11233=$B43)*(('PQW Report Data'!K$4:K$11233)-('PQW Report Data'!J$4:J$11233))),
                    IF($D$6="All",SUMPRODUCT(('PQW Report Data'!$D$4:$D$11233='GEPS Volume &amp; Declines'!$E$4)*('PQW Report Data'!$C$4:$C$11233=W$9)*('PQW Report Data'!$E$4:$E$11233=$B43)*(('PQW Report Data'!K$4:K$11233)-('PQW Report Data'!J$4:J$11233))),
                    IF($F$6="All",SUMPRODUCT(('PQW Report Data'!$B$4:$B$11233='GEPS Volume &amp; Declines'!$C$4)*('PQW Report Data'!$C$4:$C$11233=W$9)*('PQW Report Data'!$E$4:$E$11233=$B43)*(('PQW Report Data'!K$4:K$11233)-('PQW Report Data'!J$4:J$11233))),
                    SUMPRODUCT(('PQW Report Data'!$B$4:$B$11233='GEPS Volume &amp; Declines'!$C$4)*('PQW Report Data'!$D$4:$D$11233='GEPS Volume &amp; Declines'!$E$4)*('PQW Report Data'!$C$4:$C$11233=W$9)*('PQW Report Data'!$E$4:$E$11233=$B43)*(('PQW Report Data'!K$4:K$11233)-('PQW Report Data'!J$4:J$11233))))))</f>
      </c>
      <c r="X43" s="25" t="str">
        <f>IF(AND($D$6="All",$F$6="All"),SUMPRODUCT(('PQW Report Data'!$C$4:$C$11233=X$9)*('PQW Report Data'!$E$4:$E$11233=$B43)*(('PQW Report Data'!K$4:K$11233)-('PQW Report Data'!J$4:J$11233))),
                    IF($D$6="All",SUMPRODUCT(('PQW Report Data'!$D$4:$D$11233='GEPS Volume &amp; Declines'!$E$4)*('PQW Report Data'!$C$4:$C$11233=X$9)*('PQW Report Data'!$E$4:$E$11233=$B43)*(('PQW Report Data'!K$4:K$11233)-('PQW Report Data'!J$4:J$11233))),
                    IF($F$6="All",SUMPRODUCT(('PQW Report Data'!$B$4:$B$11233='GEPS Volume &amp; Declines'!$C$4)*('PQW Report Data'!$C$4:$C$11233=X$9)*('PQW Report Data'!$E$4:$E$11233=$B43)*(('PQW Report Data'!K$4:K$11233)-('PQW Report Data'!J$4:J$11233))),
                    SUMPRODUCT(('PQW Report Data'!$B$4:$B$11233='GEPS Volume &amp; Declines'!$C$4)*('PQW Report Data'!$D$4:$D$11233='GEPS Volume &amp; Declines'!$E$4)*('PQW Report Data'!$C$4:$C$11233=X$9)*('PQW Report Data'!$E$4:$E$11233=$B43)*(('PQW Report Data'!K$4:K$11233)-('PQW Report Data'!J$4:J$11233))))))</f>
      </c>
      <c r="Y43" s="25" t="str">
        <f>IF(AND($D$6="All",$F$6="All"),SUMPRODUCT(('PQW Report Data'!$C$4:$C$11233=Y$9)*('PQW Report Data'!$E$4:$E$11233=$B43)*(('PQW Report Data'!K$4:K$11233)-('PQW Report Data'!J$4:J$11233))),
                    IF($D$6="All",SUMPRODUCT(('PQW Report Data'!$D$4:$D$11233='GEPS Volume &amp; Declines'!$E$4)*('PQW Report Data'!$C$4:$C$11233=Y$9)*('PQW Report Data'!$E$4:$E$11233=$B43)*(('PQW Report Data'!K$4:K$11233)-('PQW Report Data'!J$4:J$11233))),
                    IF($F$6="All",SUMPRODUCT(('PQW Report Data'!$B$4:$B$11233='GEPS Volume &amp; Declines'!$C$4)*('PQW Report Data'!$C$4:$C$11233=Y$9)*('PQW Report Data'!$E$4:$E$11233=$B43)*(('PQW Report Data'!K$4:K$11233)-('PQW Report Data'!J$4:J$11233))),
                    SUMPRODUCT(('PQW Report Data'!$B$4:$B$11233='GEPS Volume &amp; Declines'!$C$4)*('PQW Report Data'!$D$4:$D$11233='GEPS Volume &amp; Declines'!$E$4)*('PQW Report Data'!$C$4:$C$11233=Y$9)*('PQW Report Data'!$E$4:$E$11233=$B43)*(('PQW Report Data'!K$4:K$11233)-('PQW Report Data'!J$4:J$11233))))))</f>
      </c>
      <c r="Z43" s="25" t="str">
        <f>IF(AND($D$6="All",$F$6="All"),SUMPRODUCT(('PQW Report Data'!$C$4:$C$11233=Z$9)*('PQW Report Data'!$E$4:$E$11233=$B43)*(('PQW Report Data'!K$4:K$11233)-('PQW Report Data'!J$4:J$11233))),
                    IF($D$6="All",SUMPRODUCT(('PQW Report Data'!$D$4:$D$11233='GEPS Volume &amp; Declines'!$E$4)*('PQW Report Data'!$C$4:$C$11233=Z$9)*('PQW Report Data'!$E$4:$E$11233=$B43)*(('PQW Report Data'!K$4:K$11233)-('PQW Report Data'!J$4:J$11233))),
                    IF($F$6="All",SUMPRODUCT(('PQW Report Data'!$B$4:$B$11233='GEPS Volume &amp; Declines'!$C$4)*('PQW Report Data'!$C$4:$C$11233=Z$9)*('PQW Report Data'!$E$4:$E$11233=$B43)*(('PQW Report Data'!K$4:K$11233)-('PQW Report Data'!J$4:J$11233))),
                    SUMPRODUCT(('PQW Report Data'!$B$4:$B$11233='GEPS Volume &amp; Declines'!$C$4)*('PQW Report Data'!$D$4:$D$11233='GEPS Volume &amp; Declines'!$E$4)*('PQW Report Data'!$C$4:$C$11233=Z$9)*('PQW Report Data'!$E$4:$E$11233=$B43)*(('PQW Report Data'!K$4:K$11233)-('PQW Report Data'!J$4:J$11233))))))</f>
      </c>
      <c r="AA43" s="25" t="str">
        <f>IF(AND($D$6="All",$F$6="All"),SUMPRODUCT(('PQW Report Data'!$C$4:$C$11233=AA$9)*('PQW Report Data'!$E$4:$E$11233=$B43)*(('PQW Report Data'!K$4:K$11233)-('PQW Report Data'!J$4:J$11233))),
                    IF($D$6="All",SUMPRODUCT(('PQW Report Data'!$D$4:$D$11233='GEPS Volume &amp; Declines'!$E$4)*('PQW Report Data'!$C$4:$C$11233=AA$9)*('PQW Report Data'!$E$4:$E$11233=$B43)*(('PQW Report Data'!K$4:K$11233)-('PQW Report Data'!J$4:J$11233))),
                    IF($F$6="All",SUMPRODUCT(('PQW Report Data'!$B$4:$B$11233='GEPS Volume &amp; Declines'!$C$4)*('PQW Report Data'!$C$4:$C$11233=AA$9)*('PQW Report Data'!$E$4:$E$11233=$B43)*(('PQW Report Data'!K$4:K$11233)-('PQW Report Data'!J$4:J$11233))),
                    SUMPRODUCT(('PQW Report Data'!$B$4:$B$11233='GEPS Volume &amp; Declines'!$C$4)*('PQW Report Data'!$D$4:$D$11233='GEPS Volume &amp; Declines'!$E$4)*('PQW Report Data'!$C$4:$C$11233=AA$9)*('PQW Report Data'!$E$4:$E$11233=$B43)*(('PQW Report Data'!K$4:K$11233)-('PQW Report Data'!J$4:J$11233))))))</f>
      </c>
      <c r="AB43" s="25" t="str">
        <f>SUM(C43:AA43)</f>
      </c>
    </row>
    <row r="44">
      <c r="A44" s="0" t="inlineStr">
        <is>
          <t/>
        </is>
      </c>
      <c r="B44" s="23" t="n">
        <v>34</v>
      </c>
      <c r="C44" s="25" t="str">
        <f>IF(AND($D$6="All",$F$6="All"),SUMPRODUCT(('PQW Report Data'!$C$4:$C$11233=C$9)*('PQW Report Data'!$E$4:$E$11233=$B44)*(('PQW Report Data'!K$4:K$11233)-('PQW Report Data'!J$4:J$11233))),
                    IF($D$6="All",SUMPRODUCT(('PQW Report Data'!$D$4:$D$11233='GEPS Volume &amp; Declines'!$E$4)*('PQW Report Data'!$C$4:$C$11233=C$9)*('PQW Report Data'!$E$4:$E$11233=$B44)*(('PQW Report Data'!K$4:K$11233)-('PQW Report Data'!J$4:J$11233))),
                    IF($F$6="All",SUMPRODUCT(('PQW Report Data'!$B$4:$B$11233='GEPS Volume &amp; Declines'!$C$4)*('PQW Report Data'!$C$4:$C$11233=C$9)*('PQW Report Data'!$E$4:$E$11233=$B44)*(('PQW Report Data'!K$4:K$11233)-('PQW Report Data'!J$4:J$11233))),
                    SUMPRODUCT(('PQW Report Data'!$B$4:$B$11233='GEPS Volume &amp; Declines'!$C$4)*('PQW Report Data'!$D$4:$D$11233='GEPS Volume &amp; Declines'!$E$4)*('PQW Report Data'!$C$4:$C$11233=C$9)*('PQW Report Data'!$E$4:$E$11233=$B44)*(('PQW Report Data'!K$4:K$11233)-('PQW Report Data'!J$4:J$11233))))))</f>
      </c>
      <c r="D44" s="25" t="str">
        <f>IF(AND($D$6="All",$F$6="All"),SUMPRODUCT(('PQW Report Data'!$C$4:$C$11233=D$9)*('PQW Report Data'!$E$4:$E$11233=$B44)*(('PQW Report Data'!K$4:K$11233)-('PQW Report Data'!J$4:J$11233))),
                    IF($D$6="All",SUMPRODUCT(('PQW Report Data'!$D$4:$D$11233='GEPS Volume &amp; Declines'!$E$4)*('PQW Report Data'!$C$4:$C$11233=D$9)*('PQW Report Data'!$E$4:$E$11233=$B44)*(('PQW Report Data'!K$4:K$11233)-('PQW Report Data'!J$4:J$11233))),
                    IF($F$6="All",SUMPRODUCT(('PQW Report Data'!$B$4:$B$11233='GEPS Volume &amp; Declines'!$C$4)*('PQW Report Data'!$C$4:$C$11233=D$9)*('PQW Report Data'!$E$4:$E$11233=$B44)*(('PQW Report Data'!K$4:K$11233)-('PQW Report Data'!J$4:J$11233))),
                    SUMPRODUCT(('PQW Report Data'!$B$4:$B$11233='GEPS Volume &amp; Declines'!$C$4)*('PQW Report Data'!$D$4:$D$11233='GEPS Volume &amp; Declines'!$E$4)*('PQW Report Data'!$C$4:$C$11233=D$9)*('PQW Report Data'!$E$4:$E$11233=$B44)*(('PQW Report Data'!K$4:K$11233)-('PQW Report Data'!J$4:J$11233))))))</f>
      </c>
      <c r="E44" s="25" t="str">
        <f>IF(AND($D$6="All",$F$6="All"),SUMPRODUCT(('PQW Report Data'!$C$4:$C$11233=E$9)*('PQW Report Data'!$E$4:$E$11233=$B44)*(('PQW Report Data'!K$4:K$11233)-('PQW Report Data'!J$4:J$11233))),
                    IF($D$6="All",SUMPRODUCT(('PQW Report Data'!$D$4:$D$11233='GEPS Volume &amp; Declines'!$E$4)*('PQW Report Data'!$C$4:$C$11233=E$9)*('PQW Report Data'!$E$4:$E$11233=$B44)*(('PQW Report Data'!K$4:K$11233)-('PQW Report Data'!J$4:J$11233))),
                    IF($F$6="All",SUMPRODUCT(('PQW Report Data'!$B$4:$B$11233='GEPS Volume &amp; Declines'!$C$4)*('PQW Report Data'!$C$4:$C$11233=E$9)*('PQW Report Data'!$E$4:$E$11233=$B44)*(('PQW Report Data'!K$4:K$11233)-('PQW Report Data'!J$4:J$11233))),
                    SUMPRODUCT(('PQW Report Data'!$B$4:$B$11233='GEPS Volume &amp; Declines'!$C$4)*('PQW Report Data'!$D$4:$D$11233='GEPS Volume &amp; Declines'!$E$4)*('PQW Report Data'!$C$4:$C$11233=E$9)*('PQW Report Data'!$E$4:$E$11233=$B44)*(('PQW Report Data'!K$4:K$11233)-('PQW Report Data'!J$4:J$11233))))))</f>
      </c>
      <c r="F44" s="25" t="str">
        <f>IF(AND($D$6="All",$F$6="All"),SUMPRODUCT(('PQW Report Data'!$C$4:$C$11233=F$9)*('PQW Report Data'!$E$4:$E$11233=$B44)*(('PQW Report Data'!K$4:K$11233)-('PQW Report Data'!J$4:J$11233))),
                    IF($D$6="All",SUMPRODUCT(('PQW Report Data'!$D$4:$D$11233='GEPS Volume &amp; Declines'!$E$4)*('PQW Report Data'!$C$4:$C$11233=F$9)*('PQW Report Data'!$E$4:$E$11233=$B44)*(('PQW Report Data'!K$4:K$11233)-('PQW Report Data'!J$4:J$11233))),
                    IF($F$6="All",SUMPRODUCT(('PQW Report Data'!$B$4:$B$11233='GEPS Volume &amp; Declines'!$C$4)*('PQW Report Data'!$C$4:$C$11233=F$9)*('PQW Report Data'!$E$4:$E$11233=$B44)*(('PQW Report Data'!K$4:K$11233)-('PQW Report Data'!J$4:J$11233))),
                    SUMPRODUCT(('PQW Report Data'!$B$4:$B$11233='GEPS Volume &amp; Declines'!$C$4)*('PQW Report Data'!$D$4:$D$11233='GEPS Volume &amp; Declines'!$E$4)*('PQW Report Data'!$C$4:$C$11233=F$9)*('PQW Report Data'!$E$4:$E$11233=$B44)*(('PQW Report Data'!K$4:K$11233)-('PQW Report Data'!J$4:J$11233))))))</f>
      </c>
      <c r="G44" s="25" t="str">
        <f>IF(AND($D$6="All",$F$6="All"),SUMPRODUCT(('PQW Report Data'!$C$4:$C$11233=G$9)*('PQW Report Data'!$E$4:$E$11233=$B44)*(('PQW Report Data'!K$4:K$11233)-('PQW Report Data'!J$4:J$11233))),
                    IF($D$6="All",SUMPRODUCT(('PQW Report Data'!$D$4:$D$11233='GEPS Volume &amp; Declines'!$E$4)*('PQW Report Data'!$C$4:$C$11233=G$9)*('PQW Report Data'!$E$4:$E$11233=$B44)*(('PQW Report Data'!K$4:K$11233)-('PQW Report Data'!J$4:J$11233))),
                    IF($F$6="All",SUMPRODUCT(('PQW Report Data'!$B$4:$B$11233='GEPS Volume &amp; Declines'!$C$4)*('PQW Report Data'!$C$4:$C$11233=G$9)*('PQW Report Data'!$E$4:$E$11233=$B44)*(('PQW Report Data'!K$4:K$11233)-('PQW Report Data'!J$4:J$11233))),
                    SUMPRODUCT(('PQW Report Data'!$B$4:$B$11233='GEPS Volume &amp; Declines'!$C$4)*('PQW Report Data'!$D$4:$D$11233='GEPS Volume &amp; Declines'!$E$4)*('PQW Report Data'!$C$4:$C$11233=G$9)*('PQW Report Data'!$E$4:$E$11233=$B44)*(('PQW Report Data'!K$4:K$11233)-('PQW Report Data'!J$4:J$11233))))))</f>
      </c>
      <c r="H44" s="25" t="str">
        <f>IF(AND($D$6="All",$F$6="All"),SUMPRODUCT(('PQW Report Data'!$C$4:$C$11233=H$9)*('PQW Report Data'!$E$4:$E$11233=$B44)*(('PQW Report Data'!K$4:K$11233)-('PQW Report Data'!J$4:J$11233))),
                    IF($D$6="All",SUMPRODUCT(('PQW Report Data'!$D$4:$D$11233='GEPS Volume &amp; Declines'!$E$4)*('PQW Report Data'!$C$4:$C$11233=H$9)*('PQW Report Data'!$E$4:$E$11233=$B44)*(('PQW Report Data'!K$4:K$11233)-('PQW Report Data'!J$4:J$11233))),
                    IF($F$6="All",SUMPRODUCT(('PQW Report Data'!$B$4:$B$11233='GEPS Volume &amp; Declines'!$C$4)*('PQW Report Data'!$C$4:$C$11233=H$9)*('PQW Report Data'!$E$4:$E$11233=$B44)*(('PQW Report Data'!K$4:K$11233)-('PQW Report Data'!J$4:J$11233))),
                    SUMPRODUCT(('PQW Report Data'!$B$4:$B$11233='GEPS Volume &amp; Declines'!$C$4)*('PQW Report Data'!$D$4:$D$11233='GEPS Volume &amp; Declines'!$E$4)*('PQW Report Data'!$C$4:$C$11233=H$9)*('PQW Report Data'!$E$4:$E$11233=$B44)*(('PQW Report Data'!K$4:K$11233)-('PQW Report Data'!J$4:J$11233))))))</f>
      </c>
      <c r="I44" s="25" t="str">
        <f>IF(AND($D$6="All",$F$6="All"),SUMPRODUCT(('PQW Report Data'!$C$4:$C$11233=I$9)*('PQW Report Data'!$E$4:$E$11233=$B44)*(('PQW Report Data'!K$4:K$11233)-('PQW Report Data'!J$4:J$11233))),
                    IF($D$6="All",SUMPRODUCT(('PQW Report Data'!$D$4:$D$11233='GEPS Volume &amp; Declines'!$E$4)*('PQW Report Data'!$C$4:$C$11233=I$9)*('PQW Report Data'!$E$4:$E$11233=$B44)*(('PQW Report Data'!K$4:K$11233)-('PQW Report Data'!J$4:J$11233))),
                    IF($F$6="All",SUMPRODUCT(('PQW Report Data'!$B$4:$B$11233='GEPS Volume &amp; Declines'!$C$4)*('PQW Report Data'!$C$4:$C$11233=I$9)*('PQW Report Data'!$E$4:$E$11233=$B44)*(('PQW Report Data'!K$4:K$11233)-('PQW Report Data'!J$4:J$11233))),
                    SUMPRODUCT(('PQW Report Data'!$B$4:$B$11233='GEPS Volume &amp; Declines'!$C$4)*('PQW Report Data'!$D$4:$D$11233='GEPS Volume &amp; Declines'!$E$4)*('PQW Report Data'!$C$4:$C$11233=I$9)*('PQW Report Data'!$E$4:$E$11233=$B44)*(('PQW Report Data'!K$4:K$11233)-('PQW Report Data'!J$4:J$11233))))))</f>
      </c>
      <c r="J44" s="25" t="str">
        <f>IF(AND($D$6="All",$F$6="All"),SUMPRODUCT(('PQW Report Data'!$C$4:$C$11233=J$9)*('PQW Report Data'!$E$4:$E$11233=$B44)*(('PQW Report Data'!K$4:K$11233)-('PQW Report Data'!J$4:J$11233))),
                    IF($D$6="All",SUMPRODUCT(('PQW Report Data'!$D$4:$D$11233='GEPS Volume &amp; Declines'!$E$4)*('PQW Report Data'!$C$4:$C$11233=J$9)*('PQW Report Data'!$E$4:$E$11233=$B44)*(('PQW Report Data'!K$4:K$11233)-('PQW Report Data'!J$4:J$11233))),
                    IF($F$6="All",SUMPRODUCT(('PQW Report Data'!$B$4:$B$11233='GEPS Volume &amp; Declines'!$C$4)*('PQW Report Data'!$C$4:$C$11233=J$9)*('PQW Report Data'!$E$4:$E$11233=$B44)*(('PQW Report Data'!K$4:K$11233)-('PQW Report Data'!J$4:J$11233))),
                    SUMPRODUCT(('PQW Report Data'!$B$4:$B$11233='GEPS Volume &amp; Declines'!$C$4)*('PQW Report Data'!$D$4:$D$11233='GEPS Volume &amp; Declines'!$E$4)*('PQW Report Data'!$C$4:$C$11233=J$9)*('PQW Report Data'!$E$4:$E$11233=$B44)*(('PQW Report Data'!K$4:K$11233)-('PQW Report Data'!J$4:J$11233))))))</f>
      </c>
      <c r="K44" s="25" t="str">
        <f>IF(AND($D$6="All",$F$6="All"),SUMPRODUCT(('PQW Report Data'!$C$4:$C$11233=K$9)*('PQW Report Data'!$E$4:$E$11233=$B44)*(('PQW Report Data'!K$4:K$11233)-('PQW Report Data'!J$4:J$11233))),
                    IF($D$6="All",SUMPRODUCT(('PQW Report Data'!$D$4:$D$11233='GEPS Volume &amp; Declines'!$E$4)*('PQW Report Data'!$C$4:$C$11233=K$9)*('PQW Report Data'!$E$4:$E$11233=$B44)*(('PQW Report Data'!K$4:K$11233)-('PQW Report Data'!J$4:J$11233))),
                    IF($F$6="All",SUMPRODUCT(('PQW Report Data'!$B$4:$B$11233='GEPS Volume &amp; Declines'!$C$4)*('PQW Report Data'!$C$4:$C$11233=K$9)*('PQW Report Data'!$E$4:$E$11233=$B44)*(('PQW Report Data'!K$4:K$11233)-('PQW Report Data'!J$4:J$11233))),
                    SUMPRODUCT(('PQW Report Data'!$B$4:$B$11233='GEPS Volume &amp; Declines'!$C$4)*('PQW Report Data'!$D$4:$D$11233='GEPS Volume &amp; Declines'!$E$4)*('PQW Report Data'!$C$4:$C$11233=K$9)*('PQW Report Data'!$E$4:$E$11233=$B44)*(('PQW Report Data'!K$4:K$11233)-('PQW Report Data'!J$4:J$11233))))))</f>
      </c>
      <c r="L44" s="25" t="str">
        <f>IF(AND($D$6="All",$F$6="All"),SUMPRODUCT(('PQW Report Data'!$C$4:$C$11233=L$9)*('PQW Report Data'!$E$4:$E$11233=$B44)*(('PQW Report Data'!K$4:K$11233)-('PQW Report Data'!J$4:J$11233))),
                    IF($D$6="All",SUMPRODUCT(('PQW Report Data'!$D$4:$D$11233='GEPS Volume &amp; Declines'!$E$4)*('PQW Report Data'!$C$4:$C$11233=L$9)*('PQW Report Data'!$E$4:$E$11233=$B44)*(('PQW Report Data'!K$4:K$11233)-('PQW Report Data'!J$4:J$11233))),
                    IF($F$6="All",SUMPRODUCT(('PQW Report Data'!$B$4:$B$11233='GEPS Volume &amp; Declines'!$C$4)*('PQW Report Data'!$C$4:$C$11233=L$9)*('PQW Report Data'!$E$4:$E$11233=$B44)*(('PQW Report Data'!K$4:K$11233)-('PQW Report Data'!J$4:J$11233))),
                    SUMPRODUCT(('PQW Report Data'!$B$4:$B$11233='GEPS Volume &amp; Declines'!$C$4)*('PQW Report Data'!$D$4:$D$11233='GEPS Volume &amp; Declines'!$E$4)*('PQW Report Data'!$C$4:$C$11233=L$9)*('PQW Report Data'!$E$4:$E$11233=$B44)*(('PQW Report Data'!K$4:K$11233)-('PQW Report Data'!J$4:J$11233))))))</f>
      </c>
      <c r="M44" s="25" t="str">
        <f>IF(AND($D$6="All",$F$6="All"),SUMPRODUCT(('PQW Report Data'!$C$4:$C$11233=M$9)*('PQW Report Data'!$E$4:$E$11233=$B44)*(('PQW Report Data'!K$4:K$11233)-('PQW Report Data'!J$4:J$11233))),
                    IF($D$6="All",SUMPRODUCT(('PQW Report Data'!$D$4:$D$11233='GEPS Volume &amp; Declines'!$E$4)*('PQW Report Data'!$C$4:$C$11233=M$9)*('PQW Report Data'!$E$4:$E$11233=$B44)*(('PQW Report Data'!K$4:K$11233)-('PQW Report Data'!J$4:J$11233))),
                    IF($F$6="All",SUMPRODUCT(('PQW Report Data'!$B$4:$B$11233='GEPS Volume &amp; Declines'!$C$4)*('PQW Report Data'!$C$4:$C$11233=M$9)*('PQW Report Data'!$E$4:$E$11233=$B44)*(('PQW Report Data'!K$4:K$11233)-('PQW Report Data'!J$4:J$11233))),
                    SUMPRODUCT(('PQW Report Data'!$B$4:$B$11233='GEPS Volume &amp; Declines'!$C$4)*('PQW Report Data'!$D$4:$D$11233='GEPS Volume &amp; Declines'!$E$4)*('PQW Report Data'!$C$4:$C$11233=M$9)*('PQW Report Data'!$E$4:$E$11233=$B44)*(('PQW Report Data'!K$4:K$11233)-('PQW Report Data'!J$4:J$11233))))))</f>
      </c>
      <c r="N44" s="25" t="str">
        <f>IF(AND($D$6="All",$F$6="All"),SUMPRODUCT(('PQW Report Data'!$C$4:$C$11233=N$9)*('PQW Report Data'!$E$4:$E$11233=$B44)*(('PQW Report Data'!K$4:K$11233)-('PQW Report Data'!J$4:J$11233))),
                    IF($D$6="All",SUMPRODUCT(('PQW Report Data'!$D$4:$D$11233='GEPS Volume &amp; Declines'!$E$4)*('PQW Report Data'!$C$4:$C$11233=N$9)*('PQW Report Data'!$E$4:$E$11233=$B44)*(('PQW Report Data'!K$4:K$11233)-('PQW Report Data'!J$4:J$11233))),
                    IF($F$6="All",SUMPRODUCT(('PQW Report Data'!$B$4:$B$11233='GEPS Volume &amp; Declines'!$C$4)*('PQW Report Data'!$C$4:$C$11233=N$9)*('PQW Report Data'!$E$4:$E$11233=$B44)*(('PQW Report Data'!K$4:K$11233)-('PQW Report Data'!J$4:J$11233))),
                    SUMPRODUCT(('PQW Report Data'!$B$4:$B$11233='GEPS Volume &amp; Declines'!$C$4)*('PQW Report Data'!$D$4:$D$11233='GEPS Volume &amp; Declines'!$E$4)*('PQW Report Data'!$C$4:$C$11233=N$9)*('PQW Report Data'!$E$4:$E$11233=$B44)*(('PQW Report Data'!K$4:K$11233)-('PQW Report Data'!J$4:J$11233))))))</f>
      </c>
      <c r="O44" s="25" t="str">
        <f>IF(AND($D$6="All",$F$6="All"),SUMPRODUCT(('PQW Report Data'!$C$4:$C$11233=O$9)*('PQW Report Data'!$E$4:$E$11233=$B44)*(('PQW Report Data'!K$4:K$11233)-('PQW Report Data'!J$4:J$11233))),
                    IF($D$6="All",SUMPRODUCT(('PQW Report Data'!$D$4:$D$11233='GEPS Volume &amp; Declines'!$E$4)*('PQW Report Data'!$C$4:$C$11233=O$9)*('PQW Report Data'!$E$4:$E$11233=$B44)*(('PQW Report Data'!K$4:K$11233)-('PQW Report Data'!J$4:J$11233))),
                    IF($F$6="All",SUMPRODUCT(('PQW Report Data'!$B$4:$B$11233='GEPS Volume &amp; Declines'!$C$4)*('PQW Report Data'!$C$4:$C$11233=O$9)*('PQW Report Data'!$E$4:$E$11233=$B44)*(('PQW Report Data'!K$4:K$11233)-('PQW Report Data'!J$4:J$11233))),
                    SUMPRODUCT(('PQW Report Data'!$B$4:$B$11233='GEPS Volume &amp; Declines'!$C$4)*('PQW Report Data'!$D$4:$D$11233='GEPS Volume &amp; Declines'!$E$4)*('PQW Report Data'!$C$4:$C$11233=O$9)*('PQW Report Data'!$E$4:$E$11233=$B44)*(('PQW Report Data'!K$4:K$11233)-('PQW Report Data'!J$4:J$11233))))))</f>
      </c>
      <c r="P44" s="25" t="str">
        <f>IF(AND($D$6="All",$F$6="All"),SUMPRODUCT(('PQW Report Data'!$C$4:$C$11233=P$9)*('PQW Report Data'!$E$4:$E$11233=$B44)*(('PQW Report Data'!K$4:K$11233)-('PQW Report Data'!J$4:J$11233))),
                    IF($D$6="All",SUMPRODUCT(('PQW Report Data'!$D$4:$D$11233='GEPS Volume &amp; Declines'!$E$4)*('PQW Report Data'!$C$4:$C$11233=P$9)*('PQW Report Data'!$E$4:$E$11233=$B44)*(('PQW Report Data'!K$4:K$11233)-('PQW Report Data'!J$4:J$11233))),
                    IF($F$6="All",SUMPRODUCT(('PQW Report Data'!$B$4:$B$11233='GEPS Volume &amp; Declines'!$C$4)*('PQW Report Data'!$C$4:$C$11233=P$9)*('PQW Report Data'!$E$4:$E$11233=$B44)*(('PQW Report Data'!K$4:K$11233)-('PQW Report Data'!J$4:J$11233))),
                    SUMPRODUCT(('PQW Report Data'!$B$4:$B$11233='GEPS Volume &amp; Declines'!$C$4)*('PQW Report Data'!$D$4:$D$11233='GEPS Volume &amp; Declines'!$E$4)*('PQW Report Data'!$C$4:$C$11233=P$9)*('PQW Report Data'!$E$4:$E$11233=$B44)*(('PQW Report Data'!K$4:K$11233)-('PQW Report Data'!J$4:J$11233))))))</f>
      </c>
      <c r="Q44" s="25" t="str">
        <f>IF(AND($D$6="All",$F$6="All"),SUMPRODUCT(('PQW Report Data'!$C$4:$C$11233=Q$9)*('PQW Report Data'!$E$4:$E$11233=$B44)*(('PQW Report Data'!K$4:K$11233)-('PQW Report Data'!J$4:J$11233))),
                    IF($D$6="All",SUMPRODUCT(('PQW Report Data'!$D$4:$D$11233='GEPS Volume &amp; Declines'!$E$4)*('PQW Report Data'!$C$4:$C$11233=Q$9)*('PQW Report Data'!$E$4:$E$11233=$B44)*(('PQW Report Data'!K$4:K$11233)-('PQW Report Data'!J$4:J$11233))),
                    IF($F$6="All",SUMPRODUCT(('PQW Report Data'!$B$4:$B$11233='GEPS Volume &amp; Declines'!$C$4)*('PQW Report Data'!$C$4:$C$11233=Q$9)*('PQW Report Data'!$E$4:$E$11233=$B44)*(('PQW Report Data'!K$4:K$11233)-('PQW Report Data'!J$4:J$11233))),
                    SUMPRODUCT(('PQW Report Data'!$B$4:$B$11233='GEPS Volume &amp; Declines'!$C$4)*('PQW Report Data'!$D$4:$D$11233='GEPS Volume &amp; Declines'!$E$4)*('PQW Report Data'!$C$4:$C$11233=Q$9)*('PQW Report Data'!$E$4:$E$11233=$B44)*(('PQW Report Data'!K$4:K$11233)-('PQW Report Data'!J$4:J$11233))))))</f>
      </c>
      <c r="R44" s="25" t="str">
        <f>IF(AND($D$6="All",$F$6="All"),SUMPRODUCT(('PQW Report Data'!$C$4:$C$11233=R$9)*('PQW Report Data'!$E$4:$E$11233=$B44)*(('PQW Report Data'!K$4:K$11233)-('PQW Report Data'!J$4:J$11233))),
                    IF($D$6="All",SUMPRODUCT(('PQW Report Data'!$D$4:$D$11233='GEPS Volume &amp; Declines'!$E$4)*('PQW Report Data'!$C$4:$C$11233=R$9)*('PQW Report Data'!$E$4:$E$11233=$B44)*(('PQW Report Data'!K$4:K$11233)-('PQW Report Data'!J$4:J$11233))),
                    IF($F$6="All",SUMPRODUCT(('PQW Report Data'!$B$4:$B$11233='GEPS Volume &amp; Declines'!$C$4)*('PQW Report Data'!$C$4:$C$11233=R$9)*('PQW Report Data'!$E$4:$E$11233=$B44)*(('PQW Report Data'!K$4:K$11233)-('PQW Report Data'!J$4:J$11233))),
                    SUMPRODUCT(('PQW Report Data'!$B$4:$B$11233='GEPS Volume &amp; Declines'!$C$4)*('PQW Report Data'!$D$4:$D$11233='GEPS Volume &amp; Declines'!$E$4)*('PQW Report Data'!$C$4:$C$11233=R$9)*('PQW Report Data'!$E$4:$E$11233=$B44)*(('PQW Report Data'!K$4:K$11233)-('PQW Report Data'!J$4:J$11233))))))</f>
      </c>
      <c r="S44" s="25" t="str">
        <f>IF(AND($D$6="All",$F$6="All"),SUMPRODUCT(('PQW Report Data'!$C$4:$C$11233=S$9)*('PQW Report Data'!$E$4:$E$11233=$B44)*(('PQW Report Data'!K$4:K$11233)-('PQW Report Data'!J$4:J$11233))),
                    IF($D$6="All",SUMPRODUCT(('PQW Report Data'!$D$4:$D$11233='GEPS Volume &amp; Declines'!$E$4)*('PQW Report Data'!$C$4:$C$11233=S$9)*('PQW Report Data'!$E$4:$E$11233=$B44)*(('PQW Report Data'!K$4:K$11233)-('PQW Report Data'!J$4:J$11233))),
                    IF($F$6="All",SUMPRODUCT(('PQW Report Data'!$B$4:$B$11233='GEPS Volume &amp; Declines'!$C$4)*('PQW Report Data'!$C$4:$C$11233=S$9)*('PQW Report Data'!$E$4:$E$11233=$B44)*(('PQW Report Data'!K$4:K$11233)-('PQW Report Data'!J$4:J$11233))),
                    SUMPRODUCT(('PQW Report Data'!$B$4:$B$11233='GEPS Volume &amp; Declines'!$C$4)*('PQW Report Data'!$D$4:$D$11233='GEPS Volume &amp; Declines'!$E$4)*('PQW Report Data'!$C$4:$C$11233=S$9)*('PQW Report Data'!$E$4:$E$11233=$B44)*(('PQW Report Data'!K$4:K$11233)-('PQW Report Data'!J$4:J$11233))))))</f>
      </c>
      <c r="T44" s="25" t="str">
        <f>IF(AND($D$6="All",$F$6="All"),SUMPRODUCT(('PQW Report Data'!$C$4:$C$11233=T$9)*('PQW Report Data'!$E$4:$E$11233=$B44)*(('PQW Report Data'!K$4:K$11233)-('PQW Report Data'!J$4:J$11233))),
                    IF($D$6="All",SUMPRODUCT(('PQW Report Data'!$D$4:$D$11233='GEPS Volume &amp; Declines'!$E$4)*('PQW Report Data'!$C$4:$C$11233=T$9)*('PQW Report Data'!$E$4:$E$11233=$B44)*(('PQW Report Data'!K$4:K$11233)-('PQW Report Data'!J$4:J$11233))),
                    IF($F$6="All",SUMPRODUCT(('PQW Report Data'!$B$4:$B$11233='GEPS Volume &amp; Declines'!$C$4)*('PQW Report Data'!$C$4:$C$11233=T$9)*('PQW Report Data'!$E$4:$E$11233=$B44)*(('PQW Report Data'!K$4:K$11233)-('PQW Report Data'!J$4:J$11233))),
                    SUMPRODUCT(('PQW Report Data'!$B$4:$B$11233='GEPS Volume &amp; Declines'!$C$4)*('PQW Report Data'!$D$4:$D$11233='GEPS Volume &amp; Declines'!$E$4)*('PQW Report Data'!$C$4:$C$11233=T$9)*('PQW Report Data'!$E$4:$E$11233=$B44)*(('PQW Report Data'!K$4:K$11233)-('PQW Report Data'!J$4:J$11233))))))</f>
      </c>
      <c r="U44" s="25" t="str">
        <f>IF(AND($D$6="All",$F$6="All"),SUMPRODUCT(('PQW Report Data'!$C$4:$C$11233=U$9)*('PQW Report Data'!$E$4:$E$11233=$B44)*(('PQW Report Data'!K$4:K$11233)-('PQW Report Data'!J$4:J$11233))),
                    IF($D$6="All",SUMPRODUCT(('PQW Report Data'!$D$4:$D$11233='GEPS Volume &amp; Declines'!$E$4)*('PQW Report Data'!$C$4:$C$11233=U$9)*('PQW Report Data'!$E$4:$E$11233=$B44)*(('PQW Report Data'!K$4:K$11233)-('PQW Report Data'!J$4:J$11233))),
                    IF($F$6="All",SUMPRODUCT(('PQW Report Data'!$B$4:$B$11233='GEPS Volume &amp; Declines'!$C$4)*('PQW Report Data'!$C$4:$C$11233=U$9)*('PQW Report Data'!$E$4:$E$11233=$B44)*(('PQW Report Data'!K$4:K$11233)-('PQW Report Data'!J$4:J$11233))),
                    SUMPRODUCT(('PQW Report Data'!$B$4:$B$11233='GEPS Volume &amp; Declines'!$C$4)*('PQW Report Data'!$D$4:$D$11233='GEPS Volume &amp; Declines'!$E$4)*('PQW Report Data'!$C$4:$C$11233=U$9)*('PQW Report Data'!$E$4:$E$11233=$B44)*(('PQW Report Data'!K$4:K$11233)-('PQW Report Data'!J$4:J$11233))))))</f>
      </c>
      <c r="V44" s="25" t="str">
        <f>IF(AND($D$6="All",$F$6="All"),SUMPRODUCT(('PQW Report Data'!$C$4:$C$11233=V$9)*('PQW Report Data'!$E$4:$E$11233=$B44)*(('PQW Report Data'!K$4:K$11233)-('PQW Report Data'!J$4:J$11233))),
                    IF($D$6="All",SUMPRODUCT(('PQW Report Data'!$D$4:$D$11233='GEPS Volume &amp; Declines'!$E$4)*('PQW Report Data'!$C$4:$C$11233=V$9)*('PQW Report Data'!$E$4:$E$11233=$B44)*(('PQW Report Data'!K$4:K$11233)-('PQW Report Data'!J$4:J$11233))),
                    IF($F$6="All",SUMPRODUCT(('PQW Report Data'!$B$4:$B$11233='GEPS Volume &amp; Declines'!$C$4)*('PQW Report Data'!$C$4:$C$11233=V$9)*('PQW Report Data'!$E$4:$E$11233=$B44)*(('PQW Report Data'!K$4:K$11233)-('PQW Report Data'!J$4:J$11233))),
                    SUMPRODUCT(('PQW Report Data'!$B$4:$B$11233='GEPS Volume &amp; Declines'!$C$4)*('PQW Report Data'!$D$4:$D$11233='GEPS Volume &amp; Declines'!$E$4)*('PQW Report Data'!$C$4:$C$11233=V$9)*('PQW Report Data'!$E$4:$E$11233=$B44)*(('PQW Report Data'!K$4:K$11233)-('PQW Report Data'!J$4:J$11233))))))</f>
      </c>
      <c r="W44" s="25" t="str">
        <f>IF(AND($D$6="All",$F$6="All"),SUMPRODUCT(('PQW Report Data'!$C$4:$C$11233=W$9)*('PQW Report Data'!$E$4:$E$11233=$B44)*(('PQW Report Data'!K$4:K$11233)-('PQW Report Data'!J$4:J$11233))),
                    IF($D$6="All",SUMPRODUCT(('PQW Report Data'!$D$4:$D$11233='GEPS Volume &amp; Declines'!$E$4)*('PQW Report Data'!$C$4:$C$11233=W$9)*('PQW Report Data'!$E$4:$E$11233=$B44)*(('PQW Report Data'!K$4:K$11233)-('PQW Report Data'!J$4:J$11233))),
                    IF($F$6="All",SUMPRODUCT(('PQW Report Data'!$B$4:$B$11233='GEPS Volume &amp; Declines'!$C$4)*('PQW Report Data'!$C$4:$C$11233=W$9)*('PQW Report Data'!$E$4:$E$11233=$B44)*(('PQW Report Data'!K$4:K$11233)-('PQW Report Data'!J$4:J$11233))),
                    SUMPRODUCT(('PQW Report Data'!$B$4:$B$11233='GEPS Volume &amp; Declines'!$C$4)*('PQW Report Data'!$D$4:$D$11233='GEPS Volume &amp; Declines'!$E$4)*('PQW Report Data'!$C$4:$C$11233=W$9)*('PQW Report Data'!$E$4:$E$11233=$B44)*(('PQW Report Data'!K$4:K$11233)-('PQW Report Data'!J$4:J$11233))))))</f>
      </c>
      <c r="X44" s="25" t="str">
        <f>IF(AND($D$6="All",$F$6="All"),SUMPRODUCT(('PQW Report Data'!$C$4:$C$11233=X$9)*('PQW Report Data'!$E$4:$E$11233=$B44)*(('PQW Report Data'!K$4:K$11233)-('PQW Report Data'!J$4:J$11233))),
                    IF($D$6="All",SUMPRODUCT(('PQW Report Data'!$D$4:$D$11233='GEPS Volume &amp; Declines'!$E$4)*('PQW Report Data'!$C$4:$C$11233=X$9)*('PQW Report Data'!$E$4:$E$11233=$B44)*(('PQW Report Data'!K$4:K$11233)-('PQW Report Data'!J$4:J$11233))),
                    IF($F$6="All",SUMPRODUCT(('PQW Report Data'!$B$4:$B$11233='GEPS Volume &amp; Declines'!$C$4)*('PQW Report Data'!$C$4:$C$11233=X$9)*('PQW Report Data'!$E$4:$E$11233=$B44)*(('PQW Report Data'!K$4:K$11233)-('PQW Report Data'!J$4:J$11233))),
                    SUMPRODUCT(('PQW Report Data'!$B$4:$B$11233='GEPS Volume &amp; Declines'!$C$4)*('PQW Report Data'!$D$4:$D$11233='GEPS Volume &amp; Declines'!$E$4)*('PQW Report Data'!$C$4:$C$11233=X$9)*('PQW Report Data'!$E$4:$E$11233=$B44)*(('PQW Report Data'!K$4:K$11233)-('PQW Report Data'!J$4:J$11233))))))</f>
      </c>
      <c r="Y44" s="25" t="str">
        <f>IF(AND($D$6="All",$F$6="All"),SUMPRODUCT(('PQW Report Data'!$C$4:$C$11233=Y$9)*('PQW Report Data'!$E$4:$E$11233=$B44)*(('PQW Report Data'!K$4:K$11233)-('PQW Report Data'!J$4:J$11233))),
                    IF($D$6="All",SUMPRODUCT(('PQW Report Data'!$D$4:$D$11233='GEPS Volume &amp; Declines'!$E$4)*('PQW Report Data'!$C$4:$C$11233=Y$9)*('PQW Report Data'!$E$4:$E$11233=$B44)*(('PQW Report Data'!K$4:K$11233)-('PQW Report Data'!J$4:J$11233))),
                    IF($F$6="All",SUMPRODUCT(('PQW Report Data'!$B$4:$B$11233='GEPS Volume &amp; Declines'!$C$4)*('PQW Report Data'!$C$4:$C$11233=Y$9)*('PQW Report Data'!$E$4:$E$11233=$B44)*(('PQW Report Data'!K$4:K$11233)-('PQW Report Data'!J$4:J$11233))),
                    SUMPRODUCT(('PQW Report Data'!$B$4:$B$11233='GEPS Volume &amp; Declines'!$C$4)*('PQW Report Data'!$D$4:$D$11233='GEPS Volume &amp; Declines'!$E$4)*('PQW Report Data'!$C$4:$C$11233=Y$9)*('PQW Report Data'!$E$4:$E$11233=$B44)*(('PQW Report Data'!K$4:K$11233)-('PQW Report Data'!J$4:J$11233))))))</f>
      </c>
      <c r="Z44" s="25" t="str">
        <f>IF(AND($D$6="All",$F$6="All"),SUMPRODUCT(('PQW Report Data'!$C$4:$C$11233=Z$9)*('PQW Report Data'!$E$4:$E$11233=$B44)*(('PQW Report Data'!K$4:K$11233)-('PQW Report Data'!J$4:J$11233))),
                    IF($D$6="All",SUMPRODUCT(('PQW Report Data'!$D$4:$D$11233='GEPS Volume &amp; Declines'!$E$4)*('PQW Report Data'!$C$4:$C$11233=Z$9)*('PQW Report Data'!$E$4:$E$11233=$B44)*(('PQW Report Data'!K$4:K$11233)-('PQW Report Data'!J$4:J$11233))),
                    IF($F$6="All",SUMPRODUCT(('PQW Report Data'!$B$4:$B$11233='GEPS Volume &amp; Declines'!$C$4)*('PQW Report Data'!$C$4:$C$11233=Z$9)*('PQW Report Data'!$E$4:$E$11233=$B44)*(('PQW Report Data'!K$4:K$11233)-('PQW Report Data'!J$4:J$11233))),
                    SUMPRODUCT(('PQW Report Data'!$B$4:$B$11233='GEPS Volume &amp; Declines'!$C$4)*('PQW Report Data'!$D$4:$D$11233='GEPS Volume &amp; Declines'!$E$4)*('PQW Report Data'!$C$4:$C$11233=Z$9)*('PQW Report Data'!$E$4:$E$11233=$B44)*(('PQW Report Data'!K$4:K$11233)-('PQW Report Data'!J$4:J$11233))))))</f>
      </c>
      <c r="AA44" s="25" t="str">
        <f>IF(AND($D$6="All",$F$6="All"),SUMPRODUCT(('PQW Report Data'!$C$4:$C$11233=AA$9)*('PQW Report Data'!$E$4:$E$11233=$B44)*(('PQW Report Data'!K$4:K$11233)-('PQW Report Data'!J$4:J$11233))),
                    IF($D$6="All",SUMPRODUCT(('PQW Report Data'!$D$4:$D$11233='GEPS Volume &amp; Declines'!$E$4)*('PQW Report Data'!$C$4:$C$11233=AA$9)*('PQW Report Data'!$E$4:$E$11233=$B44)*(('PQW Report Data'!K$4:K$11233)-('PQW Report Data'!J$4:J$11233))),
                    IF($F$6="All",SUMPRODUCT(('PQW Report Data'!$B$4:$B$11233='GEPS Volume &amp; Declines'!$C$4)*('PQW Report Data'!$C$4:$C$11233=AA$9)*('PQW Report Data'!$E$4:$E$11233=$B44)*(('PQW Report Data'!K$4:K$11233)-('PQW Report Data'!J$4:J$11233))),
                    SUMPRODUCT(('PQW Report Data'!$B$4:$B$11233='GEPS Volume &amp; Declines'!$C$4)*('PQW Report Data'!$D$4:$D$11233='GEPS Volume &amp; Declines'!$E$4)*('PQW Report Data'!$C$4:$C$11233=AA$9)*('PQW Report Data'!$E$4:$E$11233=$B44)*(('PQW Report Data'!K$4:K$11233)-('PQW Report Data'!J$4:J$11233))))))</f>
      </c>
      <c r="AB44" s="25" t="str">
        <f>SUM(C44:AA44)</f>
      </c>
    </row>
    <row r="45">
      <c r="A45" s="0" t="inlineStr">
        <is>
          <t/>
        </is>
      </c>
      <c r="B45" s="23" t="n">
        <v>35</v>
      </c>
      <c r="C45" s="25" t="str">
        <f>IF(AND($D$6="All",$F$6="All"),SUMPRODUCT(('PQW Report Data'!$C$4:$C$11233=C$9)*('PQW Report Data'!$E$4:$E$11233=$B45)*(('PQW Report Data'!K$4:K$11233)-('PQW Report Data'!J$4:J$11233))),
                    IF($D$6="All",SUMPRODUCT(('PQW Report Data'!$D$4:$D$11233='GEPS Volume &amp; Declines'!$E$4)*('PQW Report Data'!$C$4:$C$11233=C$9)*('PQW Report Data'!$E$4:$E$11233=$B45)*(('PQW Report Data'!K$4:K$11233)-('PQW Report Data'!J$4:J$11233))),
                    IF($F$6="All",SUMPRODUCT(('PQW Report Data'!$B$4:$B$11233='GEPS Volume &amp; Declines'!$C$4)*('PQW Report Data'!$C$4:$C$11233=C$9)*('PQW Report Data'!$E$4:$E$11233=$B45)*(('PQW Report Data'!K$4:K$11233)-('PQW Report Data'!J$4:J$11233))),
                    SUMPRODUCT(('PQW Report Data'!$B$4:$B$11233='GEPS Volume &amp; Declines'!$C$4)*('PQW Report Data'!$D$4:$D$11233='GEPS Volume &amp; Declines'!$E$4)*('PQW Report Data'!$C$4:$C$11233=C$9)*('PQW Report Data'!$E$4:$E$11233=$B45)*(('PQW Report Data'!K$4:K$11233)-('PQW Report Data'!J$4:J$11233))))))</f>
      </c>
      <c r="D45" s="25" t="str">
        <f>IF(AND($D$6="All",$F$6="All"),SUMPRODUCT(('PQW Report Data'!$C$4:$C$11233=D$9)*('PQW Report Data'!$E$4:$E$11233=$B45)*(('PQW Report Data'!K$4:K$11233)-('PQW Report Data'!J$4:J$11233))),
                    IF($D$6="All",SUMPRODUCT(('PQW Report Data'!$D$4:$D$11233='GEPS Volume &amp; Declines'!$E$4)*('PQW Report Data'!$C$4:$C$11233=D$9)*('PQW Report Data'!$E$4:$E$11233=$B45)*(('PQW Report Data'!K$4:K$11233)-('PQW Report Data'!J$4:J$11233))),
                    IF($F$6="All",SUMPRODUCT(('PQW Report Data'!$B$4:$B$11233='GEPS Volume &amp; Declines'!$C$4)*('PQW Report Data'!$C$4:$C$11233=D$9)*('PQW Report Data'!$E$4:$E$11233=$B45)*(('PQW Report Data'!K$4:K$11233)-('PQW Report Data'!J$4:J$11233))),
                    SUMPRODUCT(('PQW Report Data'!$B$4:$B$11233='GEPS Volume &amp; Declines'!$C$4)*('PQW Report Data'!$D$4:$D$11233='GEPS Volume &amp; Declines'!$E$4)*('PQW Report Data'!$C$4:$C$11233=D$9)*('PQW Report Data'!$E$4:$E$11233=$B45)*(('PQW Report Data'!K$4:K$11233)-('PQW Report Data'!J$4:J$11233))))))</f>
      </c>
      <c r="E45" s="25" t="str">
        <f>IF(AND($D$6="All",$F$6="All"),SUMPRODUCT(('PQW Report Data'!$C$4:$C$11233=E$9)*('PQW Report Data'!$E$4:$E$11233=$B45)*(('PQW Report Data'!K$4:K$11233)-('PQW Report Data'!J$4:J$11233))),
                    IF($D$6="All",SUMPRODUCT(('PQW Report Data'!$D$4:$D$11233='GEPS Volume &amp; Declines'!$E$4)*('PQW Report Data'!$C$4:$C$11233=E$9)*('PQW Report Data'!$E$4:$E$11233=$B45)*(('PQW Report Data'!K$4:K$11233)-('PQW Report Data'!J$4:J$11233))),
                    IF($F$6="All",SUMPRODUCT(('PQW Report Data'!$B$4:$B$11233='GEPS Volume &amp; Declines'!$C$4)*('PQW Report Data'!$C$4:$C$11233=E$9)*('PQW Report Data'!$E$4:$E$11233=$B45)*(('PQW Report Data'!K$4:K$11233)-('PQW Report Data'!J$4:J$11233))),
                    SUMPRODUCT(('PQW Report Data'!$B$4:$B$11233='GEPS Volume &amp; Declines'!$C$4)*('PQW Report Data'!$D$4:$D$11233='GEPS Volume &amp; Declines'!$E$4)*('PQW Report Data'!$C$4:$C$11233=E$9)*('PQW Report Data'!$E$4:$E$11233=$B45)*(('PQW Report Data'!K$4:K$11233)-('PQW Report Data'!J$4:J$11233))))))</f>
      </c>
      <c r="F45" s="25" t="str">
        <f>IF(AND($D$6="All",$F$6="All"),SUMPRODUCT(('PQW Report Data'!$C$4:$C$11233=F$9)*('PQW Report Data'!$E$4:$E$11233=$B45)*(('PQW Report Data'!K$4:K$11233)-('PQW Report Data'!J$4:J$11233))),
                    IF($D$6="All",SUMPRODUCT(('PQW Report Data'!$D$4:$D$11233='GEPS Volume &amp; Declines'!$E$4)*('PQW Report Data'!$C$4:$C$11233=F$9)*('PQW Report Data'!$E$4:$E$11233=$B45)*(('PQW Report Data'!K$4:K$11233)-('PQW Report Data'!J$4:J$11233))),
                    IF($F$6="All",SUMPRODUCT(('PQW Report Data'!$B$4:$B$11233='GEPS Volume &amp; Declines'!$C$4)*('PQW Report Data'!$C$4:$C$11233=F$9)*('PQW Report Data'!$E$4:$E$11233=$B45)*(('PQW Report Data'!K$4:K$11233)-('PQW Report Data'!J$4:J$11233))),
                    SUMPRODUCT(('PQW Report Data'!$B$4:$B$11233='GEPS Volume &amp; Declines'!$C$4)*('PQW Report Data'!$D$4:$D$11233='GEPS Volume &amp; Declines'!$E$4)*('PQW Report Data'!$C$4:$C$11233=F$9)*('PQW Report Data'!$E$4:$E$11233=$B45)*(('PQW Report Data'!K$4:K$11233)-('PQW Report Data'!J$4:J$11233))))))</f>
      </c>
      <c r="G45" s="25" t="str">
        <f>IF(AND($D$6="All",$F$6="All"),SUMPRODUCT(('PQW Report Data'!$C$4:$C$11233=G$9)*('PQW Report Data'!$E$4:$E$11233=$B45)*(('PQW Report Data'!K$4:K$11233)-('PQW Report Data'!J$4:J$11233))),
                    IF($D$6="All",SUMPRODUCT(('PQW Report Data'!$D$4:$D$11233='GEPS Volume &amp; Declines'!$E$4)*('PQW Report Data'!$C$4:$C$11233=G$9)*('PQW Report Data'!$E$4:$E$11233=$B45)*(('PQW Report Data'!K$4:K$11233)-('PQW Report Data'!J$4:J$11233))),
                    IF($F$6="All",SUMPRODUCT(('PQW Report Data'!$B$4:$B$11233='GEPS Volume &amp; Declines'!$C$4)*('PQW Report Data'!$C$4:$C$11233=G$9)*('PQW Report Data'!$E$4:$E$11233=$B45)*(('PQW Report Data'!K$4:K$11233)-('PQW Report Data'!J$4:J$11233))),
                    SUMPRODUCT(('PQW Report Data'!$B$4:$B$11233='GEPS Volume &amp; Declines'!$C$4)*('PQW Report Data'!$D$4:$D$11233='GEPS Volume &amp; Declines'!$E$4)*('PQW Report Data'!$C$4:$C$11233=G$9)*('PQW Report Data'!$E$4:$E$11233=$B45)*(('PQW Report Data'!K$4:K$11233)-('PQW Report Data'!J$4:J$11233))))))</f>
      </c>
      <c r="H45" s="25" t="str">
        <f>IF(AND($D$6="All",$F$6="All"),SUMPRODUCT(('PQW Report Data'!$C$4:$C$11233=H$9)*('PQW Report Data'!$E$4:$E$11233=$B45)*(('PQW Report Data'!K$4:K$11233)-('PQW Report Data'!J$4:J$11233))),
                    IF($D$6="All",SUMPRODUCT(('PQW Report Data'!$D$4:$D$11233='GEPS Volume &amp; Declines'!$E$4)*('PQW Report Data'!$C$4:$C$11233=H$9)*('PQW Report Data'!$E$4:$E$11233=$B45)*(('PQW Report Data'!K$4:K$11233)-('PQW Report Data'!J$4:J$11233))),
                    IF($F$6="All",SUMPRODUCT(('PQW Report Data'!$B$4:$B$11233='GEPS Volume &amp; Declines'!$C$4)*('PQW Report Data'!$C$4:$C$11233=H$9)*('PQW Report Data'!$E$4:$E$11233=$B45)*(('PQW Report Data'!K$4:K$11233)-('PQW Report Data'!J$4:J$11233))),
                    SUMPRODUCT(('PQW Report Data'!$B$4:$B$11233='GEPS Volume &amp; Declines'!$C$4)*('PQW Report Data'!$D$4:$D$11233='GEPS Volume &amp; Declines'!$E$4)*('PQW Report Data'!$C$4:$C$11233=H$9)*('PQW Report Data'!$E$4:$E$11233=$B45)*(('PQW Report Data'!K$4:K$11233)-('PQW Report Data'!J$4:J$11233))))))</f>
      </c>
      <c r="I45" s="25" t="str">
        <f>IF(AND($D$6="All",$F$6="All"),SUMPRODUCT(('PQW Report Data'!$C$4:$C$11233=I$9)*('PQW Report Data'!$E$4:$E$11233=$B45)*(('PQW Report Data'!K$4:K$11233)-('PQW Report Data'!J$4:J$11233))),
                    IF($D$6="All",SUMPRODUCT(('PQW Report Data'!$D$4:$D$11233='GEPS Volume &amp; Declines'!$E$4)*('PQW Report Data'!$C$4:$C$11233=I$9)*('PQW Report Data'!$E$4:$E$11233=$B45)*(('PQW Report Data'!K$4:K$11233)-('PQW Report Data'!J$4:J$11233))),
                    IF($F$6="All",SUMPRODUCT(('PQW Report Data'!$B$4:$B$11233='GEPS Volume &amp; Declines'!$C$4)*('PQW Report Data'!$C$4:$C$11233=I$9)*('PQW Report Data'!$E$4:$E$11233=$B45)*(('PQW Report Data'!K$4:K$11233)-('PQW Report Data'!J$4:J$11233))),
                    SUMPRODUCT(('PQW Report Data'!$B$4:$B$11233='GEPS Volume &amp; Declines'!$C$4)*('PQW Report Data'!$D$4:$D$11233='GEPS Volume &amp; Declines'!$E$4)*('PQW Report Data'!$C$4:$C$11233=I$9)*('PQW Report Data'!$E$4:$E$11233=$B45)*(('PQW Report Data'!K$4:K$11233)-('PQW Report Data'!J$4:J$11233))))))</f>
      </c>
      <c r="J45" s="25" t="str">
        <f>IF(AND($D$6="All",$F$6="All"),SUMPRODUCT(('PQW Report Data'!$C$4:$C$11233=J$9)*('PQW Report Data'!$E$4:$E$11233=$B45)*(('PQW Report Data'!K$4:K$11233)-('PQW Report Data'!J$4:J$11233))),
                    IF($D$6="All",SUMPRODUCT(('PQW Report Data'!$D$4:$D$11233='GEPS Volume &amp; Declines'!$E$4)*('PQW Report Data'!$C$4:$C$11233=J$9)*('PQW Report Data'!$E$4:$E$11233=$B45)*(('PQW Report Data'!K$4:K$11233)-('PQW Report Data'!J$4:J$11233))),
                    IF($F$6="All",SUMPRODUCT(('PQW Report Data'!$B$4:$B$11233='GEPS Volume &amp; Declines'!$C$4)*('PQW Report Data'!$C$4:$C$11233=J$9)*('PQW Report Data'!$E$4:$E$11233=$B45)*(('PQW Report Data'!K$4:K$11233)-('PQW Report Data'!J$4:J$11233))),
                    SUMPRODUCT(('PQW Report Data'!$B$4:$B$11233='GEPS Volume &amp; Declines'!$C$4)*('PQW Report Data'!$D$4:$D$11233='GEPS Volume &amp; Declines'!$E$4)*('PQW Report Data'!$C$4:$C$11233=J$9)*('PQW Report Data'!$E$4:$E$11233=$B45)*(('PQW Report Data'!K$4:K$11233)-('PQW Report Data'!J$4:J$11233))))))</f>
      </c>
      <c r="K45" s="25" t="str">
        <f>IF(AND($D$6="All",$F$6="All"),SUMPRODUCT(('PQW Report Data'!$C$4:$C$11233=K$9)*('PQW Report Data'!$E$4:$E$11233=$B45)*(('PQW Report Data'!K$4:K$11233)-('PQW Report Data'!J$4:J$11233))),
                    IF($D$6="All",SUMPRODUCT(('PQW Report Data'!$D$4:$D$11233='GEPS Volume &amp; Declines'!$E$4)*('PQW Report Data'!$C$4:$C$11233=K$9)*('PQW Report Data'!$E$4:$E$11233=$B45)*(('PQW Report Data'!K$4:K$11233)-('PQW Report Data'!J$4:J$11233))),
                    IF($F$6="All",SUMPRODUCT(('PQW Report Data'!$B$4:$B$11233='GEPS Volume &amp; Declines'!$C$4)*('PQW Report Data'!$C$4:$C$11233=K$9)*('PQW Report Data'!$E$4:$E$11233=$B45)*(('PQW Report Data'!K$4:K$11233)-('PQW Report Data'!J$4:J$11233))),
                    SUMPRODUCT(('PQW Report Data'!$B$4:$B$11233='GEPS Volume &amp; Declines'!$C$4)*('PQW Report Data'!$D$4:$D$11233='GEPS Volume &amp; Declines'!$E$4)*('PQW Report Data'!$C$4:$C$11233=K$9)*('PQW Report Data'!$E$4:$E$11233=$B45)*(('PQW Report Data'!K$4:K$11233)-('PQW Report Data'!J$4:J$11233))))))</f>
      </c>
      <c r="L45" s="25" t="str">
        <f>IF(AND($D$6="All",$F$6="All"),SUMPRODUCT(('PQW Report Data'!$C$4:$C$11233=L$9)*('PQW Report Data'!$E$4:$E$11233=$B45)*(('PQW Report Data'!K$4:K$11233)-('PQW Report Data'!J$4:J$11233))),
                    IF($D$6="All",SUMPRODUCT(('PQW Report Data'!$D$4:$D$11233='GEPS Volume &amp; Declines'!$E$4)*('PQW Report Data'!$C$4:$C$11233=L$9)*('PQW Report Data'!$E$4:$E$11233=$B45)*(('PQW Report Data'!K$4:K$11233)-('PQW Report Data'!J$4:J$11233))),
                    IF($F$6="All",SUMPRODUCT(('PQW Report Data'!$B$4:$B$11233='GEPS Volume &amp; Declines'!$C$4)*('PQW Report Data'!$C$4:$C$11233=L$9)*('PQW Report Data'!$E$4:$E$11233=$B45)*(('PQW Report Data'!K$4:K$11233)-('PQW Report Data'!J$4:J$11233))),
                    SUMPRODUCT(('PQW Report Data'!$B$4:$B$11233='GEPS Volume &amp; Declines'!$C$4)*('PQW Report Data'!$D$4:$D$11233='GEPS Volume &amp; Declines'!$E$4)*('PQW Report Data'!$C$4:$C$11233=L$9)*('PQW Report Data'!$E$4:$E$11233=$B45)*(('PQW Report Data'!K$4:K$11233)-('PQW Report Data'!J$4:J$11233))))))</f>
      </c>
      <c r="M45" s="25" t="str">
        <f>IF(AND($D$6="All",$F$6="All"),SUMPRODUCT(('PQW Report Data'!$C$4:$C$11233=M$9)*('PQW Report Data'!$E$4:$E$11233=$B45)*(('PQW Report Data'!K$4:K$11233)-('PQW Report Data'!J$4:J$11233))),
                    IF($D$6="All",SUMPRODUCT(('PQW Report Data'!$D$4:$D$11233='GEPS Volume &amp; Declines'!$E$4)*('PQW Report Data'!$C$4:$C$11233=M$9)*('PQW Report Data'!$E$4:$E$11233=$B45)*(('PQW Report Data'!K$4:K$11233)-('PQW Report Data'!J$4:J$11233))),
                    IF($F$6="All",SUMPRODUCT(('PQW Report Data'!$B$4:$B$11233='GEPS Volume &amp; Declines'!$C$4)*('PQW Report Data'!$C$4:$C$11233=M$9)*('PQW Report Data'!$E$4:$E$11233=$B45)*(('PQW Report Data'!K$4:K$11233)-('PQW Report Data'!J$4:J$11233))),
                    SUMPRODUCT(('PQW Report Data'!$B$4:$B$11233='GEPS Volume &amp; Declines'!$C$4)*('PQW Report Data'!$D$4:$D$11233='GEPS Volume &amp; Declines'!$E$4)*('PQW Report Data'!$C$4:$C$11233=M$9)*('PQW Report Data'!$E$4:$E$11233=$B45)*(('PQW Report Data'!K$4:K$11233)-('PQW Report Data'!J$4:J$11233))))))</f>
      </c>
      <c r="N45" s="25" t="str">
        <f>IF(AND($D$6="All",$F$6="All"),SUMPRODUCT(('PQW Report Data'!$C$4:$C$11233=N$9)*('PQW Report Data'!$E$4:$E$11233=$B45)*(('PQW Report Data'!K$4:K$11233)-('PQW Report Data'!J$4:J$11233))),
                    IF($D$6="All",SUMPRODUCT(('PQW Report Data'!$D$4:$D$11233='GEPS Volume &amp; Declines'!$E$4)*('PQW Report Data'!$C$4:$C$11233=N$9)*('PQW Report Data'!$E$4:$E$11233=$B45)*(('PQW Report Data'!K$4:K$11233)-('PQW Report Data'!J$4:J$11233))),
                    IF($F$6="All",SUMPRODUCT(('PQW Report Data'!$B$4:$B$11233='GEPS Volume &amp; Declines'!$C$4)*('PQW Report Data'!$C$4:$C$11233=N$9)*('PQW Report Data'!$E$4:$E$11233=$B45)*(('PQW Report Data'!K$4:K$11233)-('PQW Report Data'!J$4:J$11233))),
                    SUMPRODUCT(('PQW Report Data'!$B$4:$B$11233='GEPS Volume &amp; Declines'!$C$4)*('PQW Report Data'!$D$4:$D$11233='GEPS Volume &amp; Declines'!$E$4)*('PQW Report Data'!$C$4:$C$11233=N$9)*('PQW Report Data'!$E$4:$E$11233=$B45)*(('PQW Report Data'!K$4:K$11233)-('PQW Report Data'!J$4:J$11233))))))</f>
      </c>
      <c r="O45" s="25" t="str">
        <f>IF(AND($D$6="All",$F$6="All"),SUMPRODUCT(('PQW Report Data'!$C$4:$C$11233=O$9)*('PQW Report Data'!$E$4:$E$11233=$B45)*(('PQW Report Data'!K$4:K$11233)-('PQW Report Data'!J$4:J$11233))),
                    IF($D$6="All",SUMPRODUCT(('PQW Report Data'!$D$4:$D$11233='GEPS Volume &amp; Declines'!$E$4)*('PQW Report Data'!$C$4:$C$11233=O$9)*('PQW Report Data'!$E$4:$E$11233=$B45)*(('PQW Report Data'!K$4:K$11233)-('PQW Report Data'!J$4:J$11233))),
                    IF($F$6="All",SUMPRODUCT(('PQW Report Data'!$B$4:$B$11233='GEPS Volume &amp; Declines'!$C$4)*('PQW Report Data'!$C$4:$C$11233=O$9)*('PQW Report Data'!$E$4:$E$11233=$B45)*(('PQW Report Data'!K$4:K$11233)-('PQW Report Data'!J$4:J$11233))),
                    SUMPRODUCT(('PQW Report Data'!$B$4:$B$11233='GEPS Volume &amp; Declines'!$C$4)*('PQW Report Data'!$D$4:$D$11233='GEPS Volume &amp; Declines'!$E$4)*('PQW Report Data'!$C$4:$C$11233=O$9)*('PQW Report Data'!$E$4:$E$11233=$B45)*(('PQW Report Data'!K$4:K$11233)-('PQW Report Data'!J$4:J$11233))))))</f>
      </c>
      <c r="P45" s="25" t="str">
        <f>IF(AND($D$6="All",$F$6="All"),SUMPRODUCT(('PQW Report Data'!$C$4:$C$11233=P$9)*('PQW Report Data'!$E$4:$E$11233=$B45)*(('PQW Report Data'!K$4:K$11233)-('PQW Report Data'!J$4:J$11233))),
                    IF($D$6="All",SUMPRODUCT(('PQW Report Data'!$D$4:$D$11233='GEPS Volume &amp; Declines'!$E$4)*('PQW Report Data'!$C$4:$C$11233=P$9)*('PQW Report Data'!$E$4:$E$11233=$B45)*(('PQW Report Data'!K$4:K$11233)-('PQW Report Data'!J$4:J$11233))),
                    IF($F$6="All",SUMPRODUCT(('PQW Report Data'!$B$4:$B$11233='GEPS Volume &amp; Declines'!$C$4)*('PQW Report Data'!$C$4:$C$11233=P$9)*('PQW Report Data'!$E$4:$E$11233=$B45)*(('PQW Report Data'!K$4:K$11233)-('PQW Report Data'!J$4:J$11233))),
                    SUMPRODUCT(('PQW Report Data'!$B$4:$B$11233='GEPS Volume &amp; Declines'!$C$4)*('PQW Report Data'!$D$4:$D$11233='GEPS Volume &amp; Declines'!$E$4)*('PQW Report Data'!$C$4:$C$11233=P$9)*('PQW Report Data'!$E$4:$E$11233=$B45)*(('PQW Report Data'!K$4:K$11233)-('PQW Report Data'!J$4:J$11233))))))</f>
      </c>
      <c r="Q45" s="25" t="str">
        <f>IF(AND($D$6="All",$F$6="All"),SUMPRODUCT(('PQW Report Data'!$C$4:$C$11233=Q$9)*('PQW Report Data'!$E$4:$E$11233=$B45)*(('PQW Report Data'!K$4:K$11233)-('PQW Report Data'!J$4:J$11233))),
                    IF($D$6="All",SUMPRODUCT(('PQW Report Data'!$D$4:$D$11233='GEPS Volume &amp; Declines'!$E$4)*('PQW Report Data'!$C$4:$C$11233=Q$9)*('PQW Report Data'!$E$4:$E$11233=$B45)*(('PQW Report Data'!K$4:K$11233)-('PQW Report Data'!J$4:J$11233))),
                    IF($F$6="All",SUMPRODUCT(('PQW Report Data'!$B$4:$B$11233='GEPS Volume &amp; Declines'!$C$4)*('PQW Report Data'!$C$4:$C$11233=Q$9)*('PQW Report Data'!$E$4:$E$11233=$B45)*(('PQW Report Data'!K$4:K$11233)-('PQW Report Data'!J$4:J$11233))),
                    SUMPRODUCT(('PQW Report Data'!$B$4:$B$11233='GEPS Volume &amp; Declines'!$C$4)*('PQW Report Data'!$D$4:$D$11233='GEPS Volume &amp; Declines'!$E$4)*('PQW Report Data'!$C$4:$C$11233=Q$9)*('PQW Report Data'!$E$4:$E$11233=$B45)*(('PQW Report Data'!K$4:K$11233)-('PQW Report Data'!J$4:J$11233))))))</f>
      </c>
      <c r="R45" s="25" t="str">
        <f>IF(AND($D$6="All",$F$6="All"),SUMPRODUCT(('PQW Report Data'!$C$4:$C$11233=R$9)*('PQW Report Data'!$E$4:$E$11233=$B45)*(('PQW Report Data'!K$4:K$11233)-('PQW Report Data'!J$4:J$11233))),
                    IF($D$6="All",SUMPRODUCT(('PQW Report Data'!$D$4:$D$11233='GEPS Volume &amp; Declines'!$E$4)*('PQW Report Data'!$C$4:$C$11233=R$9)*('PQW Report Data'!$E$4:$E$11233=$B45)*(('PQW Report Data'!K$4:K$11233)-('PQW Report Data'!J$4:J$11233))),
                    IF($F$6="All",SUMPRODUCT(('PQW Report Data'!$B$4:$B$11233='GEPS Volume &amp; Declines'!$C$4)*('PQW Report Data'!$C$4:$C$11233=R$9)*('PQW Report Data'!$E$4:$E$11233=$B45)*(('PQW Report Data'!K$4:K$11233)-('PQW Report Data'!J$4:J$11233))),
                    SUMPRODUCT(('PQW Report Data'!$B$4:$B$11233='GEPS Volume &amp; Declines'!$C$4)*('PQW Report Data'!$D$4:$D$11233='GEPS Volume &amp; Declines'!$E$4)*('PQW Report Data'!$C$4:$C$11233=R$9)*('PQW Report Data'!$E$4:$E$11233=$B45)*(('PQW Report Data'!K$4:K$11233)-('PQW Report Data'!J$4:J$11233))))))</f>
      </c>
      <c r="S45" s="25" t="str">
        <f>IF(AND($D$6="All",$F$6="All"),SUMPRODUCT(('PQW Report Data'!$C$4:$C$11233=S$9)*('PQW Report Data'!$E$4:$E$11233=$B45)*(('PQW Report Data'!K$4:K$11233)-('PQW Report Data'!J$4:J$11233))),
                    IF($D$6="All",SUMPRODUCT(('PQW Report Data'!$D$4:$D$11233='GEPS Volume &amp; Declines'!$E$4)*('PQW Report Data'!$C$4:$C$11233=S$9)*('PQW Report Data'!$E$4:$E$11233=$B45)*(('PQW Report Data'!K$4:K$11233)-('PQW Report Data'!J$4:J$11233))),
                    IF($F$6="All",SUMPRODUCT(('PQW Report Data'!$B$4:$B$11233='GEPS Volume &amp; Declines'!$C$4)*('PQW Report Data'!$C$4:$C$11233=S$9)*('PQW Report Data'!$E$4:$E$11233=$B45)*(('PQW Report Data'!K$4:K$11233)-('PQW Report Data'!J$4:J$11233))),
                    SUMPRODUCT(('PQW Report Data'!$B$4:$B$11233='GEPS Volume &amp; Declines'!$C$4)*('PQW Report Data'!$D$4:$D$11233='GEPS Volume &amp; Declines'!$E$4)*('PQW Report Data'!$C$4:$C$11233=S$9)*('PQW Report Data'!$E$4:$E$11233=$B45)*(('PQW Report Data'!K$4:K$11233)-('PQW Report Data'!J$4:J$11233))))))</f>
      </c>
      <c r="T45" s="25" t="str">
        <f>IF(AND($D$6="All",$F$6="All"),SUMPRODUCT(('PQW Report Data'!$C$4:$C$11233=T$9)*('PQW Report Data'!$E$4:$E$11233=$B45)*(('PQW Report Data'!K$4:K$11233)-('PQW Report Data'!J$4:J$11233))),
                    IF($D$6="All",SUMPRODUCT(('PQW Report Data'!$D$4:$D$11233='GEPS Volume &amp; Declines'!$E$4)*('PQW Report Data'!$C$4:$C$11233=T$9)*('PQW Report Data'!$E$4:$E$11233=$B45)*(('PQW Report Data'!K$4:K$11233)-('PQW Report Data'!J$4:J$11233))),
                    IF($F$6="All",SUMPRODUCT(('PQW Report Data'!$B$4:$B$11233='GEPS Volume &amp; Declines'!$C$4)*('PQW Report Data'!$C$4:$C$11233=T$9)*('PQW Report Data'!$E$4:$E$11233=$B45)*(('PQW Report Data'!K$4:K$11233)-('PQW Report Data'!J$4:J$11233))),
                    SUMPRODUCT(('PQW Report Data'!$B$4:$B$11233='GEPS Volume &amp; Declines'!$C$4)*('PQW Report Data'!$D$4:$D$11233='GEPS Volume &amp; Declines'!$E$4)*('PQW Report Data'!$C$4:$C$11233=T$9)*('PQW Report Data'!$E$4:$E$11233=$B45)*(('PQW Report Data'!K$4:K$11233)-('PQW Report Data'!J$4:J$11233))))))</f>
      </c>
      <c r="U45" s="25" t="str">
        <f>IF(AND($D$6="All",$F$6="All"),SUMPRODUCT(('PQW Report Data'!$C$4:$C$11233=U$9)*('PQW Report Data'!$E$4:$E$11233=$B45)*(('PQW Report Data'!K$4:K$11233)-('PQW Report Data'!J$4:J$11233))),
                    IF($D$6="All",SUMPRODUCT(('PQW Report Data'!$D$4:$D$11233='GEPS Volume &amp; Declines'!$E$4)*('PQW Report Data'!$C$4:$C$11233=U$9)*('PQW Report Data'!$E$4:$E$11233=$B45)*(('PQW Report Data'!K$4:K$11233)-('PQW Report Data'!J$4:J$11233))),
                    IF($F$6="All",SUMPRODUCT(('PQW Report Data'!$B$4:$B$11233='GEPS Volume &amp; Declines'!$C$4)*('PQW Report Data'!$C$4:$C$11233=U$9)*('PQW Report Data'!$E$4:$E$11233=$B45)*(('PQW Report Data'!K$4:K$11233)-('PQW Report Data'!J$4:J$11233))),
                    SUMPRODUCT(('PQW Report Data'!$B$4:$B$11233='GEPS Volume &amp; Declines'!$C$4)*('PQW Report Data'!$D$4:$D$11233='GEPS Volume &amp; Declines'!$E$4)*('PQW Report Data'!$C$4:$C$11233=U$9)*('PQW Report Data'!$E$4:$E$11233=$B45)*(('PQW Report Data'!K$4:K$11233)-('PQW Report Data'!J$4:J$11233))))))</f>
      </c>
      <c r="V45" s="25" t="str">
        <f>IF(AND($D$6="All",$F$6="All"),SUMPRODUCT(('PQW Report Data'!$C$4:$C$11233=V$9)*('PQW Report Data'!$E$4:$E$11233=$B45)*(('PQW Report Data'!K$4:K$11233)-('PQW Report Data'!J$4:J$11233))),
                    IF($D$6="All",SUMPRODUCT(('PQW Report Data'!$D$4:$D$11233='GEPS Volume &amp; Declines'!$E$4)*('PQW Report Data'!$C$4:$C$11233=V$9)*('PQW Report Data'!$E$4:$E$11233=$B45)*(('PQW Report Data'!K$4:K$11233)-('PQW Report Data'!J$4:J$11233))),
                    IF($F$6="All",SUMPRODUCT(('PQW Report Data'!$B$4:$B$11233='GEPS Volume &amp; Declines'!$C$4)*('PQW Report Data'!$C$4:$C$11233=V$9)*('PQW Report Data'!$E$4:$E$11233=$B45)*(('PQW Report Data'!K$4:K$11233)-('PQW Report Data'!J$4:J$11233))),
                    SUMPRODUCT(('PQW Report Data'!$B$4:$B$11233='GEPS Volume &amp; Declines'!$C$4)*('PQW Report Data'!$D$4:$D$11233='GEPS Volume &amp; Declines'!$E$4)*('PQW Report Data'!$C$4:$C$11233=V$9)*('PQW Report Data'!$E$4:$E$11233=$B45)*(('PQW Report Data'!K$4:K$11233)-('PQW Report Data'!J$4:J$11233))))))</f>
      </c>
      <c r="W45" s="25" t="str">
        <f>IF(AND($D$6="All",$F$6="All"),SUMPRODUCT(('PQW Report Data'!$C$4:$C$11233=W$9)*('PQW Report Data'!$E$4:$E$11233=$B45)*(('PQW Report Data'!K$4:K$11233)-('PQW Report Data'!J$4:J$11233))),
                    IF($D$6="All",SUMPRODUCT(('PQW Report Data'!$D$4:$D$11233='GEPS Volume &amp; Declines'!$E$4)*('PQW Report Data'!$C$4:$C$11233=W$9)*('PQW Report Data'!$E$4:$E$11233=$B45)*(('PQW Report Data'!K$4:K$11233)-('PQW Report Data'!J$4:J$11233))),
                    IF($F$6="All",SUMPRODUCT(('PQW Report Data'!$B$4:$B$11233='GEPS Volume &amp; Declines'!$C$4)*('PQW Report Data'!$C$4:$C$11233=W$9)*('PQW Report Data'!$E$4:$E$11233=$B45)*(('PQW Report Data'!K$4:K$11233)-('PQW Report Data'!J$4:J$11233))),
                    SUMPRODUCT(('PQW Report Data'!$B$4:$B$11233='GEPS Volume &amp; Declines'!$C$4)*('PQW Report Data'!$D$4:$D$11233='GEPS Volume &amp; Declines'!$E$4)*('PQW Report Data'!$C$4:$C$11233=W$9)*('PQW Report Data'!$E$4:$E$11233=$B45)*(('PQW Report Data'!K$4:K$11233)-('PQW Report Data'!J$4:J$11233))))))</f>
      </c>
      <c r="X45" s="25" t="str">
        <f>IF(AND($D$6="All",$F$6="All"),SUMPRODUCT(('PQW Report Data'!$C$4:$C$11233=X$9)*('PQW Report Data'!$E$4:$E$11233=$B45)*(('PQW Report Data'!K$4:K$11233)-('PQW Report Data'!J$4:J$11233))),
                    IF($D$6="All",SUMPRODUCT(('PQW Report Data'!$D$4:$D$11233='GEPS Volume &amp; Declines'!$E$4)*('PQW Report Data'!$C$4:$C$11233=X$9)*('PQW Report Data'!$E$4:$E$11233=$B45)*(('PQW Report Data'!K$4:K$11233)-('PQW Report Data'!J$4:J$11233))),
                    IF($F$6="All",SUMPRODUCT(('PQW Report Data'!$B$4:$B$11233='GEPS Volume &amp; Declines'!$C$4)*('PQW Report Data'!$C$4:$C$11233=X$9)*('PQW Report Data'!$E$4:$E$11233=$B45)*(('PQW Report Data'!K$4:K$11233)-('PQW Report Data'!J$4:J$11233))),
                    SUMPRODUCT(('PQW Report Data'!$B$4:$B$11233='GEPS Volume &amp; Declines'!$C$4)*('PQW Report Data'!$D$4:$D$11233='GEPS Volume &amp; Declines'!$E$4)*('PQW Report Data'!$C$4:$C$11233=X$9)*('PQW Report Data'!$E$4:$E$11233=$B45)*(('PQW Report Data'!K$4:K$11233)-('PQW Report Data'!J$4:J$11233))))))</f>
      </c>
      <c r="Y45" s="25" t="str">
        <f>IF(AND($D$6="All",$F$6="All"),SUMPRODUCT(('PQW Report Data'!$C$4:$C$11233=Y$9)*('PQW Report Data'!$E$4:$E$11233=$B45)*(('PQW Report Data'!K$4:K$11233)-('PQW Report Data'!J$4:J$11233))),
                    IF($D$6="All",SUMPRODUCT(('PQW Report Data'!$D$4:$D$11233='GEPS Volume &amp; Declines'!$E$4)*('PQW Report Data'!$C$4:$C$11233=Y$9)*('PQW Report Data'!$E$4:$E$11233=$B45)*(('PQW Report Data'!K$4:K$11233)-('PQW Report Data'!J$4:J$11233))),
                    IF($F$6="All",SUMPRODUCT(('PQW Report Data'!$B$4:$B$11233='GEPS Volume &amp; Declines'!$C$4)*('PQW Report Data'!$C$4:$C$11233=Y$9)*('PQW Report Data'!$E$4:$E$11233=$B45)*(('PQW Report Data'!K$4:K$11233)-('PQW Report Data'!J$4:J$11233))),
                    SUMPRODUCT(('PQW Report Data'!$B$4:$B$11233='GEPS Volume &amp; Declines'!$C$4)*('PQW Report Data'!$D$4:$D$11233='GEPS Volume &amp; Declines'!$E$4)*('PQW Report Data'!$C$4:$C$11233=Y$9)*('PQW Report Data'!$E$4:$E$11233=$B45)*(('PQW Report Data'!K$4:K$11233)-('PQW Report Data'!J$4:J$11233))))))</f>
      </c>
      <c r="Z45" s="25" t="str">
        <f>IF(AND($D$6="All",$F$6="All"),SUMPRODUCT(('PQW Report Data'!$C$4:$C$11233=Z$9)*('PQW Report Data'!$E$4:$E$11233=$B45)*(('PQW Report Data'!K$4:K$11233)-('PQW Report Data'!J$4:J$11233))),
                    IF($D$6="All",SUMPRODUCT(('PQW Report Data'!$D$4:$D$11233='GEPS Volume &amp; Declines'!$E$4)*('PQW Report Data'!$C$4:$C$11233=Z$9)*('PQW Report Data'!$E$4:$E$11233=$B45)*(('PQW Report Data'!K$4:K$11233)-('PQW Report Data'!J$4:J$11233))),
                    IF($F$6="All",SUMPRODUCT(('PQW Report Data'!$B$4:$B$11233='GEPS Volume &amp; Declines'!$C$4)*('PQW Report Data'!$C$4:$C$11233=Z$9)*('PQW Report Data'!$E$4:$E$11233=$B45)*(('PQW Report Data'!K$4:K$11233)-('PQW Report Data'!J$4:J$11233))),
                    SUMPRODUCT(('PQW Report Data'!$B$4:$B$11233='GEPS Volume &amp; Declines'!$C$4)*('PQW Report Data'!$D$4:$D$11233='GEPS Volume &amp; Declines'!$E$4)*('PQW Report Data'!$C$4:$C$11233=Z$9)*('PQW Report Data'!$E$4:$E$11233=$B45)*(('PQW Report Data'!K$4:K$11233)-('PQW Report Data'!J$4:J$11233))))))</f>
      </c>
      <c r="AA45" s="25" t="str">
        <f>IF(AND($D$6="All",$F$6="All"),SUMPRODUCT(('PQW Report Data'!$C$4:$C$11233=AA$9)*('PQW Report Data'!$E$4:$E$11233=$B45)*(('PQW Report Data'!K$4:K$11233)-('PQW Report Data'!J$4:J$11233))),
                    IF($D$6="All",SUMPRODUCT(('PQW Report Data'!$D$4:$D$11233='GEPS Volume &amp; Declines'!$E$4)*('PQW Report Data'!$C$4:$C$11233=AA$9)*('PQW Report Data'!$E$4:$E$11233=$B45)*(('PQW Report Data'!K$4:K$11233)-('PQW Report Data'!J$4:J$11233))),
                    IF($F$6="All",SUMPRODUCT(('PQW Report Data'!$B$4:$B$11233='GEPS Volume &amp; Declines'!$C$4)*('PQW Report Data'!$C$4:$C$11233=AA$9)*('PQW Report Data'!$E$4:$E$11233=$B45)*(('PQW Report Data'!K$4:K$11233)-('PQW Report Data'!J$4:J$11233))),
                    SUMPRODUCT(('PQW Report Data'!$B$4:$B$11233='GEPS Volume &amp; Declines'!$C$4)*('PQW Report Data'!$D$4:$D$11233='GEPS Volume &amp; Declines'!$E$4)*('PQW Report Data'!$C$4:$C$11233=AA$9)*('PQW Report Data'!$E$4:$E$11233=$B45)*(('PQW Report Data'!K$4:K$11233)-('PQW Report Data'!J$4:J$11233))))))</f>
      </c>
      <c r="AB45" s="25" t="str">
        <f>SUM(C45:AA45)</f>
      </c>
    </row>
    <row r="46">
      <c r="A46" s="0" t="inlineStr">
        <is>
          <t/>
        </is>
      </c>
      <c r="B46" s="23" t="n">
        <v>36</v>
      </c>
      <c r="C46" s="25" t="str">
        <f>IF(AND($D$6="All",$F$6="All"),SUMPRODUCT(('PQW Report Data'!$C$4:$C$11233=C$9)*('PQW Report Data'!$E$4:$E$11233=$B46)*(('PQW Report Data'!K$4:K$11233)-('PQW Report Data'!J$4:J$11233))),
                    IF($D$6="All",SUMPRODUCT(('PQW Report Data'!$D$4:$D$11233='GEPS Volume &amp; Declines'!$E$4)*('PQW Report Data'!$C$4:$C$11233=C$9)*('PQW Report Data'!$E$4:$E$11233=$B46)*(('PQW Report Data'!K$4:K$11233)-('PQW Report Data'!J$4:J$11233))),
                    IF($F$6="All",SUMPRODUCT(('PQW Report Data'!$B$4:$B$11233='GEPS Volume &amp; Declines'!$C$4)*('PQW Report Data'!$C$4:$C$11233=C$9)*('PQW Report Data'!$E$4:$E$11233=$B46)*(('PQW Report Data'!K$4:K$11233)-('PQW Report Data'!J$4:J$11233))),
                    SUMPRODUCT(('PQW Report Data'!$B$4:$B$11233='GEPS Volume &amp; Declines'!$C$4)*('PQW Report Data'!$D$4:$D$11233='GEPS Volume &amp; Declines'!$E$4)*('PQW Report Data'!$C$4:$C$11233=C$9)*('PQW Report Data'!$E$4:$E$11233=$B46)*(('PQW Report Data'!K$4:K$11233)-('PQW Report Data'!J$4:J$11233))))))</f>
      </c>
      <c r="D46" s="25" t="str">
        <f>IF(AND($D$6="All",$F$6="All"),SUMPRODUCT(('PQW Report Data'!$C$4:$C$11233=D$9)*('PQW Report Data'!$E$4:$E$11233=$B46)*(('PQW Report Data'!K$4:K$11233)-('PQW Report Data'!J$4:J$11233))),
                    IF($D$6="All",SUMPRODUCT(('PQW Report Data'!$D$4:$D$11233='GEPS Volume &amp; Declines'!$E$4)*('PQW Report Data'!$C$4:$C$11233=D$9)*('PQW Report Data'!$E$4:$E$11233=$B46)*(('PQW Report Data'!K$4:K$11233)-('PQW Report Data'!J$4:J$11233))),
                    IF($F$6="All",SUMPRODUCT(('PQW Report Data'!$B$4:$B$11233='GEPS Volume &amp; Declines'!$C$4)*('PQW Report Data'!$C$4:$C$11233=D$9)*('PQW Report Data'!$E$4:$E$11233=$B46)*(('PQW Report Data'!K$4:K$11233)-('PQW Report Data'!J$4:J$11233))),
                    SUMPRODUCT(('PQW Report Data'!$B$4:$B$11233='GEPS Volume &amp; Declines'!$C$4)*('PQW Report Data'!$D$4:$D$11233='GEPS Volume &amp; Declines'!$E$4)*('PQW Report Data'!$C$4:$C$11233=D$9)*('PQW Report Data'!$E$4:$E$11233=$B46)*(('PQW Report Data'!K$4:K$11233)-('PQW Report Data'!J$4:J$11233))))))</f>
      </c>
      <c r="E46" s="25" t="str">
        <f>IF(AND($D$6="All",$F$6="All"),SUMPRODUCT(('PQW Report Data'!$C$4:$C$11233=E$9)*('PQW Report Data'!$E$4:$E$11233=$B46)*(('PQW Report Data'!K$4:K$11233)-('PQW Report Data'!J$4:J$11233))),
                    IF($D$6="All",SUMPRODUCT(('PQW Report Data'!$D$4:$D$11233='GEPS Volume &amp; Declines'!$E$4)*('PQW Report Data'!$C$4:$C$11233=E$9)*('PQW Report Data'!$E$4:$E$11233=$B46)*(('PQW Report Data'!K$4:K$11233)-('PQW Report Data'!J$4:J$11233))),
                    IF($F$6="All",SUMPRODUCT(('PQW Report Data'!$B$4:$B$11233='GEPS Volume &amp; Declines'!$C$4)*('PQW Report Data'!$C$4:$C$11233=E$9)*('PQW Report Data'!$E$4:$E$11233=$B46)*(('PQW Report Data'!K$4:K$11233)-('PQW Report Data'!J$4:J$11233))),
                    SUMPRODUCT(('PQW Report Data'!$B$4:$B$11233='GEPS Volume &amp; Declines'!$C$4)*('PQW Report Data'!$D$4:$D$11233='GEPS Volume &amp; Declines'!$E$4)*('PQW Report Data'!$C$4:$C$11233=E$9)*('PQW Report Data'!$E$4:$E$11233=$B46)*(('PQW Report Data'!K$4:K$11233)-('PQW Report Data'!J$4:J$11233))))))</f>
      </c>
      <c r="F46" s="25" t="str">
        <f>IF(AND($D$6="All",$F$6="All"),SUMPRODUCT(('PQW Report Data'!$C$4:$C$11233=F$9)*('PQW Report Data'!$E$4:$E$11233=$B46)*(('PQW Report Data'!K$4:K$11233)-('PQW Report Data'!J$4:J$11233))),
                    IF($D$6="All",SUMPRODUCT(('PQW Report Data'!$D$4:$D$11233='GEPS Volume &amp; Declines'!$E$4)*('PQW Report Data'!$C$4:$C$11233=F$9)*('PQW Report Data'!$E$4:$E$11233=$B46)*(('PQW Report Data'!K$4:K$11233)-('PQW Report Data'!J$4:J$11233))),
                    IF($F$6="All",SUMPRODUCT(('PQW Report Data'!$B$4:$B$11233='GEPS Volume &amp; Declines'!$C$4)*('PQW Report Data'!$C$4:$C$11233=F$9)*('PQW Report Data'!$E$4:$E$11233=$B46)*(('PQW Report Data'!K$4:K$11233)-('PQW Report Data'!J$4:J$11233))),
                    SUMPRODUCT(('PQW Report Data'!$B$4:$B$11233='GEPS Volume &amp; Declines'!$C$4)*('PQW Report Data'!$D$4:$D$11233='GEPS Volume &amp; Declines'!$E$4)*('PQW Report Data'!$C$4:$C$11233=F$9)*('PQW Report Data'!$E$4:$E$11233=$B46)*(('PQW Report Data'!K$4:K$11233)-('PQW Report Data'!J$4:J$11233))))))</f>
      </c>
      <c r="G46" s="25" t="str">
        <f>IF(AND($D$6="All",$F$6="All"),SUMPRODUCT(('PQW Report Data'!$C$4:$C$11233=G$9)*('PQW Report Data'!$E$4:$E$11233=$B46)*(('PQW Report Data'!K$4:K$11233)-('PQW Report Data'!J$4:J$11233))),
                    IF($D$6="All",SUMPRODUCT(('PQW Report Data'!$D$4:$D$11233='GEPS Volume &amp; Declines'!$E$4)*('PQW Report Data'!$C$4:$C$11233=G$9)*('PQW Report Data'!$E$4:$E$11233=$B46)*(('PQW Report Data'!K$4:K$11233)-('PQW Report Data'!J$4:J$11233))),
                    IF($F$6="All",SUMPRODUCT(('PQW Report Data'!$B$4:$B$11233='GEPS Volume &amp; Declines'!$C$4)*('PQW Report Data'!$C$4:$C$11233=G$9)*('PQW Report Data'!$E$4:$E$11233=$B46)*(('PQW Report Data'!K$4:K$11233)-('PQW Report Data'!J$4:J$11233))),
                    SUMPRODUCT(('PQW Report Data'!$B$4:$B$11233='GEPS Volume &amp; Declines'!$C$4)*('PQW Report Data'!$D$4:$D$11233='GEPS Volume &amp; Declines'!$E$4)*('PQW Report Data'!$C$4:$C$11233=G$9)*('PQW Report Data'!$E$4:$E$11233=$B46)*(('PQW Report Data'!K$4:K$11233)-('PQW Report Data'!J$4:J$11233))))))</f>
      </c>
      <c r="H46" s="25" t="str">
        <f>IF(AND($D$6="All",$F$6="All"),SUMPRODUCT(('PQW Report Data'!$C$4:$C$11233=H$9)*('PQW Report Data'!$E$4:$E$11233=$B46)*(('PQW Report Data'!K$4:K$11233)-('PQW Report Data'!J$4:J$11233))),
                    IF($D$6="All",SUMPRODUCT(('PQW Report Data'!$D$4:$D$11233='GEPS Volume &amp; Declines'!$E$4)*('PQW Report Data'!$C$4:$C$11233=H$9)*('PQW Report Data'!$E$4:$E$11233=$B46)*(('PQW Report Data'!K$4:K$11233)-('PQW Report Data'!J$4:J$11233))),
                    IF($F$6="All",SUMPRODUCT(('PQW Report Data'!$B$4:$B$11233='GEPS Volume &amp; Declines'!$C$4)*('PQW Report Data'!$C$4:$C$11233=H$9)*('PQW Report Data'!$E$4:$E$11233=$B46)*(('PQW Report Data'!K$4:K$11233)-('PQW Report Data'!J$4:J$11233))),
                    SUMPRODUCT(('PQW Report Data'!$B$4:$B$11233='GEPS Volume &amp; Declines'!$C$4)*('PQW Report Data'!$D$4:$D$11233='GEPS Volume &amp; Declines'!$E$4)*('PQW Report Data'!$C$4:$C$11233=H$9)*('PQW Report Data'!$E$4:$E$11233=$B46)*(('PQW Report Data'!K$4:K$11233)-('PQW Report Data'!J$4:J$11233))))))</f>
      </c>
      <c r="I46" s="25" t="str">
        <f>IF(AND($D$6="All",$F$6="All"),SUMPRODUCT(('PQW Report Data'!$C$4:$C$11233=I$9)*('PQW Report Data'!$E$4:$E$11233=$B46)*(('PQW Report Data'!K$4:K$11233)-('PQW Report Data'!J$4:J$11233))),
                    IF($D$6="All",SUMPRODUCT(('PQW Report Data'!$D$4:$D$11233='GEPS Volume &amp; Declines'!$E$4)*('PQW Report Data'!$C$4:$C$11233=I$9)*('PQW Report Data'!$E$4:$E$11233=$B46)*(('PQW Report Data'!K$4:K$11233)-('PQW Report Data'!J$4:J$11233))),
                    IF($F$6="All",SUMPRODUCT(('PQW Report Data'!$B$4:$B$11233='GEPS Volume &amp; Declines'!$C$4)*('PQW Report Data'!$C$4:$C$11233=I$9)*('PQW Report Data'!$E$4:$E$11233=$B46)*(('PQW Report Data'!K$4:K$11233)-('PQW Report Data'!J$4:J$11233))),
                    SUMPRODUCT(('PQW Report Data'!$B$4:$B$11233='GEPS Volume &amp; Declines'!$C$4)*('PQW Report Data'!$D$4:$D$11233='GEPS Volume &amp; Declines'!$E$4)*('PQW Report Data'!$C$4:$C$11233=I$9)*('PQW Report Data'!$E$4:$E$11233=$B46)*(('PQW Report Data'!K$4:K$11233)-('PQW Report Data'!J$4:J$11233))))))</f>
      </c>
      <c r="J46" s="25" t="str">
        <f>IF(AND($D$6="All",$F$6="All"),SUMPRODUCT(('PQW Report Data'!$C$4:$C$11233=J$9)*('PQW Report Data'!$E$4:$E$11233=$B46)*(('PQW Report Data'!K$4:K$11233)-('PQW Report Data'!J$4:J$11233))),
                    IF($D$6="All",SUMPRODUCT(('PQW Report Data'!$D$4:$D$11233='GEPS Volume &amp; Declines'!$E$4)*('PQW Report Data'!$C$4:$C$11233=J$9)*('PQW Report Data'!$E$4:$E$11233=$B46)*(('PQW Report Data'!K$4:K$11233)-('PQW Report Data'!J$4:J$11233))),
                    IF($F$6="All",SUMPRODUCT(('PQW Report Data'!$B$4:$B$11233='GEPS Volume &amp; Declines'!$C$4)*('PQW Report Data'!$C$4:$C$11233=J$9)*('PQW Report Data'!$E$4:$E$11233=$B46)*(('PQW Report Data'!K$4:K$11233)-('PQW Report Data'!J$4:J$11233))),
                    SUMPRODUCT(('PQW Report Data'!$B$4:$B$11233='GEPS Volume &amp; Declines'!$C$4)*('PQW Report Data'!$D$4:$D$11233='GEPS Volume &amp; Declines'!$E$4)*('PQW Report Data'!$C$4:$C$11233=J$9)*('PQW Report Data'!$E$4:$E$11233=$B46)*(('PQW Report Data'!K$4:K$11233)-('PQW Report Data'!J$4:J$11233))))))</f>
      </c>
      <c r="K46" s="25" t="str">
        <f>IF(AND($D$6="All",$F$6="All"),SUMPRODUCT(('PQW Report Data'!$C$4:$C$11233=K$9)*('PQW Report Data'!$E$4:$E$11233=$B46)*(('PQW Report Data'!K$4:K$11233)-('PQW Report Data'!J$4:J$11233))),
                    IF($D$6="All",SUMPRODUCT(('PQW Report Data'!$D$4:$D$11233='GEPS Volume &amp; Declines'!$E$4)*('PQW Report Data'!$C$4:$C$11233=K$9)*('PQW Report Data'!$E$4:$E$11233=$B46)*(('PQW Report Data'!K$4:K$11233)-('PQW Report Data'!J$4:J$11233))),
                    IF($F$6="All",SUMPRODUCT(('PQW Report Data'!$B$4:$B$11233='GEPS Volume &amp; Declines'!$C$4)*('PQW Report Data'!$C$4:$C$11233=K$9)*('PQW Report Data'!$E$4:$E$11233=$B46)*(('PQW Report Data'!K$4:K$11233)-('PQW Report Data'!J$4:J$11233))),
                    SUMPRODUCT(('PQW Report Data'!$B$4:$B$11233='GEPS Volume &amp; Declines'!$C$4)*('PQW Report Data'!$D$4:$D$11233='GEPS Volume &amp; Declines'!$E$4)*('PQW Report Data'!$C$4:$C$11233=K$9)*('PQW Report Data'!$E$4:$E$11233=$B46)*(('PQW Report Data'!K$4:K$11233)-('PQW Report Data'!J$4:J$11233))))))</f>
      </c>
      <c r="L46" s="25" t="str">
        <f>IF(AND($D$6="All",$F$6="All"),SUMPRODUCT(('PQW Report Data'!$C$4:$C$11233=L$9)*('PQW Report Data'!$E$4:$E$11233=$B46)*(('PQW Report Data'!K$4:K$11233)-('PQW Report Data'!J$4:J$11233))),
                    IF($D$6="All",SUMPRODUCT(('PQW Report Data'!$D$4:$D$11233='GEPS Volume &amp; Declines'!$E$4)*('PQW Report Data'!$C$4:$C$11233=L$9)*('PQW Report Data'!$E$4:$E$11233=$B46)*(('PQW Report Data'!K$4:K$11233)-('PQW Report Data'!J$4:J$11233))),
                    IF($F$6="All",SUMPRODUCT(('PQW Report Data'!$B$4:$B$11233='GEPS Volume &amp; Declines'!$C$4)*('PQW Report Data'!$C$4:$C$11233=L$9)*('PQW Report Data'!$E$4:$E$11233=$B46)*(('PQW Report Data'!K$4:K$11233)-('PQW Report Data'!J$4:J$11233))),
                    SUMPRODUCT(('PQW Report Data'!$B$4:$B$11233='GEPS Volume &amp; Declines'!$C$4)*('PQW Report Data'!$D$4:$D$11233='GEPS Volume &amp; Declines'!$E$4)*('PQW Report Data'!$C$4:$C$11233=L$9)*('PQW Report Data'!$E$4:$E$11233=$B46)*(('PQW Report Data'!K$4:K$11233)-('PQW Report Data'!J$4:J$11233))))))</f>
      </c>
      <c r="M46" s="25" t="str">
        <f>IF(AND($D$6="All",$F$6="All"),SUMPRODUCT(('PQW Report Data'!$C$4:$C$11233=M$9)*('PQW Report Data'!$E$4:$E$11233=$B46)*(('PQW Report Data'!K$4:K$11233)-('PQW Report Data'!J$4:J$11233))),
                    IF($D$6="All",SUMPRODUCT(('PQW Report Data'!$D$4:$D$11233='GEPS Volume &amp; Declines'!$E$4)*('PQW Report Data'!$C$4:$C$11233=M$9)*('PQW Report Data'!$E$4:$E$11233=$B46)*(('PQW Report Data'!K$4:K$11233)-('PQW Report Data'!J$4:J$11233))),
                    IF($F$6="All",SUMPRODUCT(('PQW Report Data'!$B$4:$B$11233='GEPS Volume &amp; Declines'!$C$4)*('PQW Report Data'!$C$4:$C$11233=M$9)*('PQW Report Data'!$E$4:$E$11233=$B46)*(('PQW Report Data'!K$4:K$11233)-('PQW Report Data'!J$4:J$11233))),
                    SUMPRODUCT(('PQW Report Data'!$B$4:$B$11233='GEPS Volume &amp; Declines'!$C$4)*('PQW Report Data'!$D$4:$D$11233='GEPS Volume &amp; Declines'!$E$4)*('PQW Report Data'!$C$4:$C$11233=M$9)*('PQW Report Data'!$E$4:$E$11233=$B46)*(('PQW Report Data'!K$4:K$11233)-('PQW Report Data'!J$4:J$11233))))))</f>
      </c>
      <c r="N46" s="25" t="str">
        <f>IF(AND($D$6="All",$F$6="All"),SUMPRODUCT(('PQW Report Data'!$C$4:$C$11233=N$9)*('PQW Report Data'!$E$4:$E$11233=$B46)*(('PQW Report Data'!K$4:K$11233)-('PQW Report Data'!J$4:J$11233))),
                    IF($D$6="All",SUMPRODUCT(('PQW Report Data'!$D$4:$D$11233='GEPS Volume &amp; Declines'!$E$4)*('PQW Report Data'!$C$4:$C$11233=N$9)*('PQW Report Data'!$E$4:$E$11233=$B46)*(('PQW Report Data'!K$4:K$11233)-('PQW Report Data'!J$4:J$11233))),
                    IF($F$6="All",SUMPRODUCT(('PQW Report Data'!$B$4:$B$11233='GEPS Volume &amp; Declines'!$C$4)*('PQW Report Data'!$C$4:$C$11233=N$9)*('PQW Report Data'!$E$4:$E$11233=$B46)*(('PQW Report Data'!K$4:K$11233)-('PQW Report Data'!J$4:J$11233))),
                    SUMPRODUCT(('PQW Report Data'!$B$4:$B$11233='GEPS Volume &amp; Declines'!$C$4)*('PQW Report Data'!$D$4:$D$11233='GEPS Volume &amp; Declines'!$E$4)*('PQW Report Data'!$C$4:$C$11233=N$9)*('PQW Report Data'!$E$4:$E$11233=$B46)*(('PQW Report Data'!K$4:K$11233)-('PQW Report Data'!J$4:J$11233))))))</f>
      </c>
      <c r="O46" s="25" t="str">
        <f>IF(AND($D$6="All",$F$6="All"),SUMPRODUCT(('PQW Report Data'!$C$4:$C$11233=O$9)*('PQW Report Data'!$E$4:$E$11233=$B46)*(('PQW Report Data'!K$4:K$11233)-('PQW Report Data'!J$4:J$11233))),
                    IF($D$6="All",SUMPRODUCT(('PQW Report Data'!$D$4:$D$11233='GEPS Volume &amp; Declines'!$E$4)*('PQW Report Data'!$C$4:$C$11233=O$9)*('PQW Report Data'!$E$4:$E$11233=$B46)*(('PQW Report Data'!K$4:K$11233)-('PQW Report Data'!J$4:J$11233))),
                    IF($F$6="All",SUMPRODUCT(('PQW Report Data'!$B$4:$B$11233='GEPS Volume &amp; Declines'!$C$4)*('PQW Report Data'!$C$4:$C$11233=O$9)*('PQW Report Data'!$E$4:$E$11233=$B46)*(('PQW Report Data'!K$4:K$11233)-('PQW Report Data'!J$4:J$11233))),
                    SUMPRODUCT(('PQW Report Data'!$B$4:$B$11233='GEPS Volume &amp; Declines'!$C$4)*('PQW Report Data'!$D$4:$D$11233='GEPS Volume &amp; Declines'!$E$4)*('PQW Report Data'!$C$4:$C$11233=O$9)*('PQW Report Data'!$E$4:$E$11233=$B46)*(('PQW Report Data'!K$4:K$11233)-('PQW Report Data'!J$4:J$11233))))))</f>
      </c>
      <c r="P46" s="25" t="str">
        <f>IF(AND($D$6="All",$F$6="All"),SUMPRODUCT(('PQW Report Data'!$C$4:$C$11233=P$9)*('PQW Report Data'!$E$4:$E$11233=$B46)*(('PQW Report Data'!K$4:K$11233)-('PQW Report Data'!J$4:J$11233))),
                    IF($D$6="All",SUMPRODUCT(('PQW Report Data'!$D$4:$D$11233='GEPS Volume &amp; Declines'!$E$4)*('PQW Report Data'!$C$4:$C$11233=P$9)*('PQW Report Data'!$E$4:$E$11233=$B46)*(('PQW Report Data'!K$4:K$11233)-('PQW Report Data'!J$4:J$11233))),
                    IF($F$6="All",SUMPRODUCT(('PQW Report Data'!$B$4:$B$11233='GEPS Volume &amp; Declines'!$C$4)*('PQW Report Data'!$C$4:$C$11233=P$9)*('PQW Report Data'!$E$4:$E$11233=$B46)*(('PQW Report Data'!K$4:K$11233)-('PQW Report Data'!J$4:J$11233))),
                    SUMPRODUCT(('PQW Report Data'!$B$4:$B$11233='GEPS Volume &amp; Declines'!$C$4)*('PQW Report Data'!$D$4:$D$11233='GEPS Volume &amp; Declines'!$E$4)*('PQW Report Data'!$C$4:$C$11233=P$9)*('PQW Report Data'!$E$4:$E$11233=$B46)*(('PQW Report Data'!K$4:K$11233)-('PQW Report Data'!J$4:J$11233))))))</f>
      </c>
      <c r="Q46" s="25" t="str">
        <f>IF(AND($D$6="All",$F$6="All"),SUMPRODUCT(('PQW Report Data'!$C$4:$C$11233=Q$9)*('PQW Report Data'!$E$4:$E$11233=$B46)*(('PQW Report Data'!K$4:K$11233)-('PQW Report Data'!J$4:J$11233))),
                    IF($D$6="All",SUMPRODUCT(('PQW Report Data'!$D$4:$D$11233='GEPS Volume &amp; Declines'!$E$4)*('PQW Report Data'!$C$4:$C$11233=Q$9)*('PQW Report Data'!$E$4:$E$11233=$B46)*(('PQW Report Data'!K$4:K$11233)-('PQW Report Data'!J$4:J$11233))),
                    IF($F$6="All",SUMPRODUCT(('PQW Report Data'!$B$4:$B$11233='GEPS Volume &amp; Declines'!$C$4)*('PQW Report Data'!$C$4:$C$11233=Q$9)*('PQW Report Data'!$E$4:$E$11233=$B46)*(('PQW Report Data'!K$4:K$11233)-('PQW Report Data'!J$4:J$11233))),
                    SUMPRODUCT(('PQW Report Data'!$B$4:$B$11233='GEPS Volume &amp; Declines'!$C$4)*('PQW Report Data'!$D$4:$D$11233='GEPS Volume &amp; Declines'!$E$4)*('PQW Report Data'!$C$4:$C$11233=Q$9)*('PQW Report Data'!$E$4:$E$11233=$B46)*(('PQW Report Data'!K$4:K$11233)-('PQW Report Data'!J$4:J$11233))))))</f>
      </c>
      <c r="R46" s="25" t="str">
        <f>IF(AND($D$6="All",$F$6="All"),SUMPRODUCT(('PQW Report Data'!$C$4:$C$11233=R$9)*('PQW Report Data'!$E$4:$E$11233=$B46)*(('PQW Report Data'!K$4:K$11233)-('PQW Report Data'!J$4:J$11233))),
                    IF($D$6="All",SUMPRODUCT(('PQW Report Data'!$D$4:$D$11233='GEPS Volume &amp; Declines'!$E$4)*('PQW Report Data'!$C$4:$C$11233=R$9)*('PQW Report Data'!$E$4:$E$11233=$B46)*(('PQW Report Data'!K$4:K$11233)-('PQW Report Data'!J$4:J$11233))),
                    IF($F$6="All",SUMPRODUCT(('PQW Report Data'!$B$4:$B$11233='GEPS Volume &amp; Declines'!$C$4)*('PQW Report Data'!$C$4:$C$11233=R$9)*('PQW Report Data'!$E$4:$E$11233=$B46)*(('PQW Report Data'!K$4:K$11233)-('PQW Report Data'!J$4:J$11233))),
                    SUMPRODUCT(('PQW Report Data'!$B$4:$B$11233='GEPS Volume &amp; Declines'!$C$4)*('PQW Report Data'!$D$4:$D$11233='GEPS Volume &amp; Declines'!$E$4)*('PQW Report Data'!$C$4:$C$11233=R$9)*('PQW Report Data'!$E$4:$E$11233=$B46)*(('PQW Report Data'!K$4:K$11233)-('PQW Report Data'!J$4:J$11233))))))</f>
      </c>
      <c r="S46" s="25" t="str">
        <f>IF(AND($D$6="All",$F$6="All"),SUMPRODUCT(('PQW Report Data'!$C$4:$C$11233=S$9)*('PQW Report Data'!$E$4:$E$11233=$B46)*(('PQW Report Data'!K$4:K$11233)-('PQW Report Data'!J$4:J$11233))),
                    IF($D$6="All",SUMPRODUCT(('PQW Report Data'!$D$4:$D$11233='GEPS Volume &amp; Declines'!$E$4)*('PQW Report Data'!$C$4:$C$11233=S$9)*('PQW Report Data'!$E$4:$E$11233=$B46)*(('PQW Report Data'!K$4:K$11233)-('PQW Report Data'!J$4:J$11233))),
                    IF($F$6="All",SUMPRODUCT(('PQW Report Data'!$B$4:$B$11233='GEPS Volume &amp; Declines'!$C$4)*('PQW Report Data'!$C$4:$C$11233=S$9)*('PQW Report Data'!$E$4:$E$11233=$B46)*(('PQW Report Data'!K$4:K$11233)-('PQW Report Data'!J$4:J$11233))),
                    SUMPRODUCT(('PQW Report Data'!$B$4:$B$11233='GEPS Volume &amp; Declines'!$C$4)*('PQW Report Data'!$D$4:$D$11233='GEPS Volume &amp; Declines'!$E$4)*('PQW Report Data'!$C$4:$C$11233=S$9)*('PQW Report Data'!$E$4:$E$11233=$B46)*(('PQW Report Data'!K$4:K$11233)-('PQW Report Data'!J$4:J$11233))))))</f>
      </c>
      <c r="T46" s="25" t="str">
        <f>IF(AND($D$6="All",$F$6="All"),SUMPRODUCT(('PQW Report Data'!$C$4:$C$11233=T$9)*('PQW Report Data'!$E$4:$E$11233=$B46)*(('PQW Report Data'!K$4:K$11233)-('PQW Report Data'!J$4:J$11233))),
                    IF($D$6="All",SUMPRODUCT(('PQW Report Data'!$D$4:$D$11233='GEPS Volume &amp; Declines'!$E$4)*('PQW Report Data'!$C$4:$C$11233=T$9)*('PQW Report Data'!$E$4:$E$11233=$B46)*(('PQW Report Data'!K$4:K$11233)-('PQW Report Data'!J$4:J$11233))),
                    IF($F$6="All",SUMPRODUCT(('PQW Report Data'!$B$4:$B$11233='GEPS Volume &amp; Declines'!$C$4)*('PQW Report Data'!$C$4:$C$11233=T$9)*('PQW Report Data'!$E$4:$E$11233=$B46)*(('PQW Report Data'!K$4:K$11233)-('PQW Report Data'!J$4:J$11233))),
                    SUMPRODUCT(('PQW Report Data'!$B$4:$B$11233='GEPS Volume &amp; Declines'!$C$4)*('PQW Report Data'!$D$4:$D$11233='GEPS Volume &amp; Declines'!$E$4)*('PQW Report Data'!$C$4:$C$11233=T$9)*('PQW Report Data'!$E$4:$E$11233=$B46)*(('PQW Report Data'!K$4:K$11233)-('PQW Report Data'!J$4:J$11233))))))</f>
      </c>
      <c r="U46" s="25" t="str">
        <f>IF(AND($D$6="All",$F$6="All"),SUMPRODUCT(('PQW Report Data'!$C$4:$C$11233=U$9)*('PQW Report Data'!$E$4:$E$11233=$B46)*(('PQW Report Data'!K$4:K$11233)-('PQW Report Data'!J$4:J$11233))),
                    IF($D$6="All",SUMPRODUCT(('PQW Report Data'!$D$4:$D$11233='GEPS Volume &amp; Declines'!$E$4)*('PQW Report Data'!$C$4:$C$11233=U$9)*('PQW Report Data'!$E$4:$E$11233=$B46)*(('PQW Report Data'!K$4:K$11233)-('PQW Report Data'!J$4:J$11233))),
                    IF($F$6="All",SUMPRODUCT(('PQW Report Data'!$B$4:$B$11233='GEPS Volume &amp; Declines'!$C$4)*('PQW Report Data'!$C$4:$C$11233=U$9)*('PQW Report Data'!$E$4:$E$11233=$B46)*(('PQW Report Data'!K$4:K$11233)-('PQW Report Data'!J$4:J$11233))),
                    SUMPRODUCT(('PQW Report Data'!$B$4:$B$11233='GEPS Volume &amp; Declines'!$C$4)*('PQW Report Data'!$D$4:$D$11233='GEPS Volume &amp; Declines'!$E$4)*('PQW Report Data'!$C$4:$C$11233=U$9)*('PQW Report Data'!$E$4:$E$11233=$B46)*(('PQW Report Data'!K$4:K$11233)-('PQW Report Data'!J$4:J$11233))))))</f>
      </c>
      <c r="V46" s="25" t="str">
        <f>IF(AND($D$6="All",$F$6="All"),SUMPRODUCT(('PQW Report Data'!$C$4:$C$11233=V$9)*('PQW Report Data'!$E$4:$E$11233=$B46)*(('PQW Report Data'!K$4:K$11233)-('PQW Report Data'!J$4:J$11233))),
                    IF($D$6="All",SUMPRODUCT(('PQW Report Data'!$D$4:$D$11233='GEPS Volume &amp; Declines'!$E$4)*('PQW Report Data'!$C$4:$C$11233=V$9)*('PQW Report Data'!$E$4:$E$11233=$B46)*(('PQW Report Data'!K$4:K$11233)-('PQW Report Data'!J$4:J$11233))),
                    IF($F$6="All",SUMPRODUCT(('PQW Report Data'!$B$4:$B$11233='GEPS Volume &amp; Declines'!$C$4)*('PQW Report Data'!$C$4:$C$11233=V$9)*('PQW Report Data'!$E$4:$E$11233=$B46)*(('PQW Report Data'!K$4:K$11233)-('PQW Report Data'!J$4:J$11233))),
                    SUMPRODUCT(('PQW Report Data'!$B$4:$B$11233='GEPS Volume &amp; Declines'!$C$4)*('PQW Report Data'!$D$4:$D$11233='GEPS Volume &amp; Declines'!$E$4)*('PQW Report Data'!$C$4:$C$11233=V$9)*('PQW Report Data'!$E$4:$E$11233=$B46)*(('PQW Report Data'!K$4:K$11233)-('PQW Report Data'!J$4:J$11233))))))</f>
      </c>
      <c r="W46" s="25" t="str">
        <f>IF(AND($D$6="All",$F$6="All"),SUMPRODUCT(('PQW Report Data'!$C$4:$C$11233=W$9)*('PQW Report Data'!$E$4:$E$11233=$B46)*(('PQW Report Data'!K$4:K$11233)-('PQW Report Data'!J$4:J$11233))),
                    IF($D$6="All",SUMPRODUCT(('PQW Report Data'!$D$4:$D$11233='GEPS Volume &amp; Declines'!$E$4)*('PQW Report Data'!$C$4:$C$11233=W$9)*('PQW Report Data'!$E$4:$E$11233=$B46)*(('PQW Report Data'!K$4:K$11233)-('PQW Report Data'!J$4:J$11233))),
                    IF($F$6="All",SUMPRODUCT(('PQW Report Data'!$B$4:$B$11233='GEPS Volume &amp; Declines'!$C$4)*('PQW Report Data'!$C$4:$C$11233=W$9)*('PQW Report Data'!$E$4:$E$11233=$B46)*(('PQW Report Data'!K$4:K$11233)-('PQW Report Data'!J$4:J$11233))),
                    SUMPRODUCT(('PQW Report Data'!$B$4:$B$11233='GEPS Volume &amp; Declines'!$C$4)*('PQW Report Data'!$D$4:$D$11233='GEPS Volume &amp; Declines'!$E$4)*('PQW Report Data'!$C$4:$C$11233=W$9)*('PQW Report Data'!$E$4:$E$11233=$B46)*(('PQW Report Data'!K$4:K$11233)-('PQW Report Data'!J$4:J$11233))))))</f>
      </c>
      <c r="X46" s="25" t="str">
        <f>IF(AND($D$6="All",$F$6="All"),SUMPRODUCT(('PQW Report Data'!$C$4:$C$11233=X$9)*('PQW Report Data'!$E$4:$E$11233=$B46)*(('PQW Report Data'!K$4:K$11233)-('PQW Report Data'!J$4:J$11233))),
                    IF($D$6="All",SUMPRODUCT(('PQW Report Data'!$D$4:$D$11233='GEPS Volume &amp; Declines'!$E$4)*('PQW Report Data'!$C$4:$C$11233=X$9)*('PQW Report Data'!$E$4:$E$11233=$B46)*(('PQW Report Data'!K$4:K$11233)-('PQW Report Data'!J$4:J$11233))),
                    IF($F$6="All",SUMPRODUCT(('PQW Report Data'!$B$4:$B$11233='GEPS Volume &amp; Declines'!$C$4)*('PQW Report Data'!$C$4:$C$11233=X$9)*('PQW Report Data'!$E$4:$E$11233=$B46)*(('PQW Report Data'!K$4:K$11233)-('PQW Report Data'!J$4:J$11233))),
                    SUMPRODUCT(('PQW Report Data'!$B$4:$B$11233='GEPS Volume &amp; Declines'!$C$4)*('PQW Report Data'!$D$4:$D$11233='GEPS Volume &amp; Declines'!$E$4)*('PQW Report Data'!$C$4:$C$11233=X$9)*('PQW Report Data'!$E$4:$E$11233=$B46)*(('PQW Report Data'!K$4:K$11233)-('PQW Report Data'!J$4:J$11233))))))</f>
      </c>
      <c r="Y46" s="25" t="str">
        <f>IF(AND($D$6="All",$F$6="All"),SUMPRODUCT(('PQW Report Data'!$C$4:$C$11233=Y$9)*('PQW Report Data'!$E$4:$E$11233=$B46)*(('PQW Report Data'!K$4:K$11233)-('PQW Report Data'!J$4:J$11233))),
                    IF($D$6="All",SUMPRODUCT(('PQW Report Data'!$D$4:$D$11233='GEPS Volume &amp; Declines'!$E$4)*('PQW Report Data'!$C$4:$C$11233=Y$9)*('PQW Report Data'!$E$4:$E$11233=$B46)*(('PQW Report Data'!K$4:K$11233)-('PQW Report Data'!J$4:J$11233))),
                    IF($F$6="All",SUMPRODUCT(('PQW Report Data'!$B$4:$B$11233='GEPS Volume &amp; Declines'!$C$4)*('PQW Report Data'!$C$4:$C$11233=Y$9)*('PQW Report Data'!$E$4:$E$11233=$B46)*(('PQW Report Data'!K$4:K$11233)-('PQW Report Data'!J$4:J$11233))),
                    SUMPRODUCT(('PQW Report Data'!$B$4:$B$11233='GEPS Volume &amp; Declines'!$C$4)*('PQW Report Data'!$D$4:$D$11233='GEPS Volume &amp; Declines'!$E$4)*('PQW Report Data'!$C$4:$C$11233=Y$9)*('PQW Report Data'!$E$4:$E$11233=$B46)*(('PQW Report Data'!K$4:K$11233)-('PQW Report Data'!J$4:J$11233))))))</f>
      </c>
      <c r="Z46" s="25" t="str">
        <f>IF(AND($D$6="All",$F$6="All"),SUMPRODUCT(('PQW Report Data'!$C$4:$C$11233=Z$9)*('PQW Report Data'!$E$4:$E$11233=$B46)*(('PQW Report Data'!K$4:K$11233)-('PQW Report Data'!J$4:J$11233))),
                    IF($D$6="All",SUMPRODUCT(('PQW Report Data'!$D$4:$D$11233='GEPS Volume &amp; Declines'!$E$4)*('PQW Report Data'!$C$4:$C$11233=Z$9)*('PQW Report Data'!$E$4:$E$11233=$B46)*(('PQW Report Data'!K$4:K$11233)-('PQW Report Data'!J$4:J$11233))),
                    IF($F$6="All",SUMPRODUCT(('PQW Report Data'!$B$4:$B$11233='GEPS Volume &amp; Declines'!$C$4)*('PQW Report Data'!$C$4:$C$11233=Z$9)*('PQW Report Data'!$E$4:$E$11233=$B46)*(('PQW Report Data'!K$4:K$11233)-('PQW Report Data'!J$4:J$11233))),
                    SUMPRODUCT(('PQW Report Data'!$B$4:$B$11233='GEPS Volume &amp; Declines'!$C$4)*('PQW Report Data'!$D$4:$D$11233='GEPS Volume &amp; Declines'!$E$4)*('PQW Report Data'!$C$4:$C$11233=Z$9)*('PQW Report Data'!$E$4:$E$11233=$B46)*(('PQW Report Data'!K$4:K$11233)-('PQW Report Data'!J$4:J$11233))))))</f>
      </c>
      <c r="AA46" s="25" t="str">
        <f>IF(AND($D$6="All",$F$6="All"),SUMPRODUCT(('PQW Report Data'!$C$4:$C$11233=AA$9)*('PQW Report Data'!$E$4:$E$11233=$B46)*(('PQW Report Data'!K$4:K$11233)-('PQW Report Data'!J$4:J$11233))),
                    IF($D$6="All",SUMPRODUCT(('PQW Report Data'!$D$4:$D$11233='GEPS Volume &amp; Declines'!$E$4)*('PQW Report Data'!$C$4:$C$11233=AA$9)*('PQW Report Data'!$E$4:$E$11233=$B46)*(('PQW Report Data'!K$4:K$11233)-('PQW Report Data'!J$4:J$11233))),
                    IF($F$6="All",SUMPRODUCT(('PQW Report Data'!$B$4:$B$11233='GEPS Volume &amp; Declines'!$C$4)*('PQW Report Data'!$C$4:$C$11233=AA$9)*('PQW Report Data'!$E$4:$E$11233=$B46)*(('PQW Report Data'!K$4:K$11233)-('PQW Report Data'!J$4:J$11233))),
                    SUMPRODUCT(('PQW Report Data'!$B$4:$B$11233='GEPS Volume &amp; Declines'!$C$4)*('PQW Report Data'!$D$4:$D$11233='GEPS Volume &amp; Declines'!$E$4)*('PQW Report Data'!$C$4:$C$11233=AA$9)*('PQW Report Data'!$E$4:$E$11233=$B46)*(('PQW Report Data'!K$4:K$11233)-('PQW Report Data'!J$4:J$11233))))))</f>
      </c>
      <c r="AB46" s="25" t="str">
        <f>SUM(C46:AA46)</f>
      </c>
    </row>
    <row r="47">
      <c r="A47" s="0" t="inlineStr">
        <is>
          <t/>
        </is>
      </c>
      <c r="B47" s="23" t="n">
        <v>37</v>
      </c>
      <c r="C47" s="25" t="str">
        <f>IF(AND($D$6="All",$F$6="All"),SUMPRODUCT(('PQW Report Data'!$C$4:$C$11233=C$9)*('PQW Report Data'!$E$4:$E$11233=$B47)*(('PQW Report Data'!K$4:K$11233)-('PQW Report Data'!J$4:J$11233))),
                    IF($D$6="All",SUMPRODUCT(('PQW Report Data'!$D$4:$D$11233='GEPS Volume &amp; Declines'!$E$4)*('PQW Report Data'!$C$4:$C$11233=C$9)*('PQW Report Data'!$E$4:$E$11233=$B47)*(('PQW Report Data'!K$4:K$11233)-('PQW Report Data'!J$4:J$11233))),
                    IF($F$6="All",SUMPRODUCT(('PQW Report Data'!$B$4:$B$11233='GEPS Volume &amp; Declines'!$C$4)*('PQW Report Data'!$C$4:$C$11233=C$9)*('PQW Report Data'!$E$4:$E$11233=$B47)*(('PQW Report Data'!K$4:K$11233)-('PQW Report Data'!J$4:J$11233))),
                    SUMPRODUCT(('PQW Report Data'!$B$4:$B$11233='GEPS Volume &amp; Declines'!$C$4)*('PQW Report Data'!$D$4:$D$11233='GEPS Volume &amp; Declines'!$E$4)*('PQW Report Data'!$C$4:$C$11233=C$9)*('PQW Report Data'!$E$4:$E$11233=$B47)*(('PQW Report Data'!K$4:K$11233)-('PQW Report Data'!J$4:J$11233))))))</f>
      </c>
      <c r="D47" s="25" t="str">
        <f>IF(AND($D$6="All",$F$6="All"),SUMPRODUCT(('PQW Report Data'!$C$4:$C$11233=D$9)*('PQW Report Data'!$E$4:$E$11233=$B47)*(('PQW Report Data'!K$4:K$11233)-('PQW Report Data'!J$4:J$11233))),
                    IF($D$6="All",SUMPRODUCT(('PQW Report Data'!$D$4:$D$11233='GEPS Volume &amp; Declines'!$E$4)*('PQW Report Data'!$C$4:$C$11233=D$9)*('PQW Report Data'!$E$4:$E$11233=$B47)*(('PQW Report Data'!K$4:K$11233)-('PQW Report Data'!J$4:J$11233))),
                    IF($F$6="All",SUMPRODUCT(('PQW Report Data'!$B$4:$B$11233='GEPS Volume &amp; Declines'!$C$4)*('PQW Report Data'!$C$4:$C$11233=D$9)*('PQW Report Data'!$E$4:$E$11233=$B47)*(('PQW Report Data'!K$4:K$11233)-('PQW Report Data'!J$4:J$11233))),
                    SUMPRODUCT(('PQW Report Data'!$B$4:$B$11233='GEPS Volume &amp; Declines'!$C$4)*('PQW Report Data'!$D$4:$D$11233='GEPS Volume &amp; Declines'!$E$4)*('PQW Report Data'!$C$4:$C$11233=D$9)*('PQW Report Data'!$E$4:$E$11233=$B47)*(('PQW Report Data'!K$4:K$11233)-('PQW Report Data'!J$4:J$11233))))))</f>
      </c>
      <c r="E47" s="25" t="str">
        <f>IF(AND($D$6="All",$F$6="All"),SUMPRODUCT(('PQW Report Data'!$C$4:$C$11233=E$9)*('PQW Report Data'!$E$4:$E$11233=$B47)*(('PQW Report Data'!K$4:K$11233)-('PQW Report Data'!J$4:J$11233))),
                    IF($D$6="All",SUMPRODUCT(('PQW Report Data'!$D$4:$D$11233='GEPS Volume &amp; Declines'!$E$4)*('PQW Report Data'!$C$4:$C$11233=E$9)*('PQW Report Data'!$E$4:$E$11233=$B47)*(('PQW Report Data'!K$4:K$11233)-('PQW Report Data'!J$4:J$11233))),
                    IF($F$6="All",SUMPRODUCT(('PQW Report Data'!$B$4:$B$11233='GEPS Volume &amp; Declines'!$C$4)*('PQW Report Data'!$C$4:$C$11233=E$9)*('PQW Report Data'!$E$4:$E$11233=$B47)*(('PQW Report Data'!K$4:K$11233)-('PQW Report Data'!J$4:J$11233))),
                    SUMPRODUCT(('PQW Report Data'!$B$4:$B$11233='GEPS Volume &amp; Declines'!$C$4)*('PQW Report Data'!$D$4:$D$11233='GEPS Volume &amp; Declines'!$E$4)*('PQW Report Data'!$C$4:$C$11233=E$9)*('PQW Report Data'!$E$4:$E$11233=$B47)*(('PQW Report Data'!K$4:K$11233)-('PQW Report Data'!J$4:J$11233))))))</f>
      </c>
      <c r="F47" s="25" t="str">
        <f>IF(AND($D$6="All",$F$6="All"),SUMPRODUCT(('PQW Report Data'!$C$4:$C$11233=F$9)*('PQW Report Data'!$E$4:$E$11233=$B47)*(('PQW Report Data'!K$4:K$11233)-('PQW Report Data'!J$4:J$11233))),
                    IF($D$6="All",SUMPRODUCT(('PQW Report Data'!$D$4:$D$11233='GEPS Volume &amp; Declines'!$E$4)*('PQW Report Data'!$C$4:$C$11233=F$9)*('PQW Report Data'!$E$4:$E$11233=$B47)*(('PQW Report Data'!K$4:K$11233)-('PQW Report Data'!J$4:J$11233))),
                    IF($F$6="All",SUMPRODUCT(('PQW Report Data'!$B$4:$B$11233='GEPS Volume &amp; Declines'!$C$4)*('PQW Report Data'!$C$4:$C$11233=F$9)*('PQW Report Data'!$E$4:$E$11233=$B47)*(('PQW Report Data'!K$4:K$11233)-('PQW Report Data'!J$4:J$11233))),
                    SUMPRODUCT(('PQW Report Data'!$B$4:$B$11233='GEPS Volume &amp; Declines'!$C$4)*('PQW Report Data'!$D$4:$D$11233='GEPS Volume &amp; Declines'!$E$4)*('PQW Report Data'!$C$4:$C$11233=F$9)*('PQW Report Data'!$E$4:$E$11233=$B47)*(('PQW Report Data'!K$4:K$11233)-('PQW Report Data'!J$4:J$11233))))))</f>
      </c>
      <c r="G47" s="25" t="str">
        <f>IF(AND($D$6="All",$F$6="All"),SUMPRODUCT(('PQW Report Data'!$C$4:$C$11233=G$9)*('PQW Report Data'!$E$4:$E$11233=$B47)*(('PQW Report Data'!K$4:K$11233)-('PQW Report Data'!J$4:J$11233))),
                    IF($D$6="All",SUMPRODUCT(('PQW Report Data'!$D$4:$D$11233='GEPS Volume &amp; Declines'!$E$4)*('PQW Report Data'!$C$4:$C$11233=G$9)*('PQW Report Data'!$E$4:$E$11233=$B47)*(('PQW Report Data'!K$4:K$11233)-('PQW Report Data'!J$4:J$11233))),
                    IF($F$6="All",SUMPRODUCT(('PQW Report Data'!$B$4:$B$11233='GEPS Volume &amp; Declines'!$C$4)*('PQW Report Data'!$C$4:$C$11233=G$9)*('PQW Report Data'!$E$4:$E$11233=$B47)*(('PQW Report Data'!K$4:K$11233)-('PQW Report Data'!J$4:J$11233))),
                    SUMPRODUCT(('PQW Report Data'!$B$4:$B$11233='GEPS Volume &amp; Declines'!$C$4)*('PQW Report Data'!$D$4:$D$11233='GEPS Volume &amp; Declines'!$E$4)*('PQW Report Data'!$C$4:$C$11233=G$9)*('PQW Report Data'!$E$4:$E$11233=$B47)*(('PQW Report Data'!K$4:K$11233)-('PQW Report Data'!J$4:J$11233))))))</f>
      </c>
      <c r="H47" s="25" t="str">
        <f>IF(AND($D$6="All",$F$6="All"),SUMPRODUCT(('PQW Report Data'!$C$4:$C$11233=H$9)*('PQW Report Data'!$E$4:$E$11233=$B47)*(('PQW Report Data'!K$4:K$11233)-('PQW Report Data'!J$4:J$11233))),
                    IF($D$6="All",SUMPRODUCT(('PQW Report Data'!$D$4:$D$11233='GEPS Volume &amp; Declines'!$E$4)*('PQW Report Data'!$C$4:$C$11233=H$9)*('PQW Report Data'!$E$4:$E$11233=$B47)*(('PQW Report Data'!K$4:K$11233)-('PQW Report Data'!J$4:J$11233))),
                    IF($F$6="All",SUMPRODUCT(('PQW Report Data'!$B$4:$B$11233='GEPS Volume &amp; Declines'!$C$4)*('PQW Report Data'!$C$4:$C$11233=H$9)*('PQW Report Data'!$E$4:$E$11233=$B47)*(('PQW Report Data'!K$4:K$11233)-('PQW Report Data'!J$4:J$11233))),
                    SUMPRODUCT(('PQW Report Data'!$B$4:$B$11233='GEPS Volume &amp; Declines'!$C$4)*('PQW Report Data'!$D$4:$D$11233='GEPS Volume &amp; Declines'!$E$4)*('PQW Report Data'!$C$4:$C$11233=H$9)*('PQW Report Data'!$E$4:$E$11233=$B47)*(('PQW Report Data'!K$4:K$11233)-('PQW Report Data'!J$4:J$11233))))))</f>
      </c>
      <c r="I47" s="25" t="str">
        <f>IF(AND($D$6="All",$F$6="All"),SUMPRODUCT(('PQW Report Data'!$C$4:$C$11233=I$9)*('PQW Report Data'!$E$4:$E$11233=$B47)*(('PQW Report Data'!K$4:K$11233)-('PQW Report Data'!J$4:J$11233))),
                    IF($D$6="All",SUMPRODUCT(('PQW Report Data'!$D$4:$D$11233='GEPS Volume &amp; Declines'!$E$4)*('PQW Report Data'!$C$4:$C$11233=I$9)*('PQW Report Data'!$E$4:$E$11233=$B47)*(('PQW Report Data'!K$4:K$11233)-('PQW Report Data'!J$4:J$11233))),
                    IF($F$6="All",SUMPRODUCT(('PQW Report Data'!$B$4:$B$11233='GEPS Volume &amp; Declines'!$C$4)*('PQW Report Data'!$C$4:$C$11233=I$9)*('PQW Report Data'!$E$4:$E$11233=$B47)*(('PQW Report Data'!K$4:K$11233)-('PQW Report Data'!J$4:J$11233))),
                    SUMPRODUCT(('PQW Report Data'!$B$4:$B$11233='GEPS Volume &amp; Declines'!$C$4)*('PQW Report Data'!$D$4:$D$11233='GEPS Volume &amp; Declines'!$E$4)*('PQW Report Data'!$C$4:$C$11233=I$9)*('PQW Report Data'!$E$4:$E$11233=$B47)*(('PQW Report Data'!K$4:K$11233)-('PQW Report Data'!J$4:J$11233))))))</f>
      </c>
      <c r="J47" s="25" t="str">
        <f>IF(AND($D$6="All",$F$6="All"),SUMPRODUCT(('PQW Report Data'!$C$4:$C$11233=J$9)*('PQW Report Data'!$E$4:$E$11233=$B47)*(('PQW Report Data'!K$4:K$11233)-('PQW Report Data'!J$4:J$11233))),
                    IF($D$6="All",SUMPRODUCT(('PQW Report Data'!$D$4:$D$11233='GEPS Volume &amp; Declines'!$E$4)*('PQW Report Data'!$C$4:$C$11233=J$9)*('PQW Report Data'!$E$4:$E$11233=$B47)*(('PQW Report Data'!K$4:K$11233)-('PQW Report Data'!J$4:J$11233))),
                    IF($F$6="All",SUMPRODUCT(('PQW Report Data'!$B$4:$B$11233='GEPS Volume &amp; Declines'!$C$4)*('PQW Report Data'!$C$4:$C$11233=J$9)*('PQW Report Data'!$E$4:$E$11233=$B47)*(('PQW Report Data'!K$4:K$11233)-('PQW Report Data'!J$4:J$11233))),
                    SUMPRODUCT(('PQW Report Data'!$B$4:$B$11233='GEPS Volume &amp; Declines'!$C$4)*('PQW Report Data'!$D$4:$D$11233='GEPS Volume &amp; Declines'!$E$4)*('PQW Report Data'!$C$4:$C$11233=J$9)*('PQW Report Data'!$E$4:$E$11233=$B47)*(('PQW Report Data'!K$4:K$11233)-('PQW Report Data'!J$4:J$11233))))))</f>
      </c>
      <c r="K47" s="25" t="str">
        <f>IF(AND($D$6="All",$F$6="All"),SUMPRODUCT(('PQW Report Data'!$C$4:$C$11233=K$9)*('PQW Report Data'!$E$4:$E$11233=$B47)*(('PQW Report Data'!K$4:K$11233)-('PQW Report Data'!J$4:J$11233))),
                    IF($D$6="All",SUMPRODUCT(('PQW Report Data'!$D$4:$D$11233='GEPS Volume &amp; Declines'!$E$4)*('PQW Report Data'!$C$4:$C$11233=K$9)*('PQW Report Data'!$E$4:$E$11233=$B47)*(('PQW Report Data'!K$4:K$11233)-('PQW Report Data'!J$4:J$11233))),
                    IF($F$6="All",SUMPRODUCT(('PQW Report Data'!$B$4:$B$11233='GEPS Volume &amp; Declines'!$C$4)*('PQW Report Data'!$C$4:$C$11233=K$9)*('PQW Report Data'!$E$4:$E$11233=$B47)*(('PQW Report Data'!K$4:K$11233)-('PQW Report Data'!J$4:J$11233))),
                    SUMPRODUCT(('PQW Report Data'!$B$4:$B$11233='GEPS Volume &amp; Declines'!$C$4)*('PQW Report Data'!$D$4:$D$11233='GEPS Volume &amp; Declines'!$E$4)*('PQW Report Data'!$C$4:$C$11233=K$9)*('PQW Report Data'!$E$4:$E$11233=$B47)*(('PQW Report Data'!K$4:K$11233)-('PQW Report Data'!J$4:J$11233))))))</f>
      </c>
      <c r="L47" s="25" t="str">
        <f>IF(AND($D$6="All",$F$6="All"),SUMPRODUCT(('PQW Report Data'!$C$4:$C$11233=L$9)*('PQW Report Data'!$E$4:$E$11233=$B47)*(('PQW Report Data'!K$4:K$11233)-('PQW Report Data'!J$4:J$11233))),
                    IF($D$6="All",SUMPRODUCT(('PQW Report Data'!$D$4:$D$11233='GEPS Volume &amp; Declines'!$E$4)*('PQW Report Data'!$C$4:$C$11233=L$9)*('PQW Report Data'!$E$4:$E$11233=$B47)*(('PQW Report Data'!K$4:K$11233)-('PQW Report Data'!J$4:J$11233))),
                    IF($F$6="All",SUMPRODUCT(('PQW Report Data'!$B$4:$B$11233='GEPS Volume &amp; Declines'!$C$4)*('PQW Report Data'!$C$4:$C$11233=L$9)*('PQW Report Data'!$E$4:$E$11233=$B47)*(('PQW Report Data'!K$4:K$11233)-('PQW Report Data'!J$4:J$11233))),
                    SUMPRODUCT(('PQW Report Data'!$B$4:$B$11233='GEPS Volume &amp; Declines'!$C$4)*('PQW Report Data'!$D$4:$D$11233='GEPS Volume &amp; Declines'!$E$4)*('PQW Report Data'!$C$4:$C$11233=L$9)*('PQW Report Data'!$E$4:$E$11233=$B47)*(('PQW Report Data'!K$4:K$11233)-('PQW Report Data'!J$4:J$11233))))))</f>
      </c>
      <c r="M47" s="25" t="str">
        <f>IF(AND($D$6="All",$F$6="All"),SUMPRODUCT(('PQW Report Data'!$C$4:$C$11233=M$9)*('PQW Report Data'!$E$4:$E$11233=$B47)*(('PQW Report Data'!K$4:K$11233)-('PQW Report Data'!J$4:J$11233))),
                    IF($D$6="All",SUMPRODUCT(('PQW Report Data'!$D$4:$D$11233='GEPS Volume &amp; Declines'!$E$4)*('PQW Report Data'!$C$4:$C$11233=M$9)*('PQW Report Data'!$E$4:$E$11233=$B47)*(('PQW Report Data'!K$4:K$11233)-('PQW Report Data'!J$4:J$11233))),
                    IF($F$6="All",SUMPRODUCT(('PQW Report Data'!$B$4:$B$11233='GEPS Volume &amp; Declines'!$C$4)*('PQW Report Data'!$C$4:$C$11233=M$9)*('PQW Report Data'!$E$4:$E$11233=$B47)*(('PQW Report Data'!K$4:K$11233)-('PQW Report Data'!J$4:J$11233))),
                    SUMPRODUCT(('PQW Report Data'!$B$4:$B$11233='GEPS Volume &amp; Declines'!$C$4)*('PQW Report Data'!$D$4:$D$11233='GEPS Volume &amp; Declines'!$E$4)*('PQW Report Data'!$C$4:$C$11233=M$9)*('PQW Report Data'!$E$4:$E$11233=$B47)*(('PQW Report Data'!K$4:K$11233)-('PQW Report Data'!J$4:J$11233))))))</f>
      </c>
      <c r="N47" s="25" t="str">
        <f>IF(AND($D$6="All",$F$6="All"),SUMPRODUCT(('PQW Report Data'!$C$4:$C$11233=N$9)*('PQW Report Data'!$E$4:$E$11233=$B47)*(('PQW Report Data'!K$4:K$11233)-('PQW Report Data'!J$4:J$11233))),
                    IF($D$6="All",SUMPRODUCT(('PQW Report Data'!$D$4:$D$11233='GEPS Volume &amp; Declines'!$E$4)*('PQW Report Data'!$C$4:$C$11233=N$9)*('PQW Report Data'!$E$4:$E$11233=$B47)*(('PQW Report Data'!K$4:K$11233)-('PQW Report Data'!J$4:J$11233))),
                    IF($F$6="All",SUMPRODUCT(('PQW Report Data'!$B$4:$B$11233='GEPS Volume &amp; Declines'!$C$4)*('PQW Report Data'!$C$4:$C$11233=N$9)*('PQW Report Data'!$E$4:$E$11233=$B47)*(('PQW Report Data'!K$4:K$11233)-('PQW Report Data'!J$4:J$11233))),
                    SUMPRODUCT(('PQW Report Data'!$B$4:$B$11233='GEPS Volume &amp; Declines'!$C$4)*('PQW Report Data'!$D$4:$D$11233='GEPS Volume &amp; Declines'!$E$4)*('PQW Report Data'!$C$4:$C$11233=N$9)*('PQW Report Data'!$E$4:$E$11233=$B47)*(('PQW Report Data'!K$4:K$11233)-('PQW Report Data'!J$4:J$11233))))))</f>
      </c>
      <c r="O47" s="25" t="str">
        <f>IF(AND($D$6="All",$F$6="All"),SUMPRODUCT(('PQW Report Data'!$C$4:$C$11233=O$9)*('PQW Report Data'!$E$4:$E$11233=$B47)*(('PQW Report Data'!K$4:K$11233)-('PQW Report Data'!J$4:J$11233))),
                    IF($D$6="All",SUMPRODUCT(('PQW Report Data'!$D$4:$D$11233='GEPS Volume &amp; Declines'!$E$4)*('PQW Report Data'!$C$4:$C$11233=O$9)*('PQW Report Data'!$E$4:$E$11233=$B47)*(('PQW Report Data'!K$4:K$11233)-('PQW Report Data'!J$4:J$11233))),
                    IF($F$6="All",SUMPRODUCT(('PQW Report Data'!$B$4:$B$11233='GEPS Volume &amp; Declines'!$C$4)*('PQW Report Data'!$C$4:$C$11233=O$9)*('PQW Report Data'!$E$4:$E$11233=$B47)*(('PQW Report Data'!K$4:K$11233)-('PQW Report Data'!J$4:J$11233))),
                    SUMPRODUCT(('PQW Report Data'!$B$4:$B$11233='GEPS Volume &amp; Declines'!$C$4)*('PQW Report Data'!$D$4:$D$11233='GEPS Volume &amp; Declines'!$E$4)*('PQW Report Data'!$C$4:$C$11233=O$9)*('PQW Report Data'!$E$4:$E$11233=$B47)*(('PQW Report Data'!K$4:K$11233)-('PQW Report Data'!J$4:J$11233))))))</f>
      </c>
      <c r="P47" s="25" t="str">
        <f>IF(AND($D$6="All",$F$6="All"),SUMPRODUCT(('PQW Report Data'!$C$4:$C$11233=P$9)*('PQW Report Data'!$E$4:$E$11233=$B47)*(('PQW Report Data'!K$4:K$11233)-('PQW Report Data'!J$4:J$11233))),
                    IF($D$6="All",SUMPRODUCT(('PQW Report Data'!$D$4:$D$11233='GEPS Volume &amp; Declines'!$E$4)*('PQW Report Data'!$C$4:$C$11233=P$9)*('PQW Report Data'!$E$4:$E$11233=$B47)*(('PQW Report Data'!K$4:K$11233)-('PQW Report Data'!J$4:J$11233))),
                    IF($F$6="All",SUMPRODUCT(('PQW Report Data'!$B$4:$B$11233='GEPS Volume &amp; Declines'!$C$4)*('PQW Report Data'!$C$4:$C$11233=P$9)*('PQW Report Data'!$E$4:$E$11233=$B47)*(('PQW Report Data'!K$4:K$11233)-('PQW Report Data'!J$4:J$11233))),
                    SUMPRODUCT(('PQW Report Data'!$B$4:$B$11233='GEPS Volume &amp; Declines'!$C$4)*('PQW Report Data'!$D$4:$D$11233='GEPS Volume &amp; Declines'!$E$4)*('PQW Report Data'!$C$4:$C$11233=P$9)*('PQW Report Data'!$E$4:$E$11233=$B47)*(('PQW Report Data'!K$4:K$11233)-('PQW Report Data'!J$4:J$11233))))))</f>
      </c>
      <c r="Q47" s="25" t="str">
        <f>IF(AND($D$6="All",$F$6="All"),SUMPRODUCT(('PQW Report Data'!$C$4:$C$11233=Q$9)*('PQW Report Data'!$E$4:$E$11233=$B47)*(('PQW Report Data'!K$4:K$11233)-('PQW Report Data'!J$4:J$11233))),
                    IF($D$6="All",SUMPRODUCT(('PQW Report Data'!$D$4:$D$11233='GEPS Volume &amp; Declines'!$E$4)*('PQW Report Data'!$C$4:$C$11233=Q$9)*('PQW Report Data'!$E$4:$E$11233=$B47)*(('PQW Report Data'!K$4:K$11233)-('PQW Report Data'!J$4:J$11233))),
                    IF($F$6="All",SUMPRODUCT(('PQW Report Data'!$B$4:$B$11233='GEPS Volume &amp; Declines'!$C$4)*('PQW Report Data'!$C$4:$C$11233=Q$9)*('PQW Report Data'!$E$4:$E$11233=$B47)*(('PQW Report Data'!K$4:K$11233)-('PQW Report Data'!J$4:J$11233))),
                    SUMPRODUCT(('PQW Report Data'!$B$4:$B$11233='GEPS Volume &amp; Declines'!$C$4)*('PQW Report Data'!$D$4:$D$11233='GEPS Volume &amp; Declines'!$E$4)*('PQW Report Data'!$C$4:$C$11233=Q$9)*('PQW Report Data'!$E$4:$E$11233=$B47)*(('PQW Report Data'!K$4:K$11233)-('PQW Report Data'!J$4:J$11233))))))</f>
      </c>
      <c r="R47" s="25" t="str">
        <f>IF(AND($D$6="All",$F$6="All"),SUMPRODUCT(('PQW Report Data'!$C$4:$C$11233=R$9)*('PQW Report Data'!$E$4:$E$11233=$B47)*(('PQW Report Data'!K$4:K$11233)-('PQW Report Data'!J$4:J$11233))),
                    IF($D$6="All",SUMPRODUCT(('PQW Report Data'!$D$4:$D$11233='GEPS Volume &amp; Declines'!$E$4)*('PQW Report Data'!$C$4:$C$11233=R$9)*('PQW Report Data'!$E$4:$E$11233=$B47)*(('PQW Report Data'!K$4:K$11233)-('PQW Report Data'!J$4:J$11233))),
                    IF($F$6="All",SUMPRODUCT(('PQW Report Data'!$B$4:$B$11233='GEPS Volume &amp; Declines'!$C$4)*('PQW Report Data'!$C$4:$C$11233=R$9)*('PQW Report Data'!$E$4:$E$11233=$B47)*(('PQW Report Data'!K$4:K$11233)-('PQW Report Data'!J$4:J$11233))),
                    SUMPRODUCT(('PQW Report Data'!$B$4:$B$11233='GEPS Volume &amp; Declines'!$C$4)*('PQW Report Data'!$D$4:$D$11233='GEPS Volume &amp; Declines'!$E$4)*('PQW Report Data'!$C$4:$C$11233=R$9)*('PQW Report Data'!$E$4:$E$11233=$B47)*(('PQW Report Data'!K$4:K$11233)-('PQW Report Data'!J$4:J$11233))))))</f>
      </c>
      <c r="S47" s="25" t="str">
        <f>IF(AND($D$6="All",$F$6="All"),SUMPRODUCT(('PQW Report Data'!$C$4:$C$11233=S$9)*('PQW Report Data'!$E$4:$E$11233=$B47)*(('PQW Report Data'!K$4:K$11233)-('PQW Report Data'!J$4:J$11233))),
                    IF($D$6="All",SUMPRODUCT(('PQW Report Data'!$D$4:$D$11233='GEPS Volume &amp; Declines'!$E$4)*('PQW Report Data'!$C$4:$C$11233=S$9)*('PQW Report Data'!$E$4:$E$11233=$B47)*(('PQW Report Data'!K$4:K$11233)-('PQW Report Data'!J$4:J$11233))),
                    IF($F$6="All",SUMPRODUCT(('PQW Report Data'!$B$4:$B$11233='GEPS Volume &amp; Declines'!$C$4)*('PQW Report Data'!$C$4:$C$11233=S$9)*('PQW Report Data'!$E$4:$E$11233=$B47)*(('PQW Report Data'!K$4:K$11233)-('PQW Report Data'!J$4:J$11233))),
                    SUMPRODUCT(('PQW Report Data'!$B$4:$B$11233='GEPS Volume &amp; Declines'!$C$4)*('PQW Report Data'!$D$4:$D$11233='GEPS Volume &amp; Declines'!$E$4)*('PQW Report Data'!$C$4:$C$11233=S$9)*('PQW Report Data'!$E$4:$E$11233=$B47)*(('PQW Report Data'!K$4:K$11233)-('PQW Report Data'!J$4:J$11233))))))</f>
      </c>
      <c r="T47" s="25" t="str">
        <f>IF(AND($D$6="All",$F$6="All"),SUMPRODUCT(('PQW Report Data'!$C$4:$C$11233=T$9)*('PQW Report Data'!$E$4:$E$11233=$B47)*(('PQW Report Data'!K$4:K$11233)-('PQW Report Data'!J$4:J$11233))),
                    IF($D$6="All",SUMPRODUCT(('PQW Report Data'!$D$4:$D$11233='GEPS Volume &amp; Declines'!$E$4)*('PQW Report Data'!$C$4:$C$11233=T$9)*('PQW Report Data'!$E$4:$E$11233=$B47)*(('PQW Report Data'!K$4:K$11233)-('PQW Report Data'!J$4:J$11233))),
                    IF($F$6="All",SUMPRODUCT(('PQW Report Data'!$B$4:$B$11233='GEPS Volume &amp; Declines'!$C$4)*('PQW Report Data'!$C$4:$C$11233=T$9)*('PQW Report Data'!$E$4:$E$11233=$B47)*(('PQW Report Data'!K$4:K$11233)-('PQW Report Data'!J$4:J$11233))),
                    SUMPRODUCT(('PQW Report Data'!$B$4:$B$11233='GEPS Volume &amp; Declines'!$C$4)*('PQW Report Data'!$D$4:$D$11233='GEPS Volume &amp; Declines'!$E$4)*('PQW Report Data'!$C$4:$C$11233=T$9)*('PQW Report Data'!$E$4:$E$11233=$B47)*(('PQW Report Data'!K$4:K$11233)-('PQW Report Data'!J$4:J$11233))))))</f>
      </c>
      <c r="U47" s="25" t="str">
        <f>IF(AND($D$6="All",$F$6="All"),SUMPRODUCT(('PQW Report Data'!$C$4:$C$11233=U$9)*('PQW Report Data'!$E$4:$E$11233=$B47)*(('PQW Report Data'!K$4:K$11233)-('PQW Report Data'!J$4:J$11233))),
                    IF($D$6="All",SUMPRODUCT(('PQW Report Data'!$D$4:$D$11233='GEPS Volume &amp; Declines'!$E$4)*('PQW Report Data'!$C$4:$C$11233=U$9)*('PQW Report Data'!$E$4:$E$11233=$B47)*(('PQW Report Data'!K$4:K$11233)-('PQW Report Data'!J$4:J$11233))),
                    IF($F$6="All",SUMPRODUCT(('PQW Report Data'!$B$4:$B$11233='GEPS Volume &amp; Declines'!$C$4)*('PQW Report Data'!$C$4:$C$11233=U$9)*('PQW Report Data'!$E$4:$E$11233=$B47)*(('PQW Report Data'!K$4:K$11233)-('PQW Report Data'!J$4:J$11233))),
                    SUMPRODUCT(('PQW Report Data'!$B$4:$B$11233='GEPS Volume &amp; Declines'!$C$4)*('PQW Report Data'!$D$4:$D$11233='GEPS Volume &amp; Declines'!$E$4)*('PQW Report Data'!$C$4:$C$11233=U$9)*('PQW Report Data'!$E$4:$E$11233=$B47)*(('PQW Report Data'!K$4:K$11233)-('PQW Report Data'!J$4:J$11233))))))</f>
      </c>
      <c r="V47" s="25" t="str">
        <f>IF(AND($D$6="All",$F$6="All"),SUMPRODUCT(('PQW Report Data'!$C$4:$C$11233=V$9)*('PQW Report Data'!$E$4:$E$11233=$B47)*(('PQW Report Data'!K$4:K$11233)-('PQW Report Data'!J$4:J$11233))),
                    IF($D$6="All",SUMPRODUCT(('PQW Report Data'!$D$4:$D$11233='GEPS Volume &amp; Declines'!$E$4)*('PQW Report Data'!$C$4:$C$11233=V$9)*('PQW Report Data'!$E$4:$E$11233=$B47)*(('PQW Report Data'!K$4:K$11233)-('PQW Report Data'!J$4:J$11233))),
                    IF($F$6="All",SUMPRODUCT(('PQW Report Data'!$B$4:$B$11233='GEPS Volume &amp; Declines'!$C$4)*('PQW Report Data'!$C$4:$C$11233=V$9)*('PQW Report Data'!$E$4:$E$11233=$B47)*(('PQW Report Data'!K$4:K$11233)-('PQW Report Data'!J$4:J$11233))),
                    SUMPRODUCT(('PQW Report Data'!$B$4:$B$11233='GEPS Volume &amp; Declines'!$C$4)*('PQW Report Data'!$D$4:$D$11233='GEPS Volume &amp; Declines'!$E$4)*('PQW Report Data'!$C$4:$C$11233=V$9)*('PQW Report Data'!$E$4:$E$11233=$B47)*(('PQW Report Data'!K$4:K$11233)-('PQW Report Data'!J$4:J$11233))))))</f>
      </c>
      <c r="W47" s="25" t="str">
        <f>IF(AND($D$6="All",$F$6="All"),SUMPRODUCT(('PQW Report Data'!$C$4:$C$11233=W$9)*('PQW Report Data'!$E$4:$E$11233=$B47)*(('PQW Report Data'!K$4:K$11233)-('PQW Report Data'!J$4:J$11233))),
                    IF($D$6="All",SUMPRODUCT(('PQW Report Data'!$D$4:$D$11233='GEPS Volume &amp; Declines'!$E$4)*('PQW Report Data'!$C$4:$C$11233=W$9)*('PQW Report Data'!$E$4:$E$11233=$B47)*(('PQW Report Data'!K$4:K$11233)-('PQW Report Data'!J$4:J$11233))),
                    IF($F$6="All",SUMPRODUCT(('PQW Report Data'!$B$4:$B$11233='GEPS Volume &amp; Declines'!$C$4)*('PQW Report Data'!$C$4:$C$11233=W$9)*('PQW Report Data'!$E$4:$E$11233=$B47)*(('PQW Report Data'!K$4:K$11233)-('PQW Report Data'!J$4:J$11233))),
                    SUMPRODUCT(('PQW Report Data'!$B$4:$B$11233='GEPS Volume &amp; Declines'!$C$4)*('PQW Report Data'!$D$4:$D$11233='GEPS Volume &amp; Declines'!$E$4)*('PQW Report Data'!$C$4:$C$11233=W$9)*('PQW Report Data'!$E$4:$E$11233=$B47)*(('PQW Report Data'!K$4:K$11233)-('PQW Report Data'!J$4:J$11233))))))</f>
      </c>
      <c r="X47" s="25" t="str">
        <f>IF(AND($D$6="All",$F$6="All"),SUMPRODUCT(('PQW Report Data'!$C$4:$C$11233=X$9)*('PQW Report Data'!$E$4:$E$11233=$B47)*(('PQW Report Data'!K$4:K$11233)-('PQW Report Data'!J$4:J$11233))),
                    IF($D$6="All",SUMPRODUCT(('PQW Report Data'!$D$4:$D$11233='GEPS Volume &amp; Declines'!$E$4)*('PQW Report Data'!$C$4:$C$11233=X$9)*('PQW Report Data'!$E$4:$E$11233=$B47)*(('PQW Report Data'!K$4:K$11233)-('PQW Report Data'!J$4:J$11233))),
                    IF($F$6="All",SUMPRODUCT(('PQW Report Data'!$B$4:$B$11233='GEPS Volume &amp; Declines'!$C$4)*('PQW Report Data'!$C$4:$C$11233=X$9)*('PQW Report Data'!$E$4:$E$11233=$B47)*(('PQW Report Data'!K$4:K$11233)-('PQW Report Data'!J$4:J$11233))),
                    SUMPRODUCT(('PQW Report Data'!$B$4:$B$11233='GEPS Volume &amp; Declines'!$C$4)*('PQW Report Data'!$D$4:$D$11233='GEPS Volume &amp; Declines'!$E$4)*('PQW Report Data'!$C$4:$C$11233=X$9)*('PQW Report Data'!$E$4:$E$11233=$B47)*(('PQW Report Data'!K$4:K$11233)-('PQW Report Data'!J$4:J$11233))))))</f>
      </c>
      <c r="Y47" s="25" t="str">
        <f>IF(AND($D$6="All",$F$6="All"),SUMPRODUCT(('PQW Report Data'!$C$4:$C$11233=Y$9)*('PQW Report Data'!$E$4:$E$11233=$B47)*(('PQW Report Data'!K$4:K$11233)-('PQW Report Data'!J$4:J$11233))),
                    IF($D$6="All",SUMPRODUCT(('PQW Report Data'!$D$4:$D$11233='GEPS Volume &amp; Declines'!$E$4)*('PQW Report Data'!$C$4:$C$11233=Y$9)*('PQW Report Data'!$E$4:$E$11233=$B47)*(('PQW Report Data'!K$4:K$11233)-('PQW Report Data'!J$4:J$11233))),
                    IF($F$6="All",SUMPRODUCT(('PQW Report Data'!$B$4:$B$11233='GEPS Volume &amp; Declines'!$C$4)*('PQW Report Data'!$C$4:$C$11233=Y$9)*('PQW Report Data'!$E$4:$E$11233=$B47)*(('PQW Report Data'!K$4:K$11233)-('PQW Report Data'!J$4:J$11233))),
                    SUMPRODUCT(('PQW Report Data'!$B$4:$B$11233='GEPS Volume &amp; Declines'!$C$4)*('PQW Report Data'!$D$4:$D$11233='GEPS Volume &amp; Declines'!$E$4)*('PQW Report Data'!$C$4:$C$11233=Y$9)*('PQW Report Data'!$E$4:$E$11233=$B47)*(('PQW Report Data'!K$4:K$11233)-('PQW Report Data'!J$4:J$11233))))))</f>
      </c>
      <c r="Z47" s="25" t="str">
        <f>IF(AND($D$6="All",$F$6="All"),SUMPRODUCT(('PQW Report Data'!$C$4:$C$11233=Z$9)*('PQW Report Data'!$E$4:$E$11233=$B47)*(('PQW Report Data'!K$4:K$11233)-('PQW Report Data'!J$4:J$11233))),
                    IF($D$6="All",SUMPRODUCT(('PQW Report Data'!$D$4:$D$11233='GEPS Volume &amp; Declines'!$E$4)*('PQW Report Data'!$C$4:$C$11233=Z$9)*('PQW Report Data'!$E$4:$E$11233=$B47)*(('PQW Report Data'!K$4:K$11233)-('PQW Report Data'!J$4:J$11233))),
                    IF($F$6="All",SUMPRODUCT(('PQW Report Data'!$B$4:$B$11233='GEPS Volume &amp; Declines'!$C$4)*('PQW Report Data'!$C$4:$C$11233=Z$9)*('PQW Report Data'!$E$4:$E$11233=$B47)*(('PQW Report Data'!K$4:K$11233)-('PQW Report Data'!J$4:J$11233))),
                    SUMPRODUCT(('PQW Report Data'!$B$4:$B$11233='GEPS Volume &amp; Declines'!$C$4)*('PQW Report Data'!$D$4:$D$11233='GEPS Volume &amp; Declines'!$E$4)*('PQW Report Data'!$C$4:$C$11233=Z$9)*('PQW Report Data'!$E$4:$E$11233=$B47)*(('PQW Report Data'!K$4:K$11233)-('PQW Report Data'!J$4:J$11233))))))</f>
      </c>
      <c r="AA47" s="25" t="str">
        <f>IF(AND($D$6="All",$F$6="All"),SUMPRODUCT(('PQW Report Data'!$C$4:$C$11233=AA$9)*('PQW Report Data'!$E$4:$E$11233=$B47)*(('PQW Report Data'!K$4:K$11233)-('PQW Report Data'!J$4:J$11233))),
                    IF($D$6="All",SUMPRODUCT(('PQW Report Data'!$D$4:$D$11233='GEPS Volume &amp; Declines'!$E$4)*('PQW Report Data'!$C$4:$C$11233=AA$9)*('PQW Report Data'!$E$4:$E$11233=$B47)*(('PQW Report Data'!K$4:K$11233)-('PQW Report Data'!J$4:J$11233))),
                    IF($F$6="All",SUMPRODUCT(('PQW Report Data'!$B$4:$B$11233='GEPS Volume &amp; Declines'!$C$4)*('PQW Report Data'!$C$4:$C$11233=AA$9)*('PQW Report Data'!$E$4:$E$11233=$B47)*(('PQW Report Data'!K$4:K$11233)-('PQW Report Data'!J$4:J$11233))),
                    SUMPRODUCT(('PQW Report Data'!$B$4:$B$11233='GEPS Volume &amp; Declines'!$C$4)*('PQW Report Data'!$D$4:$D$11233='GEPS Volume &amp; Declines'!$E$4)*('PQW Report Data'!$C$4:$C$11233=AA$9)*('PQW Report Data'!$E$4:$E$11233=$B47)*(('PQW Report Data'!K$4:K$11233)-('PQW Report Data'!J$4:J$11233))))))</f>
      </c>
      <c r="AB47" s="25" t="str">
        <f>SUM(C47:AA47)</f>
      </c>
    </row>
    <row r="48">
      <c r="A48" s="0" t="inlineStr">
        <is>
          <t/>
        </is>
      </c>
      <c r="B48" s="23" t="n">
        <v>38</v>
      </c>
      <c r="C48" s="25" t="str">
        <f>IF(AND($D$6="All",$F$6="All"),SUMPRODUCT(('PQW Report Data'!$C$4:$C$11233=C$9)*('PQW Report Data'!$E$4:$E$11233=$B48)*(('PQW Report Data'!K$4:K$11233)-('PQW Report Data'!J$4:J$11233))),
                    IF($D$6="All",SUMPRODUCT(('PQW Report Data'!$D$4:$D$11233='GEPS Volume &amp; Declines'!$E$4)*('PQW Report Data'!$C$4:$C$11233=C$9)*('PQW Report Data'!$E$4:$E$11233=$B48)*(('PQW Report Data'!K$4:K$11233)-('PQW Report Data'!J$4:J$11233))),
                    IF($F$6="All",SUMPRODUCT(('PQW Report Data'!$B$4:$B$11233='GEPS Volume &amp; Declines'!$C$4)*('PQW Report Data'!$C$4:$C$11233=C$9)*('PQW Report Data'!$E$4:$E$11233=$B48)*(('PQW Report Data'!K$4:K$11233)-('PQW Report Data'!J$4:J$11233))),
                    SUMPRODUCT(('PQW Report Data'!$B$4:$B$11233='GEPS Volume &amp; Declines'!$C$4)*('PQW Report Data'!$D$4:$D$11233='GEPS Volume &amp; Declines'!$E$4)*('PQW Report Data'!$C$4:$C$11233=C$9)*('PQW Report Data'!$E$4:$E$11233=$B48)*(('PQW Report Data'!K$4:K$11233)-('PQW Report Data'!J$4:J$11233))))))</f>
      </c>
      <c r="D48" s="25" t="str">
        <f>IF(AND($D$6="All",$F$6="All"),SUMPRODUCT(('PQW Report Data'!$C$4:$C$11233=D$9)*('PQW Report Data'!$E$4:$E$11233=$B48)*(('PQW Report Data'!K$4:K$11233)-('PQW Report Data'!J$4:J$11233))),
                    IF($D$6="All",SUMPRODUCT(('PQW Report Data'!$D$4:$D$11233='GEPS Volume &amp; Declines'!$E$4)*('PQW Report Data'!$C$4:$C$11233=D$9)*('PQW Report Data'!$E$4:$E$11233=$B48)*(('PQW Report Data'!K$4:K$11233)-('PQW Report Data'!J$4:J$11233))),
                    IF($F$6="All",SUMPRODUCT(('PQW Report Data'!$B$4:$B$11233='GEPS Volume &amp; Declines'!$C$4)*('PQW Report Data'!$C$4:$C$11233=D$9)*('PQW Report Data'!$E$4:$E$11233=$B48)*(('PQW Report Data'!K$4:K$11233)-('PQW Report Data'!J$4:J$11233))),
                    SUMPRODUCT(('PQW Report Data'!$B$4:$B$11233='GEPS Volume &amp; Declines'!$C$4)*('PQW Report Data'!$D$4:$D$11233='GEPS Volume &amp; Declines'!$E$4)*('PQW Report Data'!$C$4:$C$11233=D$9)*('PQW Report Data'!$E$4:$E$11233=$B48)*(('PQW Report Data'!K$4:K$11233)-('PQW Report Data'!J$4:J$11233))))))</f>
      </c>
      <c r="E48" s="25" t="str">
        <f>IF(AND($D$6="All",$F$6="All"),SUMPRODUCT(('PQW Report Data'!$C$4:$C$11233=E$9)*('PQW Report Data'!$E$4:$E$11233=$B48)*(('PQW Report Data'!K$4:K$11233)-('PQW Report Data'!J$4:J$11233))),
                    IF($D$6="All",SUMPRODUCT(('PQW Report Data'!$D$4:$D$11233='GEPS Volume &amp; Declines'!$E$4)*('PQW Report Data'!$C$4:$C$11233=E$9)*('PQW Report Data'!$E$4:$E$11233=$B48)*(('PQW Report Data'!K$4:K$11233)-('PQW Report Data'!J$4:J$11233))),
                    IF($F$6="All",SUMPRODUCT(('PQW Report Data'!$B$4:$B$11233='GEPS Volume &amp; Declines'!$C$4)*('PQW Report Data'!$C$4:$C$11233=E$9)*('PQW Report Data'!$E$4:$E$11233=$B48)*(('PQW Report Data'!K$4:K$11233)-('PQW Report Data'!J$4:J$11233))),
                    SUMPRODUCT(('PQW Report Data'!$B$4:$B$11233='GEPS Volume &amp; Declines'!$C$4)*('PQW Report Data'!$D$4:$D$11233='GEPS Volume &amp; Declines'!$E$4)*('PQW Report Data'!$C$4:$C$11233=E$9)*('PQW Report Data'!$E$4:$E$11233=$B48)*(('PQW Report Data'!K$4:K$11233)-('PQW Report Data'!J$4:J$11233))))))</f>
      </c>
      <c r="F48" s="25" t="str">
        <f>IF(AND($D$6="All",$F$6="All"),SUMPRODUCT(('PQW Report Data'!$C$4:$C$11233=F$9)*('PQW Report Data'!$E$4:$E$11233=$B48)*(('PQW Report Data'!K$4:K$11233)-('PQW Report Data'!J$4:J$11233))),
                    IF($D$6="All",SUMPRODUCT(('PQW Report Data'!$D$4:$D$11233='GEPS Volume &amp; Declines'!$E$4)*('PQW Report Data'!$C$4:$C$11233=F$9)*('PQW Report Data'!$E$4:$E$11233=$B48)*(('PQW Report Data'!K$4:K$11233)-('PQW Report Data'!J$4:J$11233))),
                    IF($F$6="All",SUMPRODUCT(('PQW Report Data'!$B$4:$B$11233='GEPS Volume &amp; Declines'!$C$4)*('PQW Report Data'!$C$4:$C$11233=F$9)*('PQW Report Data'!$E$4:$E$11233=$B48)*(('PQW Report Data'!K$4:K$11233)-('PQW Report Data'!J$4:J$11233))),
                    SUMPRODUCT(('PQW Report Data'!$B$4:$B$11233='GEPS Volume &amp; Declines'!$C$4)*('PQW Report Data'!$D$4:$D$11233='GEPS Volume &amp; Declines'!$E$4)*('PQW Report Data'!$C$4:$C$11233=F$9)*('PQW Report Data'!$E$4:$E$11233=$B48)*(('PQW Report Data'!K$4:K$11233)-('PQW Report Data'!J$4:J$11233))))))</f>
      </c>
      <c r="G48" s="25" t="str">
        <f>IF(AND($D$6="All",$F$6="All"),SUMPRODUCT(('PQW Report Data'!$C$4:$C$11233=G$9)*('PQW Report Data'!$E$4:$E$11233=$B48)*(('PQW Report Data'!K$4:K$11233)-('PQW Report Data'!J$4:J$11233))),
                    IF($D$6="All",SUMPRODUCT(('PQW Report Data'!$D$4:$D$11233='GEPS Volume &amp; Declines'!$E$4)*('PQW Report Data'!$C$4:$C$11233=G$9)*('PQW Report Data'!$E$4:$E$11233=$B48)*(('PQW Report Data'!K$4:K$11233)-('PQW Report Data'!J$4:J$11233))),
                    IF($F$6="All",SUMPRODUCT(('PQW Report Data'!$B$4:$B$11233='GEPS Volume &amp; Declines'!$C$4)*('PQW Report Data'!$C$4:$C$11233=G$9)*('PQW Report Data'!$E$4:$E$11233=$B48)*(('PQW Report Data'!K$4:K$11233)-('PQW Report Data'!J$4:J$11233))),
                    SUMPRODUCT(('PQW Report Data'!$B$4:$B$11233='GEPS Volume &amp; Declines'!$C$4)*('PQW Report Data'!$D$4:$D$11233='GEPS Volume &amp; Declines'!$E$4)*('PQW Report Data'!$C$4:$C$11233=G$9)*('PQW Report Data'!$E$4:$E$11233=$B48)*(('PQW Report Data'!K$4:K$11233)-('PQW Report Data'!J$4:J$11233))))))</f>
      </c>
      <c r="H48" s="25" t="str">
        <f>IF(AND($D$6="All",$F$6="All"),SUMPRODUCT(('PQW Report Data'!$C$4:$C$11233=H$9)*('PQW Report Data'!$E$4:$E$11233=$B48)*(('PQW Report Data'!K$4:K$11233)-('PQW Report Data'!J$4:J$11233))),
                    IF($D$6="All",SUMPRODUCT(('PQW Report Data'!$D$4:$D$11233='GEPS Volume &amp; Declines'!$E$4)*('PQW Report Data'!$C$4:$C$11233=H$9)*('PQW Report Data'!$E$4:$E$11233=$B48)*(('PQW Report Data'!K$4:K$11233)-('PQW Report Data'!J$4:J$11233))),
                    IF($F$6="All",SUMPRODUCT(('PQW Report Data'!$B$4:$B$11233='GEPS Volume &amp; Declines'!$C$4)*('PQW Report Data'!$C$4:$C$11233=H$9)*('PQW Report Data'!$E$4:$E$11233=$B48)*(('PQW Report Data'!K$4:K$11233)-('PQW Report Data'!J$4:J$11233))),
                    SUMPRODUCT(('PQW Report Data'!$B$4:$B$11233='GEPS Volume &amp; Declines'!$C$4)*('PQW Report Data'!$D$4:$D$11233='GEPS Volume &amp; Declines'!$E$4)*('PQW Report Data'!$C$4:$C$11233=H$9)*('PQW Report Data'!$E$4:$E$11233=$B48)*(('PQW Report Data'!K$4:K$11233)-('PQW Report Data'!J$4:J$11233))))))</f>
      </c>
      <c r="I48" s="25" t="str">
        <f>IF(AND($D$6="All",$F$6="All"),SUMPRODUCT(('PQW Report Data'!$C$4:$C$11233=I$9)*('PQW Report Data'!$E$4:$E$11233=$B48)*(('PQW Report Data'!K$4:K$11233)-('PQW Report Data'!J$4:J$11233))),
                    IF($D$6="All",SUMPRODUCT(('PQW Report Data'!$D$4:$D$11233='GEPS Volume &amp; Declines'!$E$4)*('PQW Report Data'!$C$4:$C$11233=I$9)*('PQW Report Data'!$E$4:$E$11233=$B48)*(('PQW Report Data'!K$4:K$11233)-('PQW Report Data'!J$4:J$11233))),
                    IF($F$6="All",SUMPRODUCT(('PQW Report Data'!$B$4:$B$11233='GEPS Volume &amp; Declines'!$C$4)*('PQW Report Data'!$C$4:$C$11233=I$9)*('PQW Report Data'!$E$4:$E$11233=$B48)*(('PQW Report Data'!K$4:K$11233)-('PQW Report Data'!J$4:J$11233))),
                    SUMPRODUCT(('PQW Report Data'!$B$4:$B$11233='GEPS Volume &amp; Declines'!$C$4)*('PQW Report Data'!$D$4:$D$11233='GEPS Volume &amp; Declines'!$E$4)*('PQW Report Data'!$C$4:$C$11233=I$9)*('PQW Report Data'!$E$4:$E$11233=$B48)*(('PQW Report Data'!K$4:K$11233)-('PQW Report Data'!J$4:J$11233))))))</f>
      </c>
      <c r="J48" s="25" t="str">
        <f>IF(AND($D$6="All",$F$6="All"),SUMPRODUCT(('PQW Report Data'!$C$4:$C$11233=J$9)*('PQW Report Data'!$E$4:$E$11233=$B48)*(('PQW Report Data'!K$4:K$11233)-('PQW Report Data'!J$4:J$11233))),
                    IF($D$6="All",SUMPRODUCT(('PQW Report Data'!$D$4:$D$11233='GEPS Volume &amp; Declines'!$E$4)*('PQW Report Data'!$C$4:$C$11233=J$9)*('PQW Report Data'!$E$4:$E$11233=$B48)*(('PQW Report Data'!K$4:K$11233)-('PQW Report Data'!J$4:J$11233))),
                    IF($F$6="All",SUMPRODUCT(('PQW Report Data'!$B$4:$B$11233='GEPS Volume &amp; Declines'!$C$4)*('PQW Report Data'!$C$4:$C$11233=J$9)*('PQW Report Data'!$E$4:$E$11233=$B48)*(('PQW Report Data'!K$4:K$11233)-('PQW Report Data'!J$4:J$11233))),
                    SUMPRODUCT(('PQW Report Data'!$B$4:$B$11233='GEPS Volume &amp; Declines'!$C$4)*('PQW Report Data'!$D$4:$D$11233='GEPS Volume &amp; Declines'!$E$4)*('PQW Report Data'!$C$4:$C$11233=J$9)*('PQW Report Data'!$E$4:$E$11233=$B48)*(('PQW Report Data'!K$4:K$11233)-('PQW Report Data'!J$4:J$11233))))))</f>
      </c>
      <c r="K48" s="25" t="str">
        <f>IF(AND($D$6="All",$F$6="All"),SUMPRODUCT(('PQW Report Data'!$C$4:$C$11233=K$9)*('PQW Report Data'!$E$4:$E$11233=$B48)*(('PQW Report Data'!K$4:K$11233)-('PQW Report Data'!J$4:J$11233))),
                    IF($D$6="All",SUMPRODUCT(('PQW Report Data'!$D$4:$D$11233='GEPS Volume &amp; Declines'!$E$4)*('PQW Report Data'!$C$4:$C$11233=K$9)*('PQW Report Data'!$E$4:$E$11233=$B48)*(('PQW Report Data'!K$4:K$11233)-('PQW Report Data'!J$4:J$11233))),
                    IF($F$6="All",SUMPRODUCT(('PQW Report Data'!$B$4:$B$11233='GEPS Volume &amp; Declines'!$C$4)*('PQW Report Data'!$C$4:$C$11233=K$9)*('PQW Report Data'!$E$4:$E$11233=$B48)*(('PQW Report Data'!K$4:K$11233)-('PQW Report Data'!J$4:J$11233))),
                    SUMPRODUCT(('PQW Report Data'!$B$4:$B$11233='GEPS Volume &amp; Declines'!$C$4)*('PQW Report Data'!$D$4:$D$11233='GEPS Volume &amp; Declines'!$E$4)*('PQW Report Data'!$C$4:$C$11233=K$9)*('PQW Report Data'!$E$4:$E$11233=$B48)*(('PQW Report Data'!K$4:K$11233)-('PQW Report Data'!J$4:J$11233))))))</f>
      </c>
      <c r="L48" s="25" t="str">
        <f>IF(AND($D$6="All",$F$6="All"),SUMPRODUCT(('PQW Report Data'!$C$4:$C$11233=L$9)*('PQW Report Data'!$E$4:$E$11233=$B48)*(('PQW Report Data'!K$4:K$11233)-('PQW Report Data'!J$4:J$11233))),
                    IF($D$6="All",SUMPRODUCT(('PQW Report Data'!$D$4:$D$11233='GEPS Volume &amp; Declines'!$E$4)*('PQW Report Data'!$C$4:$C$11233=L$9)*('PQW Report Data'!$E$4:$E$11233=$B48)*(('PQW Report Data'!K$4:K$11233)-('PQW Report Data'!J$4:J$11233))),
                    IF($F$6="All",SUMPRODUCT(('PQW Report Data'!$B$4:$B$11233='GEPS Volume &amp; Declines'!$C$4)*('PQW Report Data'!$C$4:$C$11233=L$9)*('PQW Report Data'!$E$4:$E$11233=$B48)*(('PQW Report Data'!K$4:K$11233)-('PQW Report Data'!J$4:J$11233))),
                    SUMPRODUCT(('PQW Report Data'!$B$4:$B$11233='GEPS Volume &amp; Declines'!$C$4)*('PQW Report Data'!$D$4:$D$11233='GEPS Volume &amp; Declines'!$E$4)*('PQW Report Data'!$C$4:$C$11233=L$9)*('PQW Report Data'!$E$4:$E$11233=$B48)*(('PQW Report Data'!K$4:K$11233)-('PQW Report Data'!J$4:J$11233))))))</f>
      </c>
      <c r="M48" s="25" t="str">
        <f>IF(AND($D$6="All",$F$6="All"),SUMPRODUCT(('PQW Report Data'!$C$4:$C$11233=M$9)*('PQW Report Data'!$E$4:$E$11233=$B48)*(('PQW Report Data'!K$4:K$11233)-('PQW Report Data'!J$4:J$11233))),
                    IF($D$6="All",SUMPRODUCT(('PQW Report Data'!$D$4:$D$11233='GEPS Volume &amp; Declines'!$E$4)*('PQW Report Data'!$C$4:$C$11233=M$9)*('PQW Report Data'!$E$4:$E$11233=$B48)*(('PQW Report Data'!K$4:K$11233)-('PQW Report Data'!J$4:J$11233))),
                    IF($F$6="All",SUMPRODUCT(('PQW Report Data'!$B$4:$B$11233='GEPS Volume &amp; Declines'!$C$4)*('PQW Report Data'!$C$4:$C$11233=M$9)*('PQW Report Data'!$E$4:$E$11233=$B48)*(('PQW Report Data'!K$4:K$11233)-('PQW Report Data'!J$4:J$11233))),
                    SUMPRODUCT(('PQW Report Data'!$B$4:$B$11233='GEPS Volume &amp; Declines'!$C$4)*('PQW Report Data'!$D$4:$D$11233='GEPS Volume &amp; Declines'!$E$4)*('PQW Report Data'!$C$4:$C$11233=M$9)*('PQW Report Data'!$E$4:$E$11233=$B48)*(('PQW Report Data'!K$4:K$11233)-('PQW Report Data'!J$4:J$11233))))))</f>
      </c>
      <c r="N48" s="25" t="str">
        <f>IF(AND($D$6="All",$F$6="All"),SUMPRODUCT(('PQW Report Data'!$C$4:$C$11233=N$9)*('PQW Report Data'!$E$4:$E$11233=$B48)*(('PQW Report Data'!K$4:K$11233)-('PQW Report Data'!J$4:J$11233))),
                    IF($D$6="All",SUMPRODUCT(('PQW Report Data'!$D$4:$D$11233='GEPS Volume &amp; Declines'!$E$4)*('PQW Report Data'!$C$4:$C$11233=N$9)*('PQW Report Data'!$E$4:$E$11233=$B48)*(('PQW Report Data'!K$4:K$11233)-('PQW Report Data'!J$4:J$11233))),
                    IF($F$6="All",SUMPRODUCT(('PQW Report Data'!$B$4:$B$11233='GEPS Volume &amp; Declines'!$C$4)*('PQW Report Data'!$C$4:$C$11233=N$9)*('PQW Report Data'!$E$4:$E$11233=$B48)*(('PQW Report Data'!K$4:K$11233)-('PQW Report Data'!J$4:J$11233))),
                    SUMPRODUCT(('PQW Report Data'!$B$4:$B$11233='GEPS Volume &amp; Declines'!$C$4)*('PQW Report Data'!$D$4:$D$11233='GEPS Volume &amp; Declines'!$E$4)*('PQW Report Data'!$C$4:$C$11233=N$9)*('PQW Report Data'!$E$4:$E$11233=$B48)*(('PQW Report Data'!K$4:K$11233)-('PQW Report Data'!J$4:J$11233))))))</f>
      </c>
      <c r="O48" s="25" t="str">
        <f>IF(AND($D$6="All",$F$6="All"),SUMPRODUCT(('PQW Report Data'!$C$4:$C$11233=O$9)*('PQW Report Data'!$E$4:$E$11233=$B48)*(('PQW Report Data'!K$4:K$11233)-('PQW Report Data'!J$4:J$11233))),
                    IF($D$6="All",SUMPRODUCT(('PQW Report Data'!$D$4:$D$11233='GEPS Volume &amp; Declines'!$E$4)*('PQW Report Data'!$C$4:$C$11233=O$9)*('PQW Report Data'!$E$4:$E$11233=$B48)*(('PQW Report Data'!K$4:K$11233)-('PQW Report Data'!J$4:J$11233))),
                    IF($F$6="All",SUMPRODUCT(('PQW Report Data'!$B$4:$B$11233='GEPS Volume &amp; Declines'!$C$4)*('PQW Report Data'!$C$4:$C$11233=O$9)*('PQW Report Data'!$E$4:$E$11233=$B48)*(('PQW Report Data'!K$4:K$11233)-('PQW Report Data'!J$4:J$11233))),
                    SUMPRODUCT(('PQW Report Data'!$B$4:$B$11233='GEPS Volume &amp; Declines'!$C$4)*('PQW Report Data'!$D$4:$D$11233='GEPS Volume &amp; Declines'!$E$4)*('PQW Report Data'!$C$4:$C$11233=O$9)*('PQW Report Data'!$E$4:$E$11233=$B48)*(('PQW Report Data'!K$4:K$11233)-('PQW Report Data'!J$4:J$11233))))))</f>
      </c>
      <c r="P48" s="25" t="str">
        <f>IF(AND($D$6="All",$F$6="All"),SUMPRODUCT(('PQW Report Data'!$C$4:$C$11233=P$9)*('PQW Report Data'!$E$4:$E$11233=$B48)*(('PQW Report Data'!K$4:K$11233)-('PQW Report Data'!J$4:J$11233))),
                    IF($D$6="All",SUMPRODUCT(('PQW Report Data'!$D$4:$D$11233='GEPS Volume &amp; Declines'!$E$4)*('PQW Report Data'!$C$4:$C$11233=P$9)*('PQW Report Data'!$E$4:$E$11233=$B48)*(('PQW Report Data'!K$4:K$11233)-('PQW Report Data'!J$4:J$11233))),
                    IF($F$6="All",SUMPRODUCT(('PQW Report Data'!$B$4:$B$11233='GEPS Volume &amp; Declines'!$C$4)*('PQW Report Data'!$C$4:$C$11233=P$9)*('PQW Report Data'!$E$4:$E$11233=$B48)*(('PQW Report Data'!K$4:K$11233)-('PQW Report Data'!J$4:J$11233))),
                    SUMPRODUCT(('PQW Report Data'!$B$4:$B$11233='GEPS Volume &amp; Declines'!$C$4)*('PQW Report Data'!$D$4:$D$11233='GEPS Volume &amp; Declines'!$E$4)*('PQW Report Data'!$C$4:$C$11233=P$9)*('PQW Report Data'!$E$4:$E$11233=$B48)*(('PQW Report Data'!K$4:K$11233)-('PQW Report Data'!J$4:J$11233))))))</f>
      </c>
      <c r="Q48" s="25" t="str">
        <f>IF(AND($D$6="All",$F$6="All"),SUMPRODUCT(('PQW Report Data'!$C$4:$C$11233=Q$9)*('PQW Report Data'!$E$4:$E$11233=$B48)*(('PQW Report Data'!K$4:K$11233)-('PQW Report Data'!J$4:J$11233))),
                    IF($D$6="All",SUMPRODUCT(('PQW Report Data'!$D$4:$D$11233='GEPS Volume &amp; Declines'!$E$4)*('PQW Report Data'!$C$4:$C$11233=Q$9)*('PQW Report Data'!$E$4:$E$11233=$B48)*(('PQW Report Data'!K$4:K$11233)-('PQW Report Data'!J$4:J$11233))),
                    IF($F$6="All",SUMPRODUCT(('PQW Report Data'!$B$4:$B$11233='GEPS Volume &amp; Declines'!$C$4)*('PQW Report Data'!$C$4:$C$11233=Q$9)*('PQW Report Data'!$E$4:$E$11233=$B48)*(('PQW Report Data'!K$4:K$11233)-('PQW Report Data'!J$4:J$11233))),
                    SUMPRODUCT(('PQW Report Data'!$B$4:$B$11233='GEPS Volume &amp; Declines'!$C$4)*('PQW Report Data'!$D$4:$D$11233='GEPS Volume &amp; Declines'!$E$4)*('PQW Report Data'!$C$4:$C$11233=Q$9)*('PQW Report Data'!$E$4:$E$11233=$B48)*(('PQW Report Data'!K$4:K$11233)-('PQW Report Data'!J$4:J$11233))))))</f>
      </c>
      <c r="R48" s="25" t="str">
        <f>IF(AND($D$6="All",$F$6="All"),SUMPRODUCT(('PQW Report Data'!$C$4:$C$11233=R$9)*('PQW Report Data'!$E$4:$E$11233=$B48)*(('PQW Report Data'!K$4:K$11233)-('PQW Report Data'!J$4:J$11233))),
                    IF($D$6="All",SUMPRODUCT(('PQW Report Data'!$D$4:$D$11233='GEPS Volume &amp; Declines'!$E$4)*('PQW Report Data'!$C$4:$C$11233=R$9)*('PQW Report Data'!$E$4:$E$11233=$B48)*(('PQW Report Data'!K$4:K$11233)-('PQW Report Data'!J$4:J$11233))),
                    IF($F$6="All",SUMPRODUCT(('PQW Report Data'!$B$4:$B$11233='GEPS Volume &amp; Declines'!$C$4)*('PQW Report Data'!$C$4:$C$11233=R$9)*('PQW Report Data'!$E$4:$E$11233=$B48)*(('PQW Report Data'!K$4:K$11233)-('PQW Report Data'!J$4:J$11233))),
                    SUMPRODUCT(('PQW Report Data'!$B$4:$B$11233='GEPS Volume &amp; Declines'!$C$4)*('PQW Report Data'!$D$4:$D$11233='GEPS Volume &amp; Declines'!$E$4)*('PQW Report Data'!$C$4:$C$11233=R$9)*('PQW Report Data'!$E$4:$E$11233=$B48)*(('PQW Report Data'!K$4:K$11233)-('PQW Report Data'!J$4:J$11233))))))</f>
      </c>
      <c r="S48" s="25" t="str">
        <f>IF(AND($D$6="All",$F$6="All"),SUMPRODUCT(('PQW Report Data'!$C$4:$C$11233=S$9)*('PQW Report Data'!$E$4:$E$11233=$B48)*(('PQW Report Data'!K$4:K$11233)-('PQW Report Data'!J$4:J$11233))),
                    IF($D$6="All",SUMPRODUCT(('PQW Report Data'!$D$4:$D$11233='GEPS Volume &amp; Declines'!$E$4)*('PQW Report Data'!$C$4:$C$11233=S$9)*('PQW Report Data'!$E$4:$E$11233=$B48)*(('PQW Report Data'!K$4:K$11233)-('PQW Report Data'!J$4:J$11233))),
                    IF($F$6="All",SUMPRODUCT(('PQW Report Data'!$B$4:$B$11233='GEPS Volume &amp; Declines'!$C$4)*('PQW Report Data'!$C$4:$C$11233=S$9)*('PQW Report Data'!$E$4:$E$11233=$B48)*(('PQW Report Data'!K$4:K$11233)-('PQW Report Data'!J$4:J$11233))),
                    SUMPRODUCT(('PQW Report Data'!$B$4:$B$11233='GEPS Volume &amp; Declines'!$C$4)*('PQW Report Data'!$D$4:$D$11233='GEPS Volume &amp; Declines'!$E$4)*('PQW Report Data'!$C$4:$C$11233=S$9)*('PQW Report Data'!$E$4:$E$11233=$B48)*(('PQW Report Data'!K$4:K$11233)-('PQW Report Data'!J$4:J$11233))))))</f>
      </c>
      <c r="T48" s="25" t="str">
        <f>IF(AND($D$6="All",$F$6="All"),SUMPRODUCT(('PQW Report Data'!$C$4:$C$11233=T$9)*('PQW Report Data'!$E$4:$E$11233=$B48)*(('PQW Report Data'!K$4:K$11233)-('PQW Report Data'!J$4:J$11233))),
                    IF($D$6="All",SUMPRODUCT(('PQW Report Data'!$D$4:$D$11233='GEPS Volume &amp; Declines'!$E$4)*('PQW Report Data'!$C$4:$C$11233=T$9)*('PQW Report Data'!$E$4:$E$11233=$B48)*(('PQW Report Data'!K$4:K$11233)-('PQW Report Data'!J$4:J$11233))),
                    IF($F$6="All",SUMPRODUCT(('PQW Report Data'!$B$4:$B$11233='GEPS Volume &amp; Declines'!$C$4)*('PQW Report Data'!$C$4:$C$11233=T$9)*('PQW Report Data'!$E$4:$E$11233=$B48)*(('PQW Report Data'!K$4:K$11233)-('PQW Report Data'!J$4:J$11233))),
                    SUMPRODUCT(('PQW Report Data'!$B$4:$B$11233='GEPS Volume &amp; Declines'!$C$4)*('PQW Report Data'!$D$4:$D$11233='GEPS Volume &amp; Declines'!$E$4)*('PQW Report Data'!$C$4:$C$11233=T$9)*('PQW Report Data'!$E$4:$E$11233=$B48)*(('PQW Report Data'!K$4:K$11233)-('PQW Report Data'!J$4:J$11233))))))</f>
      </c>
      <c r="U48" s="25" t="str">
        <f>IF(AND($D$6="All",$F$6="All"),SUMPRODUCT(('PQW Report Data'!$C$4:$C$11233=U$9)*('PQW Report Data'!$E$4:$E$11233=$B48)*(('PQW Report Data'!K$4:K$11233)-('PQW Report Data'!J$4:J$11233))),
                    IF($D$6="All",SUMPRODUCT(('PQW Report Data'!$D$4:$D$11233='GEPS Volume &amp; Declines'!$E$4)*('PQW Report Data'!$C$4:$C$11233=U$9)*('PQW Report Data'!$E$4:$E$11233=$B48)*(('PQW Report Data'!K$4:K$11233)-('PQW Report Data'!J$4:J$11233))),
                    IF($F$6="All",SUMPRODUCT(('PQW Report Data'!$B$4:$B$11233='GEPS Volume &amp; Declines'!$C$4)*('PQW Report Data'!$C$4:$C$11233=U$9)*('PQW Report Data'!$E$4:$E$11233=$B48)*(('PQW Report Data'!K$4:K$11233)-('PQW Report Data'!J$4:J$11233))),
                    SUMPRODUCT(('PQW Report Data'!$B$4:$B$11233='GEPS Volume &amp; Declines'!$C$4)*('PQW Report Data'!$D$4:$D$11233='GEPS Volume &amp; Declines'!$E$4)*('PQW Report Data'!$C$4:$C$11233=U$9)*('PQW Report Data'!$E$4:$E$11233=$B48)*(('PQW Report Data'!K$4:K$11233)-('PQW Report Data'!J$4:J$11233))))))</f>
      </c>
      <c r="V48" s="25" t="str">
        <f>IF(AND($D$6="All",$F$6="All"),SUMPRODUCT(('PQW Report Data'!$C$4:$C$11233=V$9)*('PQW Report Data'!$E$4:$E$11233=$B48)*(('PQW Report Data'!K$4:K$11233)-('PQW Report Data'!J$4:J$11233))),
                    IF($D$6="All",SUMPRODUCT(('PQW Report Data'!$D$4:$D$11233='GEPS Volume &amp; Declines'!$E$4)*('PQW Report Data'!$C$4:$C$11233=V$9)*('PQW Report Data'!$E$4:$E$11233=$B48)*(('PQW Report Data'!K$4:K$11233)-('PQW Report Data'!J$4:J$11233))),
                    IF($F$6="All",SUMPRODUCT(('PQW Report Data'!$B$4:$B$11233='GEPS Volume &amp; Declines'!$C$4)*('PQW Report Data'!$C$4:$C$11233=V$9)*('PQW Report Data'!$E$4:$E$11233=$B48)*(('PQW Report Data'!K$4:K$11233)-('PQW Report Data'!J$4:J$11233))),
                    SUMPRODUCT(('PQW Report Data'!$B$4:$B$11233='GEPS Volume &amp; Declines'!$C$4)*('PQW Report Data'!$D$4:$D$11233='GEPS Volume &amp; Declines'!$E$4)*('PQW Report Data'!$C$4:$C$11233=V$9)*('PQW Report Data'!$E$4:$E$11233=$B48)*(('PQW Report Data'!K$4:K$11233)-('PQW Report Data'!J$4:J$11233))))))</f>
      </c>
      <c r="W48" s="25" t="str">
        <f>IF(AND($D$6="All",$F$6="All"),SUMPRODUCT(('PQW Report Data'!$C$4:$C$11233=W$9)*('PQW Report Data'!$E$4:$E$11233=$B48)*(('PQW Report Data'!K$4:K$11233)-('PQW Report Data'!J$4:J$11233))),
                    IF($D$6="All",SUMPRODUCT(('PQW Report Data'!$D$4:$D$11233='GEPS Volume &amp; Declines'!$E$4)*('PQW Report Data'!$C$4:$C$11233=W$9)*('PQW Report Data'!$E$4:$E$11233=$B48)*(('PQW Report Data'!K$4:K$11233)-('PQW Report Data'!J$4:J$11233))),
                    IF($F$6="All",SUMPRODUCT(('PQW Report Data'!$B$4:$B$11233='GEPS Volume &amp; Declines'!$C$4)*('PQW Report Data'!$C$4:$C$11233=W$9)*('PQW Report Data'!$E$4:$E$11233=$B48)*(('PQW Report Data'!K$4:K$11233)-('PQW Report Data'!J$4:J$11233))),
                    SUMPRODUCT(('PQW Report Data'!$B$4:$B$11233='GEPS Volume &amp; Declines'!$C$4)*('PQW Report Data'!$D$4:$D$11233='GEPS Volume &amp; Declines'!$E$4)*('PQW Report Data'!$C$4:$C$11233=W$9)*('PQW Report Data'!$E$4:$E$11233=$B48)*(('PQW Report Data'!K$4:K$11233)-('PQW Report Data'!J$4:J$11233))))))</f>
      </c>
      <c r="X48" s="25" t="str">
        <f>IF(AND($D$6="All",$F$6="All"),SUMPRODUCT(('PQW Report Data'!$C$4:$C$11233=X$9)*('PQW Report Data'!$E$4:$E$11233=$B48)*(('PQW Report Data'!K$4:K$11233)-('PQW Report Data'!J$4:J$11233))),
                    IF($D$6="All",SUMPRODUCT(('PQW Report Data'!$D$4:$D$11233='GEPS Volume &amp; Declines'!$E$4)*('PQW Report Data'!$C$4:$C$11233=X$9)*('PQW Report Data'!$E$4:$E$11233=$B48)*(('PQW Report Data'!K$4:K$11233)-('PQW Report Data'!J$4:J$11233))),
                    IF($F$6="All",SUMPRODUCT(('PQW Report Data'!$B$4:$B$11233='GEPS Volume &amp; Declines'!$C$4)*('PQW Report Data'!$C$4:$C$11233=X$9)*('PQW Report Data'!$E$4:$E$11233=$B48)*(('PQW Report Data'!K$4:K$11233)-('PQW Report Data'!J$4:J$11233))),
                    SUMPRODUCT(('PQW Report Data'!$B$4:$B$11233='GEPS Volume &amp; Declines'!$C$4)*('PQW Report Data'!$D$4:$D$11233='GEPS Volume &amp; Declines'!$E$4)*('PQW Report Data'!$C$4:$C$11233=X$9)*('PQW Report Data'!$E$4:$E$11233=$B48)*(('PQW Report Data'!K$4:K$11233)-('PQW Report Data'!J$4:J$11233))))))</f>
      </c>
      <c r="Y48" s="25" t="str">
        <f>IF(AND($D$6="All",$F$6="All"),SUMPRODUCT(('PQW Report Data'!$C$4:$C$11233=Y$9)*('PQW Report Data'!$E$4:$E$11233=$B48)*(('PQW Report Data'!K$4:K$11233)-('PQW Report Data'!J$4:J$11233))),
                    IF($D$6="All",SUMPRODUCT(('PQW Report Data'!$D$4:$D$11233='GEPS Volume &amp; Declines'!$E$4)*('PQW Report Data'!$C$4:$C$11233=Y$9)*('PQW Report Data'!$E$4:$E$11233=$B48)*(('PQW Report Data'!K$4:K$11233)-('PQW Report Data'!J$4:J$11233))),
                    IF($F$6="All",SUMPRODUCT(('PQW Report Data'!$B$4:$B$11233='GEPS Volume &amp; Declines'!$C$4)*('PQW Report Data'!$C$4:$C$11233=Y$9)*('PQW Report Data'!$E$4:$E$11233=$B48)*(('PQW Report Data'!K$4:K$11233)-('PQW Report Data'!J$4:J$11233))),
                    SUMPRODUCT(('PQW Report Data'!$B$4:$B$11233='GEPS Volume &amp; Declines'!$C$4)*('PQW Report Data'!$D$4:$D$11233='GEPS Volume &amp; Declines'!$E$4)*('PQW Report Data'!$C$4:$C$11233=Y$9)*('PQW Report Data'!$E$4:$E$11233=$B48)*(('PQW Report Data'!K$4:K$11233)-('PQW Report Data'!J$4:J$11233))))))</f>
      </c>
      <c r="Z48" s="25" t="str">
        <f>IF(AND($D$6="All",$F$6="All"),SUMPRODUCT(('PQW Report Data'!$C$4:$C$11233=Z$9)*('PQW Report Data'!$E$4:$E$11233=$B48)*(('PQW Report Data'!K$4:K$11233)-('PQW Report Data'!J$4:J$11233))),
                    IF($D$6="All",SUMPRODUCT(('PQW Report Data'!$D$4:$D$11233='GEPS Volume &amp; Declines'!$E$4)*('PQW Report Data'!$C$4:$C$11233=Z$9)*('PQW Report Data'!$E$4:$E$11233=$B48)*(('PQW Report Data'!K$4:K$11233)-('PQW Report Data'!J$4:J$11233))),
                    IF($F$6="All",SUMPRODUCT(('PQW Report Data'!$B$4:$B$11233='GEPS Volume &amp; Declines'!$C$4)*('PQW Report Data'!$C$4:$C$11233=Z$9)*('PQW Report Data'!$E$4:$E$11233=$B48)*(('PQW Report Data'!K$4:K$11233)-('PQW Report Data'!J$4:J$11233))),
                    SUMPRODUCT(('PQW Report Data'!$B$4:$B$11233='GEPS Volume &amp; Declines'!$C$4)*('PQW Report Data'!$D$4:$D$11233='GEPS Volume &amp; Declines'!$E$4)*('PQW Report Data'!$C$4:$C$11233=Z$9)*('PQW Report Data'!$E$4:$E$11233=$B48)*(('PQW Report Data'!K$4:K$11233)-('PQW Report Data'!J$4:J$11233))))))</f>
      </c>
      <c r="AA48" s="25" t="str">
        <f>IF(AND($D$6="All",$F$6="All"),SUMPRODUCT(('PQW Report Data'!$C$4:$C$11233=AA$9)*('PQW Report Data'!$E$4:$E$11233=$B48)*(('PQW Report Data'!K$4:K$11233)-('PQW Report Data'!J$4:J$11233))),
                    IF($D$6="All",SUMPRODUCT(('PQW Report Data'!$D$4:$D$11233='GEPS Volume &amp; Declines'!$E$4)*('PQW Report Data'!$C$4:$C$11233=AA$9)*('PQW Report Data'!$E$4:$E$11233=$B48)*(('PQW Report Data'!K$4:K$11233)-('PQW Report Data'!J$4:J$11233))),
                    IF($F$6="All",SUMPRODUCT(('PQW Report Data'!$B$4:$B$11233='GEPS Volume &amp; Declines'!$C$4)*('PQW Report Data'!$C$4:$C$11233=AA$9)*('PQW Report Data'!$E$4:$E$11233=$B48)*(('PQW Report Data'!K$4:K$11233)-('PQW Report Data'!J$4:J$11233))),
                    SUMPRODUCT(('PQW Report Data'!$B$4:$B$11233='GEPS Volume &amp; Declines'!$C$4)*('PQW Report Data'!$D$4:$D$11233='GEPS Volume &amp; Declines'!$E$4)*('PQW Report Data'!$C$4:$C$11233=AA$9)*('PQW Report Data'!$E$4:$E$11233=$B48)*(('PQW Report Data'!K$4:K$11233)-('PQW Report Data'!J$4:J$11233))))))</f>
      </c>
      <c r="AB48" s="25" t="str">
        <f>SUM(C48:AA48)</f>
      </c>
    </row>
    <row r="49">
      <c r="A49" s="0" t="inlineStr">
        <is>
          <t/>
        </is>
      </c>
      <c r="B49" s="23" t="n">
        <v>39</v>
      </c>
      <c r="C49" s="25" t="str">
        <f>IF(AND($D$6="All",$F$6="All"),SUMPRODUCT(('PQW Report Data'!$C$4:$C$11233=C$9)*('PQW Report Data'!$E$4:$E$11233=$B49)*(('PQW Report Data'!K$4:K$11233)-('PQW Report Data'!J$4:J$11233))),
                    IF($D$6="All",SUMPRODUCT(('PQW Report Data'!$D$4:$D$11233='GEPS Volume &amp; Declines'!$E$4)*('PQW Report Data'!$C$4:$C$11233=C$9)*('PQW Report Data'!$E$4:$E$11233=$B49)*(('PQW Report Data'!K$4:K$11233)-('PQW Report Data'!J$4:J$11233))),
                    IF($F$6="All",SUMPRODUCT(('PQW Report Data'!$B$4:$B$11233='GEPS Volume &amp; Declines'!$C$4)*('PQW Report Data'!$C$4:$C$11233=C$9)*('PQW Report Data'!$E$4:$E$11233=$B49)*(('PQW Report Data'!K$4:K$11233)-('PQW Report Data'!J$4:J$11233))),
                    SUMPRODUCT(('PQW Report Data'!$B$4:$B$11233='GEPS Volume &amp; Declines'!$C$4)*('PQW Report Data'!$D$4:$D$11233='GEPS Volume &amp; Declines'!$E$4)*('PQW Report Data'!$C$4:$C$11233=C$9)*('PQW Report Data'!$E$4:$E$11233=$B49)*(('PQW Report Data'!K$4:K$11233)-('PQW Report Data'!J$4:J$11233))))))</f>
      </c>
      <c r="D49" s="25" t="str">
        <f>IF(AND($D$6="All",$F$6="All"),SUMPRODUCT(('PQW Report Data'!$C$4:$C$11233=D$9)*('PQW Report Data'!$E$4:$E$11233=$B49)*(('PQW Report Data'!K$4:K$11233)-('PQW Report Data'!J$4:J$11233))),
                    IF($D$6="All",SUMPRODUCT(('PQW Report Data'!$D$4:$D$11233='GEPS Volume &amp; Declines'!$E$4)*('PQW Report Data'!$C$4:$C$11233=D$9)*('PQW Report Data'!$E$4:$E$11233=$B49)*(('PQW Report Data'!K$4:K$11233)-('PQW Report Data'!J$4:J$11233))),
                    IF($F$6="All",SUMPRODUCT(('PQW Report Data'!$B$4:$B$11233='GEPS Volume &amp; Declines'!$C$4)*('PQW Report Data'!$C$4:$C$11233=D$9)*('PQW Report Data'!$E$4:$E$11233=$B49)*(('PQW Report Data'!K$4:K$11233)-('PQW Report Data'!J$4:J$11233))),
                    SUMPRODUCT(('PQW Report Data'!$B$4:$B$11233='GEPS Volume &amp; Declines'!$C$4)*('PQW Report Data'!$D$4:$D$11233='GEPS Volume &amp; Declines'!$E$4)*('PQW Report Data'!$C$4:$C$11233=D$9)*('PQW Report Data'!$E$4:$E$11233=$B49)*(('PQW Report Data'!K$4:K$11233)-('PQW Report Data'!J$4:J$11233))))))</f>
      </c>
      <c r="E49" s="25" t="str">
        <f>IF(AND($D$6="All",$F$6="All"),SUMPRODUCT(('PQW Report Data'!$C$4:$C$11233=E$9)*('PQW Report Data'!$E$4:$E$11233=$B49)*(('PQW Report Data'!K$4:K$11233)-('PQW Report Data'!J$4:J$11233))),
                    IF($D$6="All",SUMPRODUCT(('PQW Report Data'!$D$4:$D$11233='GEPS Volume &amp; Declines'!$E$4)*('PQW Report Data'!$C$4:$C$11233=E$9)*('PQW Report Data'!$E$4:$E$11233=$B49)*(('PQW Report Data'!K$4:K$11233)-('PQW Report Data'!J$4:J$11233))),
                    IF($F$6="All",SUMPRODUCT(('PQW Report Data'!$B$4:$B$11233='GEPS Volume &amp; Declines'!$C$4)*('PQW Report Data'!$C$4:$C$11233=E$9)*('PQW Report Data'!$E$4:$E$11233=$B49)*(('PQW Report Data'!K$4:K$11233)-('PQW Report Data'!J$4:J$11233))),
                    SUMPRODUCT(('PQW Report Data'!$B$4:$B$11233='GEPS Volume &amp; Declines'!$C$4)*('PQW Report Data'!$D$4:$D$11233='GEPS Volume &amp; Declines'!$E$4)*('PQW Report Data'!$C$4:$C$11233=E$9)*('PQW Report Data'!$E$4:$E$11233=$B49)*(('PQW Report Data'!K$4:K$11233)-('PQW Report Data'!J$4:J$11233))))))</f>
      </c>
      <c r="F49" s="25" t="str">
        <f>IF(AND($D$6="All",$F$6="All"),SUMPRODUCT(('PQW Report Data'!$C$4:$C$11233=F$9)*('PQW Report Data'!$E$4:$E$11233=$B49)*(('PQW Report Data'!K$4:K$11233)-('PQW Report Data'!J$4:J$11233))),
                    IF($D$6="All",SUMPRODUCT(('PQW Report Data'!$D$4:$D$11233='GEPS Volume &amp; Declines'!$E$4)*('PQW Report Data'!$C$4:$C$11233=F$9)*('PQW Report Data'!$E$4:$E$11233=$B49)*(('PQW Report Data'!K$4:K$11233)-('PQW Report Data'!J$4:J$11233))),
                    IF($F$6="All",SUMPRODUCT(('PQW Report Data'!$B$4:$B$11233='GEPS Volume &amp; Declines'!$C$4)*('PQW Report Data'!$C$4:$C$11233=F$9)*('PQW Report Data'!$E$4:$E$11233=$B49)*(('PQW Report Data'!K$4:K$11233)-('PQW Report Data'!J$4:J$11233))),
                    SUMPRODUCT(('PQW Report Data'!$B$4:$B$11233='GEPS Volume &amp; Declines'!$C$4)*('PQW Report Data'!$D$4:$D$11233='GEPS Volume &amp; Declines'!$E$4)*('PQW Report Data'!$C$4:$C$11233=F$9)*('PQW Report Data'!$E$4:$E$11233=$B49)*(('PQW Report Data'!K$4:K$11233)-('PQW Report Data'!J$4:J$11233))))))</f>
      </c>
      <c r="G49" s="25" t="str">
        <f>IF(AND($D$6="All",$F$6="All"),SUMPRODUCT(('PQW Report Data'!$C$4:$C$11233=G$9)*('PQW Report Data'!$E$4:$E$11233=$B49)*(('PQW Report Data'!K$4:K$11233)-('PQW Report Data'!J$4:J$11233))),
                    IF($D$6="All",SUMPRODUCT(('PQW Report Data'!$D$4:$D$11233='GEPS Volume &amp; Declines'!$E$4)*('PQW Report Data'!$C$4:$C$11233=G$9)*('PQW Report Data'!$E$4:$E$11233=$B49)*(('PQW Report Data'!K$4:K$11233)-('PQW Report Data'!J$4:J$11233))),
                    IF($F$6="All",SUMPRODUCT(('PQW Report Data'!$B$4:$B$11233='GEPS Volume &amp; Declines'!$C$4)*('PQW Report Data'!$C$4:$C$11233=G$9)*('PQW Report Data'!$E$4:$E$11233=$B49)*(('PQW Report Data'!K$4:K$11233)-('PQW Report Data'!J$4:J$11233))),
                    SUMPRODUCT(('PQW Report Data'!$B$4:$B$11233='GEPS Volume &amp; Declines'!$C$4)*('PQW Report Data'!$D$4:$D$11233='GEPS Volume &amp; Declines'!$E$4)*('PQW Report Data'!$C$4:$C$11233=G$9)*('PQW Report Data'!$E$4:$E$11233=$B49)*(('PQW Report Data'!K$4:K$11233)-('PQW Report Data'!J$4:J$11233))))))</f>
      </c>
      <c r="H49" s="25" t="str">
        <f>IF(AND($D$6="All",$F$6="All"),SUMPRODUCT(('PQW Report Data'!$C$4:$C$11233=H$9)*('PQW Report Data'!$E$4:$E$11233=$B49)*(('PQW Report Data'!K$4:K$11233)-('PQW Report Data'!J$4:J$11233))),
                    IF($D$6="All",SUMPRODUCT(('PQW Report Data'!$D$4:$D$11233='GEPS Volume &amp; Declines'!$E$4)*('PQW Report Data'!$C$4:$C$11233=H$9)*('PQW Report Data'!$E$4:$E$11233=$B49)*(('PQW Report Data'!K$4:K$11233)-('PQW Report Data'!J$4:J$11233))),
                    IF($F$6="All",SUMPRODUCT(('PQW Report Data'!$B$4:$B$11233='GEPS Volume &amp; Declines'!$C$4)*('PQW Report Data'!$C$4:$C$11233=H$9)*('PQW Report Data'!$E$4:$E$11233=$B49)*(('PQW Report Data'!K$4:K$11233)-('PQW Report Data'!J$4:J$11233))),
                    SUMPRODUCT(('PQW Report Data'!$B$4:$B$11233='GEPS Volume &amp; Declines'!$C$4)*('PQW Report Data'!$D$4:$D$11233='GEPS Volume &amp; Declines'!$E$4)*('PQW Report Data'!$C$4:$C$11233=H$9)*('PQW Report Data'!$E$4:$E$11233=$B49)*(('PQW Report Data'!K$4:K$11233)-('PQW Report Data'!J$4:J$11233))))))</f>
      </c>
      <c r="I49" s="25" t="str">
        <f>IF(AND($D$6="All",$F$6="All"),SUMPRODUCT(('PQW Report Data'!$C$4:$C$11233=I$9)*('PQW Report Data'!$E$4:$E$11233=$B49)*(('PQW Report Data'!K$4:K$11233)-('PQW Report Data'!J$4:J$11233))),
                    IF($D$6="All",SUMPRODUCT(('PQW Report Data'!$D$4:$D$11233='GEPS Volume &amp; Declines'!$E$4)*('PQW Report Data'!$C$4:$C$11233=I$9)*('PQW Report Data'!$E$4:$E$11233=$B49)*(('PQW Report Data'!K$4:K$11233)-('PQW Report Data'!J$4:J$11233))),
                    IF($F$6="All",SUMPRODUCT(('PQW Report Data'!$B$4:$B$11233='GEPS Volume &amp; Declines'!$C$4)*('PQW Report Data'!$C$4:$C$11233=I$9)*('PQW Report Data'!$E$4:$E$11233=$B49)*(('PQW Report Data'!K$4:K$11233)-('PQW Report Data'!J$4:J$11233))),
                    SUMPRODUCT(('PQW Report Data'!$B$4:$B$11233='GEPS Volume &amp; Declines'!$C$4)*('PQW Report Data'!$D$4:$D$11233='GEPS Volume &amp; Declines'!$E$4)*('PQW Report Data'!$C$4:$C$11233=I$9)*('PQW Report Data'!$E$4:$E$11233=$B49)*(('PQW Report Data'!K$4:K$11233)-('PQW Report Data'!J$4:J$11233))))))</f>
      </c>
      <c r="J49" s="25" t="str">
        <f>IF(AND($D$6="All",$F$6="All"),SUMPRODUCT(('PQW Report Data'!$C$4:$C$11233=J$9)*('PQW Report Data'!$E$4:$E$11233=$B49)*(('PQW Report Data'!K$4:K$11233)-('PQW Report Data'!J$4:J$11233))),
                    IF($D$6="All",SUMPRODUCT(('PQW Report Data'!$D$4:$D$11233='GEPS Volume &amp; Declines'!$E$4)*('PQW Report Data'!$C$4:$C$11233=J$9)*('PQW Report Data'!$E$4:$E$11233=$B49)*(('PQW Report Data'!K$4:K$11233)-('PQW Report Data'!J$4:J$11233))),
                    IF($F$6="All",SUMPRODUCT(('PQW Report Data'!$B$4:$B$11233='GEPS Volume &amp; Declines'!$C$4)*('PQW Report Data'!$C$4:$C$11233=J$9)*('PQW Report Data'!$E$4:$E$11233=$B49)*(('PQW Report Data'!K$4:K$11233)-('PQW Report Data'!J$4:J$11233))),
                    SUMPRODUCT(('PQW Report Data'!$B$4:$B$11233='GEPS Volume &amp; Declines'!$C$4)*('PQW Report Data'!$D$4:$D$11233='GEPS Volume &amp; Declines'!$E$4)*('PQW Report Data'!$C$4:$C$11233=J$9)*('PQW Report Data'!$E$4:$E$11233=$B49)*(('PQW Report Data'!K$4:K$11233)-('PQW Report Data'!J$4:J$11233))))))</f>
      </c>
      <c r="K49" s="25" t="str">
        <f>IF(AND($D$6="All",$F$6="All"),SUMPRODUCT(('PQW Report Data'!$C$4:$C$11233=K$9)*('PQW Report Data'!$E$4:$E$11233=$B49)*(('PQW Report Data'!K$4:K$11233)-('PQW Report Data'!J$4:J$11233))),
                    IF($D$6="All",SUMPRODUCT(('PQW Report Data'!$D$4:$D$11233='GEPS Volume &amp; Declines'!$E$4)*('PQW Report Data'!$C$4:$C$11233=K$9)*('PQW Report Data'!$E$4:$E$11233=$B49)*(('PQW Report Data'!K$4:K$11233)-('PQW Report Data'!J$4:J$11233))),
                    IF($F$6="All",SUMPRODUCT(('PQW Report Data'!$B$4:$B$11233='GEPS Volume &amp; Declines'!$C$4)*('PQW Report Data'!$C$4:$C$11233=K$9)*('PQW Report Data'!$E$4:$E$11233=$B49)*(('PQW Report Data'!K$4:K$11233)-('PQW Report Data'!J$4:J$11233))),
                    SUMPRODUCT(('PQW Report Data'!$B$4:$B$11233='GEPS Volume &amp; Declines'!$C$4)*('PQW Report Data'!$D$4:$D$11233='GEPS Volume &amp; Declines'!$E$4)*('PQW Report Data'!$C$4:$C$11233=K$9)*('PQW Report Data'!$E$4:$E$11233=$B49)*(('PQW Report Data'!K$4:K$11233)-('PQW Report Data'!J$4:J$11233))))))</f>
      </c>
      <c r="L49" s="25" t="str">
        <f>IF(AND($D$6="All",$F$6="All"),SUMPRODUCT(('PQW Report Data'!$C$4:$C$11233=L$9)*('PQW Report Data'!$E$4:$E$11233=$B49)*(('PQW Report Data'!K$4:K$11233)-('PQW Report Data'!J$4:J$11233))),
                    IF($D$6="All",SUMPRODUCT(('PQW Report Data'!$D$4:$D$11233='GEPS Volume &amp; Declines'!$E$4)*('PQW Report Data'!$C$4:$C$11233=L$9)*('PQW Report Data'!$E$4:$E$11233=$B49)*(('PQW Report Data'!K$4:K$11233)-('PQW Report Data'!J$4:J$11233))),
                    IF($F$6="All",SUMPRODUCT(('PQW Report Data'!$B$4:$B$11233='GEPS Volume &amp; Declines'!$C$4)*('PQW Report Data'!$C$4:$C$11233=L$9)*('PQW Report Data'!$E$4:$E$11233=$B49)*(('PQW Report Data'!K$4:K$11233)-('PQW Report Data'!J$4:J$11233))),
                    SUMPRODUCT(('PQW Report Data'!$B$4:$B$11233='GEPS Volume &amp; Declines'!$C$4)*('PQW Report Data'!$D$4:$D$11233='GEPS Volume &amp; Declines'!$E$4)*('PQW Report Data'!$C$4:$C$11233=L$9)*('PQW Report Data'!$E$4:$E$11233=$B49)*(('PQW Report Data'!K$4:K$11233)-('PQW Report Data'!J$4:J$11233))))))</f>
      </c>
      <c r="M49" s="25" t="str">
        <f>IF(AND($D$6="All",$F$6="All"),SUMPRODUCT(('PQW Report Data'!$C$4:$C$11233=M$9)*('PQW Report Data'!$E$4:$E$11233=$B49)*(('PQW Report Data'!K$4:K$11233)-('PQW Report Data'!J$4:J$11233))),
                    IF($D$6="All",SUMPRODUCT(('PQW Report Data'!$D$4:$D$11233='GEPS Volume &amp; Declines'!$E$4)*('PQW Report Data'!$C$4:$C$11233=M$9)*('PQW Report Data'!$E$4:$E$11233=$B49)*(('PQW Report Data'!K$4:K$11233)-('PQW Report Data'!J$4:J$11233))),
                    IF($F$6="All",SUMPRODUCT(('PQW Report Data'!$B$4:$B$11233='GEPS Volume &amp; Declines'!$C$4)*('PQW Report Data'!$C$4:$C$11233=M$9)*('PQW Report Data'!$E$4:$E$11233=$B49)*(('PQW Report Data'!K$4:K$11233)-('PQW Report Data'!J$4:J$11233))),
                    SUMPRODUCT(('PQW Report Data'!$B$4:$B$11233='GEPS Volume &amp; Declines'!$C$4)*('PQW Report Data'!$D$4:$D$11233='GEPS Volume &amp; Declines'!$E$4)*('PQW Report Data'!$C$4:$C$11233=M$9)*('PQW Report Data'!$E$4:$E$11233=$B49)*(('PQW Report Data'!K$4:K$11233)-('PQW Report Data'!J$4:J$11233))))))</f>
      </c>
      <c r="N49" s="25" t="str">
        <f>IF(AND($D$6="All",$F$6="All"),SUMPRODUCT(('PQW Report Data'!$C$4:$C$11233=N$9)*('PQW Report Data'!$E$4:$E$11233=$B49)*(('PQW Report Data'!K$4:K$11233)-('PQW Report Data'!J$4:J$11233))),
                    IF($D$6="All",SUMPRODUCT(('PQW Report Data'!$D$4:$D$11233='GEPS Volume &amp; Declines'!$E$4)*('PQW Report Data'!$C$4:$C$11233=N$9)*('PQW Report Data'!$E$4:$E$11233=$B49)*(('PQW Report Data'!K$4:K$11233)-('PQW Report Data'!J$4:J$11233))),
                    IF($F$6="All",SUMPRODUCT(('PQW Report Data'!$B$4:$B$11233='GEPS Volume &amp; Declines'!$C$4)*('PQW Report Data'!$C$4:$C$11233=N$9)*('PQW Report Data'!$E$4:$E$11233=$B49)*(('PQW Report Data'!K$4:K$11233)-('PQW Report Data'!J$4:J$11233))),
                    SUMPRODUCT(('PQW Report Data'!$B$4:$B$11233='GEPS Volume &amp; Declines'!$C$4)*('PQW Report Data'!$D$4:$D$11233='GEPS Volume &amp; Declines'!$E$4)*('PQW Report Data'!$C$4:$C$11233=N$9)*('PQW Report Data'!$E$4:$E$11233=$B49)*(('PQW Report Data'!K$4:K$11233)-('PQW Report Data'!J$4:J$11233))))))</f>
      </c>
      <c r="O49" s="25" t="str">
        <f>IF(AND($D$6="All",$F$6="All"),SUMPRODUCT(('PQW Report Data'!$C$4:$C$11233=O$9)*('PQW Report Data'!$E$4:$E$11233=$B49)*(('PQW Report Data'!K$4:K$11233)-('PQW Report Data'!J$4:J$11233))),
                    IF($D$6="All",SUMPRODUCT(('PQW Report Data'!$D$4:$D$11233='GEPS Volume &amp; Declines'!$E$4)*('PQW Report Data'!$C$4:$C$11233=O$9)*('PQW Report Data'!$E$4:$E$11233=$B49)*(('PQW Report Data'!K$4:K$11233)-('PQW Report Data'!J$4:J$11233))),
                    IF($F$6="All",SUMPRODUCT(('PQW Report Data'!$B$4:$B$11233='GEPS Volume &amp; Declines'!$C$4)*('PQW Report Data'!$C$4:$C$11233=O$9)*('PQW Report Data'!$E$4:$E$11233=$B49)*(('PQW Report Data'!K$4:K$11233)-('PQW Report Data'!J$4:J$11233))),
                    SUMPRODUCT(('PQW Report Data'!$B$4:$B$11233='GEPS Volume &amp; Declines'!$C$4)*('PQW Report Data'!$D$4:$D$11233='GEPS Volume &amp; Declines'!$E$4)*('PQW Report Data'!$C$4:$C$11233=O$9)*('PQW Report Data'!$E$4:$E$11233=$B49)*(('PQW Report Data'!K$4:K$11233)-('PQW Report Data'!J$4:J$11233))))))</f>
      </c>
      <c r="P49" s="25" t="str">
        <f>IF(AND($D$6="All",$F$6="All"),SUMPRODUCT(('PQW Report Data'!$C$4:$C$11233=P$9)*('PQW Report Data'!$E$4:$E$11233=$B49)*(('PQW Report Data'!K$4:K$11233)-('PQW Report Data'!J$4:J$11233))),
                    IF($D$6="All",SUMPRODUCT(('PQW Report Data'!$D$4:$D$11233='GEPS Volume &amp; Declines'!$E$4)*('PQW Report Data'!$C$4:$C$11233=P$9)*('PQW Report Data'!$E$4:$E$11233=$B49)*(('PQW Report Data'!K$4:K$11233)-('PQW Report Data'!J$4:J$11233))),
                    IF($F$6="All",SUMPRODUCT(('PQW Report Data'!$B$4:$B$11233='GEPS Volume &amp; Declines'!$C$4)*('PQW Report Data'!$C$4:$C$11233=P$9)*('PQW Report Data'!$E$4:$E$11233=$B49)*(('PQW Report Data'!K$4:K$11233)-('PQW Report Data'!J$4:J$11233))),
                    SUMPRODUCT(('PQW Report Data'!$B$4:$B$11233='GEPS Volume &amp; Declines'!$C$4)*('PQW Report Data'!$D$4:$D$11233='GEPS Volume &amp; Declines'!$E$4)*('PQW Report Data'!$C$4:$C$11233=P$9)*('PQW Report Data'!$E$4:$E$11233=$B49)*(('PQW Report Data'!K$4:K$11233)-('PQW Report Data'!J$4:J$11233))))))</f>
      </c>
      <c r="Q49" s="25" t="str">
        <f>IF(AND($D$6="All",$F$6="All"),SUMPRODUCT(('PQW Report Data'!$C$4:$C$11233=Q$9)*('PQW Report Data'!$E$4:$E$11233=$B49)*(('PQW Report Data'!K$4:K$11233)-('PQW Report Data'!J$4:J$11233))),
                    IF($D$6="All",SUMPRODUCT(('PQW Report Data'!$D$4:$D$11233='GEPS Volume &amp; Declines'!$E$4)*('PQW Report Data'!$C$4:$C$11233=Q$9)*('PQW Report Data'!$E$4:$E$11233=$B49)*(('PQW Report Data'!K$4:K$11233)-('PQW Report Data'!J$4:J$11233))),
                    IF($F$6="All",SUMPRODUCT(('PQW Report Data'!$B$4:$B$11233='GEPS Volume &amp; Declines'!$C$4)*('PQW Report Data'!$C$4:$C$11233=Q$9)*('PQW Report Data'!$E$4:$E$11233=$B49)*(('PQW Report Data'!K$4:K$11233)-('PQW Report Data'!J$4:J$11233))),
                    SUMPRODUCT(('PQW Report Data'!$B$4:$B$11233='GEPS Volume &amp; Declines'!$C$4)*('PQW Report Data'!$D$4:$D$11233='GEPS Volume &amp; Declines'!$E$4)*('PQW Report Data'!$C$4:$C$11233=Q$9)*('PQW Report Data'!$E$4:$E$11233=$B49)*(('PQW Report Data'!K$4:K$11233)-('PQW Report Data'!J$4:J$11233))))))</f>
      </c>
      <c r="R49" s="25" t="str">
        <f>IF(AND($D$6="All",$F$6="All"),SUMPRODUCT(('PQW Report Data'!$C$4:$C$11233=R$9)*('PQW Report Data'!$E$4:$E$11233=$B49)*(('PQW Report Data'!K$4:K$11233)-('PQW Report Data'!J$4:J$11233))),
                    IF($D$6="All",SUMPRODUCT(('PQW Report Data'!$D$4:$D$11233='GEPS Volume &amp; Declines'!$E$4)*('PQW Report Data'!$C$4:$C$11233=R$9)*('PQW Report Data'!$E$4:$E$11233=$B49)*(('PQW Report Data'!K$4:K$11233)-('PQW Report Data'!J$4:J$11233))),
                    IF($F$6="All",SUMPRODUCT(('PQW Report Data'!$B$4:$B$11233='GEPS Volume &amp; Declines'!$C$4)*('PQW Report Data'!$C$4:$C$11233=R$9)*('PQW Report Data'!$E$4:$E$11233=$B49)*(('PQW Report Data'!K$4:K$11233)-('PQW Report Data'!J$4:J$11233))),
                    SUMPRODUCT(('PQW Report Data'!$B$4:$B$11233='GEPS Volume &amp; Declines'!$C$4)*('PQW Report Data'!$D$4:$D$11233='GEPS Volume &amp; Declines'!$E$4)*('PQW Report Data'!$C$4:$C$11233=R$9)*('PQW Report Data'!$E$4:$E$11233=$B49)*(('PQW Report Data'!K$4:K$11233)-('PQW Report Data'!J$4:J$11233))))))</f>
      </c>
      <c r="S49" s="25" t="str">
        <f>IF(AND($D$6="All",$F$6="All"),SUMPRODUCT(('PQW Report Data'!$C$4:$C$11233=S$9)*('PQW Report Data'!$E$4:$E$11233=$B49)*(('PQW Report Data'!K$4:K$11233)-('PQW Report Data'!J$4:J$11233))),
                    IF($D$6="All",SUMPRODUCT(('PQW Report Data'!$D$4:$D$11233='GEPS Volume &amp; Declines'!$E$4)*('PQW Report Data'!$C$4:$C$11233=S$9)*('PQW Report Data'!$E$4:$E$11233=$B49)*(('PQW Report Data'!K$4:K$11233)-('PQW Report Data'!J$4:J$11233))),
                    IF($F$6="All",SUMPRODUCT(('PQW Report Data'!$B$4:$B$11233='GEPS Volume &amp; Declines'!$C$4)*('PQW Report Data'!$C$4:$C$11233=S$9)*('PQW Report Data'!$E$4:$E$11233=$B49)*(('PQW Report Data'!K$4:K$11233)-('PQW Report Data'!J$4:J$11233))),
                    SUMPRODUCT(('PQW Report Data'!$B$4:$B$11233='GEPS Volume &amp; Declines'!$C$4)*('PQW Report Data'!$D$4:$D$11233='GEPS Volume &amp; Declines'!$E$4)*('PQW Report Data'!$C$4:$C$11233=S$9)*('PQW Report Data'!$E$4:$E$11233=$B49)*(('PQW Report Data'!K$4:K$11233)-('PQW Report Data'!J$4:J$11233))))))</f>
      </c>
      <c r="T49" s="25" t="str">
        <f>IF(AND($D$6="All",$F$6="All"),SUMPRODUCT(('PQW Report Data'!$C$4:$C$11233=T$9)*('PQW Report Data'!$E$4:$E$11233=$B49)*(('PQW Report Data'!K$4:K$11233)-('PQW Report Data'!J$4:J$11233))),
                    IF($D$6="All",SUMPRODUCT(('PQW Report Data'!$D$4:$D$11233='GEPS Volume &amp; Declines'!$E$4)*('PQW Report Data'!$C$4:$C$11233=T$9)*('PQW Report Data'!$E$4:$E$11233=$B49)*(('PQW Report Data'!K$4:K$11233)-('PQW Report Data'!J$4:J$11233))),
                    IF($F$6="All",SUMPRODUCT(('PQW Report Data'!$B$4:$B$11233='GEPS Volume &amp; Declines'!$C$4)*('PQW Report Data'!$C$4:$C$11233=T$9)*('PQW Report Data'!$E$4:$E$11233=$B49)*(('PQW Report Data'!K$4:K$11233)-('PQW Report Data'!J$4:J$11233))),
                    SUMPRODUCT(('PQW Report Data'!$B$4:$B$11233='GEPS Volume &amp; Declines'!$C$4)*('PQW Report Data'!$D$4:$D$11233='GEPS Volume &amp; Declines'!$E$4)*('PQW Report Data'!$C$4:$C$11233=T$9)*('PQW Report Data'!$E$4:$E$11233=$B49)*(('PQW Report Data'!K$4:K$11233)-('PQW Report Data'!J$4:J$11233))))))</f>
      </c>
      <c r="U49" s="25" t="str">
        <f>IF(AND($D$6="All",$F$6="All"),SUMPRODUCT(('PQW Report Data'!$C$4:$C$11233=U$9)*('PQW Report Data'!$E$4:$E$11233=$B49)*(('PQW Report Data'!K$4:K$11233)-('PQW Report Data'!J$4:J$11233))),
                    IF($D$6="All",SUMPRODUCT(('PQW Report Data'!$D$4:$D$11233='GEPS Volume &amp; Declines'!$E$4)*('PQW Report Data'!$C$4:$C$11233=U$9)*('PQW Report Data'!$E$4:$E$11233=$B49)*(('PQW Report Data'!K$4:K$11233)-('PQW Report Data'!J$4:J$11233))),
                    IF($F$6="All",SUMPRODUCT(('PQW Report Data'!$B$4:$B$11233='GEPS Volume &amp; Declines'!$C$4)*('PQW Report Data'!$C$4:$C$11233=U$9)*('PQW Report Data'!$E$4:$E$11233=$B49)*(('PQW Report Data'!K$4:K$11233)-('PQW Report Data'!J$4:J$11233))),
                    SUMPRODUCT(('PQW Report Data'!$B$4:$B$11233='GEPS Volume &amp; Declines'!$C$4)*('PQW Report Data'!$D$4:$D$11233='GEPS Volume &amp; Declines'!$E$4)*('PQW Report Data'!$C$4:$C$11233=U$9)*('PQW Report Data'!$E$4:$E$11233=$B49)*(('PQW Report Data'!K$4:K$11233)-('PQW Report Data'!J$4:J$11233))))))</f>
      </c>
      <c r="V49" s="25" t="str">
        <f>IF(AND($D$6="All",$F$6="All"),SUMPRODUCT(('PQW Report Data'!$C$4:$C$11233=V$9)*('PQW Report Data'!$E$4:$E$11233=$B49)*(('PQW Report Data'!K$4:K$11233)-('PQW Report Data'!J$4:J$11233))),
                    IF($D$6="All",SUMPRODUCT(('PQW Report Data'!$D$4:$D$11233='GEPS Volume &amp; Declines'!$E$4)*('PQW Report Data'!$C$4:$C$11233=V$9)*('PQW Report Data'!$E$4:$E$11233=$B49)*(('PQW Report Data'!K$4:K$11233)-('PQW Report Data'!J$4:J$11233))),
                    IF($F$6="All",SUMPRODUCT(('PQW Report Data'!$B$4:$B$11233='GEPS Volume &amp; Declines'!$C$4)*('PQW Report Data'!$C$4:$C$11233=V$9)*('PQW Report Data'!$E$4:$E$11233=$B49)*(('PQW Report Data'!K$4:K$11233)-('PQW Report Data'!J$4:J$11233))),
                    SUMPRODUCT(('PQW Report Data'!$B$4:$B$11233='GEPS Volume &amp; Declines'!$C$4)*('PQW Report Data'!$D$4:$D$11233='GEPS Volume &amp; Declines'!$E$4)*('PQW Report Data'!$C$4:$C$11233=V$9)*('PQW Report Data'!$E$4:$E$11233=$B49)*(('PQW Report Data'!K$4:K$11233)-('PQW Report Data'!J$4:J$11233))))))</f>
      </c>
      <c r="W49" s="25" t="str">
        <f>IF(AND($D$6="All",$F$6="All"),SUMPRODUCT(('PQW Report Data'!$C$4:$C$11233=W$9)*('PQW Report Data'!$E$4:$E$11233=$B49)*(('PQW Report Data'!K$4:K$11233)-('PQW Report Data'!J$4:J$11233))),
                    IF($D$6="All",SUMPRODUCT(('PQW Report Data'!$D$4:$D$11233='GEPS Volume &amp; Declines'!$E$4)*('PQW Report Data'!$C$4:$C$11233=W$9)*('PQW Report Data'!$E$4:$E$11233=$B49)*(('PQW Report Data'!K$4:K$11233)-('PQW Report Data'!J$4:J$11233))),
                    IF($F$6="All",SUMPRODUCT(('PQW Report Data'!$B$4:$B$11233='GEPS Volume &amp; Declines'!$C$4)*('PQW Report Data'!$C$4:$C$11233=W$9)*('PQW Report Data'!$E$4:$E$11233=$B49)*(('PQW Report Data'!K$4:K$11233)-('PQW Report Data'!J$4:J$11233))),
                    SUMPRODUCT(('PQW Report Data'!$B$4:$B$11233='GEPS Volume &amp; Declines'!$C$4)*('PQW Report Data'!$D$4:$D$11233='GEPS Volume &amp; Declines'!$E$4)*('PQW Report Data'!$C$4:$C$11233=W$9)*('PQW Report Data'!$E$4:$E$11233=$B49)*(('PQW Report Data'!K$4:K$11233)-('PQW Report Data'!J$4:J$11233))))))</f>
      </c>
      <c r="X49" s="25" t="str">
        <f>IF(AND($D$6="All",$F$6="All"),SUMPRODUCT(('PQW Report Data'!$C$4:$C$11233=X$9)*('PQW Report Data'!$E$4:$E$11233=$B49)*(('PQW Report Data'!K$4:K$11233)-('PQW Report Data'!J$4:J$11233))),
                    IF($D$6="All",SUMPRODUCT(('PQW Report Data'!$D$4:$D$11233='GEPS Volume &amp; Declines'!$E$4)*('PQW Report Data'!$C$4:$C$11233=X$9)*('PQW Report Data'!$E$4:$E$11233=$B49)*(('PQW Report Data'!K$4:K$11233)-('PQW Report Data'!J$4:J$11233))),
                    IF($F$6="All",SUMPRODUCT(('PQW Report Data'!$B$4:$B$11233='GEPS Volume &amp; Declines'!$C$4)*('PQW Report Data'!$C$4:$C$11233=X$9)*('PQW Report Data'!$E$4:$E$11233=$B49)*(('PQW Report Data'!K$4:K$11233)-('PQW Report Data'!J$4:J$11233))),
                    SUMPRODUCT(('PQW Report Data'!$B$4:$B$11233='GEPS Volume &amp; Declines'!$C$4)*('PQW Report Data'!$D$4:$D$11233='GEPS Volume &amp; Declines'!$E$4)*('PQW Report Data'!$C$4:$C$11233=X$9)*('PQW Report Data'!$E$4:$E$11233=$B49)*(('PQW Report Data'!K$4:K$11233)-('PQW Report Data'!J$4:J$11233))))))</f>
      </c>
      <c r="Y49" s="25" t="str">
        <f>IF(AND($D$6="All",$F$6="All"),SUMPRODUCT(('PQW Report Data'!$C$4:$C$11233=Y$9)*('PQW Report Data'!$E$4:$E$11233=$B49)*(('PQW Report Data'!K$4:K$11233)-('PQW Report Data'!J$4:J$11233))),
                    IF($D$6="All",SUMPRODUCT(('PQW Report Data'!$D$4:$D$11233='GEPS Volume &amp; Declines'!$E$4)*('PQW Report Data'!$C$4:$C$11233=Y$9)*('PQW Report Data'!$E$4:$E$11233=$B49)*(('PQW Report Data'!K$4:K$11233)-('PQW Report Data'!J$4:J$11233))),
                    IF($F$6="All",SUMPRODUCT(('PQW Report Data'!$B$4:$B$11233='GEPS Volume &amp; Declines'!$C$4)*('PQW Report Data'!$C$4:$C$11233=Y$9)*('PQW Report Data'!$E$4:$E$11233=$B49)*(('PQW Report Data'!K$4:K$11233)-('PQW Report Data'!J$4:J$11233))),
                    SUMPRODUCT(('PQW Report Data'!$B$4:$B$11233='GEPS Volume &amp; Declines'!$C$4)*('PQW Report Data'!$D$4:$D$11233='GEPS Volume &amp; Declines'!$E$4)*('PQW Report Data'!$C$4:$C$11233=Y$9)*('PQW Report Data'!$E$4:$E$11233=$B49)*(('PQW Report Data'!K$4:K$11233)-('PQW Report Data'!J$4:J$11233))))))</f>
      </c>
      <c r="Z49" s="25" t="str">
        <f>IF(AND($D$6="All",$F$6="All"),SUMPRODUCT(('PQW Report Data'!$C$4:$C$11233=Z$9)*('PQW Report Data'!$E$4:$E$11233=$B49)*(('PQW Report Data'!K$4:K$11233)-('PQW Report Data'!J$4:J$11233))),
                    IF($D$6="All",SUMPRODUCT(('PQW Report Data'!$D$4:$D$11233='GEPS Volume &amp; Declines'!$E$4)*('PQW Report Data'!$C$4:$C$11233=Z$9)*('PQW Report Data'!$E$4:$E$11233=$B49)*(('PQW Report Data'!K$4:K$11233)-('PQW Report Data'!J$4:J$11233))),
                    IF($F$6="All",SUMPRODUCT(('PQW Report Data'!$B$4:$B$11233='GEPS Volume &amp; Declines'!$C$4)*('PQW Report Data'!$C$4:$C$11233=Z$9)*('PQW Report Data'!$E$4:$E$11233=$B49)*(('PQW Report Data'!K$4:K$11233)-('PQW Report Data'!J$4:J$11233))),
                    SUMPRODUCT(('PQW Report Data'!$B$4:$B$11233='GEPS Volume &amp; Declines'!$C$4)*('PQW Report Data'!$D$4:$D$11233='GEPS Volume &amp; Declines'!$E$4)*('PQW Report Data'!$C$4:$C$11233=Z$9)*('PQW Report Data'!$E$4:$E$11233=$B49)*(('PQW Report Data'!K$4:K$11233)-('PQW Report Data'!J$4:J$11233))))))</f>
      </c>
      <c r="AA49" s="25" t="str">
        <f>IF(AND($D$6="All",$F$6="All"),SUMPRODUCT(('PQW Report Data'!$C$4:$C$11233=AA$9)*('PQW Report Data'!$E$4:$E$11233=$B49)*(('PQW Report Data'!K$4:K$11233)-('PQW Report Data'!J$4:J$11233))),
                    IF($D$6="All",SUMPRODUCT(('PQW Report Data'!$D$4:$D$11233='GEPS Volume &amp; Declines'!$E$4)*('PQW Report Data'!$C$4:$C$11233=AA$9)*('PQW Report Data'!$E$4:$E$11233=$B49)*(('PQW Report Data'!K$4:K$11233)-('PQW Report Data'!J$4:J$11233))),
                    IF($F$6="All",SUMPRODUCT(('PQW Report Data'!$B$4:$B$11233='GEPS Volume &amp; Declines'!$C$4)*('PQW Report Data'!$C$4:$C$11233=AA$9)*('PQW Report Data'!$E$4:$E$11233=$B49)*(('PQW Report Data'!K$4:K$11233)-('PQW Report Data'!J$4:J$11233))),
                    SUMPRODUCT(('PQW Report Data'!$B$4:$B$11233='GEPS Volume &amp; Declines'!$C$4)*('PQW Report Data'!$D$4:$D$11233='GEPS Volume &amp; Declines'!$E$4)*('PQW Report Data'!$C$4:$C$11233=AA$9)*('PQW Report Data'!$E$4:$E$11233=$B49)*(('PQW Report Data'!K$4:K$11233)-('PQW Report Data'!J$4:J$11233))))))</f>
      </c>
      <c r="AB49" s="25" t="str">
        <f>SUM(C49:AA49)</f>
      </c>
    </row>
    <row r="50">
      <c r="A50" s="0" t="inlineStr">
        <is>
          <t/>
        </is>
      </c>
      <c r="B50" s="23" t="n">
        <v>40</v>
      </c>
      <c r="C50" s="25" t="str">
        <f>IF(AND($D$6="All",$F$6="All"),SUMPRODUCT(('PQW Report Data'!$C$4:$C$11233=C$9)*('PQW Report Data'!$E$4:$E$11233=$B50)*(('PQW Report Data'!K$4:K$11233)-('PQW Report Data'!J$4:J$11233))),
                    IF($D$6="All",SUMPRODUCT(('PQW Report Data'!$D$4:$D$11233='GEPS Volume &amp; Declines'!$E$4)*('PQW Report Data'!$C$4:$C$11233=C$9)*('PQW Report Data'!$E$4:$E$11233=$B50)*(('PQW Report Data'!K$4:K$11233)-('PQW Report Data'!J$4:J$11233))),
                    IF($F$6="All",SUMPRODUCT(('PQW Report Data'!$B$4:$B$11233='GEPS Volume &amp; Declines'!$C$4)*('PQW Report Data'!$C$4:$C$11233=C$9)*('PQW Report Data'!$E$4:$E$11233=$B50)*(('PQW Report Data'!K$4:K$11233)-('PQW Report Data'!J$4:J$11233))),
                    SUMPRODUCT(('PQW Report Data'!$B$4:$B$11233='GEPS Volume &amp; Declines'!$C$4)*('PQW Report Data'!$D$4:$D$11233='GEPS Volume &amp; Declines'!$E$4)*('PQW Report Data'!$C$4:$C$11233=C$9)*('PQW Report Data'!$E$4:$E$11233=$B50)*(('PQW Report Data'!K$4:K$11233)-('PQW Report Data'!J$4:J$11233))))))</f>
      </c>
      <c r="D50" s="25" t="str">
        <f>IF(AND($D$6="All",$F$6="All"),SUMPRODUCT(('PQW Report Data'!$C$4:$C$11233=D$9)*('PQW Report Data'!$E$4:$E$11233=$B50)*(('PQW Report Data'!K$4:K$11233)-('PQW Report Data'!J$4:J$11233))),
                    IF($D$6="All",SUMPRODUCT(('PQW Report Data'!$D$4:$D$11233='GEPS Volume &amp; Declines'!$E$4)*('PQW Report Data'!$C$4:$C$11233=D$9)*('PQW Report Data'!$E$4:$E$11233=$B50)*(('PQW Report Data'!K$4:K$11233)-('PQW Report Data'!J$4:J$11233))),
                    IF($F$6="All",SUMPRODUCT(('PQW Report Data'!$B$4:$B$11233='GEPS Volume &amp; Declines'!$C$4)*('PQW Report Data'!$C$4:$C$11233=D$9)*('PQW Report Data'!$E$4:$E$11233=$B50)*(('PQW Report Data'!K$4:K$11233)-('PQW Report Data'!J$4:J$11233))),
                    SUMPRODUCT(('PQW Report Data'!$B$4:$B$11233='GEPS Volume &amp; Declines'!$C$4)*('PQW Report Data'!$D$4:$D$11233='GEPS Volume &amp; Declines'!$E$4)*('PQW Report Data'!$C$4:$C$11233=D$9)*('PQW Report Data'!$E$4:$E$11233=$B50)*(('PQW Report Data'!K$4:K$11233)-('PQW Report Data'!J$4:J$11233))))))</f>
      </c>
      <c r="E50" s="25" t="str">
        <f>IF(AND($D$6="All",$F$6="All"),SUMPRODUCT(('PQW Report Data'!$C$4:$C$11233=E$9)*('PQW Report Data'!$E$4:$E$11233=$B50)*(('PQW Report Data'!K$4:K$11233)-('PQW Report Data'!J$4:J$11233))),
                    IF($D$6="All",SUMPRODUCT(('PQW Report Data'!$D$4:$D$11233='GEPS Volume &amp; Declines'!$E$4)*('PQW Report Data'!$C$4:$C$11233=E$9)*('PQW Report Data'!$E$4:$E$11233=$B50)*(('PQW Report Data'!K$4:K$11233)-('PQW Report Data'!J$4:J$11233))),
                    IF($F$6="All",SUMPRODUCT(('PQW Report Data'!$B$4:$B$11233='GEPS Volume &amp; Declines'!$C$4)*('PQW Report Data'!$C$4:$C$11233=E$9)*('PQW Report Data'!$E$4:$E$11233=$B50)*(('PQW Report Data'!K$4:K$11233)-('PQW Report Data'!J$4:J$11233))),
                    SUMPRODUCT(('PQW Report Data'!$B$4:$B$11233='GEPS Volume &amp; Declines'!$C$4)*('PQW Report Data'!$D$4:$D$11233='GEPS Volume &amp; Declines'!$E$4)*('PQW Report Data'!$C$4:$C$11233=E$9)*('PQW Report Data'!$E$4:$E$11233=$B50)*(('PQW Report Data'!K$4:K$11233)-('PQW Report Data'!J$4:J$11233))))))</f>
      </c>
      <c r="F50" s="25" t="str">
        <f>IF(AND($D$6="All",$F$6="All"),SUMPRODUCT(('PQW Report Data'!$C$4:$C$11233=F$9)*('PQW Report Data'!$E$4:$E$11233=$B50)*(('PQW Report Data'!K$4:K$11233)-('PQW Report Data'!J$4:J$11233))),
                    IF($D$6="All",SUMPRODUCT(('PQW Report Data'!$D$4:$D$11233='GEPS Volume &amp; Declines'!$E$4)*('PQW Report Data'!$C$4:$C$11233=F$9)*('PQW Report Data'!$E$4:$E$11233=$B50)*(('PQW Report Data'!K$4:K$11233)-('PQW Report Data'!J$4:J$11233))),
                    IF($F$6="All",SUMPRODUCT(('PQW Report Data'!$B$4:$B$11233='GEPS Volume &amp; Declines'!$C$4)*('PQW Report Data'!$C$4:$C$11233=F$9)*('PQW Report Data'!$E$4:$E$11233=$B50)*(('PQW Report Data'!K$4:K$11233)-('PQW Report Data'!J$4:J$11233))),
                    SUMPRODUCT(('PQW Report Data'!$B$4:$B$11233='GEPS Volume &amp; Declines'!$C$4)*('PQW Report Data'!$D$4:$D$11233='GEPS Volume &amp; Declines'!$E$4)*('PQW Report Data'!$C$4:$C$11233=F$9)*('PQW Report Data'!$E$4:$E$11233=$B50)*(('PQW Report Data'!K$4:K$11233)-('PQW Report Data'!J$4:J$11233))))))</f>
      </c>
      <c r="G50" s="25" t="str">
        <f>IF(AND($D$6="All",$F$6="All"),SUMPRODUCT(('PQW Report Data'!$C$4:$C$11233=G$9)*('PQW Report Data'!$E$4:$E$11233=$B50)*(('PQW Report Data'!K$4:K$11233)-('PQW Report Data'!J$4:J$11233))),
                    IF($D$6="All",SUMPRODUCT(('PQW Report Data'!$D$4:$D$11233='GEPS Volume &amp; Declines'!$E$4)*('PQW Report Data'!$C$4:$C$11233=G$9)*('PQW Report Data'!$E$4:$E$11233=$B50)*(('PQW Report Data'!K$4:K$11233)-('PQW Report Data'!J$4:J$11233))),
                    IF($F$6="All",SUMPRODUCT(('PQW Report Data'!$B$4:$B$11233='GEPS Volume &amp; Declines'!$C$4)*('PQW Report Data'!$C$4:$C$11233=G$9)*('PQW Report Data'!$E$4:$E$11233=$B50)*(('PQW Report Data'!K$4:K$11233)-('PQW Report Data'!J$4:J$11233))),
                    SUMPRODUCT(('PQW Report Data'!$B$4:$B$11233='GEPS Volume &amp; Declines'!$C$4)*('PQW Report Data'!$D$4:$D$11233='GEPS Volume &amp; Declines'!$E$4)*('PQW Report Data'!$C$4:$C$11233=G$9)*('PQW Report Data'!$E$4:$E$11233=$B50)*(('PQW Report Data'!K$4:K$11233)-('PQW Report Data'!J$4:J$11233))))))</f>
      </c>
      <c r="H50" s="25" t="str">
        <f>IF(AND($D$6="All",$F$6="All"),SUMPRODUCT(('PQW Report Data'!$C$4:$C$11233=H$9)*('PQW Report Data'!$E$4:$E$11233=$B50)*(('PQW Report Data'!K$4:K$11233)-('PQW Report Data'!J$4:J$11233))),
                    IF($D$6="All",SUMPRODUCT(('PQW Report Data'!$D$4:$D$11233='GEPS Volume &amp; Declines'!$E$4)*('PQW Report Data'!$C$4:$C$11233=H$9)*('PQW Report Data'!$E$4:$E$11233=$B50)*(('PQW Report Data'!K$4:K$11233)-('PQW Report Data'!J$4:J$11233))),
                    IF($F$6="All",SUMPRODUCT(('PQW Report Data'!$B$4:$B$11233='GEPS Volume &amp; Declines'!$C$4)*('PQW Report Data'!$C$4:$C$11233=H$9)*('PQW Report Data'!$E$4:$E$11233=$B50)*(('PQW Report Data'!K$4:K$11233)-('PQW Report Data'!J$4:J$11233))),
                    SUMPRODUCT(('PQW Report Data'!$B$4:$B$11233='GEPS Volume &amp; Declines'!$C$4)*('PQW Report Data'!$D$4:$D$11233='GEPS Volume &amp; Declines'!$E$4)*('PQW Report Data'!$C$4:$C$11233=H$9)*('PQW Report Data'!$E$4:$E$11233=$B50)*(('PQW Report Data'!K$4:K$11233)-('PQW Report Data'!J$4:J$11233))))))</f>
      </c>
      <c r="I50" s="25" t="str">
        <f>IF(AND($D$6="All",$F$6="All"),SUMPRODUCT(('PQW Report Data'!$C$4:$C$11233=I$9)*('PQW Report Data'!$E$4:$E$11233=$B50)*(('PQW Report Data'!K$4:K$11233)-('PQW Report Data'!J$4:J$11233))),
                    IF($D$6="All",SUMPRODUCT(('PQW Report Data'!$D$4:$D$11233='GEPS Volume &amp; Declines'!$E$4)*('PQW Report Data'!$C$4:$C$11233=I$9)*('PQW Report Data'!$E$4:$E$11233=$B50)*(('PQW Report Data'!K$4:K$11233)-('PQW Report Data'!J$4:J$11233))),
                    IF($F$6="All",SUMPRODUCT(('PQW Report Data'!$B$4:$B$11233='GEPS Volume &amp; Declines'!$C$4)*('PQW Report Data'!$C$4:$C$11233=I$9)*('PQW Report Data'!$E$4:$E$11233=$B50)*(('PQW Report Data'!K$4:K$11233)-('PQW Report Data'!J$4:J$11233))),
                    SUMPRODUCT(('PQW Report Data'!$B$4:$B$11233='GEPS Volume &amp; Declines'!$C$4)*('PQW Report Data'!$D$4:$D$11233='GEPS Volume &amp; Declines'!$E$4)*('PQW Report Data'!$C$4:$C$11233=I$9)*('PQW Report Data'!$E$4:$E$11233=$B50)*(('PQW Report Data'!K$4:K$11233)-('PQW Report Data'!J$4:J$11233))))))</f>
      </c>
      <c r="J50" s="25" t="str">
        <f>IF(AND($D$6="All",$F$6="All"),SUMPRODUCT(('PQW Report Data'!$C$4:$C$11233=J$9)*('PQW Report Data'!$E$4:$E$11233=$B50)*(('PQW Report Data'!K$4:K$11233)-('PQW Report Data'!J$4:J$11233))),
                    IF($D$6="All",SUMPRODUCT(('PQW Report Data'!$D$4:$D$11233='GEPS Volume &amp; Declines'!$E$4)*('PQW Report Data'!$C$4:$C$11233=J$9)*('PQW Report Data'!$E$4:$E$11233=$B50)*(('PQW Report Data'!K$4:K$11233)-('PQW Report Data'!J$4:J$11233))),
                    IF($F$6="All",SUMPRODUCT(('PQW Report Data'!$B$4:$B$11233='GEPS Volume &amp; Declines'!$C$4)*('PQW Report Data'!$C$4:$C$11233=J$9)*('PQW Report Data'!$E$4:$E$11233=$B50)*(('PQW Report Data'!K$4:K$11233)-('PQW Report Data'!J$4:J$11233))),
                    SUMPRODUCT(('PQW Report Data'!$B$4:$B$11233='GEPS Volume &amp; Declines'!$C$4)*('PQW Report Data'!$D$4:$D$11233='GEPS Volume &amp; Declines'!$E$4)*('PQW Report Data'!$C$4:$C$11233=J$9)*('PQW Report Data'!$E$4:$E$11233=$B50)*(('PQW Report Data'!K$4:K$11233)-('PQW Report Data'!J$4:J$11233))))))</f>
      </c>
      <c r="K50" s="25" t="str">
        <f>IF(AND($D$6="All",$F$6="All"),SUMPRODUCT(('PQW Report Data'!$C$4:$C$11233=K$9)*('PQW Report Data'!$E$4:$E$11233=$B50)*(('PQW Report Data'!K$4:K$11233)-('PQW Report Data'!J$4:J$11233))),
                    IF($D$6="All",SUMPRODUCT(('PQW Report Data'!$D$4:$D$11233='GEPS Volume &amp; Declines'!$E$4)*('PQW Report Data'!$C$4:$C$11233=K$9)*('PQW Report Data'!$E$4:$E$11233=$B50)*(('PQW Report Data'!K$4:K$11233)-('PQW Report Data'!J$4:J$11233))),
                    IF($F$6="All",SUMPRODUCT(('PQW Report Data'!$B$4:$B$11233='GEPS Volume &amp; Declines'!$C$4)*('PQW Report Data'!$C$4:$C$11233=K$9)*('PQW Report Data'!$E$4:$E$11233=$B50)*(('PQW Report Data'!K$4:K$11233)-('PQW Report Data'!J$4:J$11233))),
                    SUMPRODUCT(('PQW Report Data'!$B$4:$B$11233='GEPS Volume &amp; Declines'!$C$4)*('PQW Report Data'!$D$4:$D$11233='GEPS Volume &amp; Declines'!$E$4)*('PQW Report Data'!$C$4:$C$11233=K$9)*('PQW Report Data'!$E$4:$E$11233=$B50)*(('PQW Report Data'!K$4:K$11233)-('PQW Report Data'!J$4:J$11233))))))</f>
      </c>
      <c r="L50" s="25" t="str">
        <f>IF(AND($D$6="All",$F$6="All"),SUMPRODUCT(('PQW Report Data'!$C$4:$C$11233=L$9)*('PQW Report Data'!$E$4:$E$11233=$B50)*(('PQW Report Data'!K$4:K$11233)-('PQW Report Data'!J$4:J$11233))),
                    IF($D$6="All",SUMPRODUCT(('PQW Report Data'!$D$4:$D$11233='GEPS Volume &amp; Declines'!$E$4)*('PQW Report Data'!$C$4:$C$11233=L$9)*('PQW Report Data'!$E$4:$E$11233=$B50)*(('PQW Report Data'!K$4:K$11233)-('PQW Report Data'!J$4:J$11233))),
                    IF($F$6="All",SUMPRODUCT(('PQW Report Data'!$B$4:$B$11233='GEPS Volume &amp; Declines'!$C$4)*('PQW Report Data'!$C$4:$C$11233=L$9)*('PQW Report Data'!$E$4:$E$11233=$B50)*(('PQW Report Data'!K$4:K$11233)-('PQW Report Data'!J$4:J$11233))),
                    SUMPRODUCT(('PQW Report Data'!$B$4:$B$11233='GEPS Volume &amp; Declines'!$C$4)*('PQW Report Data'!$D$4:$D$11233='GEPS Volume &amp; Declines'!$E$4)*('PQW Report Data'!$C$4:$C$11233=L$9)*('PQW Report Data'!$E$4:$E$11233=$B50)*(('PQW Report Data'!K$4:K$11233)-('PQW Report Data'!J$4:J$11233))))))</f>
      </c>
      <c r="M50" s="25" t="str">
        <f>IF(AND($D$6="All",$F$6="All"),SUMPRODUCT(('PQW Report Data'!$C$4:$C$11233=M$9)*('PQW Report Data'!$E$4:$E$11233=$B50)*(('PQW Report Data'!K$4:K$11233)-('PQW Report Data'!J$4:J$11233))),
                    IF($D$6="All",SUMPRODUCT(('PQW Report Data'!$D$4:$D$11233='GEPS Volume &amp; Declines'!$E$4)*('PQW Report Data'!$C$4:$C$11233=M$9)*('PQW Report Data'!$E$4:$E$11233=$B50)*(('PQW Report Data'!K$4:K$11233)-('PQW Report Data'!J$4:J$11233))),
                    IF($F$6="All",SUMPRODUCT(('PQW Report Data'!$B$4:$B$11233='GEPS Volume &amp; Declines'!$C$4)*('PQW Report Data'!$C$4:$C$11233=M$9)*('PQW Report Data'!$E$4:$E$11233=$B50)*(('PQW Report Data'!K$4:K$11233)-('PQW Report Data'!J$4:J$11233))),
                    SUMPRODUCT(('PQW Report Data'!$B$4:$B$11233='GEPS Volume &amp; Declines'!$C$4)*('PQW Report Data'!$D$4:$D$11233='GEPS Volume &amp; Declines'!$E$4)*('PQW Report Data'!$C$4:$C$11233=M$9)*('PQW Report Data'!$E$4:$E$11233=$B50)*(('PQW Report Data'!K$4:K$11233)-('PQW Report Data'!J$4:J$11233))))))</f>
      </c>
      <c r="N50" s="25" t="str">
        <f>IF(AND($D$6="All",$F$6="All"),SUMPRODUCT(('PQW Report Data'!$C$4:$C$11233=N$9)*('PQW Report Data'!$E$4:$E$11233=$B50)*(('PQW Report Data'!K$4:K$11233)-('PQW Report Data'!J$4:J$11233))),
                    IF($D$6="All",SUMPRODUCT(('PQW Report Data'!$D$4:$D$11233='GEPS Volume &amp; Declines'!$E$4)*('PQW Report Data'!$C$4:$C$11233=N$9)*('PQW Report Data'!$E$4:$E$11233=$B50)*(('PQW Report Data'!K$4:K$11233)-('PQW Report Data'!J$4:J$11233))),
                    IF($F$6="All",SUMPRODUCT(('PQW Report Data'!$B$4:$B$11233='GEPS Volume &amp; Declines'!$C$4)*('PQW Report Data'!$C$4:$C$11233=N$9)*('PQW Report Data'!$E$4:$E$11233=$B50)*(('PQW Report Data'!K$4:K$11233)-('PQW Report Data'!J$4:J$11233))),
                    SUMPRODUCT(('PQW Report Data'!$B$4:$B$11233='GEPS Volume &amp; Declines'!$C$4)*('PQW Report Data'!$D$4:$D$11233='GEPS Volume &amp; Declines'!$E$4)*('PQW Report Data'!$C$4:$C$11233=N$9)*('PQW Report Data'!$E$4:$E$11233=$B50)*(('PQW Report Data'!K$4:K$11233)-('PQW Report Data'!J$4:J$11233))))))</f>
      </c>
      <c r="O50" s="25" t="str">
        <f>IF(AND($D$6="All",$F$6="All"),SUMPRODUCT(('PQW Report Data'!$C$4:$C$11233=O$9)*('PQW Report Data'!$E$4:$E$11233=$B50)*(('PQW Report Data'!K$4:K$11233)-('PQW Report Data'!J$4:J$11233))),
                    IF($D$6="All",SUMPRODUCT(('PQW Report Data'!$D$4:$D$11233='GEPS Volume &amp; Declines'!$E$4)*('PQW Report Data'!$C$4:$C$11233=O$9)*('PQW Report Data'!$E$4:$E$11233=$B50)*(('PQW Report Data'!K$4:K$11233)-('PQW Report Data'!J$4:J$11233))),
                    IF($F$6="All",SUMPRODUCT(('PQW Report Data'!$B$4:$B$11233='GEPS Volume &amp; Declines'!$C$4)*('PQW Report Data'!$C$4:$C$11233=O$9)*('PQW Report Data'!$E$4:$E$11233=$B50)*(('PQW Report Data'!K$4:K$11233)-('PQW Report Data'!J$4:J$11233))),
                    SUMPRODUCT(('PQW Report Data'!$B$4:$B$11233='GEPS Volume &amp; Declines'!$C$4)*('PQW Report Data'!$D$4:$D$11233='GEPS Volume &amp; Declines'!$E$4)*('PQW Report Data'!$C$4:$C$11233=O$9)*('PQW Report Data'!$E$4:$E$11233=$B50)*(('PQW Report Data'!K$4:K$11233)-('PQW Report Data'!J$4:J$11233))))))</f>
      </c>
      <c r="P50" s="25" t="str">
        <f>IF(AND($D$6="All",$F$6="All"),SUMPRODUCT(('PQW Report Data'!$C$4:$C$11233=P$9)*('PQW Report Data'!$E$4:$E$11233=$B50)*(('PQW Report Data'!K$4:K$11233)-('PQW Report Data'!J$4:J$11233))),
                    IF($D$6="All",SUMPRODUCT(('PQW Report Data'!$D$4:$D$11233='GEPS Volume &amp; Declines'!$E$4)*('PQW Report Data'!$C$4:$C$11233=P$9)*('PQW Report Data'!$E$4:$E$11233=$B50)*(('PQW Report Data'!K$4:K$11233)-('PQW Report Data'!J$4:J$11233))),
                    IF($F$6="All",SUMPRODUCT(('PQW Report Data'!$B$4:$B$11233='GEPS Volume &amp; Declines'!$C$4)*('PQW Report Data'!$C$4:$C$11233=P$9)*('PQW Report Data'!$E$4:$E$11233=$B50)*(('PQW Report Data'!K$4:K$11233)-('PQW Report Data'!J$4:J$11233))),
                    SUMPRODUCT(('PQW Report Data'!$B$4:$B$11233='GEPS Volume &amp; Declines'!$C$4)*('PQW Report Data'!$D$4:$D$11233='GEPS Volume &amp; Declines'!$E$4)*('PQW Report Data'!$C$4:$C$11233=P$9)*('PQW Report Data'!$E$4:$E$11233=$B50)*(('PQW Report Data'!K$4:K$11233)-('PQW Report Data'!J$4:J$11233))))))</f>
      </c>
      <c r="Q50" s="25" t="str">
        <f>IF(AND($D$6="All",$F$6="All"),SUMPRODUCT(('PQW Report Data'!$C$4:$C$11233=Q$9)*('PQW Report Data'!$E$4:$E$11233=$B50)*(('PQW Report Data'!K$4:K$11233)-('PQW Report Data'!J$4:J$11233))),
                    IF($D$6="All",SUMPRODUCT(('PQW Report Data'!$D$4:$D$11233='GEPS Volume &amp; Declines'!$E$4)*('PQW Report Data'!$C$4:$C$11233=Q$9)*('PQW Report Data'!$E$4:$E$11233=$B50)*(('PQW Report Data'!K$4:K$11233)-('PQW Report Data'!J$4:J$11233))),
                    IF($F$6="All",SUMPRODUCT(('PQW Report Data'!$B$4:$B$11233='GEPS Volume &amp; Declines'!$C$4)*('PQW Report Data'!$C$4:$C$11233=Q$9)*('PQW Report Data'!$E$4:$E$11233=$B50)*(('PQW Report Data'!K$4:K$11233)-('PQW Report Data'!J$4:J$11233))),
                    SUMPRODUCT(('PQW Report Data'!$B$4:$B$11233='GEPS Volume &amp; Declines'!$C$4)*('PQW Report Data'!$D$4:$D$11233='GEPS Volume &amp; Declines'!$E$4)*('PQW Report Data'!$C$4:$C$11233=Q$9)*('PQW Report Data'!$E$4:$E$11233=$B50)*(('PQW Report Data'!K$4:K$11233)-('PQW Report Data'!J$4:J$11233))))))</f>
      </c>
      <c r="R50" s="25" t="str">
        <f>IF(AND($D$6="All",$F$6="All"),SUMPRODUCT(('PQW Report Data'!$C$4:$C$11233=R$9)*('PQW Report Data'!$E$4:$E$11233=$B50)*(('PQW Report Data'!K$4:K$11233)-('PQW Report Data'!J$4:J$11233))),
                    IF($D$6="All",SUMPRODUCT(('PQW Report Data'!$D$4:$D$11233='GEPS Volume &amp; Declines'!$E$4)*('PQW Report Data'!$C$4:$C$11233=R$9)*('PQW Report Data'!$E$4:$E$11233=$B50)*(('PQW Report Data'!K$4:K$11233)-('PQW Report Data'!J$4:J$11233))),
                    IF($F$6="All",SUMPRODUCT(('PQW Report Data'!$B$4:$B$11233='GEPS Volume &amp; Declines'!$C$4)*('PQW Report Data'!$C$4:$C$11233=R$9)*('PQW Report Data'!$E$4:$E$11233=$B50)*(('PQW Report Data'!K$4:K$11233)-('PQW Report Data'!J$4:J$11233))),
                    SUMPRODUCT(('PQW Report Data'!$B$4:$B$11233='GEPS Volume &amp; Declines'!$C$4)*('PQW Report Data'!$D$4:$D$11233='GEPS Volume &amp; Declines'!$E$4)*('PQW Report Data'!$C$4:$C$11233=R$9)*('PQW Report Data'!$E$4:$E$11233=$B50)*(('PQW Report Data'!K$4:K$11233)-('PQW Report Data'!J$4:J$11233))))))</f>
      </c>
      <c r="S50" s="25" t="str">
        <f>IF(AND($D$6="All",$F$6="All"),SUMPRODUCT(('PQW Report Data'!$C$4:$C$11233=S$9)*('PQW Report Data'!$E$4:$E$11233=$B50)*(('PQW Report Data'!K$4:K$11233)-('PQW Report Data'!J$4:J$11233))),
                    IF($D$6="All",SUMPRODUCT(('PQW Report Data'!$D$4:$D$11233='GEPS Volume &amp; Declines'!$E$4)*('PQW Report Data'!$C$4:$C$11233=S$9)*('PQW Report Data'!$E$4:$E$11233=$B50)*(('PQW Report Data'!K$4:K$11233)-('PQW Report Data'!J$4:J$11233))),
                    IF($F$6="All",SUMPRODUCT(('PQW Report Data'!$B$4:$B$11233='GEPS Volume &amp; Declines'!$C$4)*('PQW Report Data'!$C$4:$C$11233=S$9)*('PQW Report Data'!$E$4:$E$11233=$B50)*(('PQW Report Data'!K$4:K$11233)-('PQW Report Data'!J$4:J$11233))),
                    SUMPRODUCT(('PQW Report Data'!$B$4:$B$11233='GEPS Volume &amp; Declines'!$C$4)*('PQW Report Data'!$D$4:$D$11233='GEPS Volume &amp; Declines'!$E$4)*('PQW Report Data'!$C$4:$C$11233=S$9)*('PQW Report Data'!$E$4:$E$11233=$B50)*(('PQW Report Data'!K$4:K$11233)-('PQW Report Data'!J$4:J$11233))))))</f>
      </c>
      <c r="T50" s="25" t="str">
        <f>IF(AND($D$6="All",$F$6="All"),SUMPRODUCT(('PQW Report Data'!$C$4:$C$11233=T$9)*('PQW Report Data'!$E$4:$E$11233=$B50)*(('PQW Report Data'!K$4:K$11233)-('PQW Report Data'!J$4:J$11233))),
                    IF($D$6="All",SUMPRODUCT(('PQW Report Data'!$D$4:$D$11233='GEPS Volume &amp; Declines'!$E$4)*('PQW Report Data'!$C$4:$C$11233=T$9)*('PQW Report Data'!$E$4:$E$11233=$B50)*(('PQW Report Data'!K$4:K$11233)-('PQW Report Data'!J$4:J$11233))),
                    IF($F$6="All",SUMPRODUCT(('PQW Report Data'!$B$4:$B$11233='GEPS Volume &amp; Declines'!$C$4)*('PQW Report Data'!$C$4:$C$11233=T$9)*('PQW Report Data'!$E$4:$E$11233=$B50)*(('PQW Report Data'!K$4:K$11233)-('PQW Report Data'!J$4:J$11233))),
                    SUMPRODUCT(('PQW Report Data'!$B$4:$B$11233='GEPS Volume &amp; Declines'!$C$4)*('PQW Report Data'!$D$4:$D$11233='GEPS Volume &amp; Declines'!$E$4)*('PQW Report Data'!$C$4:$C$11233=T$9)*('PQW Report Data'!$E$4:$E$11233=$B50)*(('PQW Report Data'!K$4:K$11233)-('PQW Report Data'!J$4:J$11233))))))</f>
      </c>
      <c r="U50" s="25" t="str">
        <f>IF(AND($D$6="All",$F$6="All"),SUMPRODUCT(('PQW Report Data'!$C$4:$C$11233=U$9)*('PQW Report Data'!$E$4:$E$11233=$B50)*(('PQW Report Data'!K$4:K$11233)-('PQW Report Data'!J$4:J$11233))),
                    IF($D$6="All",SUMPRODUCT(('PQW Report Data'!$D$4:$D$11233='GEPS Volume &amp; Declines'!$E$4)*('PQW Report Data'!$C$4:$C$11233=U$9)*('PQW Report Data'!$E$4:$E$11233=$B50)*(('PQW Report Data'!K$4:K$11233)-('PQW Report Data'!J$4:J$11233))),
                    IF($F$6="All",SUMPRODUCT(('PQW Report Data'!$B$4:$B$11233='GEPS Volume &amp; Declines'!$C$4)*('PQW Report Data'!$C$4:$C$11233=U$9)*('PQW Report Data'!$E$4:$E$11233=$B50)*(('PQW Report Data'!K$4:K$11233)-('PQW Report Data'!J$4:J$11233))),
                    SUMPRODUCT(('PQW Report Data'!$B$4:$B$11233='GEPS Volume &amp; Declines'!$C$4)*('PQW Report Data'!$D$4:$D$11233='GEPS Volume &amp; Declines'!$E$4)*('PQW Report Data'!$C$4:$C$11233=U$9)*('PQW Report Data'!$E$4:$E$11233=$B50)*(('PQW Report Data'!K$4:K$11233)-('PQW Report Data'!J$4:J$11233))))))</f>
      </c>
      <c r="V50" s="25" t="str">
        <f>IF(AND($D$6="All",$F$6="All"),SUMPRODUCT(('PQW Report Data'!$C$4:$C$11233=V$9)*('PQW Report Data'!$E$4:$E$11233=$B50)*(('PQW Report Data'!K$4:K$11233)-('PQW Report Data'!J$4:J$11233))),
                    IF($D$6="All",SUMPRODUCT(('PQW Report Data'!$D$4:$D$11233='GEPS Volume &amp; Declines'!$E$4)*('PQW Report Data'!$C$4:$C$11233=V$9)*('PQW Report Data'!$E$4:$E$11233=$B50)*(('PQW Report Data'!K$4:K$11233)-('PQW Report Data'!J$4:J$11233))),
                    IF($F$6="All",SUMPRODUCT(('PQW Report Data'!$B$4:$B$11233='GEPS Volume &amp; Declines'!$C$4)*('PQW Report Data'!$C$4:$C$11233=V$9)*('PQW Report Data'!$E$4:$E$11233=$B50)*(('PQW Report Data'!K$4:K$11233)-('PQW Report Data'!J$4:J$11233))),
                    SUMPRODUCT(('PQW Report Data'!$B$4:$B$11233='GEPS Volume &amp; Declines'!$C$4)*('PQW Report Data'!$D$4:$D$11233='GEPS Volume &amp; Declines'!$E$4)*('PQW Report Data'!$C$4:$C$11233=V$9)*('PQW Report Data'!$E$4:$E$11233=$B50)*(('PQW Report Data'!K$4:K$11233)-('PQW Report Data'!J$4:J$11233))))))</f>
      </c>
      <c r="W50" s="25" t="str">
        <f>IF(AND($D$6="All",$F$6="All"),SUMPRODUCT(('PQW Report Data'!$C$4:$C$11233=W$9)*('PQW Report Data'!$E$4:$E$11233=$B50)*(('PQW Report Data'!K$4:K$11233)-('PQW Report Data'!J$4:J$11233))),
                    IF($D$6="All",SUMPRODUCT(('PQW Report Data'!$D$4:$D$11233='GEPS Volume &amp; Declines'!$E$4)*('PQW Report Data'!$C$4:$C$11233=W$9)*('PQW Report Data'!$E$4:$E$11233=$B50)*(('PQW Report Data'!K$4:K$11233)-('PQW Report Data'!J$4:J$11233))),
                    IF($F$6="All",SUMPRODUCT(('PQW Report Data'!$B$4:$B$11233='GEPS Volume &amp; Declines'!$C$4)*('PQW Report Data'!$C$4:$C$11233=W$9)*('PQW Report Data'!$E$4:$E$11233=$B50)*(('PQW Report Data'!K$4:K$11233)-('PQW Report Data'!J$4:J$11233))),
                    SUMPRODUCT(('PQW Report Data'!$B$4:$B$11233='GEPS Volume &amp; Declines'!$C$4)*('PQW Report Data'!$D$4:$D$11233='GEPS Volume &amp; Declines'!$E$4)*('PQW Report Data'!$C$4:$C$11233=W$9)*('PQW Report Data'!$E$4:$E$11233=$B50)*(('PQW Report Data'!K$4:K$11233)-('PQW Report Data'!J$4:J$11233))))))</f>
      </c>
      <c r="X50" s="25" t="str">
        <f>IF(AND($D$6="All",$F$6="All"),SUMPRODUCT(('PQW Report Data'!$C$4:$C$11233=X$9)*('PQW Report Data'!$E$4:$E$11233=$B50)*(('PQW Report Data'!K$4:K$11233)-('PQW Report Data'!J$4:J$11233))),
                    IF($D$6="All",SUMPRODUCT(('PQW Report Data'!$D$4:$D$11233='GEPS Volume &amp; Declines'!$E$4)*('PQW Report Data'!$C$4:$C$11233=X$9)*('PQW Report Data'!$E$4:$E$11233=$B50)*(('PQW Report Data'!K$4:K$11233)-('PQW Report Data'!J$4:J$11233))),
                    IF($F$6="All",SUMPRODUCT(('PQW Report Data'!$B$4:$B$11233='GEPS Volume &amp; Declines'!$C$4)*('PQW Report Data'!$C$4:$C$11233=X$9)*('PQW Report Data'!$E$4:$E$11233=$B50)*(('PQW Report Data'!K$4:K$11233)-('PQW Report Data'!J$4:J$11233))),
                    SUMPRODUCT(('PQW Report Data'!$B$4:$B$11233='GEPS Volume &amp; Declines'!$C$4)*('PQW Report Data'!$D$4:$D$11233='GEPS Volume &amp; Declines'!$E$4)*('PQW Report Data'!$C$4:$C$11233=X$9)*('PQW Report Data'!$E$4:$E$11233=$B50)*(('PQW Report Data'!K$4:K$11233)-('PQW Report Data'!J$4:J$11233))))))</f>
      </c>
      <c r="Y50" s="25" t="str">
        <f>IF(AND($D$6="All",$F$6="All"),SUMPRODUCT(('PQW Report Data'!$C$4:$C$11233=Y$9)*('PQW Report Data'!$E$4:$E$11233=$B50)*(('PQW Report Data'!K$4:K$11233)-('PQW Report Data'!J$4:J$11233))),
                    IF($D$6="All",SUMPRODUCT(('PQW Report Data'!$D$4:$D$11233='GEPS Volume &amp; Declines'!$E$4)*('PQW Report Data'!$C$4:$C$11233=Y$9)*('PQW Report Data'!$E$4:$E$11233=$B50)*(('PQW Report Data'!K$4:K$11233)-('PQW Report Data'!J$4:J$11233))),
                    IF($F$6="All",SUMPRODUCT(('PQW Report Data'!$B$4:$B$11233='GEPS Volume &amp; Declines'!$C$4)*('PQW Report Data'!$C$4:$C$11233=Y$9)*('PQW Report Data'!$E$4:$E$11233=$B50)*(('PQW Report Data'!K$4:K$11233)-('PQW Report Data'!J$4:J$11233))),
                    SUMPRODUCT(('PQW Report Data'!$B$4:$B$11233='GEPS Volume &amp; Declines'!$C$4)*('PQW Report Data'!$D$4:$D$11233='GEPS Volume &amp; Declines'!$E$4)*('PQW Report Data'!$C$4:$C$11233=Y$9)*('PQW Report Data'!$E$4:$E$11233=$B50)*(('PQW Report Data'!K$4:K$11233)-('PQW Report Data'!J$4:J$11233))))))</f>
      </c>
      <c r="Z50" s="25" t="str">
        <f>IF(AND($D$6="All",$F$6="All"),SUMPRODUCT(('PQW Report Data'!$C$4:$C$11233=Z$9)*('PQW Report Data'!$E$4:$E$11233=$B50)*(('PQW Report Data'!K$4:K$11233)-('PQW Report Data'!J$4:J$11233))),
                    IF($D$6="All",SUMPRODUCT(('PQW Report Data'!$D$4:$D$11233='GEPS Volume &amp; Declines'!$E$4)*('PQW Report Data'!$C$4:$C$11233=Z$9)*('PQW Report Data'!$E$4:$E$11233=$B50)*(('PQW Report Data'!K$4:K$11233)-('PQW Report Data'!J$4:J$11233))),
                    IF($F$6="All",SUMPRODUCT(('PQW Report Data'!$B$4:$B$11233='GEPS Volume &amp; Declines'!$C$4)*('PQW Report Data'!$C$4:$C$11233=Z$9)*('PQW Report Data'!$E$4:$E$11233=$B50)*(('PQW Report Data'!K$4:K$11233)-('PQW Report Data'!J$4:J$11233))),
                    SUMPRODUCT(('PQW Report Data'!$B$4:$B$11233='GEPS Volume &amp; Declines'!$C$4)*('PQW Report Data'!$D$4:$D$11233='GEPS Volume &amp; Declines'!$E$4)*('PQW Report Data'!$C$4:$C$11233=Z$9)*('PQW Report Data'!$E$4:$E$11233=$B50)*(('PQW Report Data'!K$4:K$11233)-('PQW Report Data'!J$4:J$11233))))))</f>
      </c>
      <c r="AA50" s="25" t="str">
        <f>IF(AND($D$6="All",$F$6="All"),SUMPRODUCT(('PQW Report Data'!$C$4:$C$11233=AA$9)*('PQW Report Data'!$E$4:$E$11233=$B50)*(('PQW Report Data'!K$4:K$11233)-('PQW Report Data'!J$4:J$11233))),
                    IF($D$6="All",SUMPRODUCT(('PQW Report Data'!$D$4:$D$11233='GEPS Volume &amp; Declines'!$E$4)*('PQW Report Data'!$C$4:$C$11233=AA$9)*('PQW Report Data'!$E$4:$E$11233=$B50)*(('PQW Report Data'!K$4:K$11233)-('PQW Report Data'!J$4:J$11233))),
                    IF($F$6="All",SUMPRODUCT(('PQW Report Data'!$B$4:$B$11233='GEPS Volume &amp; Declines'!$C$4)*('PQW Report Data'!$C$4:$C$11233=AA$9)*('PQW Report Data'!$E$4:$E$11233=$B50)*(('PQW Report Data'!K$4:K$11233)-('PQW Report Data'!J$4:J$11233))),
                    SUMPRODUCT(('PQW Report Data'!$B$4:$B$11233='GEPS Volume &amp; Declines'!$C$4)*('PQW Report Data'!$D$4:$D$11233='GEPS Volume &amp; Declines'!$E$4)*('PQW Report Data'!$C$4:$C$11233=AA$9)*('PQW Report Data'!$E$4:$E$11233=$B50)*(('PQW Report Data'!K$4:K$11233)-('PQW Report Data'!J$4:J$11233))))))</f>
      </c>
      <c r="AB50" s="25" t="str">
        <f>SUM(C50:AA50)</f>
      </c>
    </row>
    <row r="51">
      <c r="A51" s="0" t="inlineStr">
        <is>
          <t/>
        </is>
      </c>
      <c r="B51" s="23" t="n">
        <v>41</v>
      </c>
      <c r="C51" s="25" t="str">
        <f>IF(AND($D$6="All",$F$6="All"),SUMPRODUCT(('PQW Report Data'!$C$4:$C$11233=C$9)*('PQW Report Data'!$E$4:$E$11233=$B51)*(('PQW Report Data'!K$4:K$11233)-('PQW Report Data'!J$4:J$11233))),
                    IF($D$6="All",SUMPRODUCT(('PQW Report Data'!$D$4:$D$11233='GEPS Volume &amp; Declines'!$E$4)*('PQW Report Data'!$C$4:$C$11233=C$9)*('PQW Report Data'!$E$4:$E$11233=$B51)*(('PQW Report Data'!K$4:K$11233)-('PQW Report Data'!J$4:J$11233))),
                    IF($F$6="All",SUMPRODUCT(('PQW Report Data'!$B$4:$B$11233='GEPS Volume &amp; Declines'!$C$4)*('PQW Report Data'!$C$4:$C$11233=C$9)*('PQW Report Data'!$E$4:$E$11233=$B51)*(('PQW Report Data'!K$4:K$11233)-('PQW Report Data'!J$4:J$11233))),
                    SUMPRODUCT(('PQW Report Data'!$B$4:$B$11233='GEPS Volume &amp; Declines'!$C$4)*('PQW Report Data'!$D$4:$D$11233='GEPS Volume &amp; Declines'!$E$4)*('PQW Report Data'!$C$4:$C$11233=C$9)*('PQW Report Data'!$E$4:$E$11233=$B51)*(('PQW Report Data'!K$4:K$11233)-('PQW Report Data'!J$4:J$11233))))))</f>
      </c>
      <c r="D51" s="25" t="str">
        <f>IF(AND($D$6="All",$F$6="All"),SUMPRODUCT(('PQW Report Data'!$C$4:$C$11233=D$9)*('PQW Report Data'!$E$4:$E$11233=$B51)*(('PQW Report Data'!K$4:K$11233)-('PQW Report Data'!J$4:J$11233))),
                    IF($D$6="All",SUMPRODUCT(('PQW Report Data'!$D$4:$D$11233='GEPS Volume &amp; Declines'!$E$4)*('PQW Report Data'!$C$4:$C$11233=D$9)*('PQW Report Data'!$E$4:$E$11233=$B51)*(('PQW Report Data'!K$4:K$11233)-('PQW Report Data'!J$4:J$11233))),
                    IF($F$6="All",SUMPRODUCT(('PQW Report Data'!$B$4:$B$11233='GEPS Volume &amp; Declines'!$C$4)*('PQW Report Data'!$C$4:$C$11233=D$9)*('PQW Report Data'!$E$4:$E$11233=$B51)*(('PQW Report Data'!K$4:K$11233)-('PQW Report Data'!J$4:J$11233))),
                    SUMPRODUCT(('PQW Report Data'!$B$4:$B$11233='GEPS Volume &amp; Declines'!$C$4)*('PQW Report Data'!$D$4:$D$11233='GEPS Volume &amp; Declines'!$E$4)*('PQW Report Data'!$C$4:$C$11233=D$9)*('PQW Report Data'!$E$4:$E$11233=$B51)*(('PQW Report Data'!K$4:K$11233)-('PQW Report Data'!J$4:J$11233))))))</f>
      </c>
      <c r="E51" s="25" t="str">
        <f>IF(AND($D$6="All",$F$6="All"),SUMPRODUCT(('PQW Report Data'!$C$4:$C$11233=E$9)*('PQW Report Data'!$E$4:$E$11233=$B51)*(('PQW Report Data'!K$4:K$11233)-('PQW Report Data'!J$4:J$11233))),
                    IF($D$6="All",SUMPRODUCT(('PQW Report Data'!$D$4:$D$11233='GEPS Volume &amp; Declines'!$E$4)*('PQW Report Data'!$C$4:$C$11233=E$9)*('PQW Report Data'!$E$4:$E$11233=$B51)*(('PQW Report Data'!K$4:K$11233)-('PQW Report Data'!J$4:J$11233))),
                    IF($F$6="All",SUMPRODUCT(('PQW Report Data'!$B$4:$B$11233='GEPS Volume &amp; Declines'!$C$4)*('PQW Report Data'!$C$4:$C$11233=E$9)*('PQW Report Data'!$E$4:$E$11233=$B51)*(('PQW Report Data'!K$4:K$11233)-('PQW Report Data'!J$4:J$11233))),
                    SUMPRODUCT(('PQW Report Data'!$B$4:$B$11233='GEPS Volume &amp; Declines'!$C$4)*('PQW Report Data'!$D$4:$D$11233='GEPS Volume &amp; Declines'!$E$4)*('PQW Report Data'!$C$4:$C$11233=E$9)*('PQW Report Data'!$E$4:$E$11233=$B51)*(('PQW Report Data'!K$4:K$11233)-('PQW Report Data'!J$4:J$11233))))))</f>
      </c>
      <c r="F51" s="25" t="str">
        <f>IF(AND($D$6="All",$F$6="All"),SUMPRODUCT(('PQW Report Data'!$C$4:$C$11233=F$9)*('PQW Report Data'!$E$4:$E$11233=$B51)*(('PQW Report Data'!K$4:K$11233)-('PQW Report Data'!J$4:J$11233))),
                    IF($D$6="All",SUMPRODUCT(('PQW Report Data'!$D$4:$D$11233='GEPS Volume &amp; Declines'!$E$4)*('PQW Report Data'!$C$4:$C$11233=F$9)*('PQW Report Data'!$E$4:$E$11233=$B51)*(('PQW Report Data'!K$4:K$11233)-('PQW Report Data'!J$4:J$11233))),
                    IF($F$6="All",SUMPRODUCT(('PQW Report Data'!$B$4:$B$11233='GEPS Volume &amp; Declines'!$C$4)*('PQW Report Data'!$C$4:$C$11233=F$9)*('PQW Report Data'!$E$4:$E$11233=$B51)*(('PQW Report Data'!K$4:K$11233)-('PQW Report Data'!J$4:J$11233))),
                    SUMPRODUCT(('PQW Report Data'!$B$4:$B$11233='GEPS Volume &amp; Declines'!$C$4)*('PQW Report Data'!$D$4:$D$11233='GEPS Volume &amp; Declines'!$E$4)*('PQW Report Data'!$C$4:$C$11233=F$9)*('PQW Report Data'!$E$4:$E$11233=$B51)*(('PQW Report Data'!K$4:K$11233)-('PQW Report Data'!J$4:J$11233))))))</f>
      </c>
      <c r="G51" s="25" t="str">
        <f>IF(AND($D$6="All",$F$6="All"),SUMPRODUCT(('PQW Report Data'!$C$4:$C$11233=G$9)*('PQW Report Data'!$E$4:$E$11233=$B51)*(('PQW Report Data'!K$4:K$11233)-('PQW Report Data'!J$4:J$11233))),
                    IF($D$6="All",SUMPRODUCT(('PQW Report Data'!$D$4:$D$11233='GEPS Volume &amp; Declines'!$E$4)*('PQW Report Data'!$C$4:$C$11233=G$9)*('PQW Report Data'!$E$4:$E$11233=$B51)*(('PQW Report Data'!K$4:K$11233)-('PQW Report Data'!J$4:J$11233))),
                    IF($F$6="All",SUMPRODUCT(('PQW Report Data'!$B$4:$B$11233='GEPS Volume &amp; Declines'!$C$4)*('PQW Report Data'!$C$4:$C$11233=G$9)*('PQW Report Data'!$E$4:$E$11233=$B51)*(('PQW Report Data'!K$4:K$11233)-('PQW Report Data'!J$4:J$11233))),
                    SUMPRODUCT(('PQW Report Data'!$B$4:$B$11233='GEPS Volume &amp; Declines'!$C$4)*('PQW Report Data'!$D$4:$D$11233='GEPS Volume &amp; Declines'!$E$4)*('PQW Report Data'!$C$4:$C$11233=G$9)*('PQW Report Data'!$E$4:$E$11233=$B51)*(('PQW Report Data'!K$4:K$11233)-('PQW Report Data'!J$4:J$11233))))))</f>
      </c>
      <c r="H51" s="25" t="str">
        <f>IF(AND($D$6="All",$F$6="All"),SUMPRODUCT(('PQW Report Data'!$C$4:$C$11233=H$9)*('PQW Report Data'!$E$4:$E$11233=$B51)*(('PQW Report Data'!K$4:K$11233)-('PQW Report Data'!J$4:J$11233))),
                    IF($D$6="All",SUMPRODUCT(('PQW Report Data'!$D$4:$D$11233='GEPS Volume &amp; Declines'!$E$4)*('PQW Report Data'!$C$4:$C$11233=H$9)*('PQW Report Data'!$E$4:$E$11233=$B51)*(('PQW Report Data'!K$4:K$11233)-('PQW Report Data'!J$4:J$11233))),
                    IF($F$6="All",SUMPRODUCT(('PQW Report Data'!$B$4:$B$11233='GEPS Volume &amp; Declines'!$C$4)*('PQW Report Data'!$C$4:$C$11233=H$9)*('PQW Report Data'!$E$4:$E$11233=$B51)*(('PQW Report Data'!K$4:K$11233)-('PQW Report Data'!J$4:J$11233))),
                    SUMPRODUCT(('PQW Report Data'!$B$4:$B$11233='GEPS Volume &amp; Declines'!$C$4)*('PQW Report Data'!$D$4:$D$11233='GEPS Volume &amp; Declines'!$E$4)*('PQW Report Data'!$C$4:$C$11233=H$9)*('PQW Report Data'!$E$4:$E$11233=$B51)*(('PQW Report Data'!K$4:K$11233)-('PQW Report Data'!J$4:J$11233))))))</f>
      </c>
      <c r="I51" s="25" t="str">
        <f>IF(AND($D$6="All",$F$6="All"),SUMPRODUCT(('PQW Report Data'!$C$4:$C$11233=I$9)*('PQW Report Data'!$E$4:$E$11233=$B51)*(('PQW Report Data'!K$4:K$11233)-('PQW Report Data'!J$4:J$11233))),
                    IF($D$6="All",SUMPRODUCT(('PQW Report Data'!$D$4:$D$11233='GEPS Volume &amp; Declines'!$E$4)*('PQW Report Data'!$C$4:$C$11233=I$9)*('PQW Report Data'!$E$4:$E$11233=$B51)*(('PQW Report Data'!K$4:K$11233)-('PQW Report Data'!J$4:J$11233))),
                    IF($F$6="All",SUMPRODUCT(('PQW Report Data'!$B$4:$B$11233='GEPS Volume &amp; Declines'!$C$4)*('PQW Report Data'!$C$4:$C$11233=I$9)*('PQW Report Data'!$E$4:$E$11233=$B51)*(('PQW Report Data'!K$4:K$11233)-('PQW Report Data'!J$4:J$11233))),
                    SUMPRODUCT(('PQW Report Data'!$B$4:$B$11233='GEPS Volume &amp; Declines'!$C$4)*('PQW Report Data'!$D$4:$D$11233='GEPS Volume &amp; Declines'!$E$4)*('PQW Report Data'!$C$4:$C$11233=I$9)*('PQW Report Data'!$E$4:$E$11233=$B51)*(('PQW Report Data'!K$4:K$11233)-('PQW Report Data'!J$4:J$11233))))))</f>
      </c>
      <c r="J51" s="25" t="str">
        <f>IF(AND($D$6="All",$F$6="All"),SUMPRODUCT(('PQW Report Data'!$C$4:$C$11233=J$9)*('PQW Report Data'!$E$4:$E$11233=$B51)*(('PQW Report Data'!K$4:K$11233)-('PQW Report Data'!J$4:J$11233))),
                    IF($D$6="All",SUMPRODUCT(('PQW Report Data'!$D$4:$D$11233='GEPS Volume &amp; Declines'!$E$4)*('PQW Report Data'!$C$4:$C$11233=J$9)*('PQW Report Data'!$E$4:$E$11233=$B51)*(('PQW Report Data'!K$4:K$11233)-('PQW Report Data'!J$4:J$11233))),
                    IF($F$6="All",SUMPRODUCT(('PQW Report Data'!$B$4:$B$11233='GEPS Volume &amp; Declines'!$C$4)*('PQW Report Data'!$C$4:$C$11233=J$9)*('PQW Report Data'!$E$4:$E$11233=$B51)*(('PQW Report Data'!K$4:K$11233)-('PQW Report Data'!J$4:J$11233))),
                    SUMPRODUCT(('PQW Report Data'!$B$4:$B$11233='GEPS Volume &amp; Declines'!$C$4)*('PQW Report Data'!$D$4:$D$11233='GEPS Volume &amp; Declines'!$E$4)*('PQW Report Data'!$C$4:$C$11233=J$9)*('PQW Report Data'!$E$4:$E$11233=$B51)*(('PQW Report Data'!K$4:K$11233)-('PQW Report Data'!J$4:J$11233))))))</f>
      </c>
      <c r="K51" s="25" t="str">
        <f>IF(AND($D$6="All",$F$6="All"),SUMPRODUCT(('PQW Report Data'!$C$4:$C$11233=K$9)*('PQW Report Data'!$E$4:$E$11233=$B51)*(('PQW Report Data'!K$4:K$11233)-('PQW Report Data'!J$4:J$11233))),
                    IF($D$6="All",SUMPRODUCT(('PQW Report Data'!$D$4:$D$11233='GEPS Volume &amp; Declines'!$E$4)*('PQW Report Data'!$C$4:$C$11233=K$9)*('PQW Report Data'!$E$4:$E$11233=$B51)*(('PQW Report Data'!K$4:K$11233)-('PQW Report Data'!J$4:J$11233))),
                    IF($F$6="All",SUMPRODUCT(('PQW Report Data'!$B$4:$B$11233='GEPS Volume &amp; Declines'!$C$4)*('PQW Report Data'!$C$4:$C$11233=K$9)*('PQW Report Data'!$E$4:$E$11233=$B51)*(('PQW Report Data'!K$4:K$11233)-('PQW Report Data'!J$4:J$11233))),
                    SUMPRODUCT(('PQW Report Data'!$B$4:$B$11233='GEPS Volume &amp; Declines'!$C$4)*('PQW Report Data'!$D$4:$D$11233='GEPS Volume &amp; Declines'!$E$4)*('PQW Report Data'!$C$4:$C$11233=K$9)*('PQW Report Data'!$E$4:$E$11233=$B51)*(('PQW Report Data'!K$4:K$11233)-('PQW Report Data'!J$4:J$11233))))))</f>
      </c>
      <c r="L51" s="25" t="str">
        <f>IF(AND($D$6="All",$F$6="All"),SUMPRODUCT(('PQW Report Data'!$C$4:$C$11233=L$9)*('PQW Report Data'!$E$4:$E$11233=$B51)*(('PQW Report Data'!K$4:K$11233)-('PQW Report Data'!J$4:J$11233))),
                    IF($D$6="All",SUMPRODUCT(('PQW Report Data'!$D$4:$D$11233='GEPS Volume &amp; Declines'!$E$4)*('PQW Report Data'!$C$4:$C$11233=L$9)*('PQW Report Data'!$E$4:$E$11233=$B51)*(('PQW Report Data'!K$4:K$11233)-('PQW Report Data'!J$4:J$11233))),
                    IF($F$6="All",SUMPRODUCT(('PQW Report Data'!$B$4:$B$11233='GEPS Volume &amp; Declines'!$C$4)*('PQW Report Data'!$C$4:$C$11233=L$9)*('PQW Report Data'!$E$4:$E$11233=$B51)*(('PQW Report Data'!K$4:K$11233)-('PQW Report Data'!J$4:J$11233))),
                    SUMPRODUCT(('PQW Report Data'!$B$4:$B$11233='GEPS Volume &amp; Declines'!$C$4)*('PQW Report Data'!$D$4:$D$11233='GEPS Volume &amp; Declines'!$E$4)*('PQW Report Data'!$C$4:$C$11233=L$9)*('PQW Report Data'!$E$4:$E$11233=$B51)*(('PQW Report Data'!K$4:K$11233)-('PQW Report Data'!J$4:J$11233))))))</f>
      </c>
      <c r="M51" s="25" t="str">
        <f>IF(AND($D$6="All",$F$6="All"),SUMPRODUCT(('PQW Report Data'!$C$4:$C$11233=M$9)*('PQW Report Data'!$E$4:$E$11233=$B51)*(('PQW Report Data'!K$4:K$11233)-('PQW Report Data'!J$4:J$11233))),
                    IF($D$6="All",SUMPRODUCT(('PQW Report Data'!$D$4:$D$11233='GEPS Volume &amp; Declines'!$E$4)*('PQW Report Data'!$C$4:$C$11233=M$9)*('PQW Report Data'!$E$4:$E$11233=$B51)*(('PQW Report Data'!K$4:K$11233)-('PQW Report Data'!J$4:J$11233))),
                    IF($F$6="All",SUMPRODUCT(('PQW Report Data'!$B$4:$B$11233='GEPS Volume &amp; Declines'!$C$4)*('PQW Report Data'!$C$4:$C$11233=M$9)*('PQW Report Data'!$E$4:$E$11233=$B51)*(('PQW Report Data'!K$4:K$11233)-('PQW Report Data'!J$4:J$11233))),
                    SUMPRODUCT(('PQW Report Data'!$B$4:$B$11233='GEPS Volume &amp; Declines'!$C$4)*('PQW Report Data'!$D$4:$D$11233='GEPS Volume &amp; Declines'!$E$4)*('PQW Report Data'!$C$4:$C$11233=M$9)*('PQW Report Data'!$E$4:$E$11233=$B51)*(('PQW Report Data'!K$4:K$11233)-('PQW Report Data'!J$4:J$11233))))))</f>
      </c>
      <c r="N51" s="25" t="str">
        <f>IF(AND($D$6="All",$F$6="All"),SUMPRODUCT(('PQW Report Data'!$C$4:$C$11233=N$9)*('PQW Report Data'!$E$4:$E$11233=$B51)*(('PQW Report Data'!K$4:K$11233)-('PQW Report Data'!J$4:J$11233))),
                    IF($D$6="All",SUMPRODUCT(('PQW Report Data'!$D$4:$D$11233='GEPS Volume &amp; Declines'!$E$4)*('PQW Report Data'!$C$4:$C$11233=N$9)*('PQW Report Data'!$E$4:$E$11233=$B51)*(('PQW Report Data'!K$4:K$11233)-('PQW Report Data'!J$4:J$11233))),
                    IF($F$6="All",SUMPRODUCT(('PQW Report Data'!$B$4:$B$11233='GEPS Volume &amp; Declines'!$C$4)*('PQW Report Data'!$C$4:$C$11233=N$9)*('PQW Report Data'!$E$4:$E$11233=$B51)*(('PQW Report Data'!K$4:K$11233)-('PQW Report Data'!J$4:J$11233))),
                    SUMPRODUCT(('PQW Report Data'!$B$4:$B$11233='GEPS Volume &amp; Declines'!$C$4)*('PQW Report Data'!$D$4:$D$11233='GEPS Volume &amp; Declines'!$E$4)*('PQW Report Data'!$C$4:$C$11233=N$9)*('PQW Report Data'!$E$4:$E$11233=$B51)*(('PQW Report Data'!K$4:K$11233)-('PQW Report Data'!J$4:J$11233))))))</f>
      </c>
      <c r="O51" s="25" t="str">
        <f>IF(AND($D$6="All",$F$6="All"),SUMPRODUCT(('PQW Report Data'!$C$4:$C$11233=O$9)*('PQW Report Data'!$E$4:$E$11233=$B51)*(('PQW Report Data'!K$4:K$11233)-('PQW Report Data'!J$4:J$11233))),
                    IF($D$6="All",SUMPRODUCT(('PQW Report Data'!$D$4:$D$11233='GEPS Volume &amp; Declines'!$E$4)*('PQW Report Data'!$C$4:$C$11233=O$9)*('PQW Report Data'!$E$4:$E$11233=$B51)*(('PQW Report Data'!K$4:K$11233)-('PQW Report Data'!J$4:J$11233))),
                    IF($F$6="All",SUMPRODUCT(('PQW Report Data'!$B$4:$B$11233='GEPS Volume &amp; Declines'!$C$4)*('PQW Report Data'!$C$4:$C$11233=O$9)*('PQW Report Data'!$E$4:$E$11233=$B51)*(('PQW Report Data'!K$4:K$11233)-('PQW Report Data'!J$4:J$11233))),
                    SUMPRODUCT(('PQW Report Data'!$B$4:$B$11233='GEPS Volume &amp; Declines'!$C$4)*('PQW Report Data'!$D$4:$D$11233='GEPS Volume &amp; Declines'!$E$4)*('PQW Report Data'!$C$4:$C$11233=O$9)*('PQW Report Data'!$E$4:$E$11233=$B51)*(('PQW Report Data'!K$4:K$11233)-('PQW Report Data'!J$4:J$11233))))))</f>
      </c>
      <c r="P51" s="25" t="str">
        <f>IF(AND($D$6="All",$F$6="All"),SUMPRODUCT(('PQW Report Data'!$C$4:$C$11233=P$9)*('PQW Report Data'!$E$4:$E$11233=$B51)*(('PQW Report Data'!K$4:K$11233)-('PQW Report Data'!J$4:J$11233))),
                    IF($D$6="All",SUMPRODUCT(('PQW Report Data'!$D$4:$D$11233='GEPS Volume &amp; Declines'!$E$4)*('PQW Report Data'!$C$4:$C$11233=P$9)*('PQW Report Data'!$E$4:$E$11233=$B51)*(('PQW Report Data'!K$4:K$11233)-('PQW Report Data'!J$4:J$11233))),
                    IF($F$6="All",SUMPRODUCT(('PQW Report Data'!$B$4:$B$11233='GEPS Volume &amp; Declines'!$C$4)*('PQW Report Data'!$C$4:$C$11233=P$9)*('PQW Report Data'!$E$4:$E$11233=$B51)*(('PQW Report Data'!K$4:K$11233)-('PQW Report Data'!J$4:J$11233))),
                    SUMPRODUCT(('PQW Report Data'!$B$4:$B$11233='GEPS Volume &amp; Declines'!$C$4)*('PQW Report Data'!$D$4:$D$11233='GEPS Volume &amp; Declines'!$E$4)*('PQW Report Data'!$C$4:$C$11233=P$9)*('PQW Report Data'!$E$4:$E$11233=$B51)*(('PQW Report Data'!K$4:K$11233)-('PQW Report Data'!J$4:J$11233))))))</f>
      </c>
      <c r="Q51" s="25" t="str">
        <f>IF(AND($D$6="All",$F$6="All"),SUMPRODUCT(('PQW Report Data'!$C$4:$C$11233=Q$9)*('PQW Report Data'!$E$4:$E$11233=$B51)*(('PQW Report Data'!K$4:K$11233)-('PQW Report Data'!J$4:J$11233))),
                    IF($D$6="All",SUMPRODUCT(('PQW Report Data'!$D$4:$D$11233='GEPS Volume &amp; Declines'!$E$4)*('PQW Report Data'!$C$4:$C$11233=Q$9)*('PQW Report Data'!$E$4:$E$11233=$B51)*(('PQW Report Data'!K$4:K$11233)-('PQW Report Data'!J$4:J$11233))),
                    IF($F$6="All",SUMPRODUCT(('PQW Report Data'!$B$4:$B$11233='GEPS Volume &amp; Declines'!$C$4)*('PQW Report Data'!$C$4:$C$11233=Q$9)*('PQW Report Data'!$E$4:$E$11233=$B51)*(('PQW Report Data'!K$4:K$11233)-('PQW Report Data'!J$4:J$11233))),
                    SUMPRODUCT(('PQW Report Data'!$B$4:$B$11233='GEPS Volume &amp; Declines'!$C$4)*('PQW Report Data'!$D$4:$D$11233='GEPS Volume &amp; Declines'!$E$4)*('PQW Report Data'!$C$4:$C$11233=Q$9)*('PQW Report Data'!$E$4:$E$11233=$B51)*(('PQW Report Data'!K$4:K$11233)-('PQW Report Data'!J$4:J$11233))))))</f>
      </c>
      <c r="R51" s="25" t="str">
        <f>IF(AND($D$6="All",$F$6="All"),SUMPRODUCT(('PQW Report Data'!$C$4:$C$11233=R$9)*('PQW Report Data'!$E$4:$E$11233=$B51)*(('PQW Report Data'!K$4:K$11233)-('PQW Report Data'!J$4:J$11233))),
                    IF($D$6="All",SUMPRODUCT(('PQW Report Data'!$D$4:$D$11233='GEPS Volume &amp; Declines'!$E$4)*('PQW Report Data'!$C$4:$C$11233=R$9)*('PQW Report Data'!$E$4:$E$11233=$B51)*(('PQW Report Data'!K$4:K$11233)-('PQW Report Data'!J$4:J$11233))),
                    IF($F$6="All",SUMPRODUCT(('PQW Report Data'!$B$4:$B$11233='GEPS Volume &amp; Declines'!$C$4)*('PQW Report Data'!$C$4:$C$11233=R$9)*('PQW Report Data'!$E$4:$E$11233=$B51)*(('PQW Report Data'!K$4:K$11233)-('PQW Report Data'!J$4:J$11233))),
                    SUMPRODUCT(('PQW Report Data'!$B$4:$B$11233='GEPS Volume &amp; Declines'!$C$4)*('PQW Report Data'!$D$4:$D$11233='GEPS Volume &amp; Declines'!$E$4)*('PQW Report Data'!$C$4:$C$11233=R$9)*('PQW Report Data'!$E$4:$E$11233=$B51)*(('PQW Report Data'!K$4:K$11233)-('PQW Report Data'!J$4:J$11233))))))</f>
      </c>
      <c r="S51" s="25" t="str">
        <f>IF(AND($D$6="All",$F$6="All"),SUMPRODUCT(('PQW Report Data'!$C$4:$C$11233=S$9)*('PQW Report Data'!$E$4:$E$11233=$B51)*(('PQW Report Data'!K$4:K$11233)-('PQW Report Data'!J$4:J$11233))),
                    IF($D$6="All",SUMPRODUCT(('PQW Report Data'!$D$4:$D$11233='GEPS Volume &amp; Declines'!$E$4)*('PQW Report Data'!$C$4:$C$11233=S$9)*('PQW Report Data'!$E$4:$E$11233=$B51)*(('PQW Report Data'!K$4:K$11233)-('PQW Report Data'!J$4:J$11233))),
                    IF($F$6="All",SUMPRODUCT(('PQW Report Data'!$B$4:$B$11233='GEPS Volume &amp; Declines'!$C$4)*('PQW Report Data'!$C$4:$C$11233=S$9)*('PQW Report Data'!$E$4:$E$11233=$B51)*(('PQW Report Data'!K$4:K$11233)-('PQW Report Data'!J$4:J$11233))),
                    SUMPRODUCT(('PQW Report Data'!$B$4:$B$11233='GEPS Volume &amp; Declines'!$C$4)*('PQW Report Data'!$D$4:$D$11233='GEPS Volume &amp; Declines'!$E$4)*('PQW Report Data'!$C$4:$C$11233=S$9)*('PQW Report Data'!$E$4:$E$11233=$B51)*(('PQW Report Data'!K$4:K$11233)-('PQW Report Data'!J$4:J$11233))))))</f>
      </c>
      <c r="T51" s="25" t="str">
        <f>IF(AND($D$6="All",$F$6="All"),SUMPRODUCT(('PQW Report Data'!$C$4:$C$11233=T$9)*('PQW Report Data'!$E$4:$E$11233=$B51)*(('PQW Report Data'!K$4:K$11233)-('PQW Report Data'!J$4:J$11233))),
                    IF($D$6="All",SUMPRODUCT(('PQW Report Data'!$D$4:$D$11233='GEPS Volume &amp; Declines'!$E$4)*('PQW Report Data'!$C$4:$C$11233=T$9)*('PQW Report Data'!$E$4:$E$11233=$B51)*(('PQW Report Data'!K$4:K$11233)-('PQW Report Data'!J$4:J$11233))),
                    IF($F$6="All",SUMPRODUCT(('PQW Report Data'!$B$4:$B$11233='GEPS Volume &amp; Declines'!$C$4)*('PQW Report Data'!$C$4:$C$11233=T$9)*('PQW Report Data'!$E$4:$E$11233=$B51)*(('PQW Report Data'!K$4:K$11233)-('PQW Report Data'!J$4:J$11233))),
                    SUMPRODUCT(('PQW Report Data'!$B$4:$B$11233='GEPS Volume &amp; Declines'!$C$4)*('PQW Report Data'!$D$4:$D$11233='GEPS Volume &amp; Declines'!$E$4)*('PQW Report Data'!$C$4:$C$11233=T$9)*('PQW Report Data'!$E$4:$E$11233=$B51)*(('PQW Report Data'!K$4:K$11233)-('PQW Report Data'!J$4:J$11233))))))</f>
      </c>
      <c r="U51" s="25" t="str">
        <f>IF(AND($D$6="All",$F$6="All"),SUMPRODUCT(('PQW Report Data'!$C$4:$C$11233=U$9)*('PQW Report Data'!$E$4:$E$11233=$B51)*(('PQW Report Data'!K$4:K$11233)-('PQW Report Data'!J$4:J$11233))),
                    IF($D$6="All",SUMPRODUCT(('PQW Report Data'!$D$4:$D$11233='GEPS Volume &amp; Declines'!$E$4)*('PQW Report Data'!$C$4:$C$11233=U$9)*('PQW Report Data'!$E$4:$E$11233=$B51)*(('PQW Report Data'!K$4:K$11233)-('PQW Report Data'!J$4:J$11233))),
                    IF($F$6="All",SUMPRODUCT(('PQW Report Data'!$B$4:$B$11233='GEPS Volume &amp; Declines'!$C$4)*('PQW Report Data'!$C$4:$C$11233=U$9)*('PQW Report Data'!$E$4:$E$11233=$B51)*(('PQW Report Data'!K$4:K$11233)-('PQW Report Data'!J$4:J$11233))),
                    SUMPRODUCT(('PQW Report Data'!$B$4:$B$11233='GEPS Volume &amp; Declines'!$C$4)*('PQW Report Data'!$D$4:$D$11233='GEPS Volume &amp; Declines'!$E$4)*('PQW Report Data'!$C$4:$C$11233=U$9)*('PQW Report Data'!$E$4:$E$11233=$B51)*(('PQW Report Data'!K$4:K$11233)-('PQW Report Data'!J$4:J$11233))))))</f>
      </c>
      <c r="V51" s="25" t="str">
        <f>IF(AND($D$6="All",$F$6="All"),SUMPRODUCT(('PQW Report Data'!$C$4:$C$11233=V$9)*('PQW Report Data'!$E$4:$E$11233=$B51)*(('PQW Report Data'!K$4:K$11233)-('PQW Report Data'!J$4:J$11233))),
                    IF($D$6="All",SUMPRODUCT(('PQW Report Data'!$D$4:$D$11233='GEPS Volume &amp; Declines'!$E$4)*('PQW Report Data'!$C$4:$C$11233=V$9)*('PQW Report Data'!$E$4:$E$11233=$B51)*(('PQW Report Data'!K$4:K$11233)-('PQW Report Data'!J$4:J$11233))),
                    IF($F$6="All",SUMPRODUCT(('PQW Report Data'!$B$4:$B$11233='GEPS Volume &amp; Declines'!$C$4)*('PQW Report Data'!$C$4:$C$11233=V$9)*('PQW Report Data'!$E$4:$E$11233=$B51)*(('PQW Report Data'!K$4:K$11233)-('PQW Report Data'!J$4:J$11233))),
                    SUMPRODUCT(('PQW Report Data'!$B$4:$B$11233='GEPS Volume &amp; Declines'!$C$4)*('PQW Report Data'!$D$4:$D$11233='GEPS Volume &amp; Declines'!$E$4)*('PQW Report Data'!$C$4:$C$11233=V$9)*('PQW Report Data'!$E$4:$E$11233=$B51)*(('PQW Report Data'!K$4:K$11233)-('PQW Report Data'!J$4:J$11233))))))</f>
      </c>
      <c r="W51" s="25" t="str">
        <f>IF(AND($D$6="All",$F$6="All"),SUMPRODUCT(('PQW Report Data'!$C$4:$C$11233=W$9)*('PQW Report Data'!$E$4:$E$11233=$B51)*(('PQW Report Data'!K$4:K$11233)-('PQW Report Data'!J$4:J$11233))),
                    IF($D$6="All",SUMPRODUCT(('PQW Report Data'!$D$4:$D$11233='GEPS Volume &amp; Declines'!$E$4)*('PQW Report Data'!$C$4:$C$11233=W$9)*('PQW Report Data'!$E$4:$E$11233=$B51)*(('PQW Report Data'!K$4:K$11233)-('PQW Report Data'!J$4:J$11233))),
                    IF($F$6="All",SUMPRODUCT(('PQW Report Data'!$B$4:$B$11233='GEPS Volume &amp; Declines'!$C$4)*('PQW Report Data'!$C$4:$C$11233=W$9)*('PQW Report Data'!$E$4:$E$11233=$B51)*(('PQW Report Data'!K$4:K$11233)-('PQW Report Data'!J$4:J$11233))),
                    SUMPRODUCT(('PQW Report Data'!$B$4:$B$11233='GEPS Volume &amp; Declines'!$C$4)*('PQW Report Data'!$D$4:$D$11233='GEPS Volume &amp; Declines'!$E$4)*('PQW Report Data'!$C$4:$C$11233=W$9)*('PQW Report Data'!$E$4:$E$11233=$B51)*(('PQW Report Data'!K$4:K$11233)-('PQW Report Data'!J$4:J$11233))))))</f>
      </c>
      <c r="X51" s="25" t="str">
        <f>IF(AND($D$6="All",$F$6="All"),SUMPRODUCT(('PQW Report Data'!$C$4:$C$11233=X$9)*('PQW Report Data'!$E$4:$E$11233=$B51)*(('PQW Report Data'!K$4:K$11233)-('PQW Report Data'!J$4:J$11233))),
                    IF($D$6="All",SUMPRODUCT(('PQW Report Data'!$D$4:$D$11233='GEPS Volume &amp; Declines'!$E$4)*('PQW Report Data'!$C$4:$C$11233=X$9)*('PQW Report Data'!$E$4:$E$11233=$B51)*(('PQW Report Data'!K$4:K$11233)-('PQW Report Data'!J$4:J$11233))),
                    IF($F$6="All",SUMPRODUCT(('PQW Report Data'!$B$4:$B$11233='GEPS Volume &amp; Declines'!$C$4)*('PQW Report Data'!$C$4:$C$11233=X$9)*('PQW Report Data'!$E$4:$E$11233=$B51)*(('PQW Report Data'!K$4:K$11233)-('PQW Report Data'!J$4:J$11233))),
                    SUMPRODUCT(('PQW Report Data'!$B$4:$B$11233='GEPS Volume &amp; Declines'!$C$4)*('PQW Report Data'!$D$4:$D$11233='GEPS Volume &amp; Declines'!$E$4)*('PQW Report Data'!$C$4:$C$11233=X$9)*('PQW Report Data'!$E$4:$E$11233=$B51)*(('PQW Report Data'!K$4:K$11233)-('PQW Report Data'!J$4:J$11233))))))</f>
      </c>
      <c r="Y51" s="25" t="str">
        <f>IF(AND($D$6="All",$F$6="All"),SUMPRODUCT(('PQW Report Data'!$C$4:$C$11233=Y$9)*('PQW Report Data'!$E$4:$E$11233=$B51)*(('PQW Report Data'!K$4:K$11233)-('PQW Report Data'!J$4:J$11233))),
                    IF($D$6="All",SUMPRODUCT(('PQW Report Data'!$D$4:$D$11233='GEPS Volume &amp; Declines'!$E$4)*('PQW Report Data'!$C$4:$C$11233=Y$9)*('PQW Report Data'!$E$4:$E$11233=$B51)*(('PQW Report Data'!K$4:K$11233)-('PQW Report Data'!J$4:J$11233))),
                    IF($F$6="All",SUMPRODUCT(('PQW Report Data'!$B$4:$B$11233='GEPS Volume &amp; Declines'!$C$4)*('PQW Report Data'!$C$4:$C$11233=Y$9)*('PQW Report Data'!$E$4:$E$11233=$B51)*(('PQW Report Data'!K$4:K$11233)-('PQW Report Data'!J$4:J$11233))),
                    SUMPRODUCT(('PQW Report Data'!$B$4:$B$11233='GEPS Volume &amp; Declines'!$C$4)*('PQW Report Data'!$D$4:$D$11233='GEPS Volume &amp; Declines'!$E$4)*('PQW Report Data'!$C$4:$C$11233=Y$9)*('PQW Report Data'!$E$4:$E$11233=$B51)*(('PQW Report Data'!K$4:K$11233)-('PQW Report Data'!J$4:J$11233))))))</f>
      </c>
      <c r="Z51" s="25" t="str">
        <f>IF(AND($D$6="All",$F$6="All"),SUMPRODUCT(('PQW Report Data'!$C$4:$C$11233=Z$9)*('PQW Report Data'!$E$4:$E$11233=$B51)*(('PQW Report Data'!K$4:K$11233)-('PQW Report Data'!J$4:J$11233))),
                    IF($D$6="All",SUMPRODUCT(('PQW Report Data'!$D$4:$D$11233='GEPS Volume &amp; Declines'!$E$4)*('PQW Report Data'!$C$4:$C$11233=Z$9)*('PQW Report Data'!$E$4:$E$11233=$B51)*(('PQW Report Data'!K$4:K$11233)-('PQW Report Data'!J$4:J$11233))),
                    IF($F$6="All",SUMPRODUCT(('PQW Report Data'!$B$4:$B$11233='GEPS Volume &amp; Declines'!$C$4)*('PQW Report Data'!$C$4:$C$11233=Z$9)*('PQW Report Data'!$E$4:$E$11233=$B51)*(('PQW Report Data'!K$4:K$11233)-('PQW Report Data'!J$4:J$11233))),
                    SUMPRODUCT(('PQW Report Data'!$B$4:$B$11233='GEPS Volume &amp; Declines'!$C$4)*('PQW Report Data'!$D$4:$D$11233='GEPS Volume &amp; Declines'!$E$4)*('PQW Report Data'!$C$4:$C$11233=Z$9)*('PQW Report Data'!$E$4:$E$11233=$B51)*(('PQW Report Data'!K$4:K$11233)-('PQW Report Data'!J$4:J$11233))))))</f>
      </c>
      <c r="AA51" s="25" t="str">
        <f>IF(AND($D$6="All",$F$6="All"),SUMPRODUCT(('PQW Report Data'!$C$4:$C$11233=AA$9)*('PQW Report Data'!$E$4:$E$11233=$B51)*(('PQW Report Data'!K$4:K$11233)-('PQW Report Data'!J$4:J$11233))),
                    IF($D$6="All",SUMPRODUCT(('PQW Report Data'!$D$4:$D$11233='GEPS Volume &amp; Declines'!$E$4)*('PQW Report Data'!$C$4:$C$11233=AA$9)*('PQW Report Data'!$E$4:$E$11233=$B51)*(('PQW Report Data'!K$4:K$11233)-('PQW Report Data'!J$4:J$11233))),
                    IF($F$6="All",SUMPRODUCT(('PQW Report Data'!$B$4:$B$11233='GEPS Volume &amp; Declines'!$C$4)*('PQW Report Data'!$C$4:$C$11233=AA$9)*('PQW Report Data'!$E$4:$E$11233=$B51)*(('PQW Report Data'!K$4:K$11233)-('PQW Report Data'!J$4:J$11233))),
                    SUMPRODUCT(('PQW Report Data'!$B$4:$B$11233='GEPS Volume &amp; Declines'!$C$4)*('PQW Report Data'!$D$4:$D$11233='GEPS Volume &amp; Declines'!$E$4)*('PQW Report Data'!$C$4:$C$11233=AA$9)*('PQW Report Data'!$E$4:$E$11233=$B51)*(('PQW Report Data'!K$4:K$11233)-('PQW Report Data'!J$4:J$11233))))))</f>
      </c>
      <c r="AB51" s="25" t="str">
        <f>SUM(C51:AA51)</f>
      </c>
    </row>
    <row r="52">
      <c r="A52" s="0" t="inlineStr">
        <is>
          <t/>
        </is>
      </c>
      <c r="B52" s="23" t="n">
        <v>42</v>
      </c>
      <c r="C52" s="25" t="str">
        <f>IF(AND($D$6="All",$F$6="All"),SUMPRODUCT(('PQW Report Data'!$C$4:$C$11233=C$9)*('PQW Report Data'!$E$4:$E$11233=$B52)*(('PQW Report Data'!K$4:K$11233)-('PQW Report Data'!J$4:J$11233))),
                    IF($D$6="All",SUMPRODUCT(('PQW Report Data'!$D$4:$D$11233='GEPS Volume &amp; Declines'!$E$4)*('PQW Report Data'!$C$4:$C$11233=C$9)*('PQW Report Data'!$E$4:$E$11233=$B52)*(('PQW Report Data'!K$4:K$11233)-('PQW Report Data'!J$4:J$11233))),
                    IF($F$6="All",SUMPRODUCT(('PQW Report Data'!$B$4:$B$11233='GEPS Volume &amp; Declines'!$C$4)*('PQW Report Data'!$C$4:$C$11233=C$9)*('PQW Report Data'!$E$4:$E$11233=$B52)*(('PQW Report Data'!K$4:K$11233)-('PQW Report Data'!J$4:J$11233))),
                    SUMPRODUCT(('PQW Report Data'!$B$4:$B$11233='GEPS Volume &amp; Declines'!$C$4)*('PQW Report Data'!$D$4:$D$11233='GEPS Volume &amp; Declines'!$E$4)*('PQW Report Data'!$C$4:$C$11233=C$9)*('PQW Report Data'!$E$4:$E$11233=$B52)*(('PQW Report Data'!K$4:K$11233)-('PQW Report Data'!J$4:J$11233))))))</f>
      </c>
      <c r="D52" s="25" t="str">
        <f>IF(AND($D$6="All",$F$6="All"),SUMPRODUCT(('PQW Report Data'!$C$4:$C$11233=D$9)*('PQW Report Data'!$E$4:$E$11233=$B52)*(('PQW Report Data'!K$4:K$11233)-('PQW Report Data'!J$4:J$11233))),
                    IF($D$6="All",SUMPRODUCT(('PQW Report Data'!$D$4:$D$11233='GEPS Volume &amp; Declines'!$E$4)*('PQW Report Data'!$C$4:$C$11233=D$9)*('PQW Report Data'!$E$4:$E$11233=$B52)*(('PQW Report Data'!K$4:K$11233)-('PQW Report Data'!J$4:J$11233))),
                    IF($F$6="All",SUMPRODUCT(('PQW Report Data'!$B$4:$B$11233='GEPS Volume &amp; Declines'!$C$4)*('PQW Report Data'!$C$4:$C$11233=D$9)*('PQW Report Data'!$E$4:$E$11233=$B52)*(('PQW Report Data'!K$4:K$11233)-('PQW Report Data'!J$4:J$11233))),
                    SUMPRODUCT(('PQW Report Data'!$B$4:$B$11233='GEPS Volume &amp; Declines'!$C$4)*('PQW Report Data'!$D$4:$D$11233='GEPS Volume &amp; Declines'!$E$4)*('PQW Report Data'!$C$4:$C$11233=D$9)*('PQW Report Data'!$E$4:$E$11233=$B52)*(('PQW Report Data'!K$4:K$11233)-('PQW Report Data'!J$4:J$11233))))))</f>
      </c>
      <c r="E52" s="25" t="str">
        <f>IF(AND($D$6="All",$F$6="All"),SUMPRODUCT(('PQW Report Data'!$C$4:$C$11233=E$9)*('PQW Report Data'!$E$4:$E$11233=$B52)*(('PQW Report Data'!K$4:K$11233)-('PQW Report Data'!J$4:J$11233))),
                    IF($D$6="All",SUMPRODUCT(('PQW Report Data'!$D$4:$D$11233='GEPS Volume &amp; Declines'!$E$4)*('PQW Report Data'!$C$4:$C$11233=E$9)*('PQW Report Data'!$E$4:$E$11233=$B52)*(('PQW Report Data'!K$4:K$11233)-('PQW Report Data'!J$4:J$11233))),
                    IF($F$6="All",SUMPRODUCT(('PQW Report Data'!$B$4:$B$11233='GEPS Volume &amp; Declines'!$C$4)*('PQW Report Data'!$C$4:$C$11233=E$9)*('PQW Report Data'!$E$4:$E$11233=$B52)*(('PQW Report Data'!K$4:K$11233)-('PQW Report Data'!J$4:J$11233))),
                    SUMPRODUCT(('PQW Report Data'!$B$4:$B$11233='GEPS Volume &amp; Declines'!$C$4)*('PQW Report Data'!$D$4:$D$11233='GEPS Volume &amp; Declines'!$E$4)*('PQW Report Data'!$C$4:$C$11233=E$9)*('PQW Report Data'!$E$4:$E$11233=$B52)*(('PQW Report Data'!K$4:K$11233)-('PQW Report Data'!J$4:J$11233))))))</f>
      </c>
      <c r="F52" s="25" t="str">
        <f>IF(AND($D$6="All",$F$6="All"),SUMPRODUCT(('PQW Report Data'!$C$4:$C$11233=F$9)*('PQW Report Data'!$E$4:$E$11233=$B52)*(('PQW Report Data'!K$4:K$11233)-('PQW Report Data'!J$4:J$11233))),
                    IF($D$6="All",SUMPRODUCT(('PQW Report Data'!$D$4:$D$11233='GEPS Volume &amp; Declines'!$E$4)*('PQW Report Data'!$C$4:$C$11233=F$9)*('PQW Report Data'!$E$4:$E$11233=$B52)*(('PQW Report Data'!K$4:K$11233)-('PQW Report Data'!J$4:J$11233))),
                    IF($F$6="All",SUMPRODUCT(('PQW Report Data'!$B$4:$B$11233='GEPS Volume &amp; Declines'!$C$4)*('PQW Report Data'!$C$4:$C$11233=F$9)*('PQW Report Data'!$E$4:$E$11233=$B52)*(('PQW Report Data'!K$4:K$11233)-('PQW Report Data'!J$4:J$11233))),
                    SUMPRODUCT(('PQW Report Data'!$B$4:$B$11233='GEPS Volume &amp; Declines'!$C$4)*('PQW Report Data'!$D$4:$D$11233='GEPS Volume &amp; Declines'!$E$4)*('PQW Report Data'!$C$4:$C$11233=F$9)*('PQW Report Data'!$E$4:$E$11233=$B52)*(('PQW Report Data'!K$4:K$11233)-('PQW Report Data'!J$4:J$11233))))))</f>
      </c>
      <c r="G52" s="25" t="str">
        <f>IF(AND($D$6="All",$F$6="All"),SUMPRODUCT(('PQW Report Data'!$C$4:$C$11233=G$9)*('PQW Report Data'!$E$4:$E$11233=$B52)*(('PQW Report Data'!K$4:K$11233)-('PQW Report Data'!J$4:J$11233))),
                    IF($D$6="All",SUMPRODUCT(('PQW Report Data'!$D$4:$D$11233='GEPS Volume &amp; Declines'!$E$4)*('PQW Report Data'!$C$4:$C$11233=G$9)*('PQW Report Data'!$E$4:$E$11233=$B52)*(('PQW Report Data'!K$4:K$11233)-('PQW Report Data'!J$4:J$11233))),
                    IF($F$6="All",SUMPRODUCT(('PQW Report Data'!$B$4:$B$11233='GEPS Volume &amp; Declines'!$C$4)*('PQW Report Data'!$C$4:$C$11233=G$9)*('PQW Report Data'!$E$4:$E$11233=$B52)*(('PQW Report Data'!K$4:K$11233)-('PQW Report Data'!J$4:J$11233))),
                    SUMPRODUCT(('PQW Report Data'!$B$4:$B$11233='GEPS Volume &amp; Declines'!$C$4)*('PQW Report Data'!$D$4:$D$11233='GEPS Volume &amp; Declines'!$E$4)*('PQW Report Data'!$C$4:$C$11233=G$9)*('PQW Report Data'!$E$4:$E$11233=$B52)*(('PQW Report Data'!K$4:K$11233)-('PQW Report Data'!J$4:J$11233))))))</f>
      </c>
      <c r="H52" s="25" t="str">
        <f>IF(AND($D$6="All",$F$6="All"),SUMPRODUCT(('PQW Report Data'!$C$4:$C$11233=H$9)*('PQW Report Data'!$E$4:$E$11233=$B52)*(('PQW Report Data'!K$4:K$11233)-('PQW Report Data'!J$4:J$11233))),
                    IF($D$6="All",SUMPRODUCT(('PQW Report Data'!$D$4:$D$11233='GEPS Volume &amp; Declines'!$E$4)*('PQW Report Data'!$C$4:$C$11233=H$9)*('PQW Report Data'!$E$4:$E$11233=$B52)*(('PQW Report Data'!K$4:K$11233)-('PQW Report Data'!J$4:J$11233))),
                    IF($F$6="All",SUMPRODUCT(('PQW Report Data'!$B$4:$B$11233='GEPS Volume &amp; Declines'!$C$4)*('PQW Report Data'!$C$4:$C$11233=H$9)*('PQW Report Data'!$E$4:$E$11233=$B52)*(('PQW Report Data'!K$4:K$11233)-('PQW Report Data'!J$4:J$11233))),
                    SUMPRODUCT(('PQW Report Data'!$B$4:$B$11233='GEPS Volume &amp; Declines'!$C$4)*('PQW Report Data'!$D$4:$D$11233='GEPS Volume &amp; Declines'!$E$4)*('PQW Report Data'!$C$4:$C$11233=H$9)*('PQW Report Data'!$E$4:$E$11233=$B52)*(('PQW Report Data'!K$4:K$11233)-('PQW Report Data'!J$4:J$11233))))))</f>
      </c>
      <c r="I52" s="25" t="str">
        <f>IF(AND($D$6="All",$F$6="All"),SUMPRODUCT(('PQW Report Data'!$C$4:$C$11233=I$9)*('PQW Report Data'!$E$4:$E$11233=$B52)*(('PQW Report Data'!K$4:K$11233)-('PQW Report Data'!J$4:J$11233))),
                    IF($D$6="All",SUMPRODUCT(('PQW Report Data'!$D$4:$D$11233='GEPS Volume &amp; Declines'!$E$4)*('PQW Report Data'!$C$4:$C$11233=I$9)*('PQW Report Data'!$E$4:$E$11233=$B52)*(('PQW Report Data'!K$4:K$11233)-('PQW Report Data'!J$4:J$11233))),
                    IF($F$6="All",SUMPRODUCT(('PQW Report Data'!$B$4:$B$11233='GEPS Volume &amp; Declines'!$C$4)*('PQW Report Data'!$C$4:$C$11233=I$9)*('PQW Report Data'!$E$4:$E$11233=$B52)*(('PQW Report Data'!K$4:K$11233)-('PQW Report Data'!J$4:J$11233))),
                    SUMPRODUCT(('PQW Report Data'!$B$4:$B$11233='GEPS Volume &amp; Declines'!$C$4)*('PQW Report Data'!$D$4:$D$11233='GEPS Volume &amp; Declines'!$E$4)*('PQW Report Data'!$C$4:$C$11233=I$9)*('PQW Report Data'!$E$4:$E$11233=$B52)*(('PQW Report Data'!K$4:K$11233)-('PQW Report Data'!J$4:J$11233))))))</f>
      </c>
      <c r="J52" s="25" t="str">
        <f>IF(AND($D$6="All",$F$6="All"),SUMPRODUCT(('PQW Report Data'!$C$4:$C$11233=J$9)*('PQW Report Data'!$E$4:$E$11233=$B52)*(('PQW Report Data'!K$4:K$11233)-('PQW Report Data'!J$4:J$11233))),
                    IF($D$6="All",SUMPRODUCT(('PQW Report Data'!$D$4:$D$11233='GEPS Volume &amp; Declines'!$E$4)*('PQW Report Data'!$C$4:$C$11233=J$9)*('PQW Report Data'!$E$4:$E$11233=$B52)*(('PQW Report Data'!K$4:K$11233)-('PQW Report Data'!J$4:J$11233))),
                    IF($F$6="All",SUMPRODUCT(('PQW Report Data'!$B$4:$B$11233='GEPS Volume &amp; Declines'!$C$4)*('PQW Report Data'!$C$4:$C$11233=J$9)*('PQW Report Data'!$E$4:$E$11233=$B52)*(('PQW Report Data'!K$4:K$11233)-('PQW Report Data'!J$4:J$11233))),
                    SUMPRODUCT(('PQW Report Data'!$B$4:$B$11233='GEPS Volume &amp; Declines'!$C$4)*('PQW Report Data'!$D$4:$D$11233='GEPS Volume &amp; Declines'!$E$4)*('PQW Report Data'!$C$4:$C$11233=J$9)*('PQW Report Data'!$E$4:$E$11233=$B52)*(('PQW Report Data'!K$4:K$11233)-('PQW Report Data'!J$4:J$11233))))))</f>
      </c>
      <c r="K52" s="25" t="str">
        <f>IF(AND($D$6="All",$F$6="All"),SUMPRODUCT(('PQW Report Data'!$C$4:$C$11233=K$9)*('PQW Report Data'!$E$4:$E$11233=$B52)*(('PQW Report Data'!K$4:K$11233)-('PQW Report Data'!J$4:J$11233))),
                    IF($D$6="All",SUMPRODUCT(('PQW Report Data'!$D$4:$D$11233='GEPS Volume &amp; Declines'!$E$4)*('PQW Report Data'!$C$4:$C$11233=K$9)*('PQW Report Data'!$E$4:$E$11233=$B52)*(('PQW Report Data'!K$4:K$11233)-('PQW Report Data'!J$4:J$11233))),
                    IF($F$6="All",SUMPRODUCT(('PQW Report Data'!$B$4:$B$11233='GEPS Volume &amp; Declines'!$C$4)*('PQW Report Data'!$C$4:$C$11233=K$9)*('PQW Report Data'!$E$4:$E$11233=$B52)*(('PQW Report Data'!K$4:K$11233)-('PQW Report Data'!J$4:J$11233))),
                    SUMPRODUCT(('PQW Report Data'!$B$4:$B$11233='GEPS Volume &amp; Declines'!$C$4)*('PQW Report Data'!$D$4:$D$11233='GEPS Volume &amp; Declines'!$E$4)*('PQW Report Data'!$C$4:$C$11233=K$9)*('PQW Report Data'!$E$4:$E$11233=$B52)*(('PQW Report Data'!K$4:K$11233)-('PQW Report Data'!J$4:J$11233))))))</f>
      </c>
      <c r="L52" s="25" t="str">
        <f>IF(AND($D$6="All",$F$6="All"),SUMPRODUCT(('PQW Report Data'!$C$4:$C$11233=L$9)*('PQW Report Data'!$E$4:$E$11233=$B52)*(('PQW Report Data'!K$4:K$11233)-('PQW Report Data'!J$4:J$11233))),
                    IF($D$6="All",SUMPRODUCT(('PQW Report Data'!$D$4:$D$11233='GEPS Volume &amp; Declines'!$E$4)*('PQW Report Data'!$C$4:$C$11233=L$9)*('PQW Report Data'!$E$4:$E$11233=$B52)*(('PQW Report Data'!K$4:K$11233)-('PQW Report Data'!J$4:J$11233))),
                    IF($F$6="All",SUMPRODUCT(('PQW Report Data'!$B$4:$B$11233='GEPS Volume &amp; Declines'!$C$4)*('PQW Report Data'!$C$4:$C$11233=L$9)*('PQW Report Data'!$E$4:$E$11233=$B52)*(('PQW Report Data'!K$4:K$11233)-('PQW Report Data'!J$4:J$11233))),
                    SUMPRODUCT(('PQW Report Data'!$B$4:$B$11233='GEPS Volume &amp; Declines'!$C$4)*('PQW Report Data'!$D$4:$D$11233='GEPS Volume &amp; Declines'!$E$4)*('PQW Report Data'!$C$4:$C$11233=L$9)*('PQW Report Data'!$E$4:$E$11233=$B52)*(('PQW Report Data'!K$4:K$11233)-('PQW Report Data'!J$4:J$11233))))))</f>
      </c>
      <c r="M52" s="25" t="str">
        <f>IF(AND($D$6="All",$F$6="All"),SUMPRODUCT(('PQW Report Data'!$C$4:$C$11233=M$9)*('PQW Report Data'!$E$4:$E$11233=$B52)*(('PQW Report Data'!K$4:K$11233)-('PQW Report Data'!J$4:J$11233))),
                    IF($D$6="All",SUMPRODUCT(('PQW Report Data'!$D$4:$D$11233='GEPS Volume &amp; Declines'!$E$4)*('PQW Report Data'!$C$4:$C$11233=M$9)*('PQW Report Data'!$E$4:$E$11233=$B52)*(('PQW Report Data'!K$4:K$11233)-('PQW Report Data'!J$4:J$11233))),
                    IF($F$6="All",SUMPRODUCT(('PQW Report Data'!$B$4:$B$11233='GEPS Volume &amp; Declines'!$C$4)*('PQW Report Data'!$C$4:$C$11233=M$9)*('PQW Report Data'!$E$4:$E$11233=$B52)*(('PQW Report Data'!K$4:K$11233)-('PQW Report Data'!J$4:J$11233))),
                    SUMPRODUCT(('PQW Report Data'!$B$4:$B$11233='GEPS Volume &amp; Declines'!$C$4)*('PQW Report Data'!$D$4:$D$11233='GEPS Volume &amp; Declines'!$E$4)*('PQW Report Data'!$C$4:$C$11233=M$9)*('PQW Report Data'!$E$4:$E$11233=$B52)*(('PQW Report Data'!K$4:K$11233)-('PQW Report Data'!J$4:J$11233))))))</f>
      </c>
      <c r="N52" s="25" t="str">
        <f>IF(AND($D$6="All",$F$6="All"),SUMPRODUCT(('PQW Report Data'!$C$4:$C$11233=N$9)*('PQW Report Data'!$E$4:$E$11233=$B52)*(('PQW Report Data'!K$4:K$11233)-('PQW Report Data'!J$4:J$11233))),
                    IF($D$6="All",SUMPRODUCT(('PQW Report Data'!$D$4:$D$11233='GEPS Volume &amp; Declines'!$E$4)*('PQW Report Data'!$C$4:$C$11233=N$9)*('PQW Report Data'!$E$4:$E$11233=$B52)*(('PQW Report Data'!K$4:K$11233)-('PQW Report Data'!J$4:J$11233))),
                    IF($F$6="All",SUMPRODUCT(('PQW Report Data'!$B$4:$B$11233='GEPS Volume &amp; Declines'!$C$4)*('PQW Report Data'!$C$4:$C$11233=N$9)*('PQW Report Data'!$E$4:$E$11233=$B52)*(('PQW Report Data'!K$4:K$11233)-('PQW Report Data'!J$4:J$11233))),
                    SUMPRODUCT(('PQW Report Data'!$B$4:$B$11233='GEPS Volume &amp; Declines'!$C$4)*('PQW Report Data'!$D$4:$D$11233='GEPS Volume &amp; Declines'!$E$4)*('PQW Report Data'!$C$4:$C$11233=N$9)*('PQW Report Data'!$E$4:$E$11233=$B52)*(('PQW Report Data'!K$4:K$11233)-('PQW Report Data'!J$4:J$11233))))))</f>
      </c>
      <c r="O52" s="25" t="str">
        <f>IF(AND($D$6="All",$F$6="All"),SUMPRODUCT(('PQW Report Data'!$C$4:$C$11233=O$9)*('PQW Report Data'!$E$4:$E$11233=$B52)*(('PQW Report Data'!K$4:K$11233)-('PQW Report Data'!J$4:J$11233))),
                    IF($D$6="All",SUMPRODUCT(('PQW Report Data'!$D$4:$D$11233='GEPS Volume &amp; Declines'!$E$4)*('PQW Report Data'!$C$4:$C$11233=O$9)*('PQW Report Data'!$E$4:$E$11233=$B52)*(('PQW Report Data'!K$4:K$11233)-('PQW Report Data'!J$4:J$11233))),
                    IF($F$6="All",SUMPRODUCT(('PQW Report Data'!$B$4:$B$11233='GEPS Volume &amp; Declines'!$C$4)*('PQW Report Data'!$C$4:$C$11233=O$9)*('PQW Report Data'!$E$4:$E$11233=$B52)*(('PQW Report Data'!K$4:K$11233)-('PQW Report Data'!J$4:J$11233))),
                    SUMPRODUCT(('PQW Report Data'!$B$4:$B$11233='GEPS Volume &amp; Declines'!$C$4)*('PQW Report Data'!$D$4:$D$11233='GEPS Volume &amp; Declines'!$E$4)*('PQW Report Data'!$C$4:$C$11233=O$9)*('PQW Report Data'!$E$4:$E$11233=$B52)*(('PQW Report Data'!K$4:K$11233)-('PQW Report Data'!J$4:J$11233))))))</f>
      </c>
      <c r="P52" s="25" t="str">
        <f>IF(AND($D$6="All",$F$6="All"),SUMPRODUCT(('PQW Report Data'!$C$4:$C$11233=P$9)*('PQW Report Data'!$E$4:$E$11233=$B52)*(('PQW Report Data'!K$4:K$11233)-('PQW Report Data'!J$4:J$11233))),
                    IF($D$6="All",SUMPRODUCT(('PQW Report Data'!$D$4:$D$11233='GEPS Volume &amp; Declines'!$E$4)*('PQW Report Data'!$C$4:$C$11233=P$9)*('PQW Report Data'!$E$4:$E$11233=$B52)*(('PQW Report Data'!K$4:K$11233)-('PQW Report Data'!J$4:J$11233))),
                    IF($F$6="All",SUMPRODUCT(('PQW Report Data'!$B$4:$B$11233='GEPS Volume &amp; Declines'!$C$4)*('PQW Report Data'!$C$4:$C$11233=P$9)*('PQW Report Data'!$E$4:$E$11233=$B52)*(('PQW Report Data'!K$4:K$11233)-('PQW Report Data'!J$4:J$11233))),
                    SUMPRODUCT(('PQW Report Data'!$B$4:$B$11233='GEPS Volume &amp; Declines'!$C$4)*('PQW Report Data'!$D$4:$D$11233='GEPS Volume &amp; Declines'!$E$4)*('PQW Report Data'!$C$4:$C$11233=P$9)*('PQW Report Data'!$E$4:$E$11233=$B52)*(('PQW Report Data'!K$4:K$11233)-('PQW Report Data'!J$4:J$11233))))))</f>
      </c>
      <c r="Q52" s="25" t="str">
        <f>IF(AND($D$6="All",$F$6="All"),SUMPRODUCT(('PQW Report Data'!$C$4:$C$11233=Q$9)*('PQW Report Data'!$E$4:$E$11233=$B52)*(('PQW Report Data'!K$4:K$11233)-('PQW Report Data'!J$4:J$11233))),
                    IF($D$6="All",SUMPRODUCT(('PQW Report Data'!$D$4:$D$11233='GEPS Volume &amp; Declines'!$E$4)*('PQW Report Data'!$C$4:$C$11233=Q$9)*('PQW Report Data'!$E$4:$E$11233=$B52)*(('PQW Report Data'!K$4:K$11233)-('PQW Report Data'!J$4:J$11233))),
                    IF($F$6="All",SUMPRODUCT(('PQW Report Data'!$B$4:$B$11233='GEPS Volume &amp; Declines'!$C$4)*('PQW Report Data'!$C$4:$C$11233=Q$9)*('PQW Report Data'!$E$4:$E$11233=$B52)*(('PQW Report Data'!K$4:K$11233)-('PQW Report Data'!J$4:J$11233))),
                    SUMPRODUCT(('PQW Report Data'!$B$4:$B$11233='GEPS Volume &amp; Declines'!$C$4)*('PQW Report Data'!$D$4:$D$11233='GEPS Volume &amp; Declines'!$E$4)*('PQW Report Data'!$C$4:$C$11233=Q$9)*('PQW Report Data'!$E$4:$E$11233=$B52)*(('PQW Report Data'!K$4:K$11233)-('PQW Report Data'!J$4:J$11233))))))</f>
      </c>
      <c r="R52" s="25" t="str">
        <f>IF(AND($D$6="All",$F$6="All"),SUMPRODUCT(('PQW Report Data'!$C$4:$C$11233=R$9)*('PQW Report Data'!$E$4:$E$11233=$B52)*(('PQW Report Data'!K$4:K$11233)-('PQW Report Data'!J$4:J$11233))),
                    IF($D$6="All",SUMPRODUCT(('PQW Report Data'!$D$4:$D$11233='GEPS Volume &amp; Declines'!$E$4)*('PQW Report Data'!$C$4:$C$11233=R$9)*('PQW Report Data'!$E$4:$E$11233=$B52)*(('PQW Report Data'!K$4:K$11233)-('PQW Report Data'!J$4:J$11233))),
                    IF($F$6="All",SUMPRODUCT(('PQW Report Data'!$B$4:$B$11233='GEPS Volume &amp; Declines'!$C$4)*('PQW Report Data'!$C$4:$C$11233=R$9)*('PQW Report Data'!$E$4:$E$11233=$B52)*(('PQW Report Data'!K$4:K$11233)-('PQW Report Data'!J$4:J$11233))),
                    SUMPRODUCT(('PQW Report Data'!$B$4:$B$11233='GEPS Volume &amp; Declines'!$C$4)*('PQW Report Data'!$D$4:$D$11233='GEPS Volume &amp; Declines'!$E$4)*('PQW Report Data'!$C$4:$C$11233=R$9)*('PQW Report Data'!$E$4:$E$11233=$B52)*(('PQW Report Data'!K$4:K$11233)-('PQW Report Data'!J$4:J$11233))))))</f>
      </c>
      <c r="S52" s="25" t="str">
        <f>IF(AND($D$6="All",$F$6="All"),SUMPRODUCT(('PQW Report Data'!$C$4:$C$11233=S$9)*('PQW Report Data'!$E$4:$E$11233=$B52)*(('PQW Report Data'!K$4:K$11233)-('PQW Report Data'!J$4:J$11233))),
                    IF($D$6="All",SUMPRODUCT(('PQW Report Data'!$D$4:$D$11233='GEPS Volume &amp; Declines'!$E$4)*('PQW Report Data'!$C$4:$C$11233=S$9)*('PQW Report Data'!$E$4:$E$11233=$B52)*(('PQW Report Data'!K$4:K$11233)-('PQW Report Data'!J$4:J$11233))),
                    IF($F$6="All",SUMPRODUCT(('PQW Report Data'!$B$4:$B$11233='GEPS Volume &amp; Declines'!$C$4)*('PQW Report Data'!$C$4:$C$11233=S$9)*('PQW Report Data'!$E$4:$E$11233=$B52)*(('PQW Report Data'!K$4:K$11233)-('PQW Report Data'!J$4:J$11233))),
                    SUMPRODUCT(('PQW Report Data'!$B$4:$B$11233='GEPS Volume &amp; Declines'!$C$4)*('PQW Report Data'!$D$4:$D$11233='GEPS Volume &amp; Declines'!$E$4)*('PQW Report Data'!$C$4:$C$11233=S$9)*('PQW Report Data'!$E$4:$E$11233=$B52)*(('PQW Report Data'!K$4:K$11233)-('PQW Report Data'!J$4:J$11233))))))</f>
      </c>
      <c r="T52" s="25" t="str">
        <f>IF(AND($D$6="All",$F$6="All"),SUMPRODUCT(('PQW Report Data'!$C$4:$C$11233=T$9)*('PQW Report Data'!$E$4:$E$11233=$B52)*(('PQW Report Data'!K$4:K$11233)-('PQW Report Data'!J$4:J$11233))),
                    IF($D$6="All",SUMPRODUCT(('PQW Report Data'!$D$4:$D$11233='GEPS Volume &amp; Declines'!$E$4)*('PQW Report Data'!$C$4:$C$11233=T$9)*('PQW Report Data'!$E$4:$E$11233=$B52)*(('PQW Report Data'!K$4:K$11233)-('PQW Report Data'!J$4:J$11233))),
                    IF($F$6="All",SUMPRODUCT(('PQW Report Data'!$B$4:$B$11233='GEPS Volume &amp; Declines'!$C$4)*('PQW Report Data'!$C$4:$C$11233=T$9)*('PQW Report Data'!$E$4:$E$11233=$B52)*(('PQW Report Data'!K$4:K$11233)-('PQW Report Data'!J$4:J$11233))),
                    SUMPRODUCT(('PQW Report Data'!$B$4:$B$11233='GEPS Volume &amp; Declines'!$C$4)*('PQW Report Data'!$D$4:$D$11233='GEPS Volume &amp; Declines'!$E$4)*('PQW Report Data'!$C$4:$C$11233=T$9)*('PQW Report Data'!$E$4:$E$11233=$B52)*(('PQW Report Data'!K$4:K$11233)-('PQW Report Data'!J$4:J$11233))))))</f>
      </c>
      <c r="U52" s="25" t="str">
        <f>IF(AND($D$6="All",$F$6="All"),SUMPRODUCT(('PQW Report Data'!$C$4:$C$11233=U$9)*('PQW Report Data'!$E$4:$E$11233=$B52)*(('PQW Report Data'!K$4:K$11233)-('PQW Report Data'!J$4:J$11233))),
                    IF($D$6="All",SUMPRODUCT(('PQW Report Data'!$D$4:$D$11233='GEPS Volume &amp; Declines'!$E$4)*('PQW Report Data'!$C$4:$C$11233=U$9)*('PQW Report Data'!$E$4:$E$11233=$B52)*(('PQW Report Data'!K$4:K$11233)-('PQW Report Data'!J$4:J$11233))),
                    IF($F$6="All",SUMPRODUCT(('PQW Report Data'!$B$4:$B$11233='GEPS Volume &amp; Declines'!$C$4)*('PQW Report Data'!$C$4:$C$11233=U$9)*('PQW Report Data'!$E$4:$E$11233=$B52)*(('PQW Report Data'!K$4:K$11233)-('PQW Report Data'!J$4:J$11233))),
                    SUMPRODUCT(('PQW Report Data'!$B$4:$B$11233='GEPS Volume &amp; Declines'!$C$4)*('PQW Report Data'!$D$4:$D$11233='GEPS Volume &amp; Declines'!$E$4)*('PQW Report Data'!$C$4:$C$11233=U$9)*('PQW Report Data'!$E$4:$E$11233=$B52)*(('PQW Report Data'!K$4:K$11233)-('PQW Report Data'!J$4:J$11233))))))</f>
      </c>
      <c r="V52" s="25" t="str">
        <f>IF(AND($D$6="All",$F$6="All"),SUMPRODUCT(('PQW Report Data'!$C$4:$C$11233=V$9)*('PQW Report Data'!$E$4:$E$11233=$B52)*(('PQW Report Data'!K$4:K$11233)-('PQW Report Data'!J$4:J$11233))),
                    IF($D$6="All",SUMPRODUCT(('PQW Report Data'!$D$4:$D$11233='GEPS Volume &amp; Declines'!$E$4)*('PQW Report Data'!$C$4:$C$11233=V$9)*('PQW Report Data'!$E$4:$E$11233=$B52)*(('PQW Report Data'!K$4:K$11233)-('PQW Report Data'!J$4:J$11233))),
                    IF($F$6="All",SUMPRODUCT(('PQW Report Data'!$B$4:$B$11233='GEPS Volume &amp; Declines'!$C$4)*('PQW Report Data'!$C$4:$C$11233=V$9)*('PQW Report Data'!$E$4:$E$11233=$B52)*(('PQW Report Data'!K$4:K$11233)-('PQW Report Data'!J$4:J$11233))),
                    SUMPRODUCT(('PQW Report Data'!$B$4:$B$11233='GEPS Volume &amp; Declines'!$C$4)*('PQW Report Data'!$D$4:$D$11233='GEPS Volume &amp; Declines'!$E$4)*('PQW Report Data'!$C$4:$C$11233=V$9)*('PQW Report Data'!$E$4:$E$11233=$B52)*(('PQW Report Data'!K$4:K$11233)-('PQW Report Data'!J$4:J$11233))))))</f>
      </c>
      <c r="W52" s="25" t="str">
        <f>IF(AND($D$6="All",$F$6="All"),SUMPRODUCT(('PQW Report Data'!$C$4:$C$11233=W$9)*('PQW Report Data'!$E$4:$E$11233=$B52)*(('PQW Report Data'!K$4:K$11233)-('PQW Report Data'!J$4:J$11233))),
                    IF($D$6="All",SUMPRODUCT(('PQW Report Data'!$D$4:$D$11233='GEPS Volume &amp; Declines'!$E$4)*('PQW Report Data'!$C$4:$C$11233=W$9)*('PQW Report Data'!$E$4:$E$11233=$B52)*(('PQW Report Data'!K$4:K$11233)-('PQW Report Data'!J$4:J$11233))),
                    IF($F$6="All",SUMPRODUCT(('PQW Report Data'!$B$4:$B$11233='GEPS Volume &amp; Declines'!$C$4)*('PQW Report Data'!$C$4:$C$11233=W$9)*('PQW Report Data'!$E$4:$E$11233=$B52)*(('PQW Report Data'!K$4:K$11233)-('PQW Report Data'!J$4:J$11233))),
                    SUMPRODUCT(('PQW Report Data'!$B$4:$B$11233='GEPS Volume &amp; Declines'!$C$4)*('PQW Report Data'!$D$4:$D$11233='GEPS Volume &amp; Declines'!$E$4)*('PQW Report Data'!$C$4:$C$11233=W$9)*('PQW Report Data'!$E$4:$E$11233=$B52)*(('PQW Report Data'!K$4:K$11233)-('PQW Report Data'!J$4:J$11233))))))</f>
      </c>
      <c r="X52" s="25" t="str">
        <f>IF(AND($D$6="All",$F$6="All"),SUMPRODUCT(('PQW Report Data'!$C$4:$C$11233=X$9)*('PQW Report Data'!$E$4:$E$11233=$B52)*(('PQW Report Data'!K$4:K$11233)-('PQW Report Data'!J$4:J$11233))),
                    IF($D$6="All",SUMPRODUCT(('PQW Report Data'!$D$4:$D$11233='GEPS Volume &amp; Declines'!$E$4)*('PQW Report Data'!$C$4:$C$11233=X$9)*('PQW Report Data'!$E$4:$E$11233=$B52)*(('PQW Report Data'!K$4:K$11233)-('PQW Report Data'!J$4:J$11233))),
                    IF($F$6="All",SUMPRODUCT(('PQW Report Data'!$B$4:$B$11233='GEPS Volume &amp; Declines'!$C$4)*('PQW Report Data'!$C$4:$C$11233=X$9)*('PQW Report Data'!$E$4:$E$11233=$B52)*(('PQW Report Data'!K$4:K$11233)-('PQW Report Data'!J$4:J$11233))),
                    SUMPRODUCT(('PQW Report Data'!$B$4:$B$11233='GEPS Volume &amp; Declines'!$C$4)*('PQW Report Data'!$D$4:$D$11233='GEPS Volume &amp; Declines'!$E$4)*('PQW Report Data'!$C$4:$C$11233=X$9)*('PQW Report Data'!$E$4:$E$11233=$B52)*(('PQW Report Data'!K$4:K$11233)-('PQW Report Data'!J$4:J$11233))))))</f>
      </c>
      <c r="Y52" s="25" t="str">
        <f>IF(AND($D$6="All",$F$6="All"),SUMPRODUCT(('PQW Report Data'!$C$4:$C$11233=Y$9)*('PQW Report Data'!$E$4:$E$11233=$B52)*(('PQW Report Data'!K$4:K$11233)-('PQW Report Data'!J$4:J$11233))),
                    IF($D$6="All",SUMPRODUCT(('PQW Report Data'!$D$4:$D$11233='GEPS Volume &amp; Declines'!$E$4)*('PQW Report Data'!$C$4:$C$11233=Y$9)*('PQW Report Data'!$E$4:$E$11233=$B52)*(('PQW Report Data'!K$4:K$11233)-('PQW Report Data'!J$4:J$11233))),
                    IF($F$6="All",SUMPRODUCT(('PQW Report Data'!$B$4:$B$11233='GEPS Volume &amp; Declines'!$C$4)*('PQW Report Data'!$C$4:$C$11233=Y$9)*('PQW Report Data'!$E$4:$E$11233=$B52)*(('PQW Report Data'!K$4:K$11233)-('PQW Report Data'!J$4:J$11233))),
                    SUMPRODUCT(('PQW Report Data'!$B$4:$B$11233='GEPS Volume &amp; Declines'!$C$4)*('PQW Report Data'!$D$4:$D$11233='GEPS Volume &amp; Declines'!$E$4)*('PQW Report Data'!$C$4:$C$11233=Y$9)*('PQW Report Data'!$E$4:$E$11233=$B52)*(('PQW Report Data'!K$4:K$11233)-('PQW Report Data'!J$4:J$11233))))))</f>
      </c>
      <c r="Z52" s="25" t="str">
        <f>IF(AND($D$6="All",$F$6="All"),SUMPRODUCT(('PQW Report Data'!$C$4:$C$11233=Z$9)*('PQW Report Data'!$E$4:$E$11233=$B52)*(('PQW Report Data'!K$4:K$11233)-('PQW Report Data'!J$4:J$11233))),
                    IF($D$6="All",SUMPRODUCT(('PQW Report Data'!$D$4:$D$11233='GEPS Volume &amp; Declines'!$E$4)*('PQW Report Data'!$C$4:$C$11233=Z$9)*('PQW Report Data'!$E$4:$E$11233=$B52)*(('PQW Report Data'!K$4:K$11233)-('PQW Report Data'!J$4:J$11233))),
                    IF($F$6="All",SUMPRODUCT(('PQW Report Data'!$B$4:$B$11233='GEPS Volume &amp; Declines'!$C$4)*('PQW Report Data'!$C$4:$C$11233=Z$9)*('PQW Report Data'!$E$4:$E$11233=$B52)*(('PQW Report Data'!K$4:K$11233)-('PQW Report Data'!J$4:J$11233))),
                    SUMPRODUCT(('PQW Report Data'!$B$4:$B$11233='GEPS Volume &amp; Declines'!$C$4)*('PQW Report Data'!$D$4:$D$11233='GEPS Volume &amp; Declines'!$E$4)*('PQW Report Data'!$C$4:$C$11233=Z$9)*('PQW Report Data'!$E$4:$E$11233=$B52)*(('PQW Report Data'!K$4:K$11233)-('PQW Report Data'!J$4:J$11233))))))</f>
      </c>
      <c r="AA52" s="25" t="str">
        <f>IF(AND($D$6="All",$F$6="All"),SUMPRODUCT(('PQW Report Data'!$C$4:$C$11233=AA$9)*('PQW Report Data'!$E$4:$E$11233=$B52)*(('PQW Report Data'!K$4:K$11233)-('PQW Report Data'!J$4:J$11233))),
                    IF($D$6="All",SUMPRODUCT(('PQW Report Data'!$D$4:$D$11233='GEPS Volume &amp; Declines'!$E$4)*('PQW Report Data'!$C$4:$C$11233=AA$9)*('PQW Report Data'!$E$4:$E$11233=$B52)*(('PQW Report Data'!K$4:K$11233)-('PQW Report Data'!J$4:J$11233))),
                    IF($F$6="All",SUMPRODUCT(('PQW Report Data'!$B$4:$B$11233='GEPS Volume &amp; Declines'!$C$4)*('PQW Report Data'!$C$4:$C$11233=AA$9)*('PQW Report Data'!$E$4:$E$11233=$B52)*(('PQW Report Data'!K$4:K$11233)-('PQW Report Data'!J$4:J$11233))),
                    SUMPRODUCT(('PQW Report Data'!$B$4:$B$11233='GEPS Volume &amp; Declines'!$C$4)*('PQW Report Data'!$D$4:$D$11233='GEPS Volume &amp; Declines'!$E$4)*('PQW Report Data'!$C$4:$C$11233=AA$9)*('PQW Report Data'!$E$4:$E$11233=$B52)*(('PQW Report Data'!K$4:K$11233)-('PQW Report Data'!J$4:J$11233))))))</f>
      </c>
      <c r="AB52" s="25" t="str">
        <f>SUM(C52:AA52)</f>
      </c>
    </row>
    <row r="53">
      <c r="A53" s="0" t="inlineStr">
        <is>
          <t/>
        </is>
      </c>
      <c r="B53" s="23" t="n">
        <v>43</v>
      </c>
      <c r="C53" s="25" t="str">
        <f>IF(AND($D$6="All",$F$6="All"),SUMPRODUCT(('PQW Report Data'!$C$4:$C$11233=C$9)*('PQW Report Data'!$E$4:$E$11233=$B53)*(('PQW Report Data'!K$4:K$11233)-('PQW Report Data'!J$4:J$11233))),
                    IF($D$6="All",SUMPRODUCT(('PQW Report Data'!$D$4:$D$11233='GEPS Volume &amp; Declines'!$E$4)*('PQW Report Data'!$C$4:$C$11233=C$9)*('PQW Report Data'!$E$4:$E$11233=$B53)*(('PQW Report Data'!K$4:K$11233)-('PQW Report Data'!J$4:J$11233))),
                    IF($F$6="All",SUMPRODUCT(('PQW Report Data'!$B$4:$B$11233='GEPS Volume &amp; Declines'!$C$4)*('PQW Report Data'!$C$4:$C$11233=C$9)*('PQW Report Data'!$E$4:$E$11233=$B53)*(('PQW Report Data'!K$4:K$11233)-('PQW Report Data'!J$4:J$11233))),
                    SUMPRODUCT(('PQW Report Data'!$B$4:$B$11233='GEPS Volume &amp; Declines'!$C$4)*('PQW Report Data'!$D$4:$D$11233='GEPS Volume &amp; Declines'!$E$4)*('PQW Report Data'!$C$4:$C$11233=C$9)*('PQW Report Data'!$E$4:$E$11233=$B53)*(('PQW Report Data'!K$4:K$11233)-('PQW Report Data'!J$4:J$11233))))))</f>
      </c>
      <c r="D53" s="25" t="str">
        <f>IF(AND($D$6="All",$F$6="All"),SUMPRODUCT(('PQW Report Data'!$C$4:$C$11233=D$9)*('PQW Report Data'!$E$4:$E$11233=$B53)*(('PQW Report Data'!K$4:K$11233)-('PQW Report Data'!J$4:J$11233))),
                    IF($D$6="All",SUMPRODUCT(('PQW Report Data'!$D$4:$D$11233='GEPS Volume &amp; Declines'!$E$4)*('PQW Report Data'!$C$4:$C$11233=D$9)*('PQW Report Data'!$E$4:$E$11233=$B53)*(('PQW Report Data'!K$4:K$11233)-('PQW Report Data'!J$4:J$11233))),
                    IF($F$6="All",SUMPRODUCT(('PQW Report Data'!$B$4:$B$11233='GEPS Volume &amp; Declines'!$C$4)*('PQW Report Data'!$C$4:$C$11233=D$9)*('PQW Report Data'!$E$4:$E$11233=$B53)*(('PQW Report Data'!K$4:K$11233)-('PQW Report Data'!J$4:J$11233))),
                    SUMPRODUCT(('PQW Report Data'!$B$4:$B$11233='GEPS Volume &amp; Declines'!$C$4)*('PQW Report Data'!$D$4:$D$11233='GEPS Volume &amp; Declines'!$E$4)*('PQW Report Data'!$C$4:$C$11233=D$9)*('PQW Report Data'!$E$4:$E$11233=$B53)*(('PQW Report Data'!K$4:K$11233)-('PQW Report Data'!J$4:J$11233))))))</f>
      </c>
      <c r="E53" s="25" t="str">
        <f>IF(AND($D$6="All",$F$6="All"),SUMPRODUCT(('PQW Report Data'!$C$4:$C$11233=E$9)*('PQW Report Data'!$E$4:$E$11233=$B53)*(('PQW Report Data'!K$4:K$11233)-('PQW Report Data'!J$4:J$11233))),
                    IF($D$6="All",SUMPRODUCT(('PQW Report Data'!$D$4:$D$11233='GEPS Volume &amp; Declines'!$E$4)*('PQW Report Data'!$C$4:$C$11233=E$9)*('PQW Report Data'!$E$4:$E$11233=$B53)*(('PQW Report Data'!K$4:K$11233)-('PQW Report Data'!J$4:J$11233))),
                    IF($F$6="All",SUMPRODUCT(('PQW Report Data'!$B$4:$B$11233='GEPS Volume &amp; Declines'!$C$4)*('PQW Report Data'!$C$4:$C$11233=E$9)*('PQW Report Data'!$E$4:$E$11233=$B53)*(('PQW Report Data'!K$4:K$11233)-('PQW Report Data'!J$4:J$11233))),
                    SUMPRODUCT(('PQW Report Data'!$B$4:$B$11233='GEPS Volume &amp; Declines'!$C$4)*('PQW Report Data'!$D$4:$D$11233='GEPS Volume &amp; Declines'!$E$4)*('PQW Report Data'!$C$4:$C$11233=E$9)*('PQW Report Data'!$E$4:$E$11233=$B53)*(('PQW Report Data'!K$4:K$11233)-('PQW Report Data'!J$4:J$11233))))))</f>
      </c>
      <c r="F53" s="25" t="str">
        <f>IF(AND($D$6="All",$F$6="All"),SUMPRODUCT(('PQW Report Data'!$C$4:$C$11233=F$9)*('PQW Report Data'!$E$4:$E$11233=$B53)*(('PQW Report Data'!K$4:K$11233)-('PQW Report Data'!J$4:J$11233))),
                    IF($D$6="All",SUMPRODUCT(('PQW Report Data'!$D$4:$D$11233='GEPS Volume &amp; Declines'!$E$4)*('PQW Report Data'!$C$4:$C$11233=F$9)*('PQW Report Data'!$E$4:$E$11233=$B53)*(('PQW Report Data'!K$4:K$11233)-('PQW Report Data'!J$4:J$11233))),
                    IF($F$6="All",SUMPRODUCT(('PQW Report Data'!$B$4:$B$11233='GEPS Volume &amp; Declines'!$C$4)*('PQW Report Data'!$C$4:$C$11233=F$9)*('PQW Report Data'!$E$4:$E$11233=$B53)*(('PQW Report Data'!K$4:K$11233)-('PQW Report Data'!J$4:J$11233))),
                    SUMPRODUCT(('PQW Report Data'!$B$4:$B$11233='GEPS Volume &amp; Declines'!$C$4)*('PQW Report Data'!$D$4:$D$11233='GEPS Volume &amp; Declines'!$E$4)*('PQW Report Data'!$C$4:$C$11233=F$9)*('PQW Report Data'!$E$4:$E$11233=$B53)*(('PQW Report Data'!K$4:K$11233)-('PQW Report Data'!J$4:J$11233))))))</f>
      </c>
      <c r="G53" s="25" t="str">
        <f>IF(AND($D$6="All",$F$6="All"),SUMPRODUCT(('PQW Report Data'!$C$4:$C$11233=G$9)*('PQW Report Data'!$E$4:$E$11233=$B53)*(('PQW Report Data'!K$4:K$11233)-('PQW Report Data'!J$4:J$11233))),
                    IF($D$6="All",SUMPRODUCT(('PQW Report Data'!$D$4:$D$11233='GEPS Volume &amp; Declines'!$E$4)*('PQW Report Data'!$C$4:$C$11233=G$9)*('PQW Report Data'!$E$4:$E$11233=$B53)*(('PQW Report Data'!K$4:K$11233)-('PQW Report Data'!J$4:J$11233))),
                    IF($F$6="All",SUMPRODUCT(('PQW Report Data'!$B$4:$B$11233='GEPS Volume &amp; Declines'!$C$4)*('PQW Report Data'!$C$4:$C$11233=G$9)*('PQW Report Data'!$E$4:$E$11233=$B53)*(('PQW Report Data'!K$4:K$11233)-('PQW Report Data'!J$4:J$11233))),
                    SUMPRODUCT(('PQW Report Data'!$B$4:$B$11233='GEPS Volume &amp; Declines'!$C$4)*('PQW Report Data'!$D$4:$D$11233='GEPS Volume &amp; Declines'!$E$4)*('PQW Report Data'!$C$4:$C$11233=G$9)*('PQW Report Data'!$E$4:$E$11233=$B53)*(('PQW Report Data'!K$4:K$11233)-('PQW Report Data'!J$4:J$11233))))))</f>
      </c>
      <c r="H53" s="25" t="str">
        <f>IF(AND($D$6="All",$F$6="All"),SUMPRODUCT(('PQW Report Data'!$C$4:$C$11233=H$9)*('PQW Report Data'!$E$4:$E$11233=$B53)*(('PQW Report Data'!K$4:K$11233)-('PQW Report Data'!J$4:J$11233))),
                    IF($D$6="All",SUMPRODUCT(('PQW Report Data'!$D$4:$D$11233='GEPS Volume &amp; Declines'!$E$4)*('PQW Report Data'!$C$4:$C$11233=H$9)*('PQW Report Data'!$E$4:$E$11233=$B53)*(('PQW Report Data'!K$4:K$11233)-('PQW Report Data'!J$4:J$11233))),
                    IF($F$6="All",SUMPRODUCT(('PQW Report Data'!$B$4:$B$11233='GEPS Volume &amp; Declines'!$C$4)*('PQW Report Data'!$C$4:$C$11233=H$9)*('PQW Report Data'!$E$4:$E$11233=$B53)*(('PQW Report Data'!K$4:K$11233)-('PQW Report Data'!J$4:J$11233))),
                    SUMPRODUCT(('PQW Report Data'!$B$4:$B$11233='GEPS Volume &amp; Declines'!$C$4)*('PQW Report Data'!$D$4:$D$11233='GEPS Volume &amp; Declines'!$E$4)*('PQW Report Data'!$C$4:$C$11233=H$9)*('PQW Report Data'!$E$4:$E$11233=$B53)*(('PQW Report Data'!K$4:K$11233)-('PQW Report Data'!J$4:J$11233))))))</f>
      </c>
      <c r="I53" s="25" t="str">
        <f>IF(AND($D$6="All",$F$6="All"),SUMPRODUCT(('PQW Report Data'!$C$4:$C$11233=I$9)*('PQW Report Data'!$E$4:$E$11233=$B53)*(('PQW Report Data'!K$4:K$11233)-('PQW Report Data'!J$4:J$11233))),
                    IF($D$6="All",SUMPRODUCT(('PQW Report Data'!$D$4:$D$11233='GEPS Volume &amp; Declines'!$E$4)*('PQW Report Data'!$C$4:$C$11233=I$9)*('PQW Report Data'!$E$4:$E$11233=$B53)*(('PQW Report Data'!K$4:K$11233)-('PQW Report Data'!J$4:J$11233))),
                    IF($F$6="All",SUMPRODUCT(('PQW Report Data'!$B$4:$B$11233='GEPS Volume &amp; Declines'!$C$4)*('PQW Report Data'!$C$4:$C$11233=I$9)*('PQW Report Data'!$E$4:$E$11233=$B53)*(('PQW Report Data'!K$4:K$11233)-('PQW Report Data'!J$4:J$11233))),
                    SUMPRODUCT(('PQW Report Data'!$B$4:$B$11233='GEPS Volume &amp; Declines'!$C$4)*('PQW Report Data'!$D$4:$D$11233='GEPS Volume &amp; Declines'!$E$4)*('PQW Report Data'!$C$4:$C$11233=I$9)*('PQW Report Data'!$E$4:$E$11233=$B53)*(('PQW Report Data'!K$4:K$11233)-('PQW Report Data'!J$4:J$11233))))))</f>
      </c>
      <c r="J53" s="25" t="str">
        <f>IF(AND($D$6="All",$F$6="All"),SUMPRODUCT(('PQW Report Data'!$C$4:$C$11233=J$9)*('PQW Report Data'!$E$4:$E$11233=$B53)*(('PQW Report Data'!K$4:K$11233)-('PQW Report Data'!J$4:J$11233))),
                    IF($D$6="All",SUMPRODUCT(('PQW Report Data'!$D$4:$D$11233='GEPS Volume &amp; Declines'!$E$4)*('PQW Report Data'!$C$4:$C$11233=J$9)*('PQW Report Data'!$E$4:$E$11233=$B53)*(('PQW Report Data'!K$4:K$11233)-('PQW Report Data'!J$4:J$11233))),
                    IF($F$6="All",SUMPRODUCT(('PQW Report Data'!$B$4:$B$11233='GEPS Volume &amp; Declines'!$C$4)*('PQW Report Data'!$C$4:$C$11233=J$9)*('PQW Report Data'!$E$4:$E$11233=$B53)*(('PQW Report Data'!K$4:K$11233)-('PQW Report Data'!J$4:J$11233))),
                    SUMPRODUCT(('PQW Report Data'!$B$4:$B$11233='GEPS Volume &amp; Declines'!$C$4)*('PQW Report Data'!$D$4:$D$11233='GEPS Volume &amp; Declines'!$E$4)*('PQW Report Data'!$C$4:$C$11233=J$9)*('PQW Report Data'!$E$4:$E$11233=$B53)*(('PQW Report Data'!K$4:K$11233)-('PQW Report Data'!J$4:J$11233))))))</f>
      </c>
      <c r="K53" s="25" t="str">
        <f>IF(AND($D$6="All",$F$6="All"),SUMPRODUCT(('PQW Report Data'!$C$4:$C$11233=K$9)*('PQW Report Data'!$E$4:$E$11233=$B53)*(('PQW Report Data'!K$4:K$11233)-('PQW Report Data'!J$4:J$11233))),
                    IF($D$6="All",SUMPRODUCT(('PQW Report Data'!$D$4:$D$11233='GEPS Volume &amp; Declines'!$E$4)*('PQW Report Data'!$C$4:$C$11233=K$9)*('PQW Report Data'!$E$4:$E$11233=$B53)*(('PQW Report Data'!K$4:K$11233)-('PQW Report Data'!J$4:J$11233))),
                    IF($F$6="All",SUMPRODUCT(('PQW Report Data'!$B$4:$B$11233='GEPS Volume &amp; Declines'!$C$4)*('PQW Report Data'!$C$4:$C$11233=K$9)*('PQW Report Data'!$E$4:$E$11233=$B53)*(('PQW Report Data'!K$4:K$11233)-('PQW Report Data'!J$4:J$11233))),
                    SUMPRODUCT(('PQW Report Data'!$B$4:$B$11233='GEPS Volume &amp; Declines'!$C$4)*('PQW Report Data'!$D$4:$D$11233='GEPS Volume &amp; Declines'!$E$4)*('PQW Report Data'!$C$4:$C$11233=K$9)*('PQW Report Data'!$E$4:$E$11233=$B53)*(('PQW Report Data'!K$4:K$11233)-('PQW Report Data'!J$4:J$11233))))))</f>
      </c>
      <c r="L53" s="25" t="str">
        <f>IF(AND($D$6="All",$F$6="All"),SUMPRODUCT(('PQW Report Data'!$C$4:$C$11233=L$9)*('PQW Report Data'!$E$4:$E$11233=$B53)*(('PQW Report Data'!K$4:K$11233)-('PQW Report Data'!J$4:J$11233))),
                    IF($D$6="All",SUMPRODUCT(('PQW Report Data'!$D$4:$D$11233='GEPS Volume &amp; Declines'!$E$4)*('PQW Report Data'!$C$4:$C$11233=L$9)*('PQW Report Data'!$E$4:$E$11233=$B53)*(('PQW Report Data'!K$4:K$11233)-('PQW Report Data'!J$4:J$11233))),
                    IF($F$6="All",SUMPRODUCT(('PQW Report Data'!$B$4:$B$11233='GEPS Volume &amp; Declines'!$C$4)*('PQW Report Data'!$C$4:$C$11233=L$9)*('PQW Report Data'!$E$4:$E$11233=$B53)*(('PQW Report Data'!K$4:K$11233)-('PQW Report Data'!J$4:J$11233))),
                    SUMPRODUCT(('PQW Report Data'!$B$4:$B$11233='GEPS Volume &amp; Declines'!$C$4)*('PQW Report Data'!$D$4:$D$11233='GEPS Volume &amp; Declines'!$E$4)*('PQW Report Data'!$C$4:$C$11233=L$9)*('PQW Report Data'!$E$4:$E$11233=$B53)*(('PQW Report Data'!K$4:K$11233)-('PQW Report Data'!J$4:J$11233))))))</f>
      </c>
      <c r="M53" s="25" t="str">
        <f>IF(AND($D$6="All",$F$6="All"),SUMPRODUCT(('PQW Report Data'!$C$4:$C$11233=M$9)*('PQW Report Data'!$E$4:$E$11233=$B53)*(('PQW Report Data'!K$4:K$11233)-('PQW Report Data'!J$4:J$11233))),
                    IF($D$6="All",SUMPRODUCT(('PQW Report Data'!$D$4:$D$11233='GEPS Volume &amp; Declines'!$E$4)*('PQW Report Data'!$C$4:$C$11233=M$9)*('PQW Report Data'!$E$4:$E$11233=$B53)*(('PQW Report Data'!K$4:K$11233)-('PQW Report Data'!J$4:J$11233))),
                    IF($F$6="All",SUMPRODUCT(('PQW Report Data'!$B$4:$B$11233='GEPS Volume &amp; Declines'!$C$4)*('PQW Report Data'!$C$4:$C$11233=M$9)*('PQW Report Data'!$E$4:$E$11233=$B53)*(('PQW Report Data'!K$4:K$11233)-('PQW Report Data'!J$4:J$11233))),
                    SUMPRODUCT(('PQW Report Data'!$B$4:$B$11233='GEPS Volume &amp; Declines'!$C$4)*('PQW Report Data'!$D$4:$D$11233='GEPS Volume &amp; Declines'!$E$4)*('PQW Report Data'!$C$4:$C$11233=M$9)*('PQW Report Data'!$E$4:$E$11233=$B53)*(('PQW Report Data'!K$4:K$11233)-('PQW Report Data'!J$4:J$11233))))))</f>
      </c>
      <c r="N53" s="25" t="str">
        <f>IF(AND($D$6="All",$F$6="All"),SUMPRODUCT(('PQW Report Data'!$C$4:$C$11233=N$9)*('PQW Report Data'!$E$4:$E$11233=$B53)*(('PQW Report Data'!K$4:K$11233)-('PQW Report Data'!J$4:J$11233))),
                    IF($D$6="All",SUMPRODUCT(('PQW Report Data'!$D$4:$D$11233='GEPS Volume &amp; Declines'!$E$4)*('PQW Report Data'!$C$4:$C$11233=N$9)*('PQW Report Data'!$E$4:$E$11233=$B53)*(('PQW Report Data'!K$4:K$11233)-('PQW Report Data'!J$4:J$11233))),
                    IF($F$6="All",SUMPRODUCT(('PQW Report Data'!$B$4:$B$11233='GEPS Volume &amp; Declines'!$C$4)*('PQW Report Data'!$C$4:$C$11233=N$9)*('PQW Report Data'!$E$4:$E$11233=$B53)*(('PQW Report Data'!K$4:K$11233)-('PQW Report Data'!J$4:J$11233))),
                    SUMPRODUCT(('PQW Report Data'!$B$4:$B$11233='GEPS Volume &amp; Declines'!$C$4)*('PQW Report Data'!$D$4:$D$11233='GEPS Volume &amp; Declines'!$E$4)*('PQW Report Data'!$C$4:$C$11233=N$9)*('PQW Report Data'!$E$4:$E$11233=$B53)*(('PQW Report Data'!K$4:K$11233)-('PQW Report Data'!J$4:J$11233))))))</f>
      </c>
      <c r="O53" s="25" t="str">
        <f>IF(AND($D$6="All",$F$6="All"),SUMPRODUCT(('PQW Report Data'!$C$4:$C$11233=O$9)*('PQW Report Data'!$E$4:$E$11233=$B53)*(('PQW Report Data'!K$4:K$11233)-('PQW Report Data'!J$4:J$11233))),
                    IF($D$6="All",SUMPRODUCT(('PQW Report Data'!$D$4:$D$11233='GEPS Volume &amp; Declines'!$E$4)*('PQW Report Data'!$C$4:$C$11233=O$9)*('PQW Report Data'!$E$4:$E$11233=$B53)*(('PQW Report Data'!K$4:K$11233)-('PQW Report Data'!J$4:J$11233))),
                    IF($F$6="All",SUMPRODUCT(('PQW Report Data'!$B$4:$B$11233='GEPS Volume &amp; Declines'!$C$4)*('PQW Report Data'!$C$4:$C$11233=O$9)*('PQW Report Data'!$E$4:$E$11233=$B53)*(('PQW Report Data'!K$4:K$11233)-('PQW Report Data'!J$4:J$11233))),
                    SUMPRODUCT(('PQW Report Data'!$B$4:$B$11233='GEPS Volume &amp; Declines'!$C$4)*('PQW Report Data'!$D$4:$D$11233='GEPS Volume &amp; Declines'!$E$4)*('PQW Report Data'!$C$4:$C$11233=O$9)*('PQW Report Data'!$E$4:$E$11233=$B53)*(('PQW Report Data'!K$4:K$11233)-('PQW Report Data'!J$4:J$11233))))))</f>
      </c>
      <c r="P53" s="25" t="str">
        <f>IF(AND($D$6="All",$F$6="All"),SUMPRODUCT(('PQW Report Data'!$C$4:$C$11233=P$9)*('PQW Report Data'!$E$4:$E$11233=$B53)*(('PQW Report Data'!K$4:K$11233)-('PQW Report Data'!J$4:J$11233))),
                    IF($D$6="All",SUMPRODUCT(('PQW Report Data'!$D$4:$D$11233='GEPS Volume &amp; Declines'!$E$4)*('PQW Report Data'!$C$4:$C$11233=P$9)*('PQW Report Data'!$E$4:$E$11233=$B53)*(('PQW Report Data'!K$4:K$11233)-('PQW Report Data'!J$4:J$11233))),
                    IF($F$6="All",SUMPRODUCT(('PQW Report Data'!$B$4:$B$11233='GEPS Volume &amp; Declines'!$C$4)*('PQW Report Data'!$C$4:$C$11233=P$9)*('PQW Report Data'!$E$4:$E$11233=$B53)*(('PQW Report Data'!K$4:K$11233)-('PQW Report Data'!J$4:J$11233))),
                    SUMPRODUCT(('PQW Report Data'!$B$4:$B$11233='GEPS Volume &amp; Declines'!$C$4)*('PQW Report Data'!$D$4:$D$11233='GEPS Volume &amp; Declines'!$E$4)*('PQW Report Data'!$C$4:$C$11233=P$9)*('PQW Report Data'!$E$4:$E$11233=$B53)*(('PQW Report Data'!K$4:K$11233)-('PQW Report Data'!J$4:J$11233))))))</f>
      </c>
      <c r="Q53" s="25" t="str">
        <f>IF(AND($D$6="All",$F$6="All"),SUMPRODUCT(('PQW Report Data'!$C$4:$C$11233=Q$9)*('PQW Report Data'!$E$4:$E$11233=$B53)*(('PQW Report Data'!K$4:K$11233)-('PQW Report Data'!J$4:J$11233))),
                    IF($D$6="All",SUMPRODUCT(('PQW Report Data'!$D$4:$D$11233='GEPS Volume &amp; Declines'!$E$4)*('PQW Report Data'!$C$4:$C$11233=Q$9)*('PQW Report Data'!$E$4:$E$11233=$B53)*(('PQW Report Data'!K$4:K$11233)-('PQW Report Data'!J$4:J$11233))),
                    IF($F$6="All",SUMPRODUCT(('PQW Report Data'!$B$4:$B$11233='GEPS Volume &amp; Declines'!$C$4)*('PQW Report Data'!$C$4:$C$11233=Q$9)*('PQW Report Data'!$E$4:$E$11233=$B53)*(('PQW Report Data'!K$4:K$11233)-('PQW Report Data'!J$4:J$11233))),
                    SUMPRODUCT(('PQW Report Data'!$B$4:$B$11233='GEPS Volume &amp; Declines'!$C$4)*('PQW Report Data'!$D$4:$D$11233='GEPS Volume &amp; Declines'!$E$4)*('PQW Report Data'!$C$4:$C$11233=Q$9)*('PQW Report Data'!$E$4:$E$11233=$B53)*(('PQW Report Data'!K$4:K$11233)-('PQW Report Data'!J$4:J$11233))))))</f>
      </c>
      <c r="R53" s="25" t="str">
        <f>IF(AND($D$6="All",$F$6="All"),SUMPRODUCT(('PQW Report Data'!$C$4:$C$11233=R$9)*('PQW Report Data'!$E$4:$E$11233=$B53)*(('PQW Report Data'!K$4:K$11233)-('PQW Report Data'!J$4:J$11233))),
                    IF($D$6="All",SUMPRODUCT(('PQW Report Data'!$D$4:$D$11233='GEPS Volume &amp; Declines'!$E$4)*('PQW Report Data'!$C$4:$C$11233=R$9)*('PQW Report Data'!$E$4:$E$11233=$B53)*(('PQW Report Data'!K$4:K$11233)-('PQW Report Data'!J$4:J$11233))),
                    IF($F$6="All",SUMPRODUCT(('PQW Report Data'!$B$4:$B$11233='GEPS Volume &amp; Declines'!$C$4)*('PQW Report Data'!$C$4:$C$11233=R$9)*('PQW Report Data'!$E$4:$E$11233=$B53)*(('PQW Report Data'!K$4:K$11233)-('PQW Report Data'!J$4:J$11233))),
                    SUMPRODUCT(('PQW Report Data'!$B$4:$B$11233='GEPS Volume &amp; Declines'!$C$4)*('PQW Report Data'!$D$4:$D$11233='GEPS Volume &amp; Declines'!$E$4)*('PQW Report Data'!$C$4:$C$11233=R$9)*('PQW Report Data'!$E$4:$E$11233=$B53)*(('PQW Report Data'!K$4:K$11233)-('PQW Report Data'!J$4:J$11233))))))</f>
      </c>
      <c r="S53" s="25" t="str">
        <f>IF(AND($D$6="All",$F$6="All"),SUMPRODUCT(('PQW Report Data'!$C$4:$C$11233=S$9)*('PQW Report Data'!$E$4:$E$11233=$B53)*(('PQW Report Data'!K$4:K$11233)-('PQW Report Data'!J$4:J$11233))),
                    IF($D$6="All",SUMPRODUCT(('PQW Report Data'!$D$4:$D$11233='GEPS Volume &amp; Declines'!$E$4)*('PQW Report Data'!$C$4:$C$11233=S$9)*('PQW Report Data'!$E$4:$E$11233=$B53)*(('PQW Report Data'!K$4:K$11233)-('PQW Report Data'!J$4:J$11233))),
                    IF($F$6="All",SUMPRODUCT(('PQW Report Data'!$B$4:$B$11233='GEPS Volume &amp; Declines'!$C$4)*('PQW Report Data'!$C$4:$C$11233=S$9)*('PQW Report Data'!$E$4:$E$11233=$B53)*(('PQW Report Data'!K$4:K$11233)-('PQW Report Data'!J$4:J$11233))),
                    SUMPRODUCT(('PQW Report Data'!$B$4:$B$11233='GEPS Volume &amp; Declines'!$C$4)*('PQW Report Data'!$D$4:$D$11233='GEPS Volume &amp; Declines'!$E$4)*('PQW Report Data'!$C$4:$C$11233=S$9)*('PQW Report Data'!$E$4:$E$11233=$B53)*(('PQW Report Data'!K$4:K$11233)-('PQW Report Data'!J$4:J$11233))))))</f>
      </c>
      <c r="T53" s="25" t="str">
        <f>IF(AND($D$6="All",$F$6="All"),SUMPRODUCT(('PQW Report Data'!$C$4:$C$11233=T$9)*('PQW Report Data'!$E$4:$E$11233=$B53)*(('PQW Report Data'!K$4:K$11233)-('PQW Report Data'!J$4:J$11233))),
                    IF($D$6="All",SUMPRODUCT(('PQW Report Data'!$D$4:$D$11233='GEPS Volume &amp; Declines'!$E$4)*('PQW Report Data'!$C$4:$C$11233=T$9)*('PQW Report Data'!$E$4:$E$11233=$B53)*(('PQW Report Data'!K$4:K$11233)-('PQW Report Data'!J$4:J$11233))),
                    IF($F$6="All",SUMPRODUCT(('PQW Report Data'!$B$4:$B$11233='GEPS Volume &amp; Declines'!$C$4)*('PQW Report Data'!$C$4:$C$11233=T$9)*('PQW Report Data'!$E$4:$E$11233=$B53)*(('PQW Report Data'!K$4:K$11233)-('PQW Report Data'!J$4:J$11233))),
                    SUMPRODUCT(('PQW Report Data'!$B$4:$B$11233='GEPS Volume &amp; Declines'!$C$4)*('PQW Report Data'!$D$4:$D$11233='GEPS Volume &amp; Declines'!$E$4)*('PQW Report Data'!$C$4:$C$11233=T$9)*('PQW Report Data'!$E$4:$E$11233=$B53)*(('PQW Report Data'!K$4:K$11233)-('PQW Report Data'!J$4:J$11233))))))</f>
      </c>
      <c r="U53" s="25" t="str">
        <f>IF(AND($D$6="All",$F$6="All"),SUMPRODUCT(('PQW Report Data'!$C$4:$C$11233=U$9)*('PQW Report Data'!$E$4:$E$11233=$B53)*(('PQW Report Data'!K$4:K$11233)-('PQW Report Data'!J$4:J$11233))),
                    IF($D$6="All",SUMPRODUCT(('PQW Report Data'!$D$4:$D$11233='GEPS Volume &amp; Declines'!$E$4)*('PQW Report Data'!$C$4:$C$11233=U$9)*('PQW Report Data'!$E$4:$E$11233=$B53)*(('PQW Report Data'!K$4:K$11233)-('PQW Report Data'!J$4:J$11233))),
                    IF($F$6="All",SUMPRODUCT(('PQW Report Data'!$B$4:$B$11233='GEPS Volume &amp; Declines'!$C$4)*('PQW Report Data'!$C$4:$C$11233=U$9)*('PQW Report Data'!$E$4:$E$11233=$B53)*(('PQW Report Data'!K$4:K$11233)-('PQW Report Data'!J$4:J$11233))),
                    SUMPRODUCT(('PQW Report Data'!$B$4:$B$11233='GEPS Volume &amp; Declines'!$C$4)*('PQW Report Data'!$D$4:$D$11233='GEPS Volume &amp; Declines'!$E$4)*('PQW Report Data'!$C$4:$C$11233=U$9)*('PQW Report Data'!$E$4:$E$11233=$B53)*(('PQW Report Data'!K$4:K$11233)-('PQW Report Data'!J$4:J$11233))))))</f>
      </c>
      <c r="V53" s="25" t="str">
        <f>IF(AND($D$6="All",$F$6="All"),SUMPRODUCT(('PQW Report Data'!$C$4:$C$11233=V$9)*('PQW Report Data'!$E$4:$E$11233=$B53)*(('PQW Report Data'!K$4:K$11233)-('PQW Report Data'!J$4:J$11233))),
                    IF($D$6="All",SUMPRODUCT(('PQW Report Data'!$D$4:$D$11233='GEPS Volume &amp; Declines'!$E$4)*('PQW Report Data'!$C$4:$C$11233=V$9)*('PQW Report Data'!$E$4:$E$11233=$B53)*(('PQW Report Data'!K$4:K$11233)-('PQW Report Data'!J$4:J$11233))),
                    IF($F$6="All",SUMPRODUCT(('PQW Report Data'!$B$4:$B$11233='GEPS Volume &amp; Declines'!$C$4)*('PQW Report Data'!$C$4:$C$11233=V$9)*('PQW Report Data'!$E$4:$E$11233=$B53)*(('PQW Report Data'!K$4:K$11233)-('PQW Report Data'!J$4:J$11233))),
                    SUMPRODUCT(('PQW Report Data'!$B$4:$B$11233='GEPS Volume &amp; Declines'!$C$4)*('PQW Report Data'!$D$4:$D$11233='GEPS Volume &amp; Declines'!$E$4)*('PQW Report Data'!$C$4:$C$11233=V$9)*('PQW Report Data'!$E$4:$E$11233=$B53)*(('PQW Report Data'!K$4:K$11233)-('PQW Report Data'!J$4:J$11233))))))</f>
      </c>
      <c r="W53" s="25" t="str">
        <f>IF(AND($D$6="All",$F$6="All"),SUMPRODUCT(('PQW Report Data'!$C$4:$C$11233=W$9)*('PQW Report Data'!$E$4:$E$11233=$B53)*(('PQW Report Data'!K$4:K$11233)-('PQW Report Data'!J$4:J$11233))),
                    IF($D$6="All",SUMPRODUCT(('PQW Report Data'!$D$4:$D$11233='GEPS Volume &amp; Declines'!$E$4)*('PQW Report Data'!$C$4:$C$11233=W$9)*('PQW Report Data'!$E$4:$E$11233=$B53)*(('PQW Report Data'!K$4:K$11233)-('PQW Report Data'!J$4:J$11233))),
                    IF($F$6="All",SUMPRODUCT(('PQW Report Data'!$B$4:$B$11233='GEPS Volume &amp; Declines'!$C$4)*('PQW Report Data'!$C$4:$C$11233=W$9)*('PQW Report Data'!$E$4:$E$11233=$B53)*(('PQW Report Data'!K$4:K$11233)-('PQW Report Data'!J$4:J$11233))),
                    SUMPRODUCT(('PQW Report Data'!$B$4:$B$11233='GEPS Volume &amp; Declines'!$C$4)*('PQW Report Data'!$D$4:$D$11233='GEPS Volume &amp; Declines'!$E$4)*('PQW Report Data'!$C$4:$C$11233=W$9)*('PQW Report Data'!$E$4:$E$11233=$B53)*(('PQW Report Data'!K$4:K$11233)-('PQW Report Data'!J$4:J$11233))))))</f>
      </c>
      <c r="X53" s="25" t="str">
        <f>IF(AND($D$6="All",$F$6="All"),SUMPRODUCT(('PQW Report Data'!$C$4:$C$11233=X$9)*('PQW Report Data'!$E$4:$E$11233=$B53)*(('PQW Report Data'!K$4:K$11233)-('PQW Report Data'!J$4:J$11233))),
                    IF($D$6="All",SUMPRODUCT(('PQW Report Data'!$D$4:$D$11233='GEPS Volume &amp; Declines'!$E$4)*('PQW Report Data'!$C$4:$C$11233=X$9)*('PQW Report Data'!$E$4:$E$11233=$B53)*(('PQW Report Data'!K$4:K$11233)-('PQW Report Data'!J$4:J$11233))),
                    IF($F$6="All",SUMPRODUCT(('PQW Report Data'!$B$4:$B$11233='GEPS Volume &amp; Declines'!$C$4)*('PQW Report Data'!$C$4:$C$11233=X$9)*('PQW Report Data'!$E$4:$E$11233=$B53)*(('PQW Report Data'!K$4:K$11233)-('PQW Report Data'!J$4:J$11233))),
                    SUMPRODUCT(('PQW Report Data'!$B$4:$B$11233='GEPS Volume &amp; Declines'!$C$4)*('PQW Report Data'!$D$4:$D$11233='GEPS Volume &amp; Declines'!$E$4)*('PQW Report Data'!$C$4:$C$11233=X$9)*('PQW Report Data'!$E$4:$E$11233=$B53)*(('PQW Report Data'!K$4:K$11233)-('PQW Report Data'!J$4:J$11233))))))</f>
      </c>
      <c r="Y53" s="25" t="str">
        <f>IF(AND($D$6="All",$F$6="All"),SUMPRODUCT(('PQW Report Data'!$C$4:$C$11233=Y$9)*('PQW Report Data'!$E$4:$E$11233=$B53)*(('PQW Report Data'!K$4:K$11233)-('PQW Report Data'!J$4:J$11233))),
                    IF($D$6="All",SUMPRODUCT(('PQW Report Data'!$D$4:$D$11233='GEPS Volume &amp; Declines'!$E$4)*('PQW Report Data'!$C$4:$C$11233=Y$9)*('PQW Report Data'!$E$4:$E$11233=$B53)*(('PQW Report Data'!K$4:K$11233)-('PQW Report Data'!J$4:J$11233))),
                    IF($F$6="All",SUMPRODUCT(('PQW Report Data'!$B$4:$B$11233='GEPS Volume &amp; Declines'!$C$4)*('PQW Report Data'!$C$4:$C$11233=Y$9)*('PQW Report Data'!$E$4:$E$11233=$B53)*(('PQW Report Data'!K$4:K$11233)-('PQW Report Data'!J$4:J$11233))),
                    SUMPRODUCT(('PQW Report Data'!$B$4:$B$11233='GEPS Volume &amp; Declines'!$C$4)*('PQW Report Data'!$D$4:$D$11233='GEPS Volume &amp; Declines'!$E$4)*('PQW Report Data'!$C$4:$C$11233=Y$9)*('PQW Report Data'!$E$4:$E$11233=$B53)*(('PQW Report Data'!K$4:K$11233)-('PQW Report Data'!J$4:J$11233))))))</f>
      </c>
      <c r="Z53" s="25" t="str">
        <f>IF(AND($D$6="All",$F$6="All"),SUMPRODUCT(('PQW Report Data'!$C$4:$C$11233=Z$9)*('PQW Report Data'!$E$4:$E$11233=$B53)*(('PQW Report Data'!K$4:K$11233)-('PQW Report Data'!J$4:J$11233))),
                    IF($D$6="All",SUMPRODUCT(('PQW Report Data'!$D$4:$D$11233='GEPS Volume &amp; Declines'!$E$4)*('PQW Report Data'!$C$4:$C$11233=Z$9)*('PQW Report Data'!$E$4:$E$11233=$B53)*(('PQW Report Data'!K$4:K$11233)-('PQW Report Data'!J$4:J$11233))),
                    IF($F$6="All",SUMPRODUCT(('PQW Report Data'!$B$4:$B$11233='GEPS Volume &amp; Declines'!$C$4)*('PQW Report Data'!$C$4:$C$11233=Z$9)*('PQW Report Data'!$E$4:$E$11233=$B53)*(('PQW Report Data'!K$4:K$11233)-('PQW Report Data'!J$4:J$11233))),
                    SUMPRODUCT(('PQW Report Data'!$B$4:$B$11233='GEPS Volume &amp; Declines'!$C$4)*('PQW Report Data'!$D$4:$D$11233='GEPS Volume &amp; Declines'!$E$4)*('PQW Report Data'!$C$4:$C$11233=Z$9)*('PQW Report Data'!$E$4:$E$11233=$B53)*(('PQW Report Data'!K$4:K$11233)-('PQW Report Data'!J$4:J$11233))))))</f>
      </c>
      <c r="AA53" s="25" t="str">
        <f>IF(AND($D$6="All",$F$6="All"),SUMPRODUCT(('PQW Report Data'!$C$4:$C$11233=AA$9)*('PQW Report Data'!$E$4:$E$11233=$B53)*(('PQW Report Data'!K$4:K$11233)-('PQW Report Data'!J$4:J$11233))),
                    IF($D$6="All",SUMPRODUCT(('PQW Report Data'!$D$4:$D$11233='GEPS Volume &amp; Declines'!$E$4)*('PQW Report Data'!$C$4:$C$11233=AA$9)*('PQW Report Data'!$E$4:$E$11233=$B53)*(('PQW Report Data'!K$4:K$11233)-('PQW Report Data'!J$4:J$11233))),
                    IF($F$6="All",SUMPRODUCT(('PQW Report Data'!$B$4:$B$11233='GEPS Volume &amp; Declines'!$C$4)*('PQW Report Data'!$C$4:$C$11233=AA$9)*('PQW Report Data'!$E$4:$E$11233=$B53)*(('PQW Report Data'!K$4:K$11233)-('PQW Report Data'!J$4:J$11233))),
                    SUMPRODUCT(('PQW Report Data'!$B$4:$B$11233='GEPS Volume &amp; Declines'!$C$4)*('PQW Report Data'!$D$4:$D$11233='GEPS Volume &amp; Declines'!$E$4)*('PQW Report Data'!$C$4:$C$11233=AA$9)*('PQW Report Data'!$E$4:$E$11233=$B53)*(('PQW Report Data'!K$4:K$11233)-('PQW Report Data'!J$4:J$11233))))))</f>
      </c>
      <c r="AB53" s="25" t="str">
        <f>SUM(C53:AA53)</f>
      </c>
    </row>
    <row r="54">
      <c r="A54" s="0" t="inlineStr">
        <is>
          <t/>
        </is>
      </c>
      <c r="B54" s="23" t="n">
        <v>44</v>
      </c>
      <c r="C54" s="25" t="str">
        <f>IF(AND($D$6="All",$F$6="All"),SUMPRODUCT(('PQW Report Data'!$C$4:$C$11233=C$9)*('PQW Report Data'!$E$4:$E$11233=$B54)*(('PQW Report Data'!K$4:K$11233)-('PQW Report Data'!J$4:J$11233))),
                    IF($D$6="All",SUMPRODUCT(('PQW Report Data'!$D$4:$D$11233='GEPS Volume &amp; Declines'!$E$4)*('PQW Report Data'!$C$4:$C$11233=C$9)*('PQW Report Data'!$E$4:$E$11233=$B54)*(('PQW Report Data'!K$4:K$11233)-('PQW Report Data'!J$4:J$11233))),
                    IF($F$6="All",SUMPRODUCT(('PQW Report Data'!$B$4:$B$11233='GEPS Volume &amp; Declines'!$C$4)*('PQW Report Data'!$C$4:$C$11233=C$9)*('PQW Report Data'!$E$4:$E$11233=$B54)*(('PQW Report Data'!K$4:K$11233)-('PQW Report Data'!J$4:J$11233))),
                    SUMPRODUCT(('PQW Report Data'!$B$4:$B$11233='GEPS Volume &amp; Declines'!$C$4)*('PQW Report Data'!$D$4:$D$11233='GEPS Volume &amp; Declines'!$E$4)*('PQW Report Data'!$C$4:$C$11233=C$9)*('PQW Report Data'!$E$4:$E$11233=$B54)*(('PQW Report Data'!K$4:K$11233)-('PQW Report Data'!J$4:J$11233))))))</f>
      </c>
      <c r="D54" s="25" t="str">
        <f>IF(AND($D$6="All",$F$6="All"),SUMPRODUCT(('PQW Report Data'!$C$4:$C$11233=D$9)*('PQW Report Data'!$E$4:$E$11233=$B54)*(('PQW Report Data'!K$4:K$11233)-('PQW Report Data'!J$4:J$11233))),
                    IF($D$6="All",SUMPRODUCT(('PQW Report Data'!$D$4:$D$11233='GEPS Volume &amp; Declines'!$E$4)*('PQW Report Data'!$C$4:$C$11233=D$9)*('PQW Report Data'!$E$4:$E$11233=$B54)*(('PQW Report Data'!K$4:K$11233)-('PQW Report Data'!J$4:J$11233))),
                    IF($F$6="All",SUMPRODUCT(('PQW Report Data'!$B$4:$B$11233='GEPS Volume &amp; Declines'!$C$4)*('PQW Report Data'!$C$4:$C$11233=D$9)*('PQW Report Data'!$E$4:$E$11233=$B54)*(('PQW Report Data'!K$4:K$11233)-('PQW Report Data'!J$4:J$11233))),
                    SUMPRODUCT(('PQW Report Data'!$B$4:$B$11233='GEPS Volume &amp; Declines'!$C$4)*('PQW Report Data'!$D$4:$D$11233='GEPS Volume &amp; Declines'!$E$4)*('PQW Report Data'!$C$4:$C$11233=D$9)*('PQW Report Data'!$E$4:$E$11233=$B54)*(('PQW Report Data'!K$4:K$11233)-('PQW Report Data'!J$4:J$11233))))))</f>
      </c>
      <c r="E54" s="25" t="str">
        <f>IF(AND($D$6="All",$F$6="All"),SUMPRODUCT(('PQW Report Data'!$C$4:$C$11233=E$9)*('PQW Report Data'!$E$4:$E$11233=$B54)*(('PQW Report Data'!K$4:K$11233)-('PQW Report Data'!J$4:J$11233))),
                    IF($D$6="All",SUMPRODUCT(('PQW Report Data'!$D$4:$D$11233='GEPS Volume &amp; Declines'!$E$4)*('PQW Report Data'!$C$4:$C$11233=E$9)*('PQW Report Data'!$E$4:$E$11233=$B54)*(('PQW Report Data'!K$4:K$11233)-('PQW Report Data'!J$4:J$11233))),
                    IF($F$6="All",SUMPRODUCT(('PQW Report Data'!$B$4:$B$11233='GEPS Volume &amp; Declines'!$C$4)*('PQW Report Data'!$C$4:$C$11233=E$9)*('PQW Report Data'!$E$4:$E$11233=$B54)*(('PQW Report Data'!K$4:K$11233)-('PQW Report Data'!J$4:J$11233))),
                    SUMPRODUCT(('PQW Report Data'!$B$4:$B$11233='GEPS Volume &amp; Declines'!$C$4)*('PQW Report Data'!$D$4:$D$11233='GEPS Volume &amp; Declines'!$E$4)*('PQW Report Data'!$C$4:$C$11233=E$9)*('PQW Report Data'!$E$4:$E$11233=$B54)*(('PQW Report Data'!K$4:K$11233)-('PQW Report Data'!J$4:J$11233))))))</f>
      </c>
      <c r="F54" s="25" t="str">
        <f>IF(AND($D$6="All",$F$6="All"),SUMPRODUCT(('PQW Report Data'!$C$4:$C$11233=F$9)*('PQW Report Data'!$E$4:$E$11233=$B54)*(('PQW Report Data'!K$4:K$11233)-('PQW Report Data'!J$4:J$11233))),
                    IF($D$6="All",SUMPRODUCT(('PQW Report Data'!$D$4:$D$11233='GEPS Volume &amp; Declines'!$E$4)*('PQW Report Data'!$C$4:$C$11233=F$9)*('PQW Report Data'!$E$4:$E$11233=$B54)*(('PQW Report Data'!K$4:K$11233)-('PQW Report Data'!J$4:J$11233))),
                    IF($F$6="All",SUMPRODUCT(('PQW Report Data'!$B$4:$B$11233='GEPS Volume &amp; Declines'!$C$4)*('PQW Report Data'!$C$4:$C$11233=F$9)*('PQW Report Data'!$E$4:$E$11233=$B54)*(('PQW Report Data'!K$4:K$11233)-('PQW Report Data'!J$4:J$11233))),
                    SUMPRODUCT(('PQW Report Data'!$B$4:$B$11233='GEPS Volume &amp; Declines'!$C$4)*('PQW Report Data'!$D$4:$D$11233='GEPS Volume &amp; Declines'!$E$4)*('PQW Report Data'!$C$4:$C$11233=F$9)*('PQW Report Data'!$E$4:$E$11233=$B54)*(('PQW Report Data'!K$4:K$11233)-('PQW Report Data'!J$4:J$11233))))))</f>
      </c>
      <c r="G54" s="25" t="str">
        <f>IF(AND($D$6="All",$F$6="All"),SUMPRODUCT(('PQW Report Data'!$C$4:$C$11233=G$9)*('PQW Report Data'!$E$4:$E$11233=$B54)*(('PQW Report Data'!K$4:K$11233)-('PQW Report Data'!J$4:J$11233))),
                    IF($D$6="All",SUMPRODUCT(('PQW Report Data'!$D$4:$D$11233='GEPS Volume &amp; Declines'!$E$4)*('PQW Report Data'!$C$4:$C$11233=G$9)*('PQW Report Data'!$E$4:$E$11233=$B54)*(('PQW Report Data'!K$4:K$11233)-('PQW Report Data'!J$4:J$11233))),
                    IF($F$6="All",SUMPRODUCT(('PQW Report Data'!$B$4:$B$11233='GEPS Volume &amp; Declines'!$C$4)*('PQW Report Data'!$C$4:$C$11233=G$9)*('PQW Report Data'!$E$4:$E$11233=$B54)*(('PQW Report Data'!K$4:K$11233)-('PQW Report Data'!J$4:J$11233))),
                    SUMPRODUCT(('PQW Report Data'!$B$4:$B$11233='GEPS Volume &amp; Declines'!$C$4)*('PQW Report Data'!$D$4:$D$11233='GEPS Volume &amp; Declines'!$E$4)*('PQW Report Data'!$C$4:$C$11233=G$9)*('PQW Report Data'!$E$4:$E$11233=$B54)*(('PQW Report Data'!K$4:K$11233)-('PQW Report Data'!J$4:J$11233))))))</f>
      </c>
      <c r="H54" s="25" t="str">
        <f>IF(AND($D$6="All",$F$6="All"),SUMPRODUCT(('PQW Report Data'!$C$4:$C$11233=H$9)*('PQW Report Data'!$E$4:$E$11233=$B54)*(('PQW Report Data'!K$4:K$11233)-('PQW Report Data'!J$4:J$11233))),
                    IF($D$6="All",SUMPRODUCT(('PQW Report Data'!$D$4:$D$11233='GEPS Volume &amp; Declines'!$E$4)*('PQW Report Data'!$C$4:$C$11233=H$9)*('PQW Report Data'!$E$4:$E$11233=$B54)*(('PQW Report Data'!K$4:K$11233)-('PQW Report Data'!J$4:J$11233))),
                    IF($F$6="All",SUMPRODUCT(('PQW Report Data'!$B$4:$B$11233='GEPS Volume &amp; Declines'!$C$4)*('PQW Report Data'!$C$4:$C$11233=H$9)*('PQW Report Data'!$E$4:$E$11233=$B54)*(('PQW Report Data'!K$4:K$11233)-('PQW Report Data'!J$4:J$11233))),
                    SUMPRODUCT(('PQW Report Data'!$B$4:$B$11233='GEPS Volume &amp; Declines'!$C$4)*('PQW Report Data'!$D$4:$D$11233='GEPS Volume &amp; Declines'!$E$4)*('PQW Report Data'!$C$4:$C$11233=H$9)*('PQW Report Data'!$E$4:$E$11233=$B54)*(('PQW Report Data'!K$4:K$11233)-('PQW Report Data'!J$4:J$11233))))))</f>
      </c>
      <c r="I54" s="25" t="str">
        <f>IF(AND($D$6="All",$F$6="All"),SUMPRODUCT(('PQW Report Data'!$C$4:$C$11233=I$9)*('PQW Report Data'!$E$4:$E$11233=$B54)*(('PQW Report Data'!K$4:K$11233)-('PQW Report Data'!J$4:J$11233))),
                    IF($D$6="All",SUMPRODUCT(('PQW Report Data'!$D$4:$D$11233='GEPS Volume &amp; Declines'!$E$4)*('PQW Report Data'!$C$4:$C$11233=I$9)*('PQW Report Data'!$E$4:$E$11233=$B54)*(('PQW Report Data'!K$4:K$11233)-('PQW Report Data'!J$4:J$11233))),
                    IF($F$6="All",SUMPRODUCT(('PQW Report Data'!$B$4:$B$11233='GEPS Volume &amp; Declines'!$C$4)*('PQW Report Data'!$C$4:$C$11233=I$9)*('PQW Report Data'!$E$4:$E$11233=$B54)*(('PQW Report Data'!K$4:K$11233)-('PQW Report Data'!J$4:J$11233))),
                    SUMPRODUCT(('PQW Report Data'!$B$4:$B$11233='GEPS Volume &amp; Declines'!$C$4)*('PQW Report Data'!$D$4:$D$11233='GEPS Volume &amp; Declines'!$E$4)*('PQW Report Data'!$C$4:$C$11233=I$9)*('PQW Report Data'!$E$4:$E$11233=$B54)*(('PQW Report Data'!K$4:K$11233)-('PQW Report Data'!J$4:J$11233))))))</f>
      </c>
      <c r="J54" s="25" t="str">
        <f>IF(AND($D$6="All",$F$6="All"),SUMPRODUCT(('PQW Report Data'!$C$4:$C$11233=J$9)*('PQW Report Data'!$E$4:$E$11233=$B54)*(('PQW Report Data'!K$4:K$11233)-('PQW Report Data'!J$4:J$11233))),
                    IF($D$6="All",SUMPRODUCT(('PQW Report Data'!$D$4:$D$11233='GEPS Volume &amp; Declines'!$E$4)*('PQW Report Data'!$C$4:$C$11233=J$9)*('PQW Report Data'!$E$4:$E$11233=$B54)*(('PQW Report Data'!K$4:K$11233)-('PQW Report Data'!J$4:J$11233))),
                    IF($F$6="All",SUMPRODUCT(('PQW Report Data'!$B$4:$B$11233='GEPS Volume &amp; Declines'!$C$4)*('PQW Report Data'!$C$4:$C$11233=J$9)*('PQW Report Data'!$E$4:$E$11233=$B54)*(('PQW Report Data'!K$4:K$11233)-('PQW Report Data'!J$4:J$11233))),
                    SUMPRODUCT(('PQW Report Data'!$B$4:$B$11233='GEPS Volume &amp; Declines'!$C$4)*('PQW Report Data'!$D$4:$D$11233='GEPS Volume &amp; Declines'!$E$4)*('PQW Report Data'!$C$4:$C$11233=J$9)*('PQW Report Data'!$E$4:$E$11233=$B54)*(('PQW Report Data'!K$4:K$11233)-('PQW Report Data'!J$4:J$11233))))))</f>
      </c>
      <c r="K54" s="25" t="str">
        <f>IF(AND($D$6="All",$F$6="All"),SUMPRODUCT(('PQW Report Data'!$C$4:$C$11233=K$9)*('PQW Report Data'!$E$4:$E$11233=$B54)*(('PQW Report Data'!K$4:K$11233)-('PQW Report Data'!J$4:J$11233))),
                    IF($D$6="All",SUMPRODUCT(('PQW Report Data'!$D$4:$D$11233='GEPS Volume &amp; Declines'!$E$4)*('PQW Report Data'!$C$4:$C$11233=K$9)*('PQW Report Data'!$E$4:$E$11233=$B54)*(('PQW Report Data'!K$4:K$11233)-('PQW Report Data'!J$4:J$11233))),
                    IF($F$6="All",SUMPRODUCT(('PQW Report Data'!$B$4:$B$11233='GEPS Volume &amp; Declines'!$C$4)*('PQW Report Data'!$C$4:$C$11233=K$9)*('PQW Report Data'!$E$4:$E$11233=$B54)*(('PQW Report Data'!K$4:K$11233)-('PQW Report Data'!J$4:J$11233))),
                    SUMPRODUCT(('PQW Report Data'!$B$4:$B$11233='GEPS Volume &amp; Declines'!$C$4)*('PQW Report Data'!$D$4:$D$11233='GEPS Volume &amp; Declines'!$E$4)*('PQW Report Data'!$C$4:$C$11233=K$9)*('PQW Report Data'!$E$4:$E$11233=$B54)*(('PQW Report Data'!K$4:K$11233)-('PQW Report Data'!J$4:J$11233))))))</f>
      </c>
      <c r="L54" s="25" t="str">
        <f>IF(AND($D$6="All",$F$6="All"),SUMPRODUCT(('PQW Report Data'!$C$4:$C$11233=L$9)*('PQW Report Data'!$E$4:$E$11233=$B54)*(('PQW Report Data'!K$4:K$11233)-('PQW Report Data'!J$4:J$11233))),
                    IF($D$6="All",SUMPRODUCT(('PQW Report Data'!$D$4:$D$11233='GEPS Volume &amp; Declines'!$E$4)*('PQW Report Data'!$C$4:$C$11233=L$9)*('PQW Report Data'!$E$4:$E$11233=$B54)*(('PQW Report Data'!K$4:K$11233)-('PQW Report Data'!J$4:J$11233))),
                    IF($F$6="All",SUMPRODUCT(('PQW Report Data'!$B$4:$B$11233='GEPS Volume &amp; Declines'!$C$4)*('PQW Report Data'!$C$4:$C$11233=L$9)*('PQW Report Data'!$E$4:$E$11233=$B54)*(('PQW Report Data'!K$4:K$11233)-('PQW Report Data'!J$4:J$11233))),
                    SUMPRODUCT(('PQW Report Data'!$B$4:$B$11233='GEPS Volume &amp; Declines'!$C$4)*('PQW Report Data'!$D$4:$D$11233='GEPS Volume &amp; Declines'!$E$4)*('PQW Report Data'!$C$4:$C$11233=L$9)*('PQW Report Data'!$E$4:$E$11233=$B54)*(('PQW Report Data'!K$4:K$11233)-('PQW Report Data'!J$4:J$11233))))))</f>
      </c>
      <c r="M54" s="25" t="str">
        <f>IF(AND($D$6="All",$F$6="All"),SUMPRODUCT(('PQW Report Data'!$C$4:$C$11233=M$9)*('PQW Report Data'!$E$4:$E$11233=$B54)*(('PQW Report Data'!K$4:K$11233)-('PQW Report Data'!J$4:J$11233))),
                    IF($D$6="All",SUMPRODUCT(('PQW Report Data'!$D$4:$D$11233='GEPS Volume &amp; Declines'!$E$4)*('PQW Report Data'!$C$4:$C$11233=M$9)*('PQW Report Data'!$E$4:$E$11233=$B54)*(('PQW Report Data'!K$4:K$11233)-('PQW Report Data'!J$4:J$11233))),
                    IF($F$6="All",SUMPRODUCT(('PQW Report Data'!$B$4:$B$11233='GEPS Volume &amp; Declines'!$C$4)*('PQW Report Data'!$C$4:$C$11233=M$9)*('PQW Report Data'!$E$4:$E$11233=$B54)*(('PQW Report Data'!K$4:K$11233)-('PQW Report Data'!J$4:J$11233))),
                    SUMPRODUCT(('PQW Report Data'!$B$4:$B$11233='GEPS Volume &amp; Declines'!$C$4)*('PQW Report Data'!$D$4:$D$11233='GEPS Volume &amp; Declines'!$E$4)*('PQW Report Data'!$C$4:$C$11233=M$9)*('PQW Report Data'!$E$4:$E$11233=$B54)*(('PQW Report Data'!K$4:K$11233)-('PQW Report Data'!J$4:J$11233))))))</f>
      </c>
      <c r="N54" s="25" t="str">
        <f>IF(AND($D$6="All",$F$6="All"),SUMPRODUCT(('PQW Report Data'!$C$4:$C$11233=N$9)*('PQW Report Data'!$E$4:$E$11233=$B54)*(('PQW Report Data'!K$4:K$11233)-('PQW Report Data'!J$4:J$11233))),
                    IF($D$6="All",SUMPRODUCT(('PQW Report Data'!$D$4:$D$11233='GEPS Volume &amp; Declines'!$E$4)*('PQW Report Data'!$C$4:$C$11233=N$9)*('PQW Report Data'!$E$4:$E$11233=$B54)*(('PQW Report Data'!K$4:K$11233)-('PQW Report Data'!J$4:J$11233))),
                    IF($F$6="All",SUMPRODUCT(('PQW Report Data'!$B$4:$B$11233='GEPS Volume &amp; Declines'!$C$4)*('PQW Report Data'!$C$4:$C$11233=N$9)*('PQW Report Data'!$E$4:$E$11233=$B54)*(('PQW Report Data'!K$4:K$11233)-('PQW Report Data'!J$4:J$11233))),
                    SUMPRODUCT(('PQW Report Data'!$B$4:$B$11233='GEPS Volume &amp; Declines'!$C$4)*('PQW Report Data'!$D$4:$D$11233='GEPS Volume &amp; Declines'!$E$4)*('PQW Report Data'!$C$4:$C$11233=N$9)*('PQW Report Data'!$E$4:$E$11233=$B54)*(('PQW Report Data'!K$4:K$11233)-('PQW Report Data'!J$4:J$11233))))))</f>
      </c>
      <c r="O54" s="25" t="str">
        <f>IF(AND($D$6="All",$F$6="All"),SUMPRODUCT(('PQW Report Data'!$C$4:$C$11233=O$9)*('PQW Report Data'!$E$4:$E$11233=$B54)*(('PQW Report Data'!K$4:K$11233)-('PQW Report Data'!J$4:J$11233))),
                    IF($D$6="All",SUMPRODUCT(('PQW Report Data'!$D$4:$D$11233='GEPS Volume &amp; Declines'!$E$4)*('PQW Report Data'!$C$4:$C$11233=O$9)*('PQW Report Data'!$E$4:$E$11233=$B54)*(('PQW Report Data'!K$4:K$11233)-('PQW Report Data'!J$4:J$11233))),
                    IF($F$6="All",SUMPRODUCT(('PQW Report Data'!$B$4:$B$11233='GEPS Volume &amp; Declines'!$C$4)*('PQW Report Data'!$C$4:$C$11233=O$9)*('PQW Report Data'!$E$4:$E$11233=$B54)*(('PQW Report Data'!K$4:K$11233)-('PQW Report Data'!J$4:J$11233))),
                    SUMPRODUCT(('PQW Report Data'!$B$4:$B$11233='GEPS Volume &amp; Declines'!$C$4)*('PQW Report Data'!$D$4:$D$11233='GEPS Volume &amp; Declines'!$E$4)*('PQW Report Data'!$C$4:$C$11233=O$9)*('PQW Report Data'!$E$4:$E$11233=$B54)*(('PQW Report Data'!K$4:K$11233)-('PQW Report Data'!J$4:J$11233))))))</f>
      </c>
      <c r="P54" s="25" t="str">
        <f>IF(AND($D$6="All",$F$6="All"),SUMPRODUCT(('PQW Report Data'!$C$4:$C$11233=P$9)*('PQW Report Data'!$E$4:$E$11233=$B54)*(('PQW Report Data'!K$4:K$11233)-('PQW Report Data'!J$4:J$11233))),
                    IF($D$6="All",SUMPRODUCT(('PQW Report Data'!$D$4:$D$11233='GEPS Volume &amp; Declines'!$E$4)*('PQW Report Data'!$C$4:$C$11233=P$9)*('PQW Report Data'!$E$4:$E$11233=$B54)*(('PQW Report Data'!K$4:K$11233)-('PQW Report Data'!J$4:J$11233))),
                    IF($F$6="All",SUMPRODUCT(('PQW Report Data'!$B$4:$B$11233='GEPS Volume &amp; Declines'!$C$4)*('PQW Report Data'!$C$4:$C$11233=P$9)*('PQW Report Data'!$E$4:$E$11233=$B54)*(('PQW Report Data'!K$4:K$11233)-('PQW Report Data'!J$4:J$11233))),
                    SUMPRODUCT(('PQW Report Data'!$B$4:$B$11233='GEPS Volume &amp; Declines'!$C$4)*('PQW Report Data'!$D$4:$D$11233='GEPS Volume &amp; Declines'!$E$4)*('PQW Report Data'!$C$4:$C$11233=P$9)*('PQW Report Data'!$E$4:$E$11233=$B54)*(('PQW Report Data'!K$4:K$11233)-('PQW Report Data'!J$4:J$11233))))))</f>
      </c>
      <c r="Q54" s="25" t="str">
        <f>IF(AND($D$6="All",$F$6="All"),SUMPRODUCT(('PQW Report Data'!$C$4:$C$11233=Q$9)*('PQW Report Data'!$E$4:$E$11233=$B54)*(('PQW Report Data'!K$4:K$11233)-('PQW Report Data'!J$4:J$11233))),
                    IF($D$6="All",SUMPRODUCT(('PQW Report Data'!$D$4:$D$11233='GEPS Volume &amp; Declines'!$E$4)*('PQW Report Data'!$C$4:$C$11233=Q$9)*('PQW Report Data'!$E$4:$E$11233=$B54)*(('PQW Report Data'!K$4:K$11233)-('PQW Report Data'!J$4:J$11233))),
                    IF($F$6="All",SUMPRODUCT(('PQW Report Data'!$B$4:$B$11233='GEPS Volume &amp; Declines'!$C$4)*('PQW Report Data'!$C$4:$C$11233=Q$9)*('PQW Report Data'!$E$4:$E$11233=$B54)*(('PQW Report Data'!K$4:K$11233)-('PQW Report Data'!J$4:J$11233))),
                    SUMPRODUCT(('PQW Report Data'!$B$4:$B$11233='GEPS Volume &amp; Declines'!$C$4)*('PQW Report Data'!$D$4:$D$11233='GEPS Volume &amp; Declines'!$E$4)*('PQW Report Data'!$C$4:$C$11233=Q$9)*('PQW Report Data'!$E$4:$E$11233=$B54)*(('PQW Report Data'!K$4:K$11233)-('PQW Report Data'!J$4:J$11233))))))</f>
      </c>
      <c r="R54" s="25" t="str">
        <f>IF(AND($D$6="All",$F$6="All"),SUMPRODUCT(('PQW Report Data'!$C$4:$C$11233=R$9)*('PQW Report Data'!$E$4:$E$11233=$B54)*(('PQW Report Data'!K$4:K$11233)-('PQW Report Data'!J$4:J$11233))),
                    IF($D$6="All",SUMPRODUCT(('PQW Report Data'!$D$4:$D$11233='GEPS Volume &amp; Declines'!$E$4)*('PQW Report Data'!$C$4:$C$11233=R$9)*('PQW Report Data'!$E$4:$E$11233=$B54)*(('PQW Report Data'!K$4:K$11233)-('PQW Report Data'!J$4:J$11233))),
                    IF($F$6="All",SUMPRODUCT(('PQW Report Data'!$B$4:$B$11233='GEPS Volume &amp; Declines'!$C$4)*('PQW Report Data'!$C$4:$C$11233=R$9)*('PQW Report Data'!$E$4:$E$11233=$B54)*(('PQW Report Data'!K$4:K$11233)-('PQW Report Data'!J$4:J$11233))),
                    SUMPRODUCT(('PQW Report Data'!$B$4:$B$11233='GEPS Volume &amp; Declines'!$C$4)*('PQW Report Data'!$D$4:$D$11233='GEPS Volume &amp; Declines'!$E$4)*('PQW Report Data'!$C$4:$C$11233=R$9)*('PQW Report Data'!$E$4:$E$11233=$B54)*(('PQW Report Data'!K$4:K$11233)-('PQW Report Data'!J$4:J$11233))))))</f>
      </c>
      <c r="S54" s="25" t="str">
        <f>IF(AND($D$6="All",$F$6="All"),SUMPRODUCT(('PQW Report Data'!$C$4:$C$11233=S$9)*('PQW Report Data'!$E$4:$E$11233=$B54)*(('PQW Report Data'!K$4:K$11233)-('PQW Report Data'!J$4:J$11233))),
                    IF($D$6="All",SUMPRODUCT(('PQW Report Data'!$D$4:$D$11233='GEPS Volume &amp; Declines'!$E$4)*('PQW Report Data'!$C$4:$C$11233=S$9)*('PQW Report Data'!$E$4:$E$11233=$B54)*(('PQW Report Data'!K$4:K$11233)-('PQW Report Data'!J$4:J$11233))),
                    IF($F$6="All",SUMPRODUCT(('PQW Report Data'!$B$4:$B$11233='GEPS Volume &amp; Declines'!$C$4)*('PQW Report Data'!$C$4:$C$11233=S$9)*('PQW Report Data'!$E$4:$E$11233=$B54)*(('PQW Report Data'!K$4:K$11233)-('PQW Report Data'!J$4:J$11233))),
                    SUMPRODUCT(('PQW Report Data'!$B$4:$B$11233='GEPS Volume &amp; Declines'!$C$4)*('PQW Report Data'!$D$4:$D$11233='GEPS Volume &amp; Declines'!$E$4)*('PQW Report Data'!$C$4:$C$11233=S$9)*('PQW Report Data'!$E$4:$E$11233=$B54)*(('PQW Report Data'!K$4:K$11233)-('PQW Report Data'!J$4:J$11233))))))</f>
      </c>
      <c r="T54" s="25" t="str">
        <f>IF(AND($D$6="All",$F$6="All"),SUMPRODUCT(('PQW Report Data'!$C$4:$C$11233=T$9)*('PQW Report Data'!$E$4:$E$11233=$B54)*(('PQW Report Data'!K$4:K$11233)-('PQW Report Data'!J$4:J$11233))),
                    IF($D$6="All",SUMPRODUCT(('PQW Report Data'!$D$4:$D$11233='GEPS Volume &amp; Declines'!$E$4)*('PQW Report Data'!$C$4:$C$11233=T$9)*('PQW Report Data'!$E$4:$E$11233=$B54)*(('PQW Report Data'!K$4:K$11233)-('PQW Report Data'!J$4:J$11233))),
                    IF($F$6="All",SUMPRODUCT(('PQW Report Data'!$B$4:$B$11233='GEPS Volume &amp; Declines'!$C$4)*('PQW Report Data'!$C$4:$C$11233=T$9)*('PQW Report Data'!$E$4:$E$11233=$B54)*(('PQW Report Data'!K$4:K$11233)-('PQW Report Data'!J$4:J$11233))),
                    SUMPRODUCT(('PQW Report Data'!$B$4:$B$11233='GEPS Volume &amp; Declines'!$C$4)*('PQW Report Data'!$D$4:$D$11233='GEPS Volume &amp; Declines'!$E$4)*('PQW Report Data'!$C$4:$C$11233=T$9)*('PQW Report Data'!$E$4:$E$11233=$B54)*(('PQW Report Data'!K$4:K$11233)-('PQW Report Data'!J$4:J$11233))))))</f>
      </c>
      <c r="U54" s="25" t="str">
        <f>IF(AND($D$6="All",$F$6="All"),SUMPRODUCT(('PQW Report Data'!$C$4:$C$11233=U$9)*('PQW Report Data'!$E$4:$E$11233=$B54)*(('PQW Report Data'!K$4:K$11233)-('PQW Report Data'!J$4:J$11233))),
                    IF($D$6="All",SUMPRODUCT(('PQW Report Data'!$D$4:$D$11233='GEPS Volume &amp; Declines'!$E$4)*('PQW Report Data'!$C$4:$C$11233=U$9)*('PQW Report Data'!$E$4:$E$11233=$B54)*(('PQW Report Data'!K$4:K$11233)-('PQW Report Data'!J$4:J$11233))),
                    IF($F$6="All",SUMPRODUCT(('PQW Report Data'!$B$4:$B$11233='GEPS Volume &amp; Declines'!$C$4)*('PQW Report Data'!$C$4:$C$11233=U$9)*('PQW Report Data'!$E$4:$E$11233=$B54)*(('PQW Report Data'!K$4:K$11233)-('PQW Report Data'!J$4:J$11233))),
                    SUMPRODUCT(('PQW Report Data'!$B$4:$B$11233='GEPS Volume &amp; Declines'!$C$4)*('PQW Report Data'!$D$4:$D$11233='GEPS Volume &amp; Declines'!$E$4)*('PQW Report Data'!$C$4:$C$11233=U$9)*('PQW Report Data'!$E$4:$E$11233=$B54)*(('PQW Report Data'!K$4:K$11233)-('PQW Report Data'!J$4:J$11233))))))</f>
      </c>
      <c r="V54" s="25" t="str">
        <f>IF(AND($D$6="All",$F$6="All"),SUMPRODUCT(('PQW Report Data'!$C$4:$C$11233=V$9)*('PQW Report Data'!$E$4:$E$11233=$B54)*(('PQW Report Data'!K$4:K$11233)-('PQW Report Data'!J$4:J$11233))),
                    IF($D$6="All",SUMPRODUCT(('PQW Report Data'!$D$4:$D$11233='GEPS Volume &amp; Declines'!$E$4)*('PQW Report Data'!$C$4:$C$11233=V$9)*('PQW Report Data'!$E$4:$E$11233=$B54)*(('PQW Report Data'!K$4:K$11233)-('PQW Report Data'!J$4:J$11233))),
                    IF($F$6="All",SUMPRODUCT(('PQW Report Data'!$B$4:$B$11233='GEPS Volume &amp; Declines'!$C$4)*('PQW Report Data'!$C$4:$C$11233=V$9)*('PQW Report Data'!$E$4:$E$11233=$B54)*(('PQW Report Data'!K$4:K$11233)-('PQW Report Data'!J$4:J$11233))),
                    SUMPRODUCT(('PQW Report Data'!$B$4:$B$11233='GEPS Volume &amp; Declines'!$C$4)*('PQW Report Data'!$D$4:$D$11233='GEPS Volume &amp; Declines'!$E$4)*('PQW Report Data'!$C$4:$C$11233=V$9)*('PQW Report Data'!$E$4:$E$11233=$B54)*(('PQW Report Data'!K$4:K$11233)-('PQW Report Data'!J$4:J$11233))))))</f>
      </c>
      <c r="W54" s="25" t="str">
        <f>IF(AND($D$6="All",$F$6="All"),SUMPRODUCT(('PQW Report Data'!$C$4:$C$11233=W$9)*('PQW Report Data'!$E$4:$E$11233=$B54)*(('PQW Report Data'!K$4:K$11233)-('PQW Report Data'!J$4:J$11233))),
                    IF($D$6="All",SUMPRODUCT(('PQW Report Data'!$D$4:$D$11233='GEPS Volume &amp; Declines'!$E$4)*('PQW Report Data'!$C$4:$C$11233=W$9)*('PQW Report Data'!$E$4:$E$11233=$B54)*(('PQW Report Data'!K$4:K$11233)-('PQW Report Data'!J$4:J$11233))),
                    IF($F$6="All",SUMPRODUCT(('PQW Report Data'!$B$4:$B$11233='GEPS Volume &amp; Declines'!$C$4)*('PQW Report Data'!$C$4:$C$11233=W$9)*('PQW Report Data'!$E$4:$E$11233=$B54)*(('PQW Report Data'!K$4:K$11233)-('PQW Report Data'!J$4:J$11233))),
                    SUMPRODUCT(('PQW Report Data'!$B$4:$B$11233='GEPS Volume &amp; Declines'!$C$4)*('PQW Report Data'!$D$4:$D$11233='GEPS Volume &amp; Declines'!$E$4)*('PQW Report Data'!$C$4:$C$11233=W$9)*('PQW Report Data'!$E$4:$E$11233=$B54)*(('PQW Report Data'!K$4:K$11233)-('PQW Report Data'!J$4:J$11233))))))</f>
      </c>
      <c r="X54" s="25" t="str">
        <f>IF(AND($D$6="All",$F$6="All"),SUMPRODUCT(('PQW Report Data'!$C$4:$C$11233=X$9)*('PQW Report Data'!$E$4:$E$11233=$B54)*(('PQW Report Data'!K$4:K$11233)-('PQW Report Data'!J$4:J$11233))),
                    IF($D$6="All",SUMPRODUCT(('PQW Report Data'!$D$4:$D$11233='GEPS Volume &amp; Declines'!$E$4)*('PQW Report Data'!$C$4:$C$11233=X$9)*('PQW Report Data'!$E$4:$E$11233=$B54)*(('PQW Report Data'!K$4:K$11233)-('PQW Report Data'!J$4:J$11233))),
                    IF($F$6="All",SUMPRODUCT(('PQW Report Data'!$B$4:$B$11233='GEPS Volume &amp; Declines'!$C$4)*('PQW Report Data'!$C$4:$C$11233=X$9)*('PQW Report Data'!$E$4:$E$11233=$B54)*(('PQW Report Data'!K$4:K$11233)-('PQW Report Data'!J$4:J$11233))),
                    SUMPRODUCT(('PQW Report Data'!$B$4:$B$11233='GEPS Volume &amp; Declines'!$C$4)*('PQW Report Data'!$D$4:$D$11233='GEPS Volume &amp; Declines'!$E$4)*('PQW Report Data'!$C$4:$C$11233=X$9)*('PQW Report Data'!$E$4:$E$11233=$B54)*(('PQW Report Data'!K$4:K$11233)-('PQW Report Data'!J$4:J$11233))))))</f>
      </c>
      <c r="Y54" s="25" t="str">
        <f>IF(AND($D$6="All",$F$6="All"),SUMPRODUCT(('PQW Report Data'!$C$4:$C$11233=Y$9)*('PQW Report Data'!$E$4:$E$11233=$B54)*(('PQW Report Data'!K$4:K$11233)-('PQW Report Data'!J$4:J$11233))),
                    IF($D$6="All",SUMPRODUCT(('PQW Report Data'!$D$4:$D$11233='GEPS Volume &amp; Declines'!$E$4)*('PQW Report Data'!$C$4:$C$11233=Y$9)*('PQW Report Data'!$E$4:$E$11233=$B54)*(('PQW Report Data'!K$4:K$11233)-('PQW Report Data'!J$4:J$11233))),
                    IF($F$6="All",SUMPRODUCT(('PQW Report Data'!$B$4:$B$11233='GEPS Volume &amp; Declines'!$C$4)*('PQW Report Data'!$C$4:$C$11233=Y$9)*('PQW Report Data'!$E$4:$E$11233=$B54)*(('PQW Report Data'!K$4:K$11233)-('PQW Report Data'!J$4:J$11233))),
                    SUMPRODUCT(('PQW Report Data'!$B$4:$B$11233='GEPS Volume &amp; Declines'!$C$4)*('PQW Report Data'!$D$4:$D$11233='GEPS Volume &amp; Declines'!$E$4)*('PQW Report Data'!$C$4:$C$11233=Y$9)*('PQW Report Data'!$E$4:$E$11233=$B54)*(('PQW Report Data'!K$4:K$11233)-('PQW Report Data'!J$4:J$11233))))))</f>
      </c>
      <c r="Z54" s="25" t="str">
        <f>IF(AND($D$6="All",$F$6="All"),SUMPRODUCT(('PQW Report Data'!$C$4:$C$11233=Z$9)*('PQW Report Data'!$E$4:$E$11233=$B54)*(('PQW Report Data'!K$4:K$11233)-('PQW Report Data'!J$4:J$11233))),
                    IF($D$6="All",SUMPRODUCT(('PQW Report Data'!$D$4:$D$11233='GEPS Volume &amp; Declines'!$E$4)*('PQW Report Data'!$C$4:$C$11233=Z$9)*('PQW Report Data'!$E$4:$E$11233=$B54)*(('PQW Report Data'!K$4:K$11233)-('PQW Report Data'!J$4:J$11233))),
                    IF($F$6="All",SUMPRODUCT(('PQW Report Data'!$B$4:$B$11233='GEPS Volume &amp; Declines'!$C$4)*('PQW Report Data'!$C$4:$C$11233=Z$9)*('PQW Report Data'!$E$4:$E$11233=$B54)*(('PQW Report Data'!K$4:K$11233)-('PQW Report Data'!J$4:J$11233))),
                    SUMPRODUCT(('PQW Report Data'!$B$4:$B$11233='GEPS Volume &amp; Declines'!$C$4)*('PQW Report Data'!$D$4:$D$11233='GEPS Volume &amp; Declines'!$E$4)*('PQW Report Data'!$C$4:$C$11233=Z$9)*('PQW Report Data'!$E$4:$E$11233=$B54)*(('PQW Report Data'!K$4:K$11233)-('PQW Report Data'!J$4:J$11233))))))</f>
      </c>
      <c r="AA54" s="25" t="str">
        <f>IF(AND($D$6="All",$F$6="All"),SUMPRODUCT(('PQW Report Data'!$C$4:$C$11233=AA$9)*('PQW Report Data'!$E$4:$E$11233=$B54)*(('PQW Report Data'!K$4:K$11233)-('PQW Report Data'!J$4:J$11233))),
                    IF($D$6="All",SUMPRODUCT(('PQW Report Data'!$D$4:$D$11233='GEPS Volume &amp; Declines'!$E$4)*('PQW Report Data'!$C$4:$C$11233=AA$9)*('PQW Report Data'!$E$4:$E$11233=$B54)*(('PQW Report Data'!K$4:K$11233)-('PQW Report Data'!J$4:J$11233))),
                    IF($F$6="All",SUMPRODUCT(('PQW Report Data'!$B$4:$B$11233='GEPS Volume &amp; Declines'!$C$4)*('PQW Report Data'!$C$4:$C$11233=AA$9)*('PQW Report Data'!$E$4:$E$11233=$B54)*(('PQW Report Data'!K$4:K$11233)-('PQW Report Data'!J$4:J$11233))),
                    SUMPRODUCT(('PQW Report Data'!$B$4:$B$11233='GEPS Volume &amp; Declines'!$C$4)*('PQW Report Data'!$D$4:$D$11233='GEPS Volume &amp; Declines'!$E$4)*('PQW Report Data'!$C$4:$C$11233=AA$9)*('PQW Report Data'!$E$4:$E$11233=$B54)*(('PQW Report Data'!K$4:K$11233)-('PQW Report Data'!J$4:J$11233))))))</f>
      </c>
      <c r="AB54" s="25" t="str">
        <f>SUM(C54:AA54)</f>
      </c>
    </row>
    <row r="55">
      <c r="A55" s="0" t="inlineStr">
        <is>
          <t/>
        </is>
      </c>
      <c r="B55" s="23" t="n">
        <v>45</v>
      </c>
      <c r="C55" s="25" t="str">
        <f>IF(AND($D$6="All",$F$6="All"),SUMPRODUCT(('PQW Report Data'!$C$4:$C$11233=C$9)*('PQW Report Data'!$E$4:$E$11233=$B55)*(('PQW Report Data'!K$4:K$11233)-('PQW Report Data'!J$4:J$11233))),
                    IF($D$6="All",SUMPRODUCT(('PQW Report Data'!$D$4:$D$11233='GEPS Volume &amp; Declines'!$E$4)*('PQW Report Data'!$C$4:$C$11233=C$9)*('PQW Report Data'!$E$4:$E$11233=$B55)*(('PQW Report Data'!K$4:K$11233)-('PQW Report Data'!J$4:J$11233))),
                    IF($F$6="All",SUMPRODUCT(('PQW Report Data'!$B$4:$B$11233='GEPS Volume &amp; Declines'!$C$4)*('PQW Report Data'!$C$4:$C$11233=C$9)*('PQW Report Data'!$E$4:$E$11233=$B55)*(('PQW Report Data'!K$4:K$11233)-('PQW Report Data'!J$4:J$11233))),
                    SUMPRODUCT(('PQW Report Data'!$B$4:$B$11233='GEPS Volume &amp; Declines'!$C$4)*('PQW Report Data'!$D$4:$D$11233='GEPS Volume &amp; Declines'!$E$4)*('PQW Report Data'!$C$4:$C$11233=C$9)*('PQW Report Data'!$E$4:$E$11233=$B55)*(('PQW Report Data'!K$4:K$11233)-('PQW Report Data'!J$4:J$11233))))))</f>
      </c>
      <c r="D55" s="25" t="str">
        <f>IF(AND($D$6="All",$F$6="All"),SUMPRODUCT(('PQW Report Data'!$C$4:$C$11233=D$9)*('PQW Report Data'!$E$4:$E$11233=$B55)*(('PQW Report Data'!K$4:K$11233)-('PQW Report Data'!J$4:J$11233))),
                    IF($D$6="All",SUMPRODUCT(('PQW Report Data'!$D$4:$D$11233='GEPS Volume &amp; Declines'!$E$4)*('PQW Report Data'!$C$4:$C$11233=D$9)*('PQW Report Data'!$E$4:$E$11233=$B55)*(('PQW Report Data'!K$4:K$11233)-('PQW Report Data'!J$4:J$11233))),
                    IF($F$6="All",SUMPRODUCT(('PQW Report Data'!$B$4:$B$11233='GEPS Volume &amp; Declines'!$C$4)*('PQW Report Data'!$C$4:$C$11233=D$9)*('PQW Report Data'!$E$4:$E$11233=$B55)*(('PQW Report Data'!K$4:K$11233)-('PQW Report Data'!J$4:J$11233))),
                    SUMPRODUCT(('PQW Report Data'!$B$4:$B$11233='GEPS Volume &amp; Declines'!$C$4)*('PQW Report Data'!$D$4:$D$11233='GEPS Volume &amp; Declines'!$E$4)*('PQW Report Data'!$C$4:$C$11233=D$9)*('PQW Report Data'!$E$4:$E$11233=$B55)*(('PQW Report Data'!K$4:K$11233)-('PQW Report Data'!J$4:J$11233))))))</f>
      </c>
      <c r="E55" s="25" t="str">
        <f>IF(AND($D$6="All",$F$6="All"),SUMPRODUCT(('PQW Report Data'!$C$4:$C$11233=E$9)*('PQW Report Data'!$E$4:$E$11233=$B55)*(('PQW Report Data'!K$4:K$11233)-('PQW Report Data'!J$4:J$11233))),
                    IF($D$6="All",SUMPRODUCT(('PQW Report Data'!$D$4:$D$11233='GEPS Volume &amp; Declines'!$E$4)*('PQW Report Data'!$C$4:$C$11233=E$9)*('PQW Report Data'!$E$4:$E$11233=$B55)*(('PQW Report Data'!K$4:K$11233)-('PQW Report Data'!J$4:J$11233))),
                    IF($F$6="All",SUMPRODUCT(('PQW Report Data'!$B$4:$B$11233='GEPS Volume &amp; Declines'!$C$4)*('PQW Report Data'!$C$4:$C$11233=E$9)*('PQW Report Data'!$E$4:$E$11233=$B55)*(('PQW Report Data'!K$4:K$11233)-('PQW Report Data'!J$4:J$11233))),
                    SUMPRODUCT(('PQW Report Data'!$B$4:$B$11233='GEPS Volume &amp; Declines'!$C$4)*('PQW Report Data'!$D$4:$D$11233='GEPS Volume &amp; Declines'!$E$4)*('PQW Report Data'!$C$4:$C$11233=E$9)*('PQW Report Data'!$E$4:$E$11233=$B55)*(('PQW Report Data'!K$4:K$11233)-('PQW Report Data'!J$4:J$11233))))))</f>
      </c>
      <c r="F55" s="25" t="str">
        <f>IF(AND($D$6="All",$F$6="All"),SUMPRODUCT(('PQW Report Data'!$C$4:$C$11233=F$9)*('PQW Report Data'!$E$4:$E$11233=$B55)*(('PQW Report Data'!K$4:K$11233)-('PQW Report Data'!J$4:J$11233))),
                    IF($D$6="All",SUMPRODUCT(('PQW Report Data'!$D$4:$D$11233='GEPS Volume &amp; Declines'!$E$4)*('PQW Report Data'!$C$4:$C$11233=F$9)*('PQW Report Data'!$E$4:$E$11233=$B55)*(('PQW Report Data'!K$4:K$11233)-('PQW Report Data'!J$4:J$11233))),
                    IF($F$6="All",SUMPRODUCT(('PQW Report Data'!$B$4:$B$11233='GEPS Volume &amp; Declines'!$C$4)*('PQW Report Data'!$C$4:$C$11233=F$9)*('PQW Report Data'!$E$4:$E$11233=$B55)*(('PQW Report Data'!K$4:K$11233)-('PQW Report Data'!J$4:J$11233))),
                    SUMPRODUCT(('PQW Report Data'!$B$4:$B$11233='GEPS Volume &amp; Declines'!$C$4)*('PQW Report Data'!$D$4:$D$11233='GEPS Volume &amp; Declines'!$E$4)*('PQW Report Data'!$C$4:$C$11233=F$9)*('PQW Report Data'!$E$4:$E$11233=$B55)*(('PQW Report Data'!K$4:K$11233)-('PQW Report Data'!J$4:J$11233))))))</f>
      </c>
      <c r="G55" s="25" t="str">
        <f>IF(AND($D$6="All",$F$6="All"),SUMPRODUCT(('PQW Report Data'!$C$4:$C$11233=G$9)*('PQW Report Data'!$E$4:$E$11233=$B55)*(('PQW Report Data'!K$4:K$11233)-('PQW Report Data'!J$4:J$11233))),
                    IF($D$6="All",SUMPRODUCT(('PQW Report Data'!$D$4:$D$11233='GEPS Volume &amp; Declines'!$E$4)*('PQW Report Data'!$C$4:$C$11233=G$9)*('PQW Report Data'!$E$4:$E$11233=$B55)*(('PQW Report Data'!K$4:K$11233)-('PQW Report Data'!J$4:J$11233))),
                    IF($F$6="All",SUMPRODUCT(('PQW Report Data'!$B$4:$B$11233='GEPS Volume &amp; Declines'!$C$4)*('PQW Report Data'!$C$4:$C$11233=G$9)*('PQW Report Data'!$E$4:$E$11233=$B55)*(('PQW Report Data'!K$4:K$11233)-('PQW Report Data'!J$4:J$11233))),
                    SUMPRODUCT(('PQW Report Data'!$B$4:$B$11233='GEPS Volume &amp; Declines'!$C$4)*('PQW Report Data'!$D$4:$D$11233='GEPS Volume &amp; Declines'!$E$4)*('PQW Report Data'!$C$4:$C$11233=G$9)*('PQW Report Data'!$E$4:$E$11233=$B55)*(('PQW Report Data'!K$4:K$11233)-('PQW Report Data'!J$4:J$11233))))))</f>
      </c>
      <c r="H55" s="25" t="str">
        <f>IF(AND($D$6="All",$F$6="All"),SUMPRODUCT(('PQW Report Data'!$C$4:$C$11233=H$9)*('PQW Report Data'!$E$4:$E$11233=$B55)*(('PQW Report Data'!K$4:K$11233)-('PQW Report Data'!J$4:J$11233))),
                    IF($D$6="All",SUMPRODUCT(('PQW Report Data'!$D$4:$D$11233='GEPS Volume &amp; Declines'!$E$4)*('PQW Report Data'!$C$4:$C$11233=H$9)*('PQW Report Data'!$E$4:$E$11233=$B55)*(('PQW Report Data'!K$4:K$11233)-('PQW Report Data'!J$4:J$11233))),
                    IF($F$6="All",SUMPRODUCT(('PQW Report Data'!$B$4:$B$11233='GEPS Volume &amp; Declines'!$C$4)*('PQW Report Data'!$C$4:$C$11233=H$9)*('PQW Report Data'!$E$4:$E$11233=$B55)*(('PQW Report Data'!K$4:K$11233)-('PQW Report Data'!J$4:J$11233))),
                    SUMPRODUCT(('PQW Report Data'!$B$4:$B$11233='GEPS Volume &amp; Declines'!$C$4)*('PQW Report Data'!$D$4:$D$11233='GEPS Volume &amp; Declines'!$E$4)*('PQW Report Data'!$C$4:$C$11233=H$9)*('PQW Report Data'!$E$4:$E$11233=$B55)*(('PQW Report Data'!K$4:K$11233)-('PQW Report Data'!J$4:J$11233))))))</f>
      </c>
      <c r="I55" s="25" t="str">
        <f>IF(AND($D$6="All",$F$6="All"),SUMPRODUCT(('PQW Report Data'!$C$4:$C$11233=I$9)*('PQW Report Data'!$E$4:$E$11233=$B55)*(('PQW Report Data'!K$4:K$11233)-('PQW Report Data'!J$4:J$11233))),
                    IF($D$6="All",SUMPRODUCT(('PQW Report Data'!$D$4:$D$11233='GEPS Volume &amp; Declines'!$E$4)*('PQW Report Data'!$C$4:$C$11233=I$9)*('PQW Report Data'!$E$4:$E$11233=$B55)*(('PQW Report Data'!K$4:K$11233)-('PQW Report Data'!J$4:J$11233))),
                    IF($F$6="All",SUMPRODUCT(('PQW Report Data'!$B$4:$B$11233='GEPS Volume &amp; Declines'!$C$4)*('PQW Report Data'!$C$4:$C$11233=I$9)*('PQW Report Data'!$E$4:$E$11233=$B55)*(('PQW Report Data'!K$4:K$11233)-('PQW Report Data'!J$4:J$11233))),
                    SUMPRODUCT(('PQW Report Data'!$B$4:$B$11233='GEPS Volume &amp; Declines'!$C$4)*('PQW Report Data'!$D$4:$D$11233='GEPS Volume &amp; Declines'!$E$4)*('PQW Report Data'!$C$4:$C$11233=I$9)*('PQW Report Data'!$E$4:$E$11233=$B55)*(('PQW Report Data'!K$4:K$11233)-('PQW Report Data'!J$4:J$11233))))))</f>
      </c>
      <c r="J55" s="25" t="str">
        <f>IF(AND($D$6="All",$F$6="All"),SUMPRODUCT(('PQW Report Data'!$C$4:$C$11233=J$9)*('PQW Report Data'!$E$4:$E$11233=$B55)*(('PQW Report Data'!K$4:K$11233)-('PQW Report Data'!J$4:J$11233))),
                    IF($D$6="All",SUMPRODUCT(('PQW Report Data'!$D$4:$D$11233='GEPS Volume &amp; Declines'!$E$4)*('PQW Report Data'!$C$4:$C$11233=J$9)*('PQW Report Data'!$E$4:$E$11233=$B55)*(('PQW Report Data'!K$4:K$11233)-('PQW Report Data'!J$4:J$11233))),
                    IF($F$6="All",SUMPRODUCT(('PQW Report Data'!$B$4:$B$11233='GEPS Volume &amp; Declines'!$C$4)*('PQW Report Data'!$C$4:$C$11233=J$9)*('PQW Report Data'!$E$4:$E$11233=$B55)*(('PQW Report Data'!K$4:K$11233)-('PQW Report Data'!J$4:J$11233))),
                    SUMPRODUCT(('PQW Report Data'!$B$4:$B$11233='GEPS Volume &amp; Declines'!$C$4)*('PQW Report Data'!$D$4:$D$11233='GEPS Volume &amp; Declines'!$E$4)*('PQW Report Data'!$C$4:$C$11233=J$9)*('PQW Report Data'!$E$4:$E$11233=$B55)*(('PQW Report Data'!K$4:K$11233)-('PQW Report Data'!J$4:J$11233))))))</f>
      </c>
      <c r="K55" s="25" t="str">
        <f>IF(AND($D$6="All",$F$6="All"),SUMPRODUCT(('PQW Report Data'!$C$4:$C$11233=K$9)*('PQW Report Data'!$E$4:$E$11233=$B55)*(('PQW Report Data'!K$4:K$11233)-('PQW Report Data'!J$4:J$11233))),
                    IF($D$6="All",SUMPRODUCT(('PQW Report Data'!$D$4:$D$11233='GEPS Volume &amp; Declines'!$E$4)*('PQW Report Data'!$C$4:$C$11233=K$9)*('PQW Report Data'!$E$4:$E$11233=$B55)*(('PQW Report Data'!K$4:K$11233)-('PQW Report Data'!J$4:J$11233))),
                    IF($F$6="All",SUMPRODUCT(('PQW Report Data'!$B$4:$B$11233='GEPS Volume &amp; Declines'!$C$4)*('PQW Report Data'!$C$4:$C$11233=K$9)*('PQW Report Data'!$E$4:$E$11233=$B55)*(('PQW Report Data'!K$4:K$11233)-('PQW Report Data'!J$4:J$11233))),
                    SUMPRODUCT(('PQW Report Data'!$B$4:$B$11233='GEPS Volume &amp; Declines'!$C$4)*('PQW Report Data'!$D$4:$D$11233='GEPS Volume &amp; Declines'!$E$4)*('PQW Report Data'!$C$4:$C$11233=K$9)*('PQW Report Data'!$E$4:$E$11233=$B55)*(('PQW Report Data'!K$4:K$11233)-('PQW Report Data'!J$4:J$11233))))))</f>
      </c>
      <c r="L55" s="25" t="str">
        <f>IF(AND($D$6="All",$F$6="All"),SUMPRODUCT(('PQW Report Data'!$C$4:$C$11233=L$9)*('PQW Report Data'!$E$4:$E$11233=$B55)*(('PQW Report Data'!K$4:K$11233)-('PQW Report Data'!J$4:J$11233))),
                    IF($D$6="All",SUMPRODUCT(('PQW Report Data'!$D$4:$D$11233='GEPS Volume &amp; Declines'!$E$4)*('PQW Report Data'!$C$4:$C$11233=L$9)*('PQW Report Data'!$E$4:$E$11233=$B55)*(('PQW Report Data'!K$4:K$11233)-('PQW Report Data'!J$4:J$11233))),
                    IF($F$6="All",SUMPRODUCT(('PQW Report Data'!$B$4:$B$11233='GEPS Volume &amp; Declines'!$C$4)*('PQW Report Data'!$C$4:$C$11233=L$9)*('PQW Report Data'!$E$4:$E$11233=$B55)*(('PQW Report Data'!K$4:K$11233)-('PQW Report Data'!J$4:J$11233))),
                    SUMPRODUCT(('PQW Report Data'!$B$4:$B$11233='GEPS Volume &amp; Declines'!$C$4)*('PQW Report Data'!$D$4:$D$11233='GEPS Volume &amp; Declines'!$E$4)*('PQW Report Data'!$C$4:$C$11233=L$9)*('PQW Report Data'!$E$4:$E$11233=$B55)*(('PQW Report Data'!K$4:K$11233)-('PQW Report Data'!J$4:J$11233))))))</f>
      </c>
      <c r="M55" s="25" t="str">
        <f>IF(AND($D$6="All",$F$6="All"),SUMPRODUCT(('PQW Report Data'!$C$4:$C$11233=M$9)*('PQW Report Data'!$E$4:$E$11233=$B55)*(('PQW Report Data'!K$4:K$11233)-('PQW Report Data'!J$4:J$11233))),
                    IF($D$6="All",SUMPRODUCT(('PQW Report Data'!$D$4:$D$11233='GEPS Volume &amp; Declines'!$E$4)*('PQW Report Data'!$C$4:$C$11233=M$9)*('PQW Report Data'!$E$4:$E$11233=$B55)*(('PQW Report Data'!K$4:K$11233)-('PQW Report Data'!J$4:J$11233))),
                    IF($F$6="All",SUMPRODUCT(('PQW Report Data'!$B$4:$B$11233='GEPS Volume &amp; Declines'!$C$4)*('PQW Report Data'!$C$4:$C$11233=M$9)*('PQW Report Data'!$E$4:$E$11233=$B55)*(('PQW Report Data'!K$4:K$11233)-('PQW Report Data'!J$4:J$11233))),
                    SUMPRODUCT(('PQW Report Data'!$B$4:$B$11233='GEPS Volume &amp; Declines'!$C$4)*('PQW Report Data'!$D$4:$D$11233='GEPS Volume &amp; Declines'!$E$4)*('PQW Report Data'!$C$4:$C$11233=M$9)*('PQW Report Data'!$E$4:$E$11233=$B55)*(('PQW Report Data'!K$4:K$11233)-('PQW Report Data'!J$4:J$11233))))))</f>
      </c>
      <c r="N55" s="25" t="str">
        <f>IF(AND($D$6="All",$F$6="All"),SUMPRODUCT(('PQW Report Data'!$C$4:$C$11233=N$9)*('PQW Report Data'!$E$4:$E$11233=$B55)*(('PQW Report Data'!K$4:K$11233)-('PQW Report Data'!J$4:J$11233))),
                    IF($D$6="All",SUMPRODUCT(('PQW Report Data'!$D$4:$D$11233='GEPS Volume &amp; Declines'!$E$4)*('PQW Report Data'!$C$4:$C$11233=N$9)*('PQW Report Data'!$E$4:$E$11233=$B55)*(('PQW Report Data'!K$4:K$11233)-('PQW Report Data'!J$4:J$11233))),
                    IF($F$6="All",SUMPRODUCT(('PQW Report Data'!$B$4:$B$11233='GEPS Volume &amp; Declines'!$C$4)*('PQW Report Data'!$C$4:$C$11233=N$9)*('PQW Report Data'!$E$4:$E$11233=$B55)*(('PQW Report Data'!K$4:K$11233)-('PQW Report Data'!J$4:J$11233))),
                    SUMPRODUCT(('PQW Report Data'!$B$4:$B$11233='GEPS Volume &amp; Declines'!$C$4)*('PQW Report Data'!$D$4:$D$11233='GEPS Volume &amp; Declines'!$E$4)*('PQW Report Data'!$C$4:$C$11233=N$9)*('PQW Report Data'!$E$4:$E$11233=$B55)*(('PQW Report Data'!K$4:K$11233)-('PQW Report Data'!J$4:J$11233))))))</f>
      </c>
      <c r="O55" s="25" t="str">
        <f>IF(AND($D$6="All",$F$6="All"),SUMPRODUCT(('PQW Report Data'!$C$4:$C$11233=O$9)*('PQW Report Data'!$E$4:$E$11233=$B55)*(('PQW Report Data'!K$4:K$11233)-('PQW Report Data'!J$4:J$11233))),
                    IF($D$6="All",SUMPRODUCT(('PQW Report Data'!$D$4:$D$11233='GEPS Volume &amp; Declines'!$E$4)*('PQW Report Data'!$C$4:$C$11233=O$9)*('PQW Report Data'!$E$4:$E$11233=$B55)*(('PQW Report Data'!K$4:K$11233)-('PQW Report Data'!J$4:J$11233))),
                    IF($F$6="All",SUMPRODUCT(('PQW Report Data'!$B$4:$B$11233='GEPS Volume &amp; Declines'!$C$4)*('PQW Report Data'!$C$4:$C$11233=O$9)*('PQW Report Data'!$E$4:$E$11233=$B55)*(('PQW Report Data'!K$4:K$11233)-('PQW Report Data'!J$4:J$11233))),
                    SUMPRODUCT(('PQW Report Data'!$B$4:$B$11233='GEPS Volume &amp; Declines'!$C$4)*('PQW Report Data'!$D$4:$D$11233='GEPS Volume &amp; Declines'!$E$4)*('PQW Report Data'!$C$4:$C$11233=O$9)*('PQW Report Data'!$E$4:$E$11233=$B55)*(('PQW Report Data'!K$4:K$11233)-('PQW Report Data'!J$4:J$11233))))))</f>
      </c>
      <c r="P55" s="25" t="str">
        <f>IF(AND($D$6="All",$F$6="All"),SUMPRODUCT(('PQW Report Data'!$C$4:$C$11233=P$9)*('PQW Report Data'!$E$4:$E$11233=$B55)*(('PQW Report Data'!K$4:K$11233)-('PQW Report Data'!J$4:J$11233))),
                    IF($D$6="All",SUMPRODUCT(('PQW Report Data'!$D$4:$D$11233='GEPS Volume &amp; Declines'!$E$4)*('PQW Report Data'!$C$4:$C$11233=P$9)*('PQW Report Data'!$E$4:$E$11233=$B55)*(('PQW Report Data'!K$4:K$11233)-('PQW Report Data'!J$4:J$11233))),
                    IF($F$6="All",SUMPRODUCT(('PQW Report Data'!$B$4:$B$11233='GEPS Volume &amp; Declines'!$C$4)*('PQW Report Data'!$C$4:$C$11233=P$9)*('PQW Report Data'!$E$4:$E$11233=$B55)*(('PQW Report Data'!K$4:K$11233)-('PQW Report Data'!J$4:J$11233))),
                    SUMPRODUCT(('PQW Report Data'!$B$4:$B$11233='GEPS Volume &amp; Declines'!$C$4)*('PQW Report Data'!$D$4:$D$11233='GEPS Volume &amp; Declines'!$E$4)*('PQW Report Data'!$C$4:$C$11233=P$9)*('PQW Report Data'!$E$4:$E$11233=$B55)*(('PQW Report Data'!K$4:K$11233)-('PQW Report Data'!J$4:J$11233))))))</f>
      </c>
      <c r="Q55" s="25" t="str">
        <f>IF(AND($D$6="All",$F$6="All"),SUMPRODUCT(('PQW Report Data'!$C$4:$C$11233=Q$9)*('PQW Report Data'!$E$4:$E$11233=$B55)*(('PQW Report Data'!K$4:K$11233)-('PQW Report Data'!J$4:J$11233))),
                    IF($D$6="All",SUMPRODUCT(('PQW Report Data'!$D$4:$D$11233='GEPS Volume &amp; Declines'!$E$4)*('PQW Report Data'!$C$4:$C$11233=Q$9)*('PQW Report Data'!$E$4:$E$11233=$B55)*(('PQW Report Data'!K$4:K$11233)-('PQW Report Data'!J$4:J$11233))),
                    IF($F$6="All",SUMPRODUCT(('PQW Report Data'!$B$4:$B$11233='GEPS Volume &amp; Declines'!$C$4)*('PQW Report Data'!$C$4:$C$11233=Q$9)*('PQW Report Data'!$E$4:$E$11233=$B55)*(('PQW Report Data'!K$4:K$11233)-('PQW Report Data'!J$4:J$11233))),
                    SUMPRODUCT(('PQW Report Data'!$B$4:$B$11233='GEPS Volume &amp; Declines'!$C$4)*('PQW Report Data'!$D$4:$D$11233='GEPS Volume &amp; Declines'!$E$4)*('PQW Report Data'!$C$4:$C$11233=Q$9)*('PQW Report Data'!$E$4:$E$11233=$B55)*(('PQW Report Data'!K$4:K$11233)-('PQW Report Data'!J$4:J$11233))))))</f>
      </c>
      <c r="R55" s="25" t="str">
        <f>IF(AND($D$6="All",$F$6="All"),SUMPRODUCT(('PQW Report Data'!$C$4:$C$11233=R$9)*('PQW Report Data'!$E$4:$E$11233=$B55)*(('PQW Report Data'!K$4:K$11233)-('PQW Report Data'!J$4:J$11233))),
                    IF($D$6="All",SUMPRODUCT(('PQW Report Data'!$D$4:$D$11233='GEPS Volume &amp; Declines'!$E$4)*('PQW Report Data'!$C$4:$C$11233=R$9)*('PQW Report Data'!$E$4:$E$11233=$B55)*(('PQW Report Data'!K$4:K$11233)-('PQW Report Data'!J$4:J$11233))),
                    IF($F$6="All",SUMPRODUCT(('PQW Report Data'!$B$4:$B$11233='GEPS Volume &amp; Declines'!$C$4)*('PQW Report Data'!$C$4:$C$11233=R$9)*('PQW Report Data'!$E$4:$E$11233=$B55)*(('PQW Report Data'!K$4:K$11233)-('PQW Report Data'!J$4:J$11233))),
                    SUMPRODUCT(('PQW Report Data'!$B$4:$B$11233='GEPS Volume &amp; Declines'!$C$4)*('PQW Report Data'!$D$4:$D$11233='GEPS Volume &amp; Declines'!$E$4)*('PQW Report Data'!$C$4:$C$11233=R$9)*('PQW Report Data'!$E$4:$E$11233=$B55)*(('PQW Report Data'!K$4:K$11233)-('PQW Report Data'!J$4:J$11233))))))</f>
      </c>
      <c r="S55" s="25" t="str">
        <f>IF(AND($D$6="All",$F$6="All"),SUMPRODUCT(('PQW Report Data'!$C$4:$C$11233=S$9)*('PQW Report Data'!$E$4:$E$11233=$B55)*(('PQW Report Data'!K$4:K$11233)-('PQW Report Data'!J$4:J$11233))),
                    IF($D$6="All",SUMPRODUCT(('PQW Report Data'!$D$4:$D$11233='GEPS Volume &amp; Declines'!$E$4)*('PQW Report Data'!$C$4:$C$11233=S$9)*('PQW Report Data'!$E$4:$E$11233=$B55)*(('PQW Report Data'!K$4:K$11233)-('PQW Report Data'!J$4:J$11233))),
                    IF($F$6="All",SUMPRODUCT(('PQW Report Data'!$B$4:$B$11233='GEPS Volume &amp; Declines'!$C$4)*('PQW Report Data'!$C$4:$C$11233=S$9)*('PQW Report Data'!$E$4:$E$11233=$B55)*(('PQW Report Data'!K$4:K$11233)-('PQW Report Data'!J$4:J$11233))),
                    SUMPRODUCT(('PQW Report Data'!$B$4:$B$11233='GEPS Volume &amp; Declines'!$C$4)*('PQW Report Data'!$D$4:$D$11233='GEPS Volume &amp; Declines'!$E$4)*('PQW Report Data'!$C$4:$C$11233=S$9)*('PQW Report Data'!$E$4:$E$11233=$B55)*(('PQW Report Data'!K$4:K$11233)-('PQW Report Data'!J$4:J$11233))))))</f>
      </c>
      <c r="T55" s="25" t="str">
        <f>IF(AND($D$6="All",$F$6="All"),SUMPRODUCT(('PQW Report Data'!$C$4:$C$11233=T$9)*('PQW Report Data'!$E$4:$E$11233=$B55)*(('PQW Report Data'!K$4:K$11233)-('PQW Report Data'!J$4:J$11233))),
                    IF($D$6="All",SUMPRODUCT(('PQW Report Data'!$D$4:$D$11233='GEPS Volume &amp; Declines'!$E$4)*('PQW Report Data'!$C$4:$C$11233=T$9)*('PQW Report Data'!$E$4:$E$11233=$B55)*(('PQW Report Data'!K$4:K$11233)-('PQW Report Data'!J$4:J$11233))),
                    IF($F$6="All",SUMPRODUCT(('PQW Report Data'!$B$4:$B$11233='GEPS Volume &amp; Declines'!$C$4)*('PQW Report Data'!$C$4:$C$11233=T$9)*('PQW Report Data'!$E$4:$E$11233=$B55)*(('PQW Report Data'!K$4:K$11233)-('PQW Report Data'!J$4:J$11233))),
                    SUMPRODUCT(('PQW Report Data'!$B$4:$B$11233='GEPS Volume &amp; Declines'!$C$4)*('PQW Report Data'!$D$4:$D$11233='GEPS Volume &amp; Declines'!$E$4)*('PQW Report Data'!$C$4:$C$11233=T$9)*('PQW Report Data'!$E$4:$E$11233=$B55)*(('PQW Report Data'!K$4:K$11233)-('PQW Report Data'!J$4:J$11233))))))</f>
      </c>
      <c r="U55" s="25" t="str">
        <f>IF(AND($D$6="All",$F$6="All"),SUMPRODUCT(('PQW Report Data'!$C$4:$C$11233=U$9)*('PQW Report Data'!$E$4:$E$11233=$B55)*(('PQW Report Data'!K$4:K$11233)-('PQW Report Data'!J$4:J$11233))),
                    IF($D$6="All",SUMPRODUCT(('PQW Report Data'!$D$4:$D$11233='GEPS Volume &amp; Declines'!$E$4)*('PQW Report Data'!$C$4:$C$11233=U$9)*('PQW Report Data'!$E$4:$E$11233=$B55)*(('PQW Report Data'!K$4:K$11233)-('PQW Report Data'!J$4:J$11233))),
                    IF($F$6="All",SUMPRODUCT(('PQW Report Data'!$B$4:$B$11233='GEPS Volume &amp; Declines'!$C$4)*('PQW Report Data'!$C$4:$C$11233=U$9)*('PQW Report Data'!$E$4:$E$11233=$B55)*(('PQW Report Data'!K$4:K$11233)-('PQW Report Data'!J$4:J$11233))),
                    SUMPRODUCT(('PQW Report Data'!$B$4:$B$11233='GEPS Volume &amp; Declines'!$C$4)*('PQW Report Data'!$D$4:$D$11233='GEPS Volume &amp; Declines'!$E$4)*('PQW Report Data'!$C$4:$C$11233=U$9)*('PQW Report Data'!$E$4:$E$11233=$B55)*(('PQW Report Data'!K$4:K$11233)-('PQW Report Data'!J$4:J$11233))))))</f>
      </c>
      <c r="V55" s="25" t="str">
        <f>IF(AND($D$6="All",$F$6="All"),SUMPRODUCT(('PQW Report Data'!$C$4:$C$11233=V$9)*('PQW Report Data'!$E$4:$E$11233=$B55)*(('PQW Report Data'!K$4:K$11233)-('PQW Report Data'!J$4:J$11233))),
                    IF($D$6="All",SUMPRODUCT(('PQW Report Data'!$D$4:$D$11233='GEPS Volume &amp; Declines'!$E$4)*('PQW Report Data'!$C$4:$C$11233=V$9)*('PQW Report Data'!$E$4:$E$11233=$B55)*(('PQW Report Data'!K$4:K$11233)-('PQW Report Data'!J$4:J$11233))),
                    IF($F$6="All",SUMPRODUCT(('PQW Report Data'!$B$4:$B$11233='GEPS Volume &amp; Declines'!$C$4)*('PQW Report Data'!$C$4:$C$11233=V$9)*('PQW Report Data'!$E$4:$E$11233=$B55)*(('PQW Report Data'!K$4:K$11233)-('PQW Report Data'!J$4:J$11233))),
                    SUMPRODUCT(('PQW Report Data'!$B$4:$B$11233='GEPS Volume &amp; Declines'!$C$4)*('PQW Report Data'!$D$4:$D$11233='GEPS Volume &amp; Declines'!$E$4)*('PQW Report Data'!$C$4:$C$11233=V$9)*('PQW Report Data'!$E$4:$E$11233=$B55)*(('PQW Report Data'!K$4:K$11233)-('PQW Report Data'!J$4:J$11233))))))</f>
      </c>
      <c r="W55" s="25" t="str">
        <f>IF(AND($D$6="All",$F$6="All"),SUMPRODUCT(('PQW Report Data'!$C$4:$C$11233=W$9)*('PQW Report Data'!$E$4:$E$11233=$B55)*(('PQW Report Data'!K$4:K$11233)-('PQW Report Data'!J$4:J$11233))),
                    IF($D$6="All",SUMPRODUCT(('PQW Report Data'!$D$4:$D$11233='GEPS Volume &amp; Declines'!$E$4)*('PQW Report Data'!$C$4:$C$11233=W$9)*('PQW Report Data'!$E$4:$E$11233=$B55)*(('PQW Report Data'!K$4:K$11233)-('PQW Report Data'!J$4:J$11233))),
                    IF($F$6="All",SUMPRODUCT(('PQW Report Data'!$B$4:$B$11233='GEPS Volume &amp; Declines'!$C$4)*('PQW Report Data'!$C$4:$C$11233=W$9)*('PQW Report Data'!$E$4:$E$11233=$B55)*(('PQW Report Data'!K$4:K$11233)-('PQW Report Data'!J$4:J$11233))),
                    SUMPRODUCT(('PQW Report Data'!$B$4:$B$11233='GEPS Volume &amp; Declines'!$C$4)*('PQW Report Data'!$D$4:$D$11233='GEPS Volume &amp; Declines'!$E$4)*('PQW Report Data'!$C$4:$C$11233=W$9)*('PQW Report Data'!$E$4:$E$11233=$B55)*(('PQW Report Data'!K$4:K$11233)-('PQW Report Data'!J$4:J$11233))))))</f>
      </c>
      <c r="X55" s="25" t="str">
        <f>IF(AND($D$6="All",$F$6="All"),SUMPRODUCT(('PQW Report Data'!$C$4:$C$11233=X$9)*('PQW Report Data'!$E$4:$E$11233=$B55)*(('PQW Report Data'!K$4:K$11233)-('PQW Report Data'!J$4:J$11233))),
                    IF($D$6="All",SUMPRODUCT(('PQW Report Data'!$D$4:$D$11233='GEPS Volume &amp; Declines'!$E$4)*('PQW Report Data'!$C$4:$C$11233=X$9)*('PQW Report Data'!$E$4:$E$11233=$B55)*(('PQW Report Data'!K$4:K$11233)-('PQW Report Data'!J$4:J$11233))),
                    IF($F$6="All",SUMPRODUCT(('PQW Report Data'!$B$4:$B$11233='GEPS Volume &amp; Declines'!$C$4)*('PQW Report Data'!$C$4:$C$11233=X$9)*('PQW Report Data'!$E$4:$E$11233=$B55)*(('PQW Report Data'!K$4:K$11233)-('PQW Report Data'!J$4:J$11233))),
                    SUMPRODUCT(('PQW Report Data'!$B$4:$B$11233='GEPS Volume &amp; Declines'!$C$4)*('PQW Report Data'!$D$4:$D$11233='GEPS Volume &amp; Declines'!$E$4)*('PQW Report Data'!$C$4:$C$11233=X$9)*('PQW Report Data'!$E$4:$E$11233=$B55)*(('PQW Report Data'!K$4:K$11233)-('PQW Report Data'!J$4:J$11233))))))</f>
      </c>
      <c r="Y55" s="25" t="str">
        <f>IF(AND($D$6="All",$F$6="All"),SUMPRODUCT(('PQW Report Data'!$C$4:$C$11233=Y$9)*('PQW Report Data'!$E$4:$E$11233=$B55)*(('PQW Report Data'!K$4:K$11233)-('PQW Report Data'!J$4:J$11233))),
                    IF($D$6="All",SUMPRODUCT(('PQW Report Data'!$D$4:$D$11233='GEPS Volume &amp; Declines'!$E$4)*('PQW Report Data'!$C$4:$C$11233=Y$9)*('PQW Report Data'!$E$4:$E$11233=$B55)*(('PQW Report Data'!K$4:K$11233)-('PQW Report Data'!J$4:J$11233))),
                    IF($F$6="All",SUMPRODUCT(('PQW Report Data'!$B$4:$B$11233='GEPS Volume &amp; Declines'!$C$4)*('PQW Report Data'!$C$4:$C$11233=Y$9)*('PQW Report Data'!$E$4:$E$11233=$B55)*(('PQW Report Data'!K$4:K$11233)-('PQW Report Data'!J$4:J$11233))),
                    SUMPRODUCT(('PQW Report Data'!$B$4:$B$11233='GEPS Volume &amp; Declines'!$C$4)*('PQW Report Data'!$D$4:$D$11233='GEPS Volume &amp; Declines'!$E$4)*('PQW Report Data'!$C$4:$C$11233=Y$9)*('PQW Report Data'!$E$4:$E$11233=$B55)*(('PQW Report Data'!K$4:K$11233)-('PQW Report Data'!J$4:J$11233))))))</f>
      </c>
      <c r="Z55" s="25" t="str">
        <f>IF(AND($D$6="All",$F$6="All"),SUMPRODUCT(('PQW Report Data'!$C$4:$C$11233=Z$9)*('PQW Report Data'!$E$4:$E$11233=$B55)*(('PQW Report Data'!K$4:K$11233)-('PQW Report Data'!J$4:J$11233))),
                    IF($D$6="All",SUMPRODUCT(('PQW Report Data'!$D$4:$D$11233='GEPS Volume &amp; Declines'!$E$4)*('PQW Report Data'!$C$4:$C$11233=Z$9)*('PQW Report Data'!$E$4:$E$11233=$B55)*(('PQW Report Data'!K$4:K$11233)-('PQW Report Data'!J$4:J$11233))),
                    IF($F$6="All",SUMPRODUCT(('PQW Report Data'!$B$4:$B$11233='GEPS Volume &amp; Declines'!$C$4)*('PQW Report Data'!$C$4:$C$11233=Z$9)*('PQW Report Data'!$E$4:$E$11233=$B55)*(('PQW Report Data'!K$4:K$11233)-('PQW Report Data'!J$4:J$11233))),
                    SUMPRODUCT(('PQW Report Data'!$B$4:$B$11233='GEPS Volume &amp; Declines'!$C$4)*('PQW Report Data'!$D$4:$D$11233='GEPS Volume &amp; Declines'!$E$4)*('PQW Report Data'!$C$4:$C$11233=Z$9)*('PQW Report Data'!$E$4:$E$11233=$B55)*(('PQW Report Data'!K$4:K$11233)-('PQW Report Data'!J$4:J$11233))))))</f>
      </c>
      <c r="AA55" s="25" t="str">
        <f>IF(AND($D$6="All",$F$6="All"),SUMPRODUCT(('PQW Report Data'!$C$4:$C$11233=AA$9)*('PQW Report Data'!$E$4:$E$11233=$B55)*(('PQW Report Data'!K$4:K$11233)-('PQW Report Data'!J$4:J$11233))),
                    IF($D$6="All",SUMPRODUCT(('PQW Report Data'!$D$4:$D$11233='GEPS Volume &amp; Declines'!$E$4)*('PQW Report Data'!$C$4:$C$11233=AA$9)*('PQW Report Data'!$E$4:$E$11233=$B55)*(('PQW Report Data'!K$4:K$11233)-('PQW Report Data'!J$4:J$11233))),
                    IF($F$6="All",SUMPRODUCT(('PQW Report Data'!$B$4:$B$11233='GEPS Volume &amp; Declines'!$C$4)*('PQW Report Data'!$C$4:$C$11233=AA$9)*('PQW Report Data'!$E$4:$E$11233=$B55)*(('PQW Report Data'!K$4:K$11233)-('PQW Report Data'!J$4:J$11233))),
                    SUMPRODUCT(('PQW Report Data'!$B$4:$B$11233='GEPS Volume &amp; Declines'!$C$4)*('PQW Report Data'!$D$4:$D$11233='GEPS Volume &amp; Declines'!$E$4)*('PQW Report Data'!$C$4:$C$11233=AA$9)*('PQW Report Data'!$E$4:$E$11233=$B55)*(('PQW Report Data'!K$4:K$11233)-('PQW Report Data'!J$4:J$11233))))))</f>
      </c>
      <c r="AB55" s="25" t="str">
        <f>SUM(C55:AA55)</f>
      </c>
    </row>
    <row r="56">
      <c r="A56" s="0" t="inlineStr">
        <is>
          <t/>
        </is>
      </c>
      <c r="B56" s="23" t="n">
        <v>46</v>
      </c>
      <c r="C56" s="25" t="str">
        <f>IF(AND($D$6="All",$F$6="All"),SUMPRODUCT(('PQW Report Data'!$C$4:$C$11233=C$9)*('PQW Report Data'!$E$4:$E$11233=$B56)*(('PQW Report Data'!K$4:K$11233)-('PQW Report Data'!J$4:J$11233))),
                    IF($D$6="All",SUMPRODUCT(('PQW Report Data'!$D$4:$D$11233='GEPS Volume &amp; Declines'!$E$4)*('PQW Report Data'!$C$4:$C$11233=C$9)*('PQW Report Data'!$E$4:$E$11233=$B56)*(('PQW Report Data'!K$4:K$11233)-('PQW Report Data'!J$4:J$11233))),
                    IF($F$6="All",SUMPRODUCT(('PQW Report Data'!$B$4:$B$11233='GEPS Volume &amp; Declines'!$C$4)*('PQW Report Data'!$C$4:$C$11233=C$9)*('PQW Report Data'!$E$4:$E$11233=$B56)*(('PQW Report Data'!K$4:K$11233)-('PQW Report Data'!J$4:J$11233))),
                    SUMPRODUCT(('PQW Report Data'!$B$4:$B$11233='GEPS Volume &amp; Declines'!$C$4)*('PQW Report Data'!$D$4:$D$11233='GEPS Volume &amp; Declines'!$E$4)*('PQW Report Data'!$C$4:$C$11233=C$9)*('PQW Report Data'!$E$4:$E$11233=$B56)*(('PQW Report Data'!K$4:K$11233)-('PQW Report Data'!J$4:J$11233))))))</f>
      </c>
      <c r="D56" s="25" t="str">
        <f>IF(AND($D$6="All",$F$6="All"),SUMPRODUCT(('PQW Report Data'!$C$4:$C$11233=D$9)*('PQW Report Data'!$E$4:$E$11233=$B56)*(('PQW Report Data'!K$4:K$11233)-('PQW Report Data'!J$4:J$11233))),
                    IF($D$6="All",SUMPRODUCT(('PQW Report Data'!$D$4:$D$11233='GEPS Volume &amp; Declines'!$E$4)*('PQW Report Data'!$C$4:$C$11233=D$9)*('PQW Report Data'!$E$4:$E$11233=$B56)*(('PQW Report Data'!K$4:K$11233)-('PQW Report Data'!J$4:J$11233))),
                    IF($F$6="All",SUMPRODUCT(('PQW Report Data'!$B$4:$B$11233='GEPS Volume &amp; Declines'!$C$4)*('PQW Report Data'!$C$4:$C$11233=D$9)*('PQW Report Data'!$E$4:$E$11233=$B56)*(('PQW Report Data'!K$4:K$11233)-('PQW Report Data'!J$4:J$11233))),
                    SUMPRODUCT(('PQW Report Data'!$B$4:$B$11233='GEPS Volume &amp; Declines'!$C$4)*('PQW Report Data'!$D$4:$D$11233='GEPS Volume &amp; Declines'!$E$4)*('PQW Report Data'!$C$4:$C$11233=D$9)*('PQW Report Data'!$E$4:$E$11233=$B56)*(('PQW Report Data'!K$4:K$11233)-('PQW Report Data'!J$4:J$11233))))))</f>
      </c>
      <c r="E56" s="25" t="str">
        <f>IF(AND($D$6="All",$F$6="All"),SUMPRODUCT(('PQW Report Data'!$C$4:$C$11233=E$9)*('PQW Report Data'!$E$4:$E$11233=$B56)*(('PQW Report Data'!K$4:K$11233)-('PQW Report Data'!J$4:J$11233))),
                    IF($D$6="All",SUMPRODUCT(('PQW Report Data'!$D$4:$D$11233='GEPS Volume &amp; Declines'!$E$4)*('PQW Report Data'!$C$4:$C$11233=E$9)*('PQW Report Data'!$E$4:$E$11233=$B56)*(('PQW Report Data'!K$4:K$11233)-('PQW Report Data'!J$4:J$11233))),
                    IF($F$6="All",SUMPRODUCT(('PQW Report Data'!$B$4:$B$11233='GEPS Volume &amp; Declines'!$C$4)*('PQW Report Data'!$C$4:$C$11233=E$9)*('PQW Report Data'!$E$4:$E$11233=$B56)*(('PQW Report Data'!K$4:K$11233)-('PQW Report Data'!J$4:J$11233))),
                    SUMPRODUCT(('PQW Report Data'!$B$4:$B$11233='GEPS Volume &amp; Declines'!$C$4)*('PQW Report Data'!$D$4:$D$11233='GEPS Volume &amp; Declines'!$E$4)*('PQW Report Data'!$C$4:$C$11233=E$9)*('PQW Report Data'!$E$4:$E$11233=$B56)*(('PQW Report Data'!K$4:K$11233)-('PQW Report Data'!J$4:J$11233))))))</f>
      </c>
      <c r="F56" s="25" t="str">
        <f>IF(AND($D$6="All",$F$6="All"),SUMPRODUCT(('PQW Report Data'!$C$4:$C$11233=F$9)*('PQW Report Data'!$E$4:$E$11233=$B56)*(('PQW Report Data'!K$4:K$11233)-('PQW Report Data'!J$4:J$11233))),
                    IF($D$6="All",SUMPRODUCT(('PQW Report Data'!$D$4:$D$11233='GEPS Volume &amp; Declines'!$E$4)*('PQW Report Data'!$C$4:$C$11233=F$9)*('PQW Report Data'!$E$4:$E$11233=$B56)*(('PQW Report Data'!K$4:K$11233)-('PQW Report Data'!J$4:J$11233))),
                    IF($F$6="All",SUMPRODUCT(('PQW Report Data'!$B$4:$B$11233='GEPS Volume &amp; Declines'!$C$4)*('PQW Report Data'!$C$4:$C$11233=F$9)*('PQW Report Data'!$E$4:$E$11233=$B56)*(('PQW Report Data'!K$4:K$11233)-('PQW Report Data'!J$4:J$11233))),
                    SUMPRODUCT(('PQW Report Data'!$B$4:$B$11233='GEPS Volume &amp; Declines'!$C$4)*('PQW Report Data'!$D$4:$D$11233='GEPS Volume &amp; Declines'!$E$4)*('PQW Report Data'!$C$4:$C$11233=F$9)*('PQW Report Data'!$E$4:$E$11233=$B56)*(('PQW Report Data'!K$4:K$11233)-('PQW Report Data'!J$4:J$11233))))))</f>
      </c>
      <c r="G56" s="25" t="str">
        <f>IF(AND($D$6="All",$F$6="All"),SUMPRODUCT(('PQW Report Data'!$C$4:$C$11233=G$9)*('PQW Report Data'!$E$4:$E$11233=$B56)*(('PQW Report Data'!K$4:K$11233)-('PQW Report Data'!J$4:J$11233))),
                    IF($D$6="All",SUMPRODUCT(('PQW Report Data'!$D$4:$D$11233='GEPS Volume &amp; Declines'!$E$4)*('PQW Report Data'!$C$4:$C$11233=G$9)*('PQW Report Data'!$E$4:$E$11233=$B56)*(('PQW Report Data'!K$4:K$11233)-('PQW Report Data'!J$4:J$11233))),
                    IF($F$6="All",SUMPRODUCT(('PQW Report Data'!$B$4:$B$11233='GEPS Volume &amp; Declines'!$C$4)*('PQW Report Data'!$C$4:$C$11233=G$9)*('PQW Report Data'!$E$4:$E$11233=$B56)*(('PQW Report Data'!K$4:K$11233)-('PQW Report Data'!J$4:J$11233))),
                    SUMPRODUCT(('PQW Report Data'!$B$4:$B$11233='GEPS Volume &amp; Declines'!$C$4)*('PQW Report Data'!$D$4:$D$11233='GEPS Volume &amp; Declines'!$E$4)*('PQW Report Data'!$C$4:$C$11233=G$9)*('PQW Report Data'!$E$4:$E$11233=$B56)*(('PQW Report Data'!K$4:K$11233)-('PQW Report Data'!J$4:J$11233))))))</f>
      </c>
      <c r="H56" s="25" t="str">
        <f>IF(AND($D$6="All",$F$6="All"),SUMPRODUCT(('PQW Report Data'!$C$4:$C$11233=H$9)*('PQW Report Data'!$E$4:$E$11233=$B56)*(('PQW Report Data'!K$4:K$11233)-('PQW Report Data'!J$4:J$11233))),
                    IF($D$6="All",SUMPRODUCT(('PQW Report Data'!$D$4:$D$11233='GEPS Volume &amp; Declines'!$E$4)*('PQW Report Data'!$C$4:$C$11233=H$9)*('PQW Report Data'!$E$4:$E$11233=$B56)*(('PQW Report Data'!K$4:K$11233)-('PQW Report Data'!J$4:J$11233))),
                    IF($F$6="All",SUMPRODUCT(('PQW Report Data'!$B$4:$B$11233='GEPS Volume &amp; Declines'!$C$4)*('PQW Report Data'!$C$4:$C$11233=H$9)*('PQW Report Data'!$E$4:$E$11233=$B56)*(('PQW Report Data'!K$4:K$11233)-('PQW Report Data'!J$4:J$11233))),
                    SUMPRODUCT(('PQW Report Data'!$B$4:$B$11233='GEPS Volume &amp; Declines'!$C$4)*('PQW Report Data'!$D$4:$D$11233='GEPS Volume &amp; Declines'!$E$4)*('PQW Report Data'!$C$4:$C$11233=H$9)*('PQW Report Data'!$E$4:$E$11233=$B56)*(('PQW Report Data'!K$4:K$11233)-('PQW Report Data'!J$4:J$11233))))))</f>
      </c>
      <c r="I56" s="25" t="str">
        <f>IF(AND($D$6="All",$F$6="All"),SUMPRODUCT(('PQW Report Data'!$C$4:$C$11233=I$9)*('PQW Report Data'!$E$4:$E$11233=$B56)*(('PQW Report Data'!K$4:K$11233)-('PQW Report Data'!J$4:J$11233))),
                    IF($D$6="All",SUMPRODUCT(('PQW Report Data'!$D$4:$D$11233='GEPS Volume &amp; Declines'!$E$4)*('PQW Report Data'!$C$4:$C$11233=I$9)*('PQW Report Data'!$E$4:$E$11233=$B56)*(('PQW Report Data'!K$4:K$11233)-('PQW Report Data'!J$4:J$11233))),
                    IF($F$6="All",SUMPRODUCT(('PQW Report Data'!$B$4:$B$11233='GEPS Volume &amp; Declines'!$C$4)*('PQW Report Data'!$C$4:$C$11233=I$9)*('PQW Report Data'!$E$4:$E$11233=$B56)*(('PQW Report Data'!K$4:K$11233)-('PQW Report Data'!J$4:J$11233))),
                    SUMPRODUCT(('PQW Report Data'!$B$4:$B$11233='GEPS Volume &amp; Declines'!$C$4)*('PQW Report Data'!$D$4:$D$11233='GEPS Volume &amp; Declines'!$E$4)*('PQW Report Data'!$C$4:$C$11233=I$9)*('PQW Report Data'!$E$4:$E$11233=$B56)*(('PQW Report Data'!K$4:K$11233)-('PQW Report Data'!J$4:J$11233))))))</f>
      </c>
      <c r="J56" s="25" t="str">
        <f>IF(AND($D$6="All",$F$6="All"),SUMPRODUCT(('PQW Report Data'!$C$4:$C$11233=J$9)*('PQW Report Data'!$E$4:$E$11233=$B56)*(('PQW Report Data'!K$4:K$11233)-('PQW Report Data'!J$4:J$11233))),
                    IF($D$6="All",SUMPRODUCT(('PQW Report Data'!$D$4:$D$11233='GEPS Volume &amp; Declines'!$E$4)*('PQW Report Data'!$C$4:$C$11233=J$9)*('PQW Report Data'!$E$4:$E$11233=$B56)*(('PQW Report Data'!K$4:K$11233)-('PQW Report Data'!J$4:J$11233))),
                    IF($F$6="All",SUMPRODUCT(('PQW Report Data'!$B$4:$B$11233='GEPS Volume &amp; Declines'!$C$4)*('PQW Report Data'!$C$4:$C$11233=J$9)*('PQW Report Data'!$E$4:$E$11233=$B56)*(('PQW Report Data'!K$4:K$11233)-('PQW Report Data'!J$4:J$11233))),
                    SUMPRODUCT(('PQW Report Data'!$B$4:$B$11233='GEPS Volume &amp; Declines'!$C$4)*('PQW Report Data'!$D$4:$D$11233='GEPS Volume &amp; Declines'!$E$4)*('PQW Report Data'!$C$4:$C$11233=J$9)*('PQW Report Data'!$E$4:$E$11233=$B56)*(('PQW Report Data'!K$4:K$11233)-('PQW Report Data'!J$4:J$11233))))))</f>
      </c>
      <c r="K56" s="25" t="str">
        <f>IF(AND($D$6="All",$F$6="All"),SUMPRODUCT(('PQW Report Data'!$C$4:$C$11233=K$9)*('PQW Report Data'!$E$4:$E$11233=$B56)*(('PQW Report Data'!K$4:K$11233)-('PQW Report Data'!J$4:J$11233))),
                    IF($D$6="All",SUMPRODUCT(('PQW Report Data'!$D$4:$D$11233='GEPS Volume &amp; Declines'!$E$4)*('PQW Report Data'!$C$4:$C$11233=K$9)*('PQW Report Data'!$E$4:$E$11233=$B56)*(('PQW Report Data'!K$4:K$11233)-('PQW Report Data'!J$4:J$11233))),
                    IF($F$6="All",SUMPRODUCT(('PQW Report Data'!$B$4:$B$11233='GEPS Volume &amp; Declines'!$C$4)*('PQW Report Data'!$C$4:$C$11233=K$9)*('PQW Report Data'!$E$4:$E$11233=$B56)*(('PQW Report Data'!K$4:K$11233)-('PQW Report Data'!J$4:J$11233))),
                    SUMPRODUCT(('PQW Report Data'!$B$4:$B$11233='GEPS Volume &amp; Declines'!$C$4)*('PQW Report Data'!$D$4:$D$11233='GEPS Volume &amp; Declines'!$E$4)*('PQW Report Data'!$C$4:$C$11233=K$9)*('PQW Report Data'!$E$4:$E$11233=$B56)*(('PQW Report Data'!K$4:K$11233)-('PQW Report Data'!J$4:J$11233))))))</f>
      </c>
      <c r="L56" s="25" t="str">
        <f>IF(AND($D$6="All",$F$6="All"),SUMPRODUCT(('PQW Report Data'!$C$4:$C$11233=L$9)*('PQW Report Data'!$E$4:$E$11233=$B56)*(('PQW Report Data'!K$4:K$11233)-('PQW Report Data'!J$4:J$11233))),
                    IF($D$6="All",SUMPRODUCT(('PQW Report Data'!$D$4:$D$11233='GEPS Volume &amp; Declines'!$E$4)*('PQW Report Data'!$C$4:$C$11233=L$9)*('PQW Report Data'!$E$4:$E$11233=$B56)*(('PQW Report Data'!K$4:K$11233)-('PQW Report Data'!J$4:J$11233))),
                    IF($F$6="All",SUMPRODUCT(('PQW Report Data'!$B$4:$B$11233='GEPS Volume &amp; Declines'!$C$4)*('PQW Report Data'!$C$4:$C$11233=L$9)*('PQW Report Data'!$E$4:$E$11233=$B56)*(('PQW Report Data'!K$4:K$11233)-('PQW Report Data'!J$4:J$11233))),
                    SUMPRODUCT(('PQW Report Data'!$B$4:$B$11233='GEPS Volume &amp; Declines'!$C$4)*('PQW Report Data'!$D$4:$D$11233='GEPS Volume &amp; Declines'!$E$4)*('PQW Report Data'!$C$4:$C$11233=L$9)*('PQW Report Data'!$E$4:$E$11233=$B56)*(('PQW Report Data'!K$4:K$11233)-('PQW Report Data'!J$4:J$11233))))))</f>
      </c>
      <c r="M56" s="25" t="str">
        <f>IF(AND($D$6="All",$F$6="All"),SUMPRODUCT(('PQW Report Data'!$C$4:$C$11233=M$9)*('PQW Report Data'!$E$4:$E$11233=$B56)*(('PQW Report Data'!K$4:K$11233)-('PQW Report Data'!J$4:J$11233))),
                    IF($D$6="All",SUMPRODUCT(('PQW Report Data'!$D$4:$D$11233='GEPS Volume &amp; Declines'!$E$4)*('PQW Report Data'!$C$4:$C$11233=M$9)*('PQW Report Data'!$E$4:$E$11233=$B56)*(('PQW Report Data'!K$4:K$11233)-('PQW Report Data'!J$4:J$11233))),
                    IF($F$6="All",SUMPRODUCT(('PQW Report Data'!$B$4:$B$11233='GEPS Volume &amp; Declines'!$C$4)*('PQW Report Data'!$C$4:$C$11233=M$9)*('PQW Report Data'!$E$4:$E$11233=$B56)*(('PQW Report Data'!K$4:K$11233)-('PQW Report Data'!J$4:J$11233))),
                    SUMPRODUCT(('PQW Report Data'!$B$4:$B$11233='GEPS Volume &amp; Declines'!$C$4)*('PQW Report Data'!$D$4:$D$11233='GEPS Volume &amp; Declines'!$E$4)*('PQW Report Data'!$C$4:$C$11233=M$9)*('PQW Report Data'!$E$4:$E$11233=$B56)*(('PQW Report Data'!K$4:K$11233)-('PQW Report Data'!J$4:J$11233))))))</f>
      </c>
      <c r="N56" s="25" t="str">
        <f>IF(AND($D$6="All",$F$6="All"),SUMPRODUCT(('PQW Report Data'!$C$4:$C$11233=N$9)*('PQW Report Data'!$E$4:$E$11233=$B56)*(('PQW Report Data'!K$4:K$11233)-('PQW Report Data'!J$4:J$11233))),
                    IF($D$6="All",SUMPRODUCT(('PQW Report Data'!$D$4:$D$11233='GEPS Volume &amp; Declines'!$E$4)*('PQW Report Data'!$C$4:$C$11233=N$9)*('PQW Report Data'!$E$4:$E$11233=$B56)*(('PQW Report Data'!K$4:K$11233)-('PQW Report Data'!J$4:J$11233))),
                    IF($F$6="All",SUMPRODUCT(('PQW Report Data'!$B$4:$B$11233='GEPS Volume &amp; Declines'!$C$4)*('PQW Report Data'!$C$4:$C$11233=N$9)*('PQW Report Data'!$E$4:$E$11233=$B56)*(('PQW Report Data'!K$4:K$11233)-('PQW Report Data'!J$4:J$11233))),
                    SUMPRODUCT(('PQW Report Data'!$B$4:$B$11233='GEPS Volume &amp; Declines'!$C$4)*('PQW Report Data'!$D$4:$D$11233='GEPS Volume &amp; Declines'!$E$4)*('PQW Report Data'!$C$4:$C$11233=N$9)*('PQW Report Data'!$E$4:$E$11233=$B56)*(('PQW Report Data'!K$4:K$11233)-('PQW Report Data'!J$4:J$11233))))))</f>
      </c>
      <c r="O56" s="25" t="str">
        <f>IF(AND($D$6="All",$F$6="All"),SUMPRODUCT(('PQW Report Data'!$C$4:$C$11233=O$9)*('PQW Report Data'!$E$4:$E$11233=$B56)*(('PQW Report Data'!K$4:K$11233)-('PQW Report Data'!J$4:J$11233))),
                    IF($D$6="All",SUMPRODUCT(('PQW Report Data'!$D$4:$D$11233='GEPS Volume &amp; Declines'!$E$4)*('PQW Report Data'!$C$4:$C$11233=O$9)*('PQW Report Data'!$E$4:$E$11233=$B56)*(('PQW Report Data'!K$4:K$11233)-('PQW Report Data'!J$4:J$11233))),
                    IF($F$6="All",SUMPRODUCT(('PQW Report Data'!$B$4:$B$11233='GEPS Volume &amp; Declines'!$C$4)*('PQW Report Data'!$C$4:$C$11233=O$9)*('PQW Report Data'!$E$4:$E$11233=$B56)*(('PQW Report Data'!K$4:K$11233)-('PQW Report Data'!J$4:J$11233))),
                    SUMPRODUCT(('PQW Report Data'!$B$4:$B$11233='GEPS Volume &amp; Declines'!$C$4)*('PQW Report Data'!$D$4:$D$11233='GEPS Volume &amp; Declines'!$E$4)*('PQW Report Data'!$C$4:$C$11233=O$9)*('PQW Report Data'!$E$4:$E$11233=$B56)*(('PQW Report Data'!K$4:K$11233)-('PQW Report Data'!J$4:J$11233))))))</f>
      </c>
      <c r="P56" s="25" t="str">
        <f>IF(AND($D$6="All",$F$6="All"),SUMPRODUCT(('PQW Report Data'!$C$4:$C$11233=P$9)*('PQW Report Data'!$E$4:$E$11233=$B56)*(('PQW Report Data'!K$4:K$11233)-('PQW Report Data'!J$4:J$11233))),
                    IF($D$6="All",SUMPRODUCT(('PQW Report Data'!$D$4:$D$11233='GEPS Volume &amp; Declines'!$E$4)*('PQW Report Data'!$C$4:$C$11233=P$9)*('PQW Report Data'!$E$4:$E$11233=$B56)*(('PQW Report Data'!K$4:K$11233)-('PQW Report Data'!J$4:J$11233))),
                    IF($F$6="All",SUMPRODUCT(('PQW Report Data'!$B$4:$B$11233='GEPS Volume &amp; Declines'!$C$4)*('PQW Report Data'!$C$4:$C$11233=P$9)*('PQW Report Data'!$E$4:$E$11233=$B56)*(('PQW Report Data'!K$4:K$11233)-('PQW Report Data'!J$4:J$11233))),
                    SUMPRODUCT(('PQW Report Data'!$B$4:$B$11233='GEPS Volume &amp; Declines'!$C$4)*('PQW Report Data'!$D$4:$D$11233='GEPS Volume &amp; Declines'!$E$4)*('PQW Report Data'!$C$4:$C$11233=P$9)*('PQW Report Data'!$E$4:$E$11233=$B56)*(('PQW Report Data'!K$4:K$11233)-('PQW Report Data'!J$4:J$11233))))))</f>
      </c>
      <c r="Q56" s="25" t="str">
        <f>IF(AND($D$6="All",$F$6="All"),SUMPRODUCT(('PQW Report Data'!$C$4:$C$11233=Q$9)*('PQW Report Data'!$E$4:$E$11233=$B56)*(('PQW Report Data'!K$4:K$11233)-('PQW Report Data'!J$4:J$11233))),
                    IF($D$6="All",SUMPRODUCT(('PQW Report Data'!$D$4:$D$11233='GEPS Volume &amp; Declines'!$E$4)*('PQW Report Data'!$C$4:$C$11233=Q$9)*('PQW Report Data'!$E$4:$E$11233=$B56)*(('PQW Report Data'!K$4:K$11233)-('PQW Report Data'!J$4:J$11233))),
                    IF($F$6="All",SUMPRODUCT(('PQW Report Data'!$B$4:$B$11233='GEPS Volume &amp; Declines'!$C$4)*('PQW Report Data'!$C$4:$C$11233=Q$9)*('PQW Report Data'!$E$4:$E$11233=$B56)*(('PQW Report Data'!K$4:K$11233)-('PQW Report Data'!J$4:J$11233))),
                    SUMPRODUCT(('PQW Report Data'!$B$4:$B$11233='GEPS Volume &amp; Declines'!$C$4)*('PQW Report Data'!$D$4:$D$11233='GEPS Volume &amp; Declines'!$E$4)*('PQW Report Data'!$C$4:$C$11233=Q$9)*('PQW Report Data'!$E$4:$E$11233=$B56)*(('PQW Report Data'!K$4:K$11233)-('PQW Report Data'!J$4:J$11233))))))</f>
      </c>
      <c r="R56" s="25" t="str">
        <f>IF(AND($D$6="All",$F$6="All"),SUMPRODUCT(('PQW Report Data'!$C$4:$C$11233=R$9)*('PQW Report Data'!$E$4:$E$11233=$B56)*(('PQW Report Data'!K$4:K$11233)-('PQW Report Data'!J$4:J$11233))),
                    IF($D$6="All",SUMPRODUCT(('PQW Report Data'!$D$4:$D$11233='GEPS Volume &amp; Declines'!$E$4)*('PQW Report Data'!$C$4:$C$11233=R$9)*('PQW Report Data'!$E$4:$E$11233=$B56)*(('PQW Report Data'!K$4:K$11233)-('PQW Report Data'!J$4:J$11233))),
                    IF($F$6="All",SUMPRODUCT(('PQW Report Data'!$B$4:$B$11233='GEPS Volume &amp; Declines'!$C$4)*('PQW Report Data'!$C$4:$C$11233=R$9)*('PQW Report Data'!$E$4:$E$11233=$B56)*(('PQW Report Data'!K$4:K$11233)-('PQW Report Data'!J$4:J$11233))),
                    SUMPRODUCT(('PQW Report Data'!$B$4:$B$11233='GEPS Volume &amp; Declines'!$C$4)*('PQW Report Data'!$D$4:$D$11233='GEPS Volume &amp; Declines'!$E$4)*('PQW Report Data'!$C$4:$C$11233=R$9)*('PQW Report Data'!$E$4:$E$11233=$B56)*(('PQW Report Data'!K$4:K$11233)-('PQW Report Data'!J$4:J$11233))))))</f>
      </c>
      <c r="S56" s="25" t="str">
        <f>IF(AND($D$6="All",$F$6="All"),SUMPRODUCT(('PQW Report Data'!$C$4:$C$11233=S$9)*('PQW Report Data'!$E$4:$E$11233=$B56)*(('PQW Report Data'!K$4:K$11233)-('PQW Report Data'!J$4:J$11233))),
                    IF($D$6="All",SUMPRODUCT(('PQW Report Data'!$D$4:$D$11233='GEPS Volume &amp; Declines'!$E$4)*('PQW Report Data'!$C$4:$C$11233=S$9)*('PQW Report Data'!$E$4:$E$11233=$B56)*(('PQW Report Data'!K$4:K$11233)-('PQW Report Data'!J$4:J$11233))),
                    IF($F$6="All",SUMPRODUCT(('PQW Report Data'!$B$4:$B$11233='GEPS Volume &amp; Declines'!$C$4)*('PQW Report Data'!$C$4:$C$11233=S$9)*('PQW Report Data'!$E$4:$E$11233=$B56)*(('PQW Report Data'!K$4:K$11233)-('PQW Report Data'!J$4:J$11233))),
                    SUMPRODUCT(('PQW Report Data'!$B$4:$B$11233='GEPS Volume &amp; Declines'!$C$4)*('PQW Report Data'!$D$4:$D$11233='GEPS Volume &amp; Declines'!$E$4)*('PQW Report Data'!$C$4:$C$11233=S$9)*('PQW Report Data'!$E$4:$E$11233=$B56)*(('PQW Report Data'!K$4:K$11233)-('PQW Report Data'!J$4:J$11233))))))</f>
      </c>
      <c r="T56" s="25" t="str">
        <f>IF(AND($D$6="All",$F$6="All"),SUMPRODUCT(('PQW Report Data'!$C$4:$C$11233=T$9)*('PQW Report Data'!$E$4:$E$11233=$B56)*(('PQW Report Data'!K$4:K$11233)-('PQW Report Data'!J$4:J$11233))),
                    IF($D$6="All",SUMPRODUCT(('PQW Report Data'!$D$4:$D$11233='GEPS Volume &amp; Declines'!$E$4)*('PQW Report Data'!$C$4:$C$11233=T$9)*('PQW Report Data'!$E$4:$E$11233=$B56)*(('PQW Report Data'!K$4:K$11233)-('PQW Report Data'!J$4:J$11233))),
                    IF($F$6="All",SUMPRODUCT(('PQW Report Data'!$B$4:$B$11233='GEPS Volume &amp; Declines'!$C$4)*('PQW Report Data'!$C$4:$C$11233=T$9)*('PQW Report Data'!$E$4:$E$11233=$B56)*(('PQW Report Data'!K$4:K$11233)-('PQW Report Data'!J$4:J$11233))),
                    SUMPRODUCT(('PQW Report Data'!$B$4:$B$11233='GEPS Volume &amp; Declines'!$C$4)*('PQW Report Data'!$D$4:$D$11233='GEPS Volume &amp; Declines'!$E$4)*('PQW Report Data'!$C$4:$C$11233=T$9)*('PQW Report Data'!$E$4:$E$11233=$B56)*(('PQW Report Data'!K$4:K$11233)-('PQW Report Data'!J$4:J$11233))))))</f>
      </c>
      <c r="U56" s="25" t="str">
        <f>IF(AND($D$6="All",$F$6="All"),SUMPRODUCT(('PQW Report Data'!$C$4:$C$11233=U$9)*('PQW Report Data'!$E$4:$E$11233=$B56)*(('PQW Report Data'!K$4:K$11233)-('PQW Report Data'!J$4:J$11233))),
                    IF($D$6="All",SUMPRODUCT(('PQW Report Data'!$D$4:$D$11233='GEPS Volume &amp; Declines'!$E$4)*('PQW Report Data'!$C$4:$C$11233=U$9)*('PQW Report Data'!$E$4:$E$11233=$B56)*(('PQW Report Data'!K$4:K$11233)-('PQW Report Data'!J$4:J$11233))),
                    IF($F$6="All",SUMPRODUCT(('PQW Report Data'!$B$4:$B$11233='GEPS Volume &amp; Declines'!$C$4)*('PQW Report Data'!$C$4:$C$11233=U$9)*('PQW Report Data'!$E$4:$E$11233=$B56)*(('PQW Report Data'!K$4:K$11233)-('PQW Report Data'!J$4:J$11233))),
                    SUMPRODUCT(('PQW Report Data'!$B$4:$B$11233='GEPS Volume &amp; Declines'!$C$4)*('PQW Report Data'!$D$4:$D$11233='GEPS Volume &amp; Declines'!$E$4)*('PQW Report Data'!$C$4:$C$11233=U$9)*('PQW Report Data'!$E$4:$E$11233=$B56)*(('PQW Report Data'!K$4:K$11233)-('PQW Report Data'!J$4:J$11233))))))</f>
      </c>
      <c r="V56" s="25" t="str">
        <f>IF(AND($D$6="All",$F$6="All"),SUMPRODUCT(('PQW Report Data'!$C$4:$C$11233=V$9)*('PQW Report Data'!$E$4:$E$11233=$B56)*(('PQW Report Data'!K$4:K$11233)-('PQW Report Data'!J$4:J$11233))),
                    IF($D$6="All",SUMPRODUCT(('PQW Report Data'!$D$4:$D$11233='GEPS Volume &amp; Declines'!$E$4)*('PQW Report Data'!$C$4:$C$11233=V$9)*('PQW Report Data'!$E$4:$E$11233=$B56)*(('PQW Report Data'!K$4:K$11233)-('PQW Report Data'!J$4:J$11233))),
                    IF($F$6="All",SUMPRODUCT(('PQW Report Data'!$B$4:$B$11233='GEPS Volume &amp; Declines'!$C$4)*('PQW Report Data'!$C$4:$C$11233=V$9)*('PQW Report Data'!$E$4:$E$11233=$B56)*(('PQW Report Data'!K$4:K$11233)-('PQW Report Data'!J$4:J$11233))),
                    SUMPRODUCT(('PQW Report Data'!$B$4:$B$11233='GEPS Volume &amp; Declines'!$C$4)*('PQW Report Data'!$D$4:$D$11233='GEPS Volume &amp; Declines'!$E$4)*('PQW Report Data'!$C$4:$C$11233=V$9)*('PQW Report Data'!$E$4:$E$11233=$B56)*(('PQW Report Data'!K$4:K$11233)-('PQW Report Data'!J$4:J$11233))))))</f>
      </c>
      <c r="W56" s="25" t="str">
        <f>IF(AND($D$6="All",$F$6="All"),SUMPRODUCT(('PQW Report Data'!$C$4:$C$11233=W$9)*('PQW Report Data'!$E$4:$E$11233=$B56)*(('PQW Report Data'!K$4:K$11233)-('PQW Report Data'!J$4:J$11233))),
                    IF($D$6="All",SUMPRODUCT(('PQW Report Data'!$D$4:$D$11233='GEPS Volume &amp; Declines'!$E$4)*('PQW Report Data'!$C$4:$C$11233=W$9)*('PQW Report Data'!$E$4:$E$11233=$B56)*(('PQW Report Data'!K$4:K$11233)-('PQW Report Data'!J$4:J$11233))),
                    IF($F$6="All",SUMPRODUCT(('PQW Report Data'!$B$4:$B$11233='GEPS Volume &amp; Declines'!$C$4)*('PQW Report Data'!$C$4:$C$11233=W$9)*('PQW Report Data'!$E$4:$E$11233=$B56)*(('PQW Report Data'!K$4:K$11233)-('PQW Report Data'!J$4:J$11233))),
                    SUMPRODUCT(('PQW Report Data'!$B$4:$B$11233='GEPS Volume &amp; Declines'!$C$4)*('PQW Report Data'!$D$4:$D$11233='GEPS Volume &amp; Declines'!$E$4)*('PQW Report Data'!$C$4:$C$11233=W$9)*('PQW Report Data'!$E$4:$E$11233=$B56)*(('PQW Report Data'!K$4:K$11233)-('PQW Report Data'!J$4:J$11233))))))</f>
      </c>
      <c r="X56" s="25" t="str">
        <f>IF(AND($D$6="All",$F$6="All"),SUMPRODUCT(('PQW Report Data'!$C$4:$C$11233=X$9)*('PQW Report Data'!$E$4:$E$11233=$B56)*(('PQW Report Data'!K$4:K$11233)-('PQW Report Data'!J$4:J$11233))),
                    IF($D$6="All",SUMPRODUCT(('PQW Report Data'!$D$4:$D$11233='GEPS Volume &amp; Declines'!$E$4)*('PQW Report Data'!$C$4:$C$11233=X$9)*('PQW Report Data'!$E$4:$E$11233=$B56)*(('PQW Report Data'!K$4:K$11233)-('PQW Report Data'!J$4:J$11233))),
                    IF($F$6="All",SUMPRODUCT(('PQW Report Data'!$B$4:$B$11233='GEPS Volume &amp; Declines'!$C$4)*('PQW Report Data'!$C$4:$C$11233=X$9)*('PQW Report Data'!$E$4:$E$11233=$B56)*(('PQW Report Data'!K$4:K$11233)-('PQW Report Data'!J$4:J$11233))),
                    SUMPRODUCT(('PQW Report Data'!$B$4:$B$11233='GEPS Volume &amp; Declines'!$C$4)*('PQW Report Data'!$D$4:$D$11233='GEPS Volume &amp; Declines'!$E$4)*('PQW Report Data'!$C$4:$C$11233=X$9)*('PQW Report Data'!$E$4:$E$11233=$B56)*(('PQW Report Data'!K$4:K$11233)-('PQW Report Data'!J$4:J$11233))))))</f>
      </c>
      <c r="Y56" s="25" t="str">
        <f>IF(AND($D$6="All",$F$6="All"),SUMPRODUCT(('PQW Report Data'!$C$4:$C$11233=Y$9)*('PQW Report Data'!$E$4:$E$11233=$B56)*(('PQW Report Data'!K$4:K$11233)-('PQW Report Data'!J$4:J$11233))),
                    IF($D$6="All",SUMPRODUCT(('PQW Report Data'!$D$4:$D$11233='GEPS Volume &amp; Declines'!$E$4)*('PQW Report Data'!$C$4:$C$11233=Y$9)*('PQW Report Data'!$E$4:$E$11233=$B56)*(('PQW Report Data'!K$4:K$11233)-('PQW Report Data'!J$4:J$11233))),
                    IF($F$6="All",SUMPRODUCT(('PQW Report Data'!$B$4:$B$11233='GEPS Volume &amp; Declines'!$C$4)*('PQW Report Data'!$C$4:$C$11233=Y$9)*('PQW Report Data'!$E$4:$E$11233=$B56)*(('PQW Report Data'!K$4:K$11233)-('PQW Report Data'!J$4:J$11233))),
                    SUMPRODUCT(('PQW Report Data'!$B$4:$B$11233='GEPS Volume &amp; Declines'!$C$4)*('PQW Report Data'!$D$4:$D$11233='GEPS Volume &amp; Declines'!$E$4)*('PQW Report Data'!$C$4:$C$11233=Y$9)*('PQW Report Data'!$E$4:$E$11233=$B56)*(('PQW Report Data'!K$4:K$11233)-('PQW Report Data'!J$4:J$11233))))))</f>
      </c>
      <c r="Z56" s="25" t="str">
        <f>IF(AND($D$6="All",$F$6="All"),SUMPRODUCT(('PQW Report Data'!$C$4:$C$11233=Z$9)*('PQW Report Data'!$E$4:$E$11233=$B56)*(('PQW Report Data'!K$4:K$11233)-('PQW Report Data'!J$4:J$11233))),
                    IF($D$6="All",SUMPRODUCT(('PQW Report Data'!$D$4:$D$11233='GEPS Volume &amp; Declines'!$E$4)*('PQW Report Data'!$C$4:$C$11233=Z$9)*('PQW Report Data'!$E$4:$E$11233=$B56)*(('PQW Report Data'!K$4:K$11233)-('PQW Report Data'!J$4:J$11233))),
                    IF($F$6="All",SUMPRODUCT(('PQW Report Data'!$B$4:$B$11233='GEPS Volume &amp; Declines'!$C$4)*('PQW Report Data'!$C$4:$C$11233=Z$9)*('PQW Report Data'!$E$4:$E$11233=$B56)*(('PQW Report Data'!K$4:K$11233)-('PQW Report Data'!J$4:J$11233))),
                    SUMPRODUCT(('PQW Report Data'!$B$4:$B$11233='GEPS Volume &amp; Declines'!$C$4)*('PQW Report Data'!$D$4:$D$11233='GEPS Volume &amp; Declines'!$E$4)*('PQW Report Data'!$C$4:$C$11233=Z$9)*('PQW Report Data'!$E$4:$E$11233=$B56)*(('PQW Report Data'!K$4:K$11233)-('PQW Report Data'!J$4:J$11233))))))</f>
      </c>
      <c r="AA56" s="25" t="str">
        <f>IF(AND($D$6="All",$F$6="All"),SUMPRODUCT(('PQW Report Data'!$C$4:$C$11233=AA$9)*('PQW Report Data'!$E$4:$E$11233=$B56)*(('PQW Report Data'!K$4:K$11233)-('PQW Report Data'!J$4:J$11233))),
                    IF($D$6="All",SUMPRODUCT(('PQW Report Data'!$D$4:$D$11233='GEPS Volume &amp; Declines'!$E$4)*('PQW Report Data'!$C$4:$C$11233=AA$9)*('PQW Report Data'!$E$4:$E$11233=$B56)*(('PQW Report Data'!K$4:K$11233)-('PQW Report Data'!J$4:J$11233))),
                    IF($F$6="All",SUMPRODUCT(('PQW Report Data'!$B$4:$B$11233='GEPS Volume &amp; Declines'!$C$4)*('PQW Report Data'!$C$4:$C$11233=AA$9)*('PQW Report Data'!$E$4:$E$11233=$B56)*(('PQW Report Data'!K$4:K$11233)-('PQW Report Data'!J$4:J$11233))),
                    SUMPRODUCT(('PQW Report Data'!$B$4:$B$11233='GEPS Volume &amp; Declines'!$C$4)*('PQW Report Data'!$D$4:$D$11233='GEPS Volume &amp; Declines'!$E$4)*('PQW Report Data'!$C$4:$C$11233=AA$9)*('PQW Report Data'!$E$4:$E$11233=$B56)*(('PQW Report Data'!K$4:K$11233)-('PQW Report Data'!J$4:J$11233))))))</f>
      </c>
      <c r="AB56" s="25" t="str">
        <f>SUM(C56:AA56)</f>
      </c>
    </row>
    <row r="57">
      <c r="A57" s="0" t="inlineStr">
        <is>
          <t/>
        </is>
      </c>
      <c r="B57" s="23" t="n">
        <v>47</v>
      </c>
      <c r="C57" s="25" t="str">
        <f>IF(AND($D$6="All",$F$6="All"),SUMPRODUCT(('PQW Report Data'!$C$4:$C$11233=C$9)*('PQW Report Data'!$E$4:$E$11233=$B57)*(('PQW Report Data'!K$4:K$11233)-('PQW Report Data'!J$4:J$11233))),
                    IF($D$6="All",SUMPRODUCT(('PQW Report Data'!$D$4:$D$11233='GEPS Volume &amp; Declines'!$E$4)*('PQW Report Data'!$C$4:$C$11233=C$9)*('PQW Report Data'!$E$4:$E$11233=$B57)*(('PQW Report Data'!K$4:K$11233)-('PQW Report Data'!J$4:J$11233))),
                    IF($F$6="All",SUMPRODUCT(('PQW Report Data'!$B$4:$B$11233='GEPS Volume &amp; Declines'!$C$4)*('PQW Report Data'!$C$4:$C$11233=C$9)*('PQW Report Data'!$E$4:$E$11233=$B57)*(('PQW Report Data'!K$4:K$11233)-('PQW Report Data'!J$4:J$11233))),
                    SUMPRODUCT(('PQW Report Data'!$B$4:$B$11233='GEPS Volume &amp; Declines'!$C$4)*('PQW Report Data'!$D$4:$D$11233='GEPS Volume &amp; Declines'!$E$4)*('PQW Report Data'!$C$4:$C$11233=C$9)*('PQW Report Data'!$E$4:$E$11233=$B57)*(('PQW Report Data'!K$4:K$11233)-('PQW Report Data'!J$4:J$11233))))))</f>
      </c>
      <c r="D57" s="25" t="str">
        <f>IF(AND($D$6="All",$F$6="All"),SUMPRODUCT(('PQW Report Data'!$C$4:$C$11233=D$9)*('PQW Report Data'!$E$4:$E$11233=$B57)*(('PQW Report Data'!K$4:K$11233)-('PQW Report Data'!J$4:J$11233))),
                    IF($D$6="All",SUMPRODUCT(('PQW Report Data'!$D$4:$D$11233='GEPS Volume &amp; Declines'!$E$4)*('PQW Report Data'!$C$4:$C$11233=D$9)*('PQW Report Data'!$E$4:$E$11233=$B57)*(('PQW Report Data'!K$4:K$11233)-('PQW Report Data'!J$4:J$11233))),
                    IF($F$6="All",SUMPRODUCT(('PQW Report Data'!$B$4:$B$11233='GEPS Volume &amp; Declines'!$C$4)*('PQW Report Data'!$C$4:$C$11233=D$9)*('PQW Report Data'!$E$4:$E$11233=$B57)*(('PQW Report Data'!K$4:K$11233)-('PQW Report Data'!J$4:J$11233))),
                    SUMPRODUCT(('PQW Report Data'!$B$4:$B$11233='GEPS Volume &amp; Declines'!$C$4)*('PQW Report Data'!$D$4:$D$11233='GEPS Volume &amp; Declines'!$E$4)*('PQW Report Data'!$C$4:$C$11233=D$9)*('PQW Report Data'!$E$4:$E$11233=$B57)*(('PQW Report Data'!K$4:K$11233)-('PQW Report Data'!J$4:J$11233))))))</f>
      </c>
      <c r="E57" s="25" t="str">
        <f>IF(AND($D$6="All",$F$6="All"),SUMPRODUCT(('PQW Report Data'!$C$4:$C$11233=E$9)*('PQW Report Data'!$E$4:$E$11233=$B57)*(('PQW Report Data'!K$4:K$11233)-('PQW Report Data'!J$4:J$11233))),
                    IF($D$6="All",SUMPRODUCT(('PQW Report Data'!$D$4:$D$11233='GEPS Volume &amp; Declines'!$E$4)*('PQW Report Data'!$C$4:$C$11233=E$9)*('PQW Report Data'!$E$4:$E$11233=$B57)*(('PQW Report Data'!K$4:K$11233)-('PQW Report Data'!J$4:J$11233))),
                    IF($F$6="All",SUMPRODUCT(('PQW Report Data'!$B$4:$B$11233='GEPS Volume &amp; Declines'!$C$4)*('PQW Report Data'!$C$4:$C$11233=E$9)*('PQW Report Data'!$E$4:$E$11233=$B57)*(('PQW Report Data'!K$4:K$11233)-('PQW Report Data'!J$4:J$11233))),
                    SUMPRODUCT(('PQW Report Data'!$B$4:$B$11233='GEPS Volume &amp; Declines'!$C$4)*('PQW Report Data'!$D$4:$D$11233='GEPS Volume &amp; Declines'!$E$4)*('PQW Report Data'!$C$4:$C$11233=E$9)*('PQW Report Data'!$E$4:$E$11233=$B57)*(('PQW Report Data'!K$4:K$11233)-('PQW Report Data'!J$4:J$11233))))))</f>
      </c>
      <c r="F57" s="25" t="str">
        <f>IF(AND($D$6="All",$F$6="All"),SUMPRODUCT(('PQW Report Data'!$C$4:$C$11233=F$9)*('PQW Report Data'!$E$4:$E$11233=$B57)*(('PQW Report Data'!K$4:K$11233)-('PQW Report Data'!J$4:J$11233))),
                    IF($D$6="All",SUMPRODUCT(('PQW Report Data'!$D$4:$D$11233='GEPS Volume &amp; Declines'!$E$4)*('PQW Report Data'!$C$4:$C$11233=F$9)*('PQW Report Data'!$E$4:$E$11233=$B57)*(('PQW Report Data'!K$4:K$11233)-('PQW Report Data'!J$4:J$11233))),
                    IF($F$6="All",SUMPRODUCT(('PQW Report Data'!$B$4:$B$11233='GEPS Volume &amp; Declines'!$C$4)*('PQW Report Data'!$C$4:$C$11233=F$9)*('PQW Report Data'!$E$4:$E$11233=$B57)*(('PQW Report Data'!K$4:K$11233)-('PQW Report Data'!J$4:J$11233))),
                    SUMPRODUCT(('PQW Report Data'!$B$4:$B$11233='GEPS Volume &amp; Declines'!$C$4)*('PQW Report Data'!$D$4:$D$11233='GEPS Volume &amp; Declines'!$E$4)*('PQW Report Data'!$C$4:$C$11233=F$9)*('PQW Report Data'!$E$4:$E$11233=$B57)*(('PQW Report Data'!K$4:K$11233)-('PQW Report Data'!J$4:J$11233))))))</f>
      </c>
      <c r="G57" s="25" t="str">
        <f>IF(AND($D$6="All",$F$6="All"),SUMPRODUCT(('PQW Report Data'!$C$4:$C$11233=G$9)*('PQW Report Data'!$E$4:$E$11233=$B57)*(('PQW Report Data'!K$4:K$11233)-('PQW Report Data'!J$4:J$11233))),
                    IF($D$6="All",SUMPRODUCT(('PQW Report Data'!$D$4:$D$11233='GEPS Volume &amp; Declines'!$E$4)*('PQW Report Data'!$C$4:$C$11233=G$9)*('PQW Report Data'!$E$4:$E$11233=$B57)*(('PQW Report Data'!K$4:K$11233)-('PQW Report Data'!J$4:J$11233))),
                    IF($F$6="All",SUMPRODUCT(('PQW Report Data'!$B$4:$B$11233='GEPS Volume &amp; Declines'!$C$4)*('PQW Report Data'!$C$4:$C$11233=G$9)*('PQW Report Data'!$E$4:$E$11233=$B57)*(('PQW Report Data'!K$4:K$11233)-('PQW Report Data'!J$4:J$11233))),
                    SUMPRODUCT(('PQW Report Data'!$B$4:$B$11233='GEPS Volume &amp; Declines'!$C$4)*('PQW Report Data'!$D$4:$D$11233='GEPS Volume &amp; Declines'!$E$4)*('PQW Report Data'!$C$4:$C$11233=G$9)*('PQW Report Data'!$E$4:$E$11233=$B57)*(('PQW Report Data'!K$4:K$11233)-('PQW Report Data'!J$4:J$11233))))))</f>
      </c>
      <c r="H57" s="25" t="str">
        <f>IF(AND($D$6="All",$F$6="All"),SUMPRODUCT(('PQW Report Data'!$C$4:$C$11233=H$9)*('PQW Report Data'!$E$4:$E$11233=$B57)*(('PQW Report Data'!K$4:K$11233)-('PQW Report Data'!J$4:J$11233))),
                    IF($D$6="All",SUMPRODUCT(('PQW Report Data'!$D$4:$D$11233='GEPS Volume &amp; Declines'!$E$4)*('PQW Report Data'!$C$4:$C$11233=H$9)*('PQW Report Data'!$E$4:$E$11233=$B57)*(('PQW Report Data'!K$4:K$11233)-('PQW Report Data'!J$4:J$11233))),
                    IF($F$6="All",SUMPRODUCT(('PQW Report Data'!$B$4:$B$11233='GEPS Volume &amp; Declines'!$C$4)*('PQW Report Data'!$C$4:$C$11233=H$9)*('PQW Report Data'!$E$4:$E$11233=$B57)*(('PQW Report Data'!K$4:K$11233)-('PQW Report Data'!J$4:J$11233))),
                    SUMPRODUCT(('PQW Report Data'!$B$4:$B$11233='GEPS Volume &amp; Declines'!$C$4)*('PQW Report Data'!$D$4:$D$11233='GEPS Volume &amp; Declines'!$E$4)*('PQW Report Data'!$C$4:$C$11233=H$9)*('PQW Report Data'!$E$4:$E$11233=$B57)*(('PQW Report Data'!K$4:K$11233)-('PQW Report Data'!J$4:J$11233))))))</f>
      </c>
      <c r="I57" s="25" t="str">
        <f>IF(AND($D$6="All",$F$6="All"),SUMPRODUCT(('PQW Report Data'!$C$4:$C$11233=I$9)*('PQW Report Data'!$E$4:$E$11233=$B57)*(('PQW Report Data'!K$4:K$11233)-('PQW Report Data'!J$4:J$11233))),
                    IF($D$6="All",SUMPRODUCT(('PQW Report Data'!$D$4:$D$11233='GEPS Volume &amp; Declines'!$E$4)*('PQW Report Data'!$C$4:$C$11233=I$9)*('PQW Report Data'!$E$4:$E$11233=$B57)*(('PQW Report Data'!K$4:K$11233)-('PQW Report Data'!J$4:J$11233))),
                    IF($F$6="All",SUMPRODUCT(('PQW Report Data'!$B$4:$B$11233='GEPS Volume &amp; Declines'!$C$4)*('PQW Report Data'!$C$4:$C$11233=I$9)*('PQW Report Data'!$E$4:$E$11233=$B57)*(('PQW Report Data'!K$4:K$11233)-('PQW Report Data'!J$4:J$11233))),
                    SUMPRODUCT(('PQW Report Data'!$B$4:$B$11233='GEPS Volume &amp; Declines'!$C$4)*('PQW Report Data'!$D$4:$D$11233='GEPS Volume &amp; Declines'!$E$4)*('PQW Report Data'!$C$4:$C$11233=I$9)*('PQW Report Data'!$E$4:$E$11233=$B57)*(('PQW Report Data'!K$4:K$11233)-('PQW Report Data'!J$4:J$11233))))))</f>
      </c>
      <c r="J57" s="25" t="str">
        <f>IF(AND($D$6="All",$F$6="All"),SUMPRODUCT(('PQW Report Data'!$C$4:$C$11233=J$9)*('PQW Report Data'!$E$4:$E$11233=$B57)*(('PQW Report Data'!K$4:K$11233)-('PQW Report Data'!J$4:J$11233))),
                    IF($D$6="All",SUMPRODUCT(('PQW Report Data'!$D$4:$D$11233='GEPS Volume &amp; Declines'!$E$4)*('PQW Report Data'!$C$4:$C$11233=J$9)*('PQW Report Data'!$E$4:$E$11233=$B57)*(('PQW Report Data'!K$4:K$11233)-('PQW Report Data'!J$4:J$11233))),
                    IF($F$6="All",SUMPRODUCT(('PQW Report Data'!$B$4:$B$11233='GEPS Volume &amp; Declines'!$C$4)*('PQW Report Data'!$C$4:$C$11233=J$9)*('PQW Report Data'!$E$4:$E$11233=$B57)*(('PQW Report Data'!K$4:K$11233)-('PQW Report Data'!J$4:J$11233))),
                    SUMPRODUCT(('PQW Report Data'!$B$4:$B$11233='GEPS Volume &amp; Declines'!$C$4)*('PQW Report Data'!$D$4:$D$11233='GEPS Volume &amp; Declines'!$E$4)*('PQW Report Data'!$C$4:$C$11233=J$9)*('PQW Report Data'!$E$4:$E$11233=$B57)*(('PQW Report Data'!K$4:K$11233)-('PQW Report Data'!J$4:J$11233))))))</f>
      </c>
      <c r="K57" s="25" t="str">
        <f>IF(AND($D$6="All",$F$6="All"),SUMPRODUCT(('PQW Report Data'!$C$4:$C$11233=K$9)*('PQW Report Data'!$E$4:$E$11233=$B57)*(('PQW Report Data'!K$4:K$11233)-('PQW Report Data'!J$4:J$11233))),
                    IF($D$6="All",SUMPRODUCT(('PQW Report Data'!$D$4:$D$11233='GEPS Volume &amp; Declines'!$E$4)*('PQW Report Data'!$C$4:$C$11233=K$9)*('PQW Report Data'!$E$4:$E$11233=$B57)*(('PQW Report Data'!K$4:K$11233)-('PQW Report Data'!J$4:J$11233))),
                    IF($F$6="All",SUMPRODUCT(('PQW Report Data'!$B$4:$B$11233='GEPS Volume &amp; Declines'!$C$4)*('PQW Report Data'!$C$4:$C$11233=K$9)*('PQW Report Data'!$E$4:$E$11233=$B57)*(('PQW Report Data'!K$4:K$11233)-('PQW Report Data'!J$4:J$11233))),
                    SUMPRODUCT(('PQW Report Data'!$B$4:$B$11233='GEPS Volume &amp; Declines'!$C$4)*('PQW Report Data'!$D$4:$D$11233='GEPS Volume &amp; Declines'!$E$4)*('PQW Report Data'!$C$4:$C$11233=K$9)*('PQW Report Data'!$E$4:$E$11233=$B57)*(('PQW Report Data'!K$4:K$11233)-('PQW Report Data'!J$4:J$11233))))))</f>
      </c>
      <c r="L57" s="25" t="str">
        <f>IF(AND($D$6="All",$F$6="All"),SUMPRODUCT(('PQW Report Data'!$C$4:$C$11233=L$9)*('PQW Report Data'!$E$4:$E$11233=$B57)*(('PQW Report Data'!K$4:K$11233)-('PQW Report Data'!J$4:J$11233))),
                    IF($D$6="All",SUMPRODUCT(('PQW Report Data'!$D$4:$D$11233='GEPS Volume &amp; Declines'!$E$4)*('PQW Report Data'!$C$4:$C$11233=L$9)*('PQW Report Data'!$E$4:$E$11233=$B57)*(('PQW Report Data'!K$4:K$11233)-('PQW Report Data'!J$4:J$11233))),
                    IF($F$6="All",SUMPRODUCT(('PQW Report Data'!$B$4:$B$11233='GEPS Volume &amp; Declines'!$C$4)*('PQW Report Data'!$C$4:$C$11233=L$9)*('PQW Report Data'!$E$4:$E$11233=$B57)*(('PQW Report Data'!K$4:K$11233)-('PQW Report Data'!J$4:J$11233))),
                    SUMPRODUCT(('PQW Report Data'!$B$4:$B$11233='GEPS Volume &amp; Declines'!$C$4)*('PQW Report Data'!$D$4:$D$11233='GEPS Volume &amp; Declines'!$E$4)*('PQW Report Data'!$C$4:$C$11233=L$9)*('PQW Report Data'!$E$4:$E$11233=$B57)*(('PQW Report Data'!K$4:K$11233)-('PQW Report Data'!J$4:J$11233))))))</f>
      </c>
      <c r="M57" s="25" t="str">
        <f>IF(AND($D$6="All",$F$6="All"),SUMPRODUCT(('PQW Report Data'!$C$4:$C$11233=M$9)*('PQW Report Data'!$E$4:$E$11233=$B57)*(('PQW Report Data'!K$4:K$11233)-('PQW Report Data'!J$4:J$11233))),
                    IF($D$6="All",SUMPRODUCT(('PQW Report Data'!$D$4:$D$11233='GEPS Volume &amp; Declines'!$E$4)*('PQW Report Data'!$C$4:$C$11233=M$9)*('PQW Report Data'!$E$4:$E$11233=$B57)*(('PQW Report Data'!K$4:K$11233)-('PQW Report Data'!J$4:J$11233))),
                    IF($F$6="All",SUMPRODUCT(('PQW Report Data'!$B$4:$B$11233='GEPS Volume &amp; Declines'!$C$4)*('PQW Report Data'!$C$4:$C$11233=M$9)*('PQW Report Data'!$E$4:$E$11233=$B57)*(('PQW Report Data'!K$4:K$11233)-('PQW Report Data'!J$4:J$11233))),
                    SUMPRODUCT(('PQW Report Data'!$B$4:$B$11233='GEPS Volume &amp; Declines'!$C$4)*('PQW Report Data'!$D$4:$D$11233='GEPS Volume &amp; Declines'!$E$4)*('PQW Report Data'!$C$4:$C$11233=M$9)*('PQW Report Data'!$E$4:$E$11233=$B57)*(('PQW Report Data'!K$4:K$11233)-('PQW Report Data'!J$4:J$11233))))))</f>
      </c>
      <c r="N57" s="25" t="str">
        <f>IF(AND($D$6="All",$F$6="All"),SUMPRODUCT(('PQW Report Data'!$C$4:$C$11233=N$9)*('PQW Report Data'!$E$4:$E$11233=$B57)*(('PQW Report Data'!K$4:K$11233)-('PQW Report Data'!J$4:J$11233))),
                    IF($D$6="All",SUMPRODUCT(('PQW Report Data'!$D$4:$D$11233='GEPS Volume &amp; Declines'!$E$4)*('PQW Report Data'!$C$4:$C$11233=N$9)*('PQW Report Data'!$E$4:$E$11233=$B57)*(('PQW Report Data'!K$4:K$11233)-('PQW Report Data'!J$4:J$11233))),
                    IF($F$6="All",SUMPRODUCT(('PQW Report Data'!$B$4:$B$11233='GEPS Volume &amp; Declines'!$C$4)*('PQW Report Data'!$C$4:$C$11233=N$9)*('PQW Report Data'!$E$4:$E$11233=$B57)*(('PQW Report Data'!K$4:K$11233)-('PQW Report Data'!J$4:J$11233))),
                    SUMPRODUCT(('PQW Report Data'!$B$4:$B$11233='GEPS Volume &amp; Declines'!$C$4)*('PQW Report Data'!$D$4:$D$11233='GEPS Volume &amp; Declines'!$E$4)*('PQW Report Data'!$C$4:$C$11233=N$9)*('PQW Report Data'!$E$4:$E$11233=$B57)*(('PQW Report Data'!K$4:K$11233)-('PQW Report Data'!J$4:J$11233))))))</f>
      </c>
      <c r="O57" s="25" t="str">
        <f>IF(AND($D$6="All",$F$6="All"),SUMPRODUCT(('PQW Report Data'!$C$4:$C$11233=O$9)*('PQW Report Data'!$E$4:$E$11233=$B57)*(('PQW Report Data'!K$4:K$11233)-('PQW Report Data'!J$4:J$11233))),
                    IF($D$6="All",SUMPRODUCT(('PQW Report Data'!$D$4:$D$11233='GEPS Volume &amp; Declines'!$E$4)*('PQW Report Data'!$C$4:$C$11233=O$9)*('PQW Report Data'!$E$4:$E$11233=$B57)*(('PQW Report Data'!K$4:K$11233)-('PQW Report Data'!J$4:J$11233))),
                    IF($F$6="All",SUMPRODUCT(('PQW Report Data'!$B$4:$B$11233='GEPS Volume &amp; Declines'!$C$4)*('PQW Report Data'!$C$4:$C$11233=O$9)*('PQW Report Data'!$E$4:$E$11233=$B57)*(('PQW Report Data'!K$4:K$11233)-('PQW Report Data'!J$4:J$11233))),
                    SUMPRODUCT(('PQW Report Data'!$B$4:$B$11233='GEPS Volume &amp; Declines'!$C$4)*('PQW Report Data'!$D$4:$D$11233='GEPS Volume &amp; Declines'!$E$4)*('PQW Report Data'!$C$4:$C$11233=O$9)*('PQW Report Data'!$E$4:$E$11233=$B57)*(('PQW Report Data'!K$4:K$11233)-('PQW Report Data'!J$4:J$11233))))))</f>
      </c>
      <c r="P57" s="25" t="str">
        <f>IF(AND($D$6="All",$F$6="All"),SUMPRODUCT(('PQW Report Data'!$C$4:$C$11233=P$9)*('PQW Report Data'!$E$4:$E$11233=$B57)*(('PQW Report Data'!K$4:K$11233)-('PQW Report Data'!J$4:J$11233))),
                    IF($D$6="All",SUMPRODUCT(('PQW Report Data'!$D$4:$D$11233='GEPS Volume &amp; Declines'!$E$4)*('PQW Report Data'!$C$4:$C$11233=P$9)*('PQW Report Data'!$E$4:$E$11233=$B57)*(('PQW Report Data'!K$4:K$11233)-('PQW Report Data'!J$4:J$11233))),
                    IF($F$6="All",SUMPRODUCT(('PQW Report Data'!$B$4:$B$11233='GEPS Volume &amp; Declines'!$C$4)*('PQW Report Data'!$C$4:$C$11233=P$9)*('PQW Report Data'!$E$4:$E$11233=$B57)*(('PQW Report Data'!K$4:K$11233)-('PQW Report Data'!J$4:J$11233))),
                    SUMPRODUCT(('PQW Report Data'!$B$4:$B$11233='GEPS Volume &amp; Declines'!$C$4)*('PQW Report Data'!$D$4:$D$11233='GEPS Volume &amp; Declines'!$E$4)*('PQW Report Data'!$C$4:$C$11233=P$9)*('PQW Report Data'!$E$4:$E$11233=$B57)*(('PQW Report Data'!K$4:K$11233)-('PQW Report Data'!J$4:J$11233))))))</f>
      </c>
      <c r="Q57" s="25" t="str">
        <f>IF(AND($D$6="All",$F$6="All"),SUMPRODUCT(('PQW Report Data'!$C$4:$C$11233=Q$9)*('PQW Report Data'!$E$4:$E$11233=$B57)*(('PQW Report Data'!K$4:K$11233)-('PQW Report Data'!J$4:J$11233))),
                    IF($D$6="All",SUMPRODUCT(('PQW Report Data'!$D$4:$D$11233='GEPS Volume &amp; Declines'!$E$4)*('PQW Report Data'!$C$4:$C$11233=Q$9)*('PQW Report Data'!$E$4:$E$11233=$B57)*(('PQW Report Data'!K$4:K$11233)-('PQW Report Data'!J$4:J$11233))),
                    IF($F$6="All",SUMPRODUCT(('PQW Report Data'!$B$4:$B$11233='GEPS Volume &amp; Declines'!$C$4)*('PQW Report Data'!$C$4:$C$11233=Q$9)*('PQW Report Data'!$E$4:$E$11233=$B57)*(('PQW Report Data'!K$4:K$11233)-('PQW Report Data'!J$4:J$11233))),
                    SUMPRODUCT(('PQW Report Data'!$B$4:$B$11233='GEPS Volume &amp; Declines'!$C$4)*('PQW Report Data'!$D$4:$D$11233='GEPS Volume &amp; Declines'!$E$4)*('PQW Report Data'!$C$4:$C$11233=Q$9)*('PQW Report Data'!$E$4:$E$11233=$B57)*(('PQW Report Data'!K$4:K$11233)-('PQW Report Data'!J$4:J$11233))))))</f>
      </c>
      <c r="R57" s="25" t="str">
        <f>IF(AND($D$6="All",$F$6="All"),SUMPRODUCT(('PQW Report Data'!$C$4:$C$11233=R$9)*('PQW Report Data'!$E$4:$E$11233=$B57)*(('PQW Report Data'!K$4:K$11233)-('PQW Report Data'!J$4:J$11233))),
                    IF($D$6="All",SUMPRODUCT(('PQW Report Data'!$D$4:$D$11233='GEPS Volume &amp; Declines'!$E$4)*('PQW Report Data'!$C$4:$C$11233=R$9)*('PQW Report Data'!$E$4:$E$11233=$B57)*(('PQW Report Data'!K$4:K$11233)-('PQW Report Data'!J$4:J$11233))),
                    IF($F$6="All",SUMPRODUCT(('PQW Report Data'!$B$4:$B$11233='GEPS Volume &amp; Declines'!$C$4)*('PQW Report Data'!$C$4:$C$11233=R$9)*('PQW Report Data'!$E$4:$E$11233=$B57)*(('PQW Report Data'!K$4:K$11233)-('PQW Report Data'!J$4:J$11233))),
                    SUMPRODUCT(('PQW Report Data'!$B$4:$B$11233='GEPS Volume &amp; Declines'!$C$4)*('PQW Report Data'!$D$4:$D$11233='GEPS Volume &amp; Declines'!$E$4)*('PQW Report Data'!$C$4:$C$11233=R$9)*('PQW Report Data'!$E$4:$E$11233=$B57)*(('PQW Report Data'!K$4:K$11233)-('PQW Report Data'!J$4:J$11233))))))</f>
      </c>
      <c r="S57" s="25" t="str">
        <f>IF(AND($D$6="All",$F$6="All"),SUMPRODUCT(('PQW Report Data'!$C$4:$C$11233=S$9)*('PQW Report Data'!$E$4:$E$11233=$B57)*(('PQW Report Data'!K$4:K$11233)-('PQW Report Data'!J$4:J$11233))),
                    IF($D$6="All",SUMPRODUCT(('PQW Report Data'!$D$4:$D$11233='GEPS Volume &amp; Declines'!$E$4)*('PQW Report Data'!$C$4:$C$11233=S$9)*('PQW Report Data'!$E$4:$E$11233=$B57)*(('PQW Report Data'!K$4:K$11233)-('PQW Report Data'!J$4:J$11233))),
                    IF($F$6="All",SUMPRODUCT(('PQW Report Data'!$B$4:$B$11233='GEPS Volume &amp; Declines'!$C$4)*('PQW Report Data'!$C$4:$C$11233=S$9)*('PQW Report Data'!$E$4:$E$11233=$B57)*(('PQW Report Data'!K$4:K$11233)-('PQW Report Data'!J$4:J$11233))),
                    SUMPRODUCT(('PQW Report Data'!$B$4:$B$11233='GEPS Volume &amp; Declines'!$C$4)*('PQW Report Data'!$D$4:$D$11233='GEPS Volume &amp; Declines'!$E$4)*('PQW Report Data'!$C$4:$C$11233=S$9)*('PQW Report Data'!$E$4:$E$11233=$B57)*(('PQW Report Data'!K$4:K$11233)-('PQW Report Data'!J$4:J$11233))))))</f>
      </c>
      <c r="T57" s="25" t="str">
        <f>IF(AND($D$6="All",$F$6="All"),SUMPRODUCT(('PQW Report Data'!$C$4:$C$11233=T$9)*('PQW Report Data'!$E$4:$E$11233=$B57)*(('PQW Report Data'!K$4:K$11233)-('PQW Report Data'!J$4:J$11233))),
                    IF($D$6="All",SUMPRODUCT(('PQW Report Data'!$D$4:$D$11233='GEPS Volume &amp; Declines'!$E$4)*('PQW Report Data'!$C$4:$C$11233=T$9)*('PQW Report Data'!$E$4:$E$11233=$B57)*(('PQW Report Data'!K$4:K$11233)-('PQW Report Data'!J$4:J$11233))),
                    IF($F$6="All",SUMPRODUCT(('PQW Report Data'!$B$4:$B$11233='GEPS Volume &amp; Declines'!$C$4)*('PQW Report Data'!$C$4:$C$11233=T$9)*('PQW Report Data'!$E$4:$E$11233=$B57)*(('PQW Report Data'!K$4:K$11233)-('PQW Report Data'!J$4:J$11233))),
                    SUMPRODUCT(('PQW Report Data'!$B$4:$B$11233='GEPS Volume &amp; Declines'!$C$4)*('PQW Report Data'!$D$4:$D$11233='GEPS Volume &amp; Declines'!$E$4)*('PQW Report Data'!$C$4:$C$11233=T$9)*('PQW Report Data'!$E$4:$E$11233=$B57)*(('PQW Report Data'!K$4:K$11233)-('PQW Report Data'!J$4:J$11233))))))</f>
      </c>
      <c r="U57" s="25" t="str">
        <f>IF(AND($D$6="All",$F$6="All"),SUMPRODUCT(('PQW Report Data'!$C$4:$C$11233=U$9)*('PQW Report Data'!$E$4:$E$11233=$B57)*(('PQW Report Data'!K$4:K$11233)-('PQW Report Data'!J$4:J$11233))),
                    IF($D$6="All",SUMPRODUCT(('PQW Report Data'!$D$4:$D$11233='GEPS Volume &amp; Declines'!$E$4)*('PQW Report Data'!$C$4:$C$11233=U$9)*('PQW Report Data'!$E$4:$E$11233=$B57)*(('PQW Report Data'!K$4:K$11233)-('PQW Report Data'!J$4:J$11233))),
                    IF($F$6="All",SUMPRODUCT(('PQW Report Data'!$B$4:$B$11233='GEPS Volume &amp; Declines'!$C$4)*('PQW Report Data'!$C$4:$C$11233=U$9)*('PQW Report Data'!$E$4:$E$11233=$B57)*(('PQW Report Data'!K$4:K$11233)-('PQW Report Data'!J$4:J$11233))),
                    SUMPRODUCT(('PQW Report Data'!$B$4:$B$11233='GEPS Volume &amp; Declines'!$C$4)*('PQW Report Data'!$D$4:$D$11233='GEPS Volume &amp; Declines'!$E$4)*('PQW Report Data'!$C$4:$C$11233=U$9)*('PQW Report Data'!$E$4:$E$11233=$B57)*(('PQW Report Data'!K$4:K$11233)-('PQW Report Data'!J$4:J$11233))))))</f>
      </c>
      <c r="V57" s="25" t="str">
        <f>IF(AND($D$6="All",$F$6="All"),SUMPRODUCT(('PQW Report Data'!$C$4:$C$11233=V$9)*('PQW Report Data'!$E$4:$E$11233=$B57)*(('PQW Report Data'!K$4:K$11233)-('PQW Report Data'!J$4:J$11233))),
                    IF($D$6="All",SUMPRODUCT(('PQW Report Data'!$D$4:$D$11233='GEPS Volume &amp; Declines'!$E$4)*('PQW Report Data'!$C$4:$C$11233=V$9)*('PQW Report Data'!$E$4:$E$11233=$B57)*(('PQW Report Data'!K$4:K$11233)-('PQW Report Data'!J$4:J$11233))),
                    IF($F$6="All",SUMPRODUCT(('PQW Report Data'!$B$4:$B$11233='GEPS Volume &amp; Declines'!$C$4)*('PQW Report Data'!$C$4:$C$11233=V$9)*('PQW Report Data'!$E$4:$E$11233=$B57)*(('PQW Report Data'!K$4:K$11233)-('PQW Report Data'!J$4:J$11233))),
                    SUMPRODUCT(('PQW Report Data'!$B$4:$B$11233='GEPS Volume &amp; Declines'!$C$4)*('PQW Report Data'!$D$4:$D$11233='GEPS Volume &amp; Declines'!$E$4)*('PQW Report Data'!$C$4:$C$11233=V$9)*('PQW Report Data'!$E$4:$E$11233=$B57)*(('PQW Report Data'!K$4:K$11233)-('PQW Report Data'!J$4:J$11233))))))</f>
      </c>
      <c r="W57" s="25" t="str">
        <f>IF(AND($D$6="All",$F$6="All"),SUMPRODUCT(('PQW Report Data'!$C$4:$C$11233=W$9)*('PQW Report Data'!$E$4:$E$11233=$B57)*(('PQW Report Data'!K$4:K$11233)-('PQW Report Data'!J$4:J$11233))),
                    IF($D$6="All",SUMPRODUCT(('PQW Report Data'!$D$4:$D$11233='GEPS Volume &amp; Declines'!$E$4)*('PQW Report Data'!$C$4:$C$11233=W$9)*('PQW Report Data'!$E$4:$E$11233=$B57)*(('PQW Report Data'!K$4:K$11233)-('PQW Report Data'!J$4:J$11233))),
                    IF($F$6="All",SUMPRODUCT(('PQW Report Data'!$B$4:$B$11233='GEPS Volume &amp; Declines'!$C$4)*('PQW Report Data'!$C$4:$C$11233=W$9)*('PQW Report Data'!$E$4:$E$11233=$B57)*(('PQW Report Data'!K$4:K$11233)-('PQW Report Data'!J$4:J$11233))),
                    SUMPRODUCT(('PQW Report Data'!$B$4:$B$11233='GEPS Volume &amp; Declines'!$C$4)*('PQW Report Data'!$D$4:$D$11233='GEPS Volume &amp; Declines'!$E$4)*('PQW Report Data'!$C$4:$C$11233=W$9)*('PQW Report Data'!$E$4:$E$11233=$B57)*(('PQW Report Data'!K$4:K$11233)-('PQW Report Data'!J$4:J$11233))))))</f>
      </c>
      <c r="X57" s="25" t="str">
        <f>IF(AND($D$6="All",$F$6="All"),SUMPRODUCT(('PQW Report Data'!$C$4:$C$11233=X$9)*('PQW Report Data'!$E$4:$E$11233=$B57)*(('PQW Report Data'!K$4:K$11233)-('PQW Report Data'!J$4:J$11233))),
                    IF($D$6="All",SUMPRODUCT(('PQW Report Data'!$D$4:$D$11233='GEPS Volume &amp; Declines'!$E$4)*('PQW Report Data'!$C$4:$C$11233=X$9)*('PQW Report Data'!$E$4:$E$11233=$B57)*(('PQW Report Data'!K$4:K$11233)-('PQW Report Data'!J$4:J$11233))),
                    IF($F$6="All",SUMPRODUCT(('PQW Report Data'!$B$4:$B$11233='GEPS Volume &amp; Declines'!$C$4)*('PQW Report Data'!$C$4:$C$11233=X$9)*('PQW Report Data'!$E$4:$E$11233=$B57)*(('PQW Report Data'!K$4:K$11233)-('PQW Report Data'!J$4:J$11233))),
                    SUMPRODUCT(('PQW Report Data'!$B$4:$B$11233='GEPS Volume &amp; Declines'!$C$4)*('PQW Report Data'!$D$4:$D$11233='GEPS Volume &amp; Declines'!$E$4)*('PQW Report Data'!$C$4:$C$11233=X$9)*('PQW Report Data'!$E$4:$E$11233=$B57)*(('PQW Report Data'!K$4:K$11233)-('PQW Report Data'!J$4:J$11233))))))</f>
      </c>
      <c r="Y57" s="25" t="str">
        <f>IF(AND($D$6="All",$F$6="All"),SUMPRODUCT(('PQW Report Data'!$C$4:$C$11233=Y$9)*('PQW Report Data'!$E$4:$E$11233=$B57)*(('PQW Report Data'!K$4:K$11233)-('PQW Report Data'!J$4:J$11233))),
                    IF($D$6="All",SUMPRODUCT(('PQW Report Data'!$D$4:$D$11233='GEPS Volume &amp; Declines'!$E$4)*('PQW Report Data'!$C$4:$C$11233=Y$9)*('PQW Report Data'!$E$4:$E$11233=$B57)*(('PQW Report Data'!K$4:K$11233)-('PQW Report Data'!J$4:J$11233))),
                    IF($F$6="All",SUMPRODUCT(('PQW Report Data'!$B$4:$B$11233='GEPS Volume &amp; Declines'!$C$4)*('PQW Report Data'!$C$4:$C$11233=Y$9)*('PQW Report Data'!$E$4:$E$11233=$B57)*(('PQW Report Data'!K$4:K$11233)-('PQW Report Data'!J$4:J$11233))),
                    SUMPRODUCT(('PQW Report Data'!$B$4:$B$11233='GEPS Volume &amp; Declines'!$C$4)*('PQW Report Data'!$D$4:$D$11233='GEPS Volume &amp; Declines'!$E$4)*('PQW Report Data'!$C$4:$C$11233=Y$9)*('PQW Report Data'!$E$4:$E$11233=$B57)*(('PQW Report Data'!K$4:K$11233)-('PQW Report Data'!J$4:J$11233))))))</f>
      </c>
      <c r="Z57" s="25" t="str">
        <f>IF(AND($D$6="All",$F$6="All"),SUMPRODUCT(('PQW Report Data'!$C$4:$C$11233=Z$9)*('PQW Report Data'!$E$4:$E$11233=$B57)*(('PQW Report Data'!K$4:K$11233)-('PQW Report Data'!J$4:J$11233))),
                    IF($D$6="All",SUMPRODUCT(('PQW Report Data'!$D$4:$D$11233='GEPS Volume &amp; Declines'!$E$4)*('PQW Report Data'!$C$4:$C$11233=Z$9)*('PQW Report Data'!$E$4:$E$11233=$B57)*(('PQW Report Data'!K$4:K$11233)-('PQW Report Data'!J$4:J$11233))),
                    IF($F$6="All",SUMPRODUCT(('PQW Report Data'!$B$4:$B$11233='GEPS Volume &amp; Declines'!$C$4)*('PQW Report Data'!$C$4:$C$11233=Z$9)*('PQW Report Data'!$E$4:$E$11233=$B57)*(('PQW Report Data'!K$4:K$11233)-('PQW Report Data'!J$4:J$11233))),
                    SUMPRODUCT(('PQW Report Data'!$B$4:$B$11233='GEPS Volume &amp; Declines'!$C$4)*('PQW Report Data'!$D$4:$D$11233='GEPS Volume &amp; Declines'!$E$4)*('PQW Report Data'!$C$4:$C$11233=Z$9)*('PQW Report Data'!$E$4:$E$11233=$B57)*(('PQW Report Data'!K$4:K$11233)-('PQW Report Data'!J$4:J$11233))))))</f>
      </c>
      <c r="AA57" s="25" t="str">
        <f>IF(AND($D$6="All",$F$6="All"),SUMPRODUCT(('PQW Report Data'!$C$4:$C$11233=AA$9)*('PQW Report Data'!$E$4:$E$11233=$B57)*(('PQW Report Data'!K$4:K$11233)-('PQW Report Data'!J$4:J$11233))),
                    IF($D$6="All",SUMPRODUCT(('PQW Report Data'!$D$4:$D$11233='GEPS Volume &amp; Declines'!$E$4)*('PQW Report Data'!$C$4:$C$11233=AA$9)*('PQW Report Data'!$E$4:$E$11233=$B57)*(('PQW Report Data'!K$4:K$11233)-('PQW Report Data'!J$4:J$11233))),
                    IF($F$6="All",SUMPRODUCT(('PQW Report Data'!$B$4:$B$11233='GEPS Volume &amp; Declines'!$C$4)*('PQW Report Data'!$C$4:$C$11233=AA$9)*('PQW Report Data'!$E$4:$E$11233=$B57)*(('PQW Report Data'!K$4:K$11233)-('PQW Report Data'!J$4:J$11233))),
                    SUMPRODUCT(('PQW Report Data'!$B$4:$B$11233='GEPS Volume &amp; Declines'!$C$4)*('PQW Report Data'!$D$4:$D$11233='GEPS Volume &amp; Declines'!$E$4)*('PQW Report Data'!$C$4:$C$11233=AA$9)*('PQW Report Data'!$E$4:$E$11233=$B57)*(('PQW Report Data'!K$4:K$11233)-('PQW Report Data'!J$4:J$11233))))))</f>
      </c>
      <c r="AB57" s="25" t="str">
        <f>SUM(C57:AA57)</f>
      </c>
    </row>
    <row r="58">
      <c r="A58" s="0" t="inlineStr">
        <is>
          <t/>
        </is>
      </c>
      <c r="B58" s="23" t="n">
        <v>48</v>
      </c>
      <c r="C58" s="25" t="str">
        <f>IF(AND($D$6="All",$F$6="All"),SUMPRODUCT(('PQW Report Data'!$C$4:$C$11233=C$9)*('PQW Report Data'!$E$4:$E$11233=$B58)*(('PQW Report Data'!K$4:K$11233)-('PQW Report Data'!J$4:J$11233))),
                    IF($D$6="All",SUMPRODUCT(('PQW Report Data'!$D$4:$D$11233='GEPS Volume &amp; Declines'!$E$4)*('PQW Report Data'!$C$4:$C$11233=C$9)*('PQW Report Data'!$E$4:$E$11233=$B58)*(('PQW Report Data'!K$4:K$11233)-('PQW Report Data'!J$4:J$11233))),
                    IF($F$6="All",SUMPRODUCT(('PQW Report Data'!$B$4:$B$11233='GEPS Volume &amp; Declines'!$C$4)*('PQW Report Data'!$C$4:$C$11233=C$9)*('PQW Report Data'!$E$4:$E$11233=$B58)*(('PQW Report Data'!K$4:K$11233)-('PQW Report Data'!J$4:J$11233))),
                    SUMPRODUCT(('PQW Report Data'!$B$4:$B$11233='GEPS Volume &amp; Declines'!$C$4)*('PQW Report Data'!$D$4:$D$11233='GEPS Volume &amp; Declines'!$E$4)*('PQW Report Data'!$C$4:$C$11233=C$9)*('PQW Report Data'!$E$4:$E$11233=$B58)*(('PQW Report Data'!K$4:K$11233)-('PQW Report Data'!J$4:J$11233))))))</f>
      </c>
      <c r="D58" s="25" t="str">
        <f>IF(AND($D$6="All",$F$6="All"),SUMPRODUCT(('PQW Report Data'!$C$4:$C$11233=D$9)*('PQW Report Data'!$E$4:$E$11233=$B58)*(('PQW Report Data'!K$4:K$11233)-('PQW Report Data'!J$4:J$11233))),
                    IF($D$6="All",SUMPRODUCT(('PQW Report Data'!$D$4:$D$11233='GEPS Volume &amp; Declines'!$E$4)*('PQW Report Data'!$C$4:$C$11233=D$9)*('PQW Report Data'!$E$4:$E$11233=$B58)*(('PQW Report Data'!K$4:K$11233)-('PQW Report Data'!J$4:J$11233))),
                    IF($F$6="All",SUMPRODUCT(('PQW Report Data'!$B$4:$B$11233='GEPS Volume &amp; Declines'!$C$4)*('PQW Report Data'!$C$4:$C$11233=D$9)*('PQW Report Data'!$E$4:$E$11233=$B58)*(('PQW Report Data'!K$4:K$11233)-('PQW Report Data'!J$4:J$11233))),
                    SUMPRODUCT(('PQW Report Data'!$B$4:$B$11233='GEPS Volume &amp; Declines'!$C$4)*('PQW Report Data'!$D$4:$D$11233='GEPS Volume &amp; Declines'!$E$4)*('PQW Report Data'!$C$4:$C$11233=D$9)*('PQW Report Data'!$E$4:$E$11233=$B58)*(('PQW Report Data'!K$4:K$11233)-('PQW Report Data'!J$4:J$11233))))))</f>
      </c>
      <c r="E58" s="25" t="str">
        <f>IF(AND($D$6="All",$F$6="All"),SUMPRODUCT(('PQW Report Data'!$C$4:$C$11233=E$9)*('PQW Report Data'!$E$4:$E$11233=$B58)*(('PQW Report Data'!K$4:K$11233)-('PQW Report Data'!J$4:J$11233))),
                    IF($D$6="All",SUMPRODUCT(('PQW Report Data'!$D$4:$D$11233='GEPS Volume &amp; Declines'!$E$4)*('PQW Report Data'!$C$4:$C$11233=E$9)*('PQW Report Data'!$E$4:$E$11233=$B58)*(('PQW Report Data'!K$4:K$11233)-('PQW Report Data'!J$4:J$11233))),
                    IF($F$6="All",SUMPRODUCT(('PQW Report Data'!$B$4:$B$11233='GEPS Volume &amp; Declines'!$C$4)*('PQW Report Data'!$C$4:$C$11233=E$9)*('PQW Report Data'!$E$4:$E$11233=$B58)*(('PQW Report Data'!K$4:K$11233)-('PQW Report Data'!J$4:J$11233))),
                    SUMPRODUCT(('PQW Report Data'!$B$4:$B$11233='GEPS Volume &amp; Declines'!$C$4)*('PQW Report Data'!$D$4:$D$11233='GEPS Volume &amp; Declines'!$E$4)*('PQW Report Data'!$C$4:$C$11233=E$9)*('PQW Report Data'!$E$4:$E$11233=$B58)*(('PQW Report Data'!K$4:K$11233)-('PQW Report Data'!J$4:J$11233))))))</f>
      </c>
      <c r="F58" s="25" t="str">
        <f>IF(AND($D$6="All",$F$6="All"),SUMPRODUCT(('PQW Report Data'!$C$4:$C$11233=F$9)*('PQW Report Data'!$E$4:$E$11233=$B58)*(('PQW Report Data'!K$4:K$11233)-('PQW Report Data'!J$4:J$11233))),
                    IF($D$6="All",SUMPRODUCT(('PQW Report Data'!$D$4:$D$11233='GEPS Volume &amp; Declines'!$E$4)*('PQW Report Data'!$C$4:$C$11233=F$9)*('PQW Report Data'!$E$4:$E$11233=$B58)*(('PQW Report Data'!K$4:K$11233)-('PQW Report Data'!J$4:J$11233))),
                    IF($F$6="All",SUMPRODUCT(('PQW Report Data'!$B$4:$B$11233='GEPS Volume &amp; Declines'!$C$4)*('PQW Report Data'!$C$4:$C$11233=F$9)*('PQW Report Data'!$E$4:$E$11233=$B58)*(('PQW Report Data'!K$4:K$11233)-('PQW Report Data'!J$4:J$11233))),
                    SUMPRODUCT(('PQW Report Data'!$B$4:$B$11233='GEPS Volume &amp; Declines'!$C$4)*('PQW Report Data'!$D$4:$D$11233='GEPS Volume &amp; Declines'!$E$4)*('PQW Report Data'!$C$4:$C$11233=F$9)*('PQW Report Data'!$E$4:$E$11233=$B58)*(('PQW Report Data'!K$4:K$11233)-('PQW Report Data'!J$4:J$11233))))))</f>
      </c>
      <c r="G58" s="25" t="str">
        <f>IF(AND($D$6="All",$F$6="All"),SUMPRODUCT(('PQW Report Data'!$C$4:$C$11233=G$9)*('PQW Report Data'!$E$4:$E$11233=$B58)*(('PQW Report Data'!K$4:K$11233)-('PQW Report Data'!J$4:J$11233))),
                    IF($D$6="All",SUMPRODUCT(('PQW Report Data'!$D$4:$D$11233='GEPS Volume &amp; Declines'!$E$4)*('PQW Report Data'!$C$4:$C$11233=G$9)*('PQW Report Data'!$E$4:$E$11233=$B58)*(('PQW Report Data'!K$4:K$11233)-('PQW Report Data'!J$4:J$11233))),
                    IF($F$6="All",SUMPRODUCT(('PQW Report Data'!$B$4:$B$11233='GEPS Volume &amp; Declines'!$C$4)*('PQW Report Data'!$C$4:$C$11233=G$9)*('PQW Report Data'!$E$4:$E$11233=$B58)*(('PQW Report Data'!K$4:K$11233)-('PQW Report Data'!J$4:J$11233))),
                    SUMPRODUCT(('PQW Report Data'!$B$4:$B$11233='GEPS Volume &amp; Declines'!$C$4)*('PQW Report Data'!$D$4:$D$11233='GEPS Volume &amp; Declines'!$E$4)*('PQW Report Data'!$C$4:$C$11233=G$9)*('PQW Report Data'!$E$4:$E$11233=$B58)*(('PQW Report Data'!K$4:K$11233)-('PQW Report Data'!J$4:J$11233))))))</f>
      </c>
      <c r="H58" s="25" t="str">
        <f>IF(AND($D$6="All",$F$6="All"),SUMPRODUCT(('PQW Report Data'!$C$4:$C$11233=H$9)*('PQW Report Data'!$E$4:$E$11233=$B58)*(('PQW Report Data'!K$4:K$11233)-('PQW Report Data'!J$4:J$11233))),
                    IF($D$6="All",SUMPRODUCT(('PQW Report Data'!$D$4:$D$11233='GEPS Volume &amp; Declines'!$E$4)*('PQW Report Data'!$C$4:$C$11233=H$9)*('PQW Report Data'!$E$4:$E$11233=$B58)*(('PQW Report Data'!K$4:K$11233)-('PQW Report Data'!J$4:J$11233))),
                    IF($F$6="All",SUMPRODUCT(('PQW Report Data'!$B$4:$B$11233='GEPS Volume &amp; Declines'!$C$4)*('PQW Report Data'!$C$4:$C$11233=H$9)*('PQW Report Data'!$E$4:$E$11233=$B58)*(('PQW Report Data'!K$4:K$11233)-('PQW Report Data'!J$4:J$11233))),
                    SUMPRODUCT(('PQW Report Data'!$B$4:$B$11233='GEPS Volume &amp; Declines'!$C$4)*('PQW Report Data'!$D$4:$D$11233='GEPS Volume &amp; Declines'!$E$4)*('PQW Report Data'!$C$4:$C$11233=H$9)*('PQW Report Data'!$E$4:$E$11233=$B58)*(('PQW Report Data'!K$4:K$11233)-('PQW Report Data'!J$4:J$11233))))))</f>
      </c>
      <c r="I58" s="25" t="str">
        <f>IF(AND($D$6="All",$F$6="All"),SUMPRODUCT(('PQW Report Data'!$C$4:$C$11233=I$9)*('PQW Report Data'!$E$4:$E$11233=$B58)*(('PQW Report Data'!K$4:K$11233)-('PQW Report Data'!J$4:J$11233))),
                    IF($D$6="All",SUMPRODUCT(('PQW Report Data'!$D$4:$D$11233='GEPS Volume &amp; Declines'!$E$4)*('PQW Report Data'!$C$4:$C$11233=I$9)*('PQW Report Data'!$E$4:$E$11233=$B58)*(('PQW Report Data'!K$4:K$11233)-('PQW Report Data'!J$4:J$11233))),
                    IF($F$6="All",SUMPRODUCT(('PQW Report Data'!$B$4:$B$11233='GEPS Volume &amp; Declines'!$C$4)*('PQW Report Data'!$C$4:$C$11233=I$9)*('PQW Report Data'!$E$4:$E$11233=$B58)*(('PQW Report Data'!K$4:K$11233)-('PQW Report Data'!J$4:J$11233))),
                    SUMPRODUCT(('PQW Report Data'!$B$4:$B$11233='GEPS Volume &amp; Declines'!$C$4)*('PQW Report Data'!$D$4:$D$11233='GEPS Volume &amp; Declines'!$E$4)*('PQW Report Data'!$C$4:$C$11233=I$9)*('PQW Report Data'!$E$4:$E$11233=$B58)*(('PQW Report Data'!K$4:K$11233)-('PQW Report Data'!J$4:J$11233))))))</f>
      </c>
      <c r="J58" s="25" t="str">
        <f>IF(AND($D$6="All",$F$6="All"),SUMPRODUCT(('PQW Report Data'!$C$4:$C$11233=J$9)*('PQW Report Data'!$E$4:$E$11233=$B58)*(('PQW Report Data'!K$4:K$11233)-('PQW Report Data'!J$4:J$11233))),
                    IF($D$6="All",SUMPRODUCT(('PQW Report Data'!$D$4:$D$11233='GEPS Volume &amp; Declines'!$E$4)*('PQW Report Data'!$C$4:$C$11233=J$9)*('PQW Report Data'!$E$4:$E$11233=$B58)*(('PQW Report Data'!K$4:K$11233)-('PQW Report Data'!J$4:J$11233))),
                    IF($F$6="All",SUMPRODUCT(('PQW Report Data'!$B$4:$B$11233='GEPS Volume &amp; Declines'!$C$4)*('PQW Report Data'!$C$4:$C$11233=J$9)*('PQW Report Data'!$E$4:$E$11233=$B58)*(('PQW Report Data'!K$4:K$11233)-('PQW Report Data'!J$4:J$11233))),
                    SUMPRODUCT(('PQW Report Data'!$B$4:$B$11233='GEPS Volume &amp; Declines'!$C$4)*('PQW Report Data'!$D$4:$D$11233='GEPS Volume &amp; Declines'!$E$4)*('PQW Report Data'!$C$4:$C$11233=J$9)*('PQW Report Data'!$E$4:$E$11233=$B58)*(('PQW Report Data'!K$4:K$11233)-('PQW Report Data'!J$4:J$11233))))))</f>
      </c>
      <c r="K58" s="25" t="str">
        <f>IF(AND($D$6="All",$F$6="All"),SUMPRODUCT(('PQW Report Data'!$C$4:$C$11233=K$9)*('PQW Report Data'!$E$4:$E$11233=$B58)*(('PQW Report Data'!K$4:K$11233)-('PQW Report Data'!J$4:J$11233))),
                    IF($D$6="All",SUMPRODUCT(('PQW Report Data'!$D$4:$D$11233='GEPS Volume &amp; Declines'!$E$4)*('PQW Report Data'!$C$4:$C$11233=K$9)*('PQW Report Data'!$E$4:$E$11233=$B58)*(('PQW Report Data'!K$4:K$11233)-('PQW Report Data'!J$4:J$11233))),
                    IF($F$6="All",SUMPRODUCT(('PQW Report Data'!$B$4:$B$11233='GEPS Volume &amp; Declines'!$C$4)*('PQW Report Data'!$C$4:$C$11233=K$9)*('PQW Report Data'!$E$4:$E$11233=$B58)*(('PQW Report Data'!K$4:K$11233)-('PQW Report Data'!J$4:J$11233))),
                    SUMPRODUCT(('PQW Report Data'!$B$4:$B$11233='GEPS Volume &amp; Declines'!$C$4)*('PQW Report Data'!$D$4:$D$11233='GEPS Volume &amp; Declines'!$E$4)*('PQW Report Data'!$C$4:$C$11233=K$9)*('PQW Report Data'!$E$4:$E$11233=$B58)*(('PQW Report Data'!K$4:K$11233)-('PQW Report Data'!J$4:J$11233))))))</f>
      </c>
      <c r="L58" s="25" t="str">
        <f>IF(AND($D$6="All",$F$6="All"),SUMPRODUCT(('PQW Report Data'!$C$4:$C$11233=L$9)*('PQW Report Data'!$E$4:$E$11233=$B58)*(('PQW Report Data'!K$4:K$11233)-('PQW Report Data'!J$4:J$11233))),
                    IF($D$6="All",SUMPRODUCT(('PQW Report Data'!$D$4:$D$11233='GEPS Volume &amp; Declines'!$E$4)*('PQW Report Data'!$C$4:$C$11233=L$9)*('PQW Report Data'!$E$4:$E$11233=$B58)*(('PQW Report Data'!K$4:K$11233)-('PQW Report Data'!J$4:J$11233))),
                    IF($F$6="All",SUMPRODUCT(('PQW Report Data'!$B$4:$B$11233='GEPS Volume &amp; Declines'!$C$4)*('PQW Report Data'!$C$4:$C$11233=L$9)*('PQW Report Data'!$E$4:$E$11233=$B58)*(('PQW Report Data'!K$4:K$11233)-('PQW Report Data'!J$4:J$11233))),
                    SUMPRODUCT(('PQW Report Data'!$B$4:$B$11233='GEPS Volume &amp; Declines'!$C$4)*('PQW Report Data'!$D$4:$D$11233='GEPS Volume &amp; Declines'!$E$4)*('PQW Report Data'!$C$4:$C$11233=L$9)*('PQW Report Data'!$E$4:$E$11233=$B58)*(('PQW Report Data'!K$4:K$11233)-('PQW Report Data'!J$4:J$11233))))))</f>
      </c>
      <c r="M58" s="25" t="str">
        <f>IF(AND($D$6="All",$F$6="All"),SUMPRODUCT(('PQW Report Data'!$C$4:$C$11233=M$9)*('PQW Report Data'!$E$4:$E$11233=$B58)*(('PQW Report Data'!K$4:K$11233)-('PQW Report Data'!J$4:J$11233))),
                    IF($D$6="All",SUMPRODUCT(('PQW Report Data'!$D$4:$D$11233='GEPS Volume &amp; Declines'!$E$4)*('PQW Report Data'!$C$4:$C$11233=M$9)*('PQW Report Data'!$E$4:$E$11233=$B58)*(('PQW Report Data'!K$4:K$11233)-('PQW Report Data'!J$4:J$11233))),
                    IF($F$6="All",SUMPRODUCT(('PQW Report Data'!$B$4:$B$11233='GEPS Volume &amp; Declines'!$C$4)*('PQW Report Data'!$C$4:$C$11233=M$9)*('PQW Report Data'!$E$4:$E$11233=$B58)*(('PQW Report Data'!K$4:K$11233)-('PQW Report Data'!J$4:J$11233))),
                    SUMPRODUCT(('PQW Report Data'!$B$4:$B$11233='GEPS Volume &amp; Declines'!$C$4)*('PQW Report Data'!$D$4:$D$11233='GEPS Volume &amp; Declines'!$E$4)*('PQW Report Data'!$C$4:$C$11233=M$9)*('PQW Report Data'!$E$4:$E$11233=$B58)*(('PQW Report Data'!K$4:K$11233)-('PQW Report Data'!J$4:J$11233))))))</f>
      </c>
      <c r="N58" s="25" t="str">
        <f>IF(AND($D$6="All",$F$6="All"),SUMPRODUCT(('PQW Report Data'!$C$4:$C$11233=N$9)*('PQW Report Data'!$E$4:$E$11233=$B58)*(('PQW Report Data'!K$4:K$11233)-('PQW Report Data'!J$4:J$11233))),
                    IF($D$6="All",SUMPRODUCT(('PQW Report Data'!$D$4:$D$11233='GEPS Volume &amp; Declines'!$E$4)*('PQW Report Data'!$C$4:$C$11233=N$9)*('PQW Report Data'!$E$4:$E$11233=$B58)*(('PQW Report Data'!K$4:K$11233)-('PQW Report Data'!J$4:J$11233))),
                    IF($F$6="All",SUMPRODUCT(('PQW Report Data'!$B$4:$B$11233='GEPS Volume &amp; Declines'!$C$4)*('PQW Report Data'!$C$4:$C$11233=N$9)*('PQW Report Data'!$E$4:$E$11233=$B58)*(('PQW Report Data'!K$4:K$11233)-('PQW Report Data'!J$4:J$11233))),
                    SUMPRODUCT(('PQW Report Data'!$B$4:$B$11233='GEPS Volume &amp; Declines'!$C$4)*('PQW Report Data'!$D$4:$D$11233='GEPS Volume &amp; Declines'!$E$4)*('PQW Report Data'!$C$4:$C$11233=N$9)*('PQW Report Data'!$E$4:$E$11233=$B58)*(('PQW Report Data'!K$4:K$11233)-('PQW Report Data'!J$4:J$11233))))))</f>
      </c>
      <c r="O58" s="25" t="str">
        <f>IF(AND($D$6="All",$F$6="All"),SUMPRODUCT(('PQW Report Data'!$C$4:$C$11233=O$9)*('PQW Report Data'!$E$4:$E$11233=$B58)*(('PQW Report Data'!K$4:K$11233)-('PQW Report Data'!J$4:J$11233))),
                    IF($D$6="All",SUMPRODUCT(('PQW Report Data'!$D$4:$D$11233='GEPS Volume &amp; Declines'!$E$4)*('PQW Report Data'!$C$4:$C$11233=O$9)*('PQW Report Data'!$E$4:$E$11233=$B58)*(('PQW Report Data'!K$4:K$11233)-('PQW Report Data'!J$4:J$11233))),
                    IF($F$6="All",SUMPRODUCT(('PQW Report Data'!$B$4:$B$11233='GEPS Volume &amp; Declines'!$C$4)*('PQW Report Data'!$C$4:$C$11233=O$9)*('PQW Report Data'!$E$4:$E$11233=$B58)*(('PQW Report Data'!K$4:K$11233)-('PQW Report Data'!J$4:J$11233))),
                    SUMPRODUCT(('PQW Report Data'!$B$4:$B$11233='GEPS Volume &amp; Declines'!$C$4)*('PQW Report Data'!$D$4:$D$11233='GEPS Volume &amp; Declines'!$E$4)*('PQW Report Data'!$C$4:$C$11233=O$9)*('PQW Report Data'!$E$4:$E$11233=$B58)*(('PQW Report Data'!K$4:K$11233)-('PQW Report Data'!J$4:J$11233))))))</f>
      </c>
      <c r="P58" s="25" t="str">
        <f>IF(AND($D$6="All",$F$6="All"),SUMPRODUCT(('PQW Report Data'!$C$4:$C$11233=P$9)*('PQW Report Data'!$E$4:$E$11233=$B58)*(('PQW Report Data'!K$4:K$11233)-('PQW Report Data'!J$4:J$11233))),
                    IF($D$6="All",SUMPRODUCT(('PQW Report Data'!$D$4:$D$11233='GEPS Volume &amp; Declines'!$E$4)*('PQW Report Data'!$C$4:$C$11233=P$9)*('PQW Report Data'!$E$4:$E$11233=$B58)*(('PQW Report Data'!K$4:K$11233)-('PQW Report Data'!J$4:J$11233))),
                    IF($F$6="All",SUMPRODUCT(('PQW Report Data'!$B$4:$B$11233='GEPS Volume &amp; Declines'!$C$4)*('PQW Report Data'!$C$4:$C$11233=P$9)*('PQW Report Data'!$E$4:$E$11233=$B58)*(('PQW Report Data'!K$4:K$11233)-('PQW Report Data'!J$4:J$11233))),
                    SUMPRODUCT(('PQW Report Data'!$B$4:$B$11233='GEPS Volume &amp; Declines'!$C$4)*('PQW Report Data'!$D$4:$D$11233='GEPS Volume &amp; Declines'!$E$4)*('PQW Report Data'!$C$4:$C$11233=P$9)*('PQW Report Data'!$E$4:$E$11233=$B58)*(('PQW Report Data'!K$4:K$11233)-('PQW Report Data'!J$4:J$11233))))))</f>
      </c>
      <c r="Q58" s="25" t="str">
        <f>IF(AND($D$6="All",$F$6="All"),SUMPRODUCT(('PQW Report Data'!$C$4:$C$11233=Q$9)*('PQW Report Data'!$E$4:$E$11233=$B58)*(('PQW Report Data'!K$4:K$11233)-('PQW Report Data'!J$4:J$11233))),
                    IF($D$6="All",SUMPRODUCT(('PQW Report Data'!$D$4:$D$11233='GEPS Volume &amp; Declines'!$E$4)*('PQW Report Data'!$C$4:$C$11233=Q$9)*('PQW Report Data'!$E$4:$E$11233=$B58)*(('PQW Report Data'!K$4:K$11233)-('PQW Report Data'!J$4:J$11233))),
                    IF($F$6="All",SUMPRODUCT(('PQW Report Data'!$B$4:$B$11233='GEPS Volume &amp; Declines'!$C$4)*('PQW Report Data'!$C$4:$C$11233=Q$9)*('PQW Report Data'!$E$4:$E$11233=$B58)*(('PQW Report Data'!K$4:K$11233)-('PQW Report Data'!J$4:J$11233))),
                    SUMPRODUCT(('PQW Report Data'!$B$4:$B$11233='GEPS Volume &amp; Declines'!$C$4)*('PQW Report Data'!$D$4:$D$11233='GEPS Volume &amp; Declines'!$E$4)*('PQW Report Data'!$C$4:$C$11233=Q$9)*('PQW Report Data'!$E$4:$E$11233=$B58)*(('PQW Report Data'!K$4:K$11233)-('PQW Report Data'!J$4:J$11233))))))</f>
      </c>
      <c r="R58" s="25" t="str">
        <f>IF(AND($D$6="All",$F$6="All"),SUMPRODUCT(('PQW Report Data'!$C$4:$C$11233=R$9)*('PQW Report Data'!$E$4:$E$11233=$B58)*(('PQW Report Data'!K$4:K$11233)-('PQW Report Data'!J$4:J$11233))),
                    IF($D$6="All",SUMPRODUCT(('PQW Report Data'!$D$4:$D$11233='GEPS Volume &amp; Declines'!$E$4)*('PQW Report Data'!$C$4:$C$11233=R$9)*('PQW Report Data'!$E$4:$E$11233=$B58)*(('PQW Report Data'!K$4:K$11233)-('PQW Report Data'!J$4:J$11233))),
                    IF($F$6="All",SUMPRODUCT(('PQW Report Data'!$B$4:$B$11233='GEPS Volume &amp; Declines'!$C$4)*('PQW Report Data'!$C$4:$C$11233=R$9)*('PQW Report Data'!$E$4:$E$11233=$B58)*(('PQW Report Data'!K$4:K$11233)-('PQW Report Data'!J$4:J$11233))),
                    SUMPRODUCT(('PQW Report Data'!$B$4:$B$11233='GEPS Volume &amp; Declines'!$C$4)*('PQW Report Data'!$D$4:$D$11233='GEPS Volume &amp; Declines'!$E$4)*('PQW Report Data'!$C$4:$C$11233=R$9)*('PQW Report Data'!$E$4:$E$11233=$B58)*(('PQW Report Data'!K$4:K$11233)-('PQW Report Data'!J$4:J$11233))))))</f>
      </c>
      <c r="S58" s="25" t="str">
        <f>IF(AND($D$6="All",$F$6="All"),SUMPRODUCT(('PQW Report Data'!$C$4:$C$11233=S$9)*('PQW Report Data'!$E$4:$E$11233=$B58)*(('PQW Report Data'!K$4:K$11233)-('PQW Report Data'!J$4:J$11233))),
                    IF($D$6="All",SUMPRODUCT(('PQW Report Data'!$D$4:$D$11233='GEPS Volume &amp; Declines'!$E$4)*('PQW Report Data'!$C$4:$C$11233=S$9)*('PQW Report Data'!$E$4:$E$11233=$B58)*(('PQW Report Data'!K$4:K$11233)-('PQW Report Data'!J$4:J$11233))),
                    IF($F$6="All",SUMPRODUCT(('PQW Report Data'!$B$4:$B$11233='GEPS Volume &amp; Declines'!$C$4)*('PQW Report Data'!$C$4:$C$11233=S$9)*('PQW Report Data'!$E$4:$E$11233=$B58)*(('PQW Report Data'!K$4:K$11233)-('PQW Report Data'!J$4:J$11233))),
                    SUMPRODUCT(('PQW Report Data'!$B$4:$B$11233='GEPS Volume &amp; Declines'!$C$4)*('PQW Report Data'!$D$4:$D$11233='GEPS Volume &amp; Declines'!$E$4)*('PQW Report Data'!$C$4:$C$11233=S$9)*('PQW Report Data'!$E$4:$E$11233=$B58)*(('PQW Report Data'!K$4:K$11233)-('PQW Report Data'!J$4:J$11233))))))</f>
      </c>
      <c r="T58" s="25" t="str">
        <f>IF(AND($D$6="All",$F$6="All"),SUMPRODUCT(('PQW Report Data'!$C$4:$C$11233=T$9)*('PQW Report Data'!$E$4:$E$11233=$B58)*(('PQW Report Data'!K$4:K$11233)-('PQW Report Data'!J$4:J$11233))),
                    IF($D$6="All",SUMPRODUCT(('PQW Report Data'!$D$4:$D$11233='GEPS Volume &amp; Declines'!$E$4)*('PQW Report Data'!$C$4:$C$11233=T$9)*('PQW Report Data'!$E$4:$E$11233=$B58)*(('PQW Report Data'!K$4:K$11233)-('PQW Report Data'!J$4:J$11233))),
                    IF($F$6="All",SUMPRODUCT(('PQW Report Data'!$B$4:$B$11233='GEPS Volume &amp; Declines'!$C$4)*('PQW Report Data'!$C$4:$C$11233=T$9)*('PQW Report Data'!$E$4:$E$11233=$B58)*(('PQW Report Data'!K$4:K$11233)-('PQW Report Data'!J$4:J$11233))),
                    SUMPRODUCT(('PQW Report Data'!$B$4:$B$11233='GEPS Volume &amp; Declines'!$C$4)*('PQW Report Data'!$D$4:$D$11233='GEPS Volume &amp; Declines'!$E$4)*('PQW Report Data'!$C$4:$C$11233=T$9)*('PQW Report Data'!$E$4:$E$11233=$B58)*(('PQW Report Data'!K$4:K$11233)-('PQW Report Data'!J$4:J$11233))))))</f>
      </c>
      <c r="U58" s="25" t="str">
        <f>IF(AND($D$6="All",$F$6="All"),SUMPRODUCT(('PQW Report Data'!$C$4:$C$11233=U$9)*('PQW Report Data'!$E$4:$E$11233=$B58)*(('PQW Report Data'!K$4:K$11233)-('PQW Report Data'!J$4:J$11233))),
                    IF($D$6="All",SUMPRODUCT(('PQW Report Data'!$D$4:$D$11233='GEPS Volume &amp; Declines'!$E$4)*('PQW Report Data'!$C$4:$C$11233=U$9)*('PQW Report Data'!$E$4:$E$11233=$B58)*(('PQW Report Data'!K$4:K$11233)-('PQW Report Data'!J$4:J$11233))),
                    IF($F$6="All",SUMPRODUCT(('PQW Report Data'!$B$4:$B$11233='GEPS Volume &amp; Declines'!$C$4)*('PQW Report Data'!$C$4:$C$11233=U$9)*('PQW Report Data'!$E$4:$E$11233=$B58)*(('PQW Report Data'!K$4:K$11233)-('PQW Report Data'!J$4:J$11233))),
                    SUMPRODUCT(('PQW Report Data'!$B$4:$B$11233='GEPS Volume &amp; Declines'!$C$4)*('PQW Report Data'!$D$4:$D$11233='GEPS Volume &amp; Declines'!$E$4)*('PQW Report Data'!$C$4:$C$11233=U$9)*('PQW Report Data'!$E$4:$E$11233=$B58)*(('PQW Report Data'!K$4:K$11233)-('PQW Report Data'!J$4:J$11233))))))</f>
      </c>
      <c r="V58" s="25" t="str">
        <f>IF(AND($D$6="All",$F$6="All"),SUMPRODUCT(('PQW Report Data'!$C$4:$C$11233=V$9)*('PQW Report Data'!$E$4:$E$11233=$B58)*(('PQW Report Data'!K$4:K$11233)-('PQW Report Data'!J$4:J$11233))),
                    IF($D$6="All",SUMPRODUCT(('PQW Report Data'!$D$4:$D$11233='GEPS Volume &amp; Declines'!$E$4)*('PQW Report Data'!$C$4:$C$11233=V$9)*('PQW Report Data'!$E$4:$E$11233=$B58)*(('PQW Report Data'!K$4:K$11233)-('PQW Report Data'!J$4:J$11233))),
                    IF($F$6="All",SUMPRODUCT(('PQW Report Data'!$B$4:$B$11233='GEPS Volume &amp; Declines'!$C$4)*('PQW Report Data'!$C$4:$C$11233=V$9)*('PQW Report Data'!$E$4:$E$11233=$B58)*(('PQW Report Data'!K$4:K$11233)-('PQW Report Data'!J$4:J$11233))),
                    SUMPRODUCT(('PQW Report Data'!$B$4:$B$11233='GEPS Volume &amp; Declines'!$C$4)*('PQW Report Data'!$D$4:$D$11233='GEPS Volume &amp; Declines'!$E$4)*('PQW Report Data'!$C$4:$C$11233=V$9)*('PQW Report Data'!$E$4:$E$11233=$B58)*(('PQW Report Data'!K$4:K$11233)-('PQW Report Data'!J$4:J$11233))))))</f>
      </c>
      <c r="W58" s="25" t="str">
        <f>IF(AND($D$6="All",$F$6="All"),SUMPRODUCT(('PQW Report Data'!$C$4:$C$11233=W$9)*('PQW Report Data'!$E$4:$E$11233=$B58)*(('PQW Report Data'!K$4:K$11233)-('PQW Report Data'!J$4:J$11233))),
                    IF($D$6="All",SUMPRODUCT(('PQW Report Data'!$D$4:$D$11233='GEPS Volume &amp; Declines'!$E$4)*('PQW Report Data'!$C$4:$C$11233=W$9)*('PQW Report Data'!$E$4:$E$11233=$B58)*(('PQW Report Data'!K$4:K$11233)-('PQW Report Data'!J$4:J$11233))),
                    IF($F$6="All",SUMPRODUCT(('PQW Report Data'!$B$4:$B$11233='GEPS Volume &amp; Declines'!$C$4)*('PQW Report Data'!$C$4:$C$11233=W$9)*('PQW Report Data'!$E$4:$E$11233=$B58)*(('PQW Report Data'!K$4:K$11233)-('PQW Report Data'!J$4:J$11233))),
                    SUMPRODUCT(('PQW Report Data'!$B$4:$B$11233='GEPS Volume &amp; Declines'!$C$4)*('PQW Report Data'!$D$4:$D$11233='GEPS Volume &amp; Declines'!$E$4)*('PQW Report Data'!$C$4:$C$11233=W$9)*('PQW Report Data'!$E$4:$E$11233=$B58)*(('PQW Report Data'!K$4:K$11233)-('PQW Report Data'!J$4:J$11233))))))</f>
      </c>
      <c r="X58" s="25" t="str">
        <f>IF(AND($D$6="All",$F$6="All"),SUMPRODUCT(('PQW Report Data'!$C$4:$C$11233=X$9)*('PQW Report Data'!$E$4:$E$11233=$B58)*(('PQW Report Data'!K$4:K$11233)-('PQW Report Data'!J$4:J$11233))),
                    IF($D$6="All",SUMPRODUCT(('PQW Report Data'!$D$4:$D$11233='GEPS Volume &amp; Declines'!$E$4)*('PQW Report Data'!$C$4:$C$11233=X$9)*('PQW Report Data'!$E$4:$E$11233=$B58)*(('PQW Report Data'!K$4:K$11233)-('PQW Report Data'!J$4:J$11233))),
                    IF($F$6="All",SUMPRODUCT(('PQW Report Data'!$B$4:$B$11233='GEPS Volume &amp; Declines'!$C$4)*('PQW Report Data'!$C$4:$C$11233=X$9)*('PQW Report Data'!$E$4:$E$11233=$B58)*(('PQW Report Data'!K$4:K$11233)-('PQW Report Data'!J$4:J$11233))),
                    SUMPRODUCT(('PQW Report Data'!$B$4:$B$11233='GEPS Volume &amp; Declines'!$C$4)*('PQW Report Data'!$D$4:$D$11233='GEPS Volume &amp; Declines'!$E$4)*('PQW Report Data'!$C$4:$C$11233=X$9)*('PQW Report Data'!$E$4:$E$11233=$B58)*(('PQW Report Data'!K$4:K$11233)-('PQW Report Data'!J$4:J$11233))))))</f>
      </c>
      <c r="Y58" s="25" t="str">
        <f>IF(AND($D$6="All",$F$6="All"),SUMPRODUCT(('PQW Report Data'!$C$4:$C$11233=Y$9)*('PQW Report Data'!$E$4:$E$11233=$B58)*(('PQW Report Data'!K$4:K$11233)-('PQW Report Data'!J$4:J$11233))),
                    IF($D$6="All",SUMPRODUCT(('PQW Report Data'!$D$4:$D$11233='GEPS Volume &amp; Declines'!$E$4)*('PQW Report Data'!$C$4:$C$11233=Y$9)*('PQW Report Data'!$E$4:$E$11233=$B58)*(('PQW Report Data'!K$4:K$11233)-('PQW Report Data'!J$4:J$11233))),
                    IF($F$6="All",SUMPRODUCT(('PQW Report Data'!$B$4:$B$11233='GEPS Volume &amp; Declines'!$C$4)*('PQW Report Data'!$C$4:$C$11233=Y$9)*('PQW Report Data'!$E$4:$E$11233=$B58)*(('PQW Report Data'!K$4:K$11233)-('PQW Report Data'!J$4:J$11233))),
                    SUMPRODUCT(('PQW Report Data'!$B$4:$B$11233='GEPS Volume &amp; Declines'!$C$4)*('PQW Report Data'!$D$4:$D$11233='GEPS Volume &amp; Declines'!$E$4)*('PQW Report Data'!$C$4:$C$11233=Y$9)*('PQW Report Data'!$E$4:$E$11233=$B58)*(('PQW Report Data'!K$4:K$11233)-('PQW Report Data'!J$4:J$11233))))))</f>
      </c>
      <c r="Z58" s="25" t="str">
        <f>IF(AND($D$6="All",$F$6="All"),SUMPRODUCT(('PQW Report Data'!$C$4:$C$11233=Z$9)*('PQW Report Data'!$E$4:$E$11233=$B58)*(('PQW Report Data'!K$4:K$11233)-('PQW Report Data'!J$4:J$11233))),
                    IF($D$6="All",SUMPRODUCT(('PQW Report Data'!$D$4:$D$11233='GEPS Volume &amp; Declines'!$E$4)*('PQW Report Data'!$C$4:$C$11233=Z$9)*('PQW Report Data'!$E$4:$E$11233=$B58)*(('PQW Report Data'!K$4:K$11233)-('PQW Report Data'!J$4:J$11233))),
                    IF($F$6="All",SUMPRODUCT(('PQW Report Data'!$B$4:$B$11233='GEPS Volume &amp; Declines'!$C$4)*('PQW Report Data'!$C$4:$C$11233=Z$9)*('PQW Report Data'!$E$4:$E$11233=$B58)*(('PQW Report Data'!K$4:K$11233)-('PQW Report Data'!J$4:J$11233))),
                    SUMPRODUCT(('PQW Report Data'!$B$4:$B$11233='GEPS Volume &amp; Declines'!$C$4)*('PQW Report Data'!$D$4:$D$11233='GEPS Volume &amp; Declines'!$E$4)*('PQW Report Data'!$C$4:$C$11233=Z$9)*('PQW Report Data'!$E$4:$E$11233=$B58)*(('PQW Report Data'!K$4:K$11233)-('PQW Report Data'!J$4:J$11233))))))</f>
      </c>
      <c r="AA58" s="25" t="str">
        <f>IF(AND($D$6="All",$F$6="All"),SUMPRODUCT(('PQW Report Data'!$C$4:$C$11233=AA$9)*('PQW Report Data'!$E$4:$E$11233=$B58)*(('PQW Report Data'!K$4:K$11233)-('PQW Report Data'!J$4:J$11233))),
                    IF($D$6="All",SUMPRODUCT(('PQW Report Data'!$D$4:$D$11233='GEPS Volume &amp; Declines'!$E$4)*('PQW Report Data'!$C$4:$C$11233=AA$9)*('PQW Report Data'!$E$4:$E$11233=$B58)*(('PQW Report Data'!K$4:K$11233)-('PQW Report Data'!J$4:J$11233))),
                    IF($F$6="All",SUMPRODUCT(('PQW Report Data'!$B$4:$B$11233='GEPS Volume &amp; Declines'!$C$4)*('PQW Report Data'!$C$4:$C$11233=AA$9)*('PQW Report Data'!$E$4:$E$11233=$B58)*(('PQW Report Data'!K$4:K$11233)-('PQW Report Data'!J$4:J$11233))),
                    SUMPRODUCT(('PQW Report Data'!$B$4:$B$11233='GEPS Volume &amp; Declines'!$C$4)*('PQW Report Data'!$D$4:$D$11233='GEPS Volume &amp; Declines'!$E$4)*('PQW Report Data'!$C$4:$C$11233=AA$9)*('PQW Report Data'!$E$4:$E$11233=$B58)*(('PQW Report Data'!K$4:K$11233)-('PQW Report Data'!J$4:J$11233))))))</f>
      </c>
      <c r="AB58" s="25" t="str">
        <f>SUM(C58:AA58)</f>
      </c>
    </row>
    <row r="59">
      <c r="A59" s="0" t="inlineStr">
        <is>
          <t/>
        </is>
      </c>
      <c r="B59" s="23" t="n">
        <v>49</v>
      </c>
      <c r="C59" s="25" t="str">
        <f>IF(AND($D$6="All",$F$6="All"),SUMPRODUCT(('PQW Report Data'!$C$4:$C$11233=C$9)*('PQW Report Data'!$E$4:$E$11233=$B59)*(('PQW Report Data'!K$4:K$11233)-('PQW Report Data'!J$4:J$11233))),
                    IF($D$6="All",SUMPRODUCT(('PQW Report Data'!$D$4:$D$11233='GEPS Volume &amp; Declines'!$E$4)*('PQW Report Data'!$C$4:$C$11233=C$9)*('PQW Report Data'!$E$4:$E$11233=$B59)*(('PQW Report Data'!K$4:K$11233)-('PQW Report Data'!J$4:J$11233))),
                    IF($F$6="All",SUMPRODUCT(('PQW Report Data'!$B$4:$B$11233='GEPS Volume &amp; Declines'!$C$4)*('PQW Report Data'!$C$4:$C$11233=C$9)*('PQW Report Data'!$E$4:$E$11233=$B59)*(('PQW Report Data'!K$4:K$11233)-('PQW Report Data'!J$4:J$11233))),
                    SUMPRODUCT(('PQW Report Data'!$B$4:$B$11233='GEPS Volume &amp; Declines'!$C$4)*('PQW Report Data'!$D$4:$D$11233='GEPS Volume &amp; Declines'!$E$4)*('PQW Report Data'!$C$4:$C$11233=C$9)*('PQW Report Data'!$E$4:$E$11233=$B59)*(('PQW Report Data'!K$4:K$11233)-('PQW Report Data'!J$4:J$11233))))))</f>
      </c>
      <c r="D59" s="25" t="str">
        <f>IF(AND($D$6="All",$F$6="All"),SUMPRODUCT(('PQW Report Data'!$C$4:$C$11233=D$9)*('PQW Report Data'!$E$4:$E$11233=$B59)*(('PQW Report Data'!K$4:K$11233)-('PQW Report Data'!J$4:J$11233))),
                    IF($D$6="All",SUMPRODUCT(('PQW Report Data'!$D$4:$D$11233='GEPS Volume &amp; Declines'!$E$4)*('PQW Report Data'!$C$4:$C$11233=D$9)*('PQW Report Data'!$E$4:$E$11233=$B59)*(('PQW Report Data'!K$4:K$11233)-('PQW Report Data'!J$4:J$11233))),
                    IF($F$6="All",SUMPRODUCT(('PQW Report Data'!$B$4:$B$11233='GEPS Volume &amp; Declines'!$C$4)*('PQW Report Data'!$C$4:$C$11233=D$9)*('PQW Report Data'!$E$4:$E$11233=$B59)*(('PQW Report Data'!K$4:K$11233)-('PQW Report Data'!J$4:J$11233))),
                    SUMPRODUCT(('PQW Report Data'!$B$4:$B$11233='GEPS Volume &amp; Declines'!$C$4)*('PQW Report Data'!$D$4:$D$11233='GEPS Volume &amp; Declines'!$E$4)*('PQW Report Data'!$C$4:$C$11233=D$9)*('PQW Report Data'!$E$4:$E$11233=$B59)*(('PQW Report Data'!K$4:K$11233)-('PQW Report Data'!J$4:J$11233))))))</f>
      </c>
      <c r="E59" s="25" t="str">
        <f>IF(AND($D$6="All",$F$6="All"),SUMPRODUCT(('PQW Report Data'!$C$4:$C$11233=E$9)*('PQW Report Data'!$E$4:$E$11233=$B59)*(('PQW Report Data'!K$4:K$11233)-('PQW Report Data'!J$4:J$11233))),
                    IF($D$6="All",SUMPRODUCT(('PQW Report Data'!$D$4:$D$11233='GEPS Volume &amp; Declines'!$E$4)*('PQW Report Data'!$C$4:$C$11233=E$9)*('PQW Report Data'!$E$4:$E$11233=$B59)*(('PQW Report Data'!K$4:K$11233)-('PQW Report Data'!J$4:J$11233))),
                    IF($F$6="All",SUMPRODUCT(('PQW Report Data'!$B$4:$B$11233='GEPS Volume &amp; Declines'!$C$4)*('PQW Report Data'!$C$4:$C$11233=E$9)*('PQW Report Data'!$E$4:$E$11233=$B59)*(('PQW Report Data'!K$4:K$11233)-('PQW Report Data'!J$4:J$11233))),
                    SUMPRODUCT(('PQW Report Data'!$B$4:$B$11233='GEPS Volume &amp; Declines'!$C$4)*('PQW Report Data'!$D$4:$D$11233='GEPS Volume &amp; Declines'!$E$4)*('PQW Report Data'!$C$4:$C$11233=E$9)*('PQW Report Data'!$E$4:$E$11233=$B59)*(('PQW Report Data'!K$4:K$11233)-('PQW Report Data'!J$4:J$11233))))))</f>
      </c>
      <c r="F59" s="25" t="str">
        <f>IF(AND($D$6="All",$F$6="All"),SUMPRODUCT(('PQW Report Data'!$C$4:$C$11233=F$9)*('PQW Report Data'!$E$4:$E$11233=$B59)*(('PQW Report Data'!K$4:K$11233)-('PQW Report Data'!J$4:J$11233))),
                    IF($D$6="All",SUMPRODUCT(('PQW Report Data'!$D$4:$D$11233='GEPS Volume &amp; Declines'!$E$4)*('PQW Report Data'!$C$4:$C$11233=F$9)*('PQW Report Data'!$E$4:$E$11233=$B59)*(('PQW Report Data'!K$4:K$11233)-('PQW Report Data'!J$4:J$11233))),
                    IF($F$6="All",SUMPRODUCT(('PQW Report Data'!$B$4:$B$11233='GEPS Volume &amp; Declines'!$C$4)*('PQW Report Data'!$C$4:$C$11233=F$9)*('PQW Report Data'!$E$4:$E$11233=$B59)*(('PQW Report Data'!K$4:K$11233)-('PQW Report Data'!J$4:J$11233))),
                    SUMPRODUCT(('PQW Report Data'!$B$4:$B$11233='GEPS Volume &amp; Declines'!$C$4)*('PQW Report Data'!$D$4:$D$11233='GEPS Volume &amp; Declines'!$E$4)*('PQW Report Data'!$C$4:$C$11233=F$9)*('PQW Report Data'!$E$4:$E$11233=$B59)*(('PQW Report Data'!K$4:K$11233)-('PQW Report Data'!J$4:J$11233))))))</f>
      </c>
      <c r="G59" s="25" t="str">
        <f>IF(AND($D$6="All",$F$6="All"),SUMPRODUCT(('PQW Report Data'!$C$4:$C$11233=G$9)*('PQW Report Data'!$E$4:$E$11233=$B59)*(('PQW Report Data'!K$4:K$11233)-('PQW Report Data'!J$4:J$11233))),
                    IF($D$6="All",SUMPRODUCT(('PQW Report Data'!$D$4:$D$11233='GEPS Volume &amp; Declines'!$E$4)*('PQW Report Data'!$C$4:$C$11233=G$9)*('PQW Report Data'!$E$4:$E$11233=$B59)*(('PQW Report Data'!K$4:K$11233)-('PQW Report Data'!J$4:J$11233))),
                    IF($F$6="All",SUMPRODUCT(('PQW Report Data'!$B$4:$B$11233='GEPS Volume &amp; Declines'!$C$4)*('PQW Report Data'!$C$4:$C$11233=G$9)*('PQW Report Data'!$E$4:$E$11233=$B59)*(('PQW Report Data'!K$4:K$11233)-('PQW Report Data'!J$4:J$11233))),
                    SUMPRODUCT(('PQW Report Data'!$B$4:$B$11233='GEPS Volume &amp; Declines'!$C$4)*('PQW Report Data'!$D$4:$D$11233='GEPS Volume &amp; Declines'!$E$4)*('PQW Report Data'!$C$4:$C$11233=G$9)*('PQW Report Data'!$E$4:$E$11233=$B59)*(('PQW Report Data'!K$4:K$11233)-('PQW Report Data'!J$4:J$11233))))))</f>
      </c>
      <c r="H59" s="25" t="str">
        <f>IF(AND($D$6="All",$F$6="All"),SUMPRODUCT(('PQW Report Data'!$C$4:$C$11233=H$9)*('PQW Report Data'!$E$4:$E$11233=$B59)*(('PQW Report Data'!K$4:K$11233)-('PQW Report Data'!J$4:J$11233))),
                    IF($D$6="All",SUMPRODUCT(('PQW Report Data'!$D$4:$D$11233='GEPS Volume &amp; Declines'!$E$4)*('PQW Report Data'!$C$4:$C$11233=H$9)*('PQW Report Data'!$E$4:$E$11233=$B59)*(('PQW Report Data'!K$4:K$11233)-('PQW Report Data'!J$4:J$11233))),
                    IF($F$6="All",SUMPRODUCT(('PQW Report Data'!$B$4:$B$11233='GEPS Volume &amp; Declines'!$C$4)*('PQW Report Data'!$C$4:$C$11233=H$9)*('PQW Report Data'!$E$4:$E$11233=$B59)*(('PQW Report Data'!K$4:K$11233)-('PQW Report Data'!J$4:J$11233))),
                    SUMPRODUCT(('PQW Report Data'!$B$4:$B$11233='GEPS Volume &amp; Declines'!$C$4)*('PQW Report Data'!$D$4:$D$11233='GEPS Volume &amp; Declines'!$E$4)*('PQW Report Data'!$C$4:$C$11233=H$9)*('PQW Report Data'!$E$4:$E$11233=$B59)*(('PQW Report Data'!K$4:K$11233)-('PQW Report Data'!J$4:J$11233))))))</f>
      </c>
      <c r="I59" s="25" t="str">
        <f>IF(AND($D$6="All",$F$6="All"),SUMPRODUCT(('PQW Report Data'!$C$4:$C$11233=I$9)*('PQW Report Data'!$E$4:$E$11233=$B59)*(('PQW Report Data'!K$4:K$11233)-('PQW Report Data'!J$4:J$11233))),
                    IF($D$6="All",SUMPRODUCT(('PQW Report Data'!$D$4:$D$11233='GEPS Volume &amp; Declines'!$E$4)*('PQW Report Data'!$C$4:$C$11233=I$9)*('PQW Report Data'!$E$4:$E$11233=$B59)*(('PQW Report Data'!K$4:K$11233)-('PQW Report Data'!J$4:J$11233))),
                    IF($F$6="All",SUMPRODUCT(('PQW Report Data'!$B$4:$B$11233='GEPS Volume &amp; Declines'!$C$4)*('PQW Report Data'!$C$4:$C$11233=I$9)*('PQW Report Data'!$E$4:$E$11233=$B59)*(('PQW Report Data'!K$4:K$11233)-('PQW Report Data'!J$4:J$11233))),
                    SUMPRODUCT(('PQW Report Data'!$B$4:$B$11233='GEPS Volume &amp; Declines'!$C$4)*('PQW Report Data'!$D$4:$D$11233='GEPS Volume &amp; Declines'!$E$4)*('PQW Report Data'!$C$4:$C$11233=I$9)*('PQW Report Data'!$E$4:$E$11233=$B59)*(('PQW Report Data'!K$4:K$11233)-('PQW Report Data'!J$4:J$11233))))))</f>
      </c>
      <c r="J59" s="25" t="str">
        <f>IF(AND($D$6="All",$F$6="All"),SUMPRODUCT(('PQW Report Data'!$C$4:$C$11233=J$9)*('PQW Report Data'!$E$4:$E$11233=$B59)*(('PQW Report Data'!K$4:K$11233)-('PQW Report Data'!J$4:J$11233))),
                    IF($D$6="All",SUMPRODUCT(('PQW Report Data'!$D$4:$D$11233='GEPS Volume &amp; Declines'!$E$4)*('PQW Report Data'!$C$4:$C$11233=J$9)*('PQW Report Data'!$E$4:$E$11233=$B59)*(('PQW Report Data'!K$4:K$11233)-('PQW Report Data'!J$4:J$11233))),
                    IF($F$6="All",SUMPRODUCT(('PQW Report Data'!$B$4:$B$11233='GEPS Volume &amp; Declines'!$C$4)*('PQW Report Data'!$C$4:$C$11233=J$9)*('PQW Report Data'!$E$4:$E$11233=$B59)*(('PQW Report Data'!K$4:K$11233)-('PQW Report Data'!J$4:J$11233))),
                    SUMPRODUCT(('PQW Report Data'!$B$4:$B$11233='GEPS Volume &amp; Declines'!$C$4)*('PQW Report Data'!$D$4:$D$11233='GEPS Volume &amp; Declines'!$E$4)*('PQW Report Data'!$C$4:$C$11233=J$9)*('PQW Report Data'!$E$4:$E$11233=$B59)*(('PQW Report Data'!K$4:K$11233)-('PQW Report Data'!J$4:J$11233))))))</f>
      </c>
      <c r="K59" s="25" t="str">
        <f>IF(AND($D$6="All",$F$6="All"),SUMPRODUCT(('PQW Report Data'!$C$4:$C$11233=K$9)*('PQW Report Data'!$E$4:$E$11233=$B59)*(('PQW Report Data'!K$4:K$11233)-('PQW Report Data'!J$4:J$11233))),
                    IF($D$6="All",SUMPRODUCT(('PQW Report Data'!$D$4:$D$11233='GEPS Volume &amp; Declines'!$E$4)*('PQW Report Data'!$C$4:$C$11233=K$9)*('PQW Report Data'!$E$4:$E$11233=$B59)*(('PQW Report Data'!K$4:K$11233)-('PQW Report Data'!J$4:J$11233))),
                    IF($F$6="All",SUMPRODUCT(('PQW Report Data'!$B$4:$B$11233='GEPS Volume &amp; Declines'!$C$4)*('PQW Report Data'!$C$4:$C$11233=K$9)*('PQW Report Data'!$E$4:$E$11233=$B59)*(('PQW Report Data'!K$4:K$11233)-('PQW Report Data'!J$4:J$11233))),
                    SUMPRODUCT(('PQW Report Data'!$B$4:$B$11233='GEPS Volume &amp; Declines'!$C$4)*('PQW Report Data'!$D$4:$D$11233='GEPS Volume &amp; Declines'!$E$4)*('PQW Report Data'!$C$4:$C$11233=K$9)*('PQW Report Data'!$E$4:$E$11233=$B59)*(('PQW Report Data'!K$4:K$11233)-('PQW Report Data'!J$4:J$11233))))))</f>
      </c>
      <c r="L59" s="25" t="str">
        <f>IF(AND($D$6="All",$F$6="All"),SUMPRODUCT(('PQW Report Data'!$C$4:$C$11233=L$9)*('PQW Report Data'!$E$4:$E$11233=$B59)*(('PQW Report Data'!K$4:K$11233)-('PQW Report Data'!J$4:J$11233))),
                    IF($D$6="All",SUMPRODUCT(('PQW Report Data'!$D$4:$D$11233='GEPS Volume &amp; Declines'!$E$4)*('PQW Report Data'!$C$4:$C$11233=L$9)*('PQW Report Data'!$E$4:$E$11233=$B59)*(('PQW Report Data'!K$4:K$11233)-('PQW Report Data'!J$4:J$11233))),
                    IF($F$6="All",SUMPRODUCT(('PQW Report Data'!$B$4:$B$11233='GEPS Volume &amp; Declines'!$C$4)*('PQW Report Data'!$C$4:$C$11233=L$9)*('PQW Report Data'!$E$4:$E$11233=$B59)*(('PQW Report Data'!K$4:K$11233)-('PQW Report Data'!J$4:J$11233))),
                    SUMPRODUCT(('PQW Report Data'!$B$4:$B$11233='GEPS Volume &amp; Declines'!$C$4)*('PQW Report Data'!$D$4:$D$11233='GEPS Volume &amp; Declines'!$E$4)*('PQW Report Data'!$C$4:$C$11233=L$9)*('PQW Report Data'!$E$4:$E$11233=$B59)*(('PQW Report Data'!K$4:K$11233)-('PQW Report Data'!J$4:J$11233))))))</f>
      </c>
      <c r="M59" s="25" t="str">
        <f>IF(AND($D$6="All",$F$6="All"),SUMPRODUCT(('PQW Report Data'!$C$4:$C$11233=M$9)*('PQW Report Data'!$E$4:$E$11233=$B59)*(('PQW Report Data'!K$4:K$11233)-('PQW Report Data'!J$4:J$11233))),
                    IF($D$6="All",SUMPRODUCT(('PQW Report Data'!$D$4:$D$11233='GEPS Volume &amp; Declines'!$E$4)*('PQW Report Data'!$C$4:$C$11233=M$9)*('PQW Report Data'!$E$4:$E$11233=$B59)*(('PQW Report Data'!K$4:K$11233)-('PQW Report Data'!J$4:J$11233))),
                    IF($F$6="All",SUMPRODUCT(('PQW Report Data'!$B$4:$B$11233='GEPS Volume &amp; Declines'!$C$4)*('PQW Report Data'!$C$4:$C$11233=M$9)*('PQW Report Data'!$E$4:$E$11233=$B59)*(('PQW Report Data'!K$4:K$11233)-('PQW Report Data'!J$4:J$11233))),
                    SUMPRODUCT(('PQW Report Data'!$B$4:$B$11233='GEPS Volume &amp; Declines'!$C$4)*('PQW Report Data'!$D$4:$D$11233='GEPS Volume &amp; Declines'!$E$4)*('PQW Report Data'!$C$4:$C$11233=M$9)*('PQW Report Data'!$E$4:$E$11233=$B59)*(('PQW Report Data'!K$4:K$11233)-('PQW Report Data'!J$4:J$11233))))))</f>
      </c>
      <c r="N59" s="25" t="str">
        <f>IF(AND($D$6="All",$F$6="All"),SUMPRODUCT(('PQW Report Data'!$C$4:$C$11233=N$9)*('PQW Report Data'!$E$4:$E$11233=$B59)*(('PQW Report Data'!K$4:K$11233)-('PQW Report Data'!J$4:J$11233))),
                    IF($D$6="All",SUMPRODUCT(('PQW Report Data'!$D$4:$D$11233='GEPS Volume &amp; Declines'!$E$4)*('PQW Report Data'!$C$4:$C$11233=N$9)*('PQW Report Data'!$E$4:$E$11233=$B59)*(('PQW Report Data'!K$4:K$11233)-('PQW Report Data'!J$4:J$11233))),
                    IF($F$6="All",SUMPRODUCT(('PQW Report Data'!$B$4:$B$11233='GEPS Volume &amp; Declines'!$C$4)*('PQW Report Data'!$C$4:$C$11233=N$9)*('PQW Report Data'!$E$4:$E$11233=$B59)*(('PQW Report Data'!K$4:K$11233)-('PQW Report Data'!J$4:J$11233))),
                    SUMPRODUCT(('PQW Report Data'!$B$4:$B$11233='GEPS Volume &amp; Declines'!$C$4)*('PQW Report Data'!$D$4:$D$11233='GEPS Volume &amp; Declines'!$E$4)*('PQW Report Data'!$C$4:$C$11233=N$9)*('PQW Report Data'!$E$4:$E$11233=$B59)*(('PQW Report Data'!K$4:K$11233)-('PQW Report Data'!J$4:J$11233))))))</f>
      </c>
      <c r="O59" s="25" t="str">
        <f>IF(AND($D$6="All",$F$6="All"),SUMPRODUCT(('PQW Report Data'!$C$4:$C$11233=O$9)*('PQW Report Data'!$E$4:$E$11233=$B59)*(('PQW Report Data'!K$4:K$11233)-('PQW Report Data'!J$4:J$11233))),
                    IF($D$6="All",SUMPRODUCT(('PQW Report Data'!$D$4:$D$11233='GEPS Volume &amp; Declines'!$E$4)*('PQW Report Data'!$C$4:$C$11233=O$9)*('PQW Report Data'!$E$4:$E$11233=$B59)*(('PQW Report Data'!K$4:K$11233)-('PQW Report Data'!J$4:J$11233))),
                    IF($F$6="All",SUMPRODUCT(('PQW Report Data'!$B$4:$B$11233='GEPS Volume &amp; Declines'!$C$4)*('PQW Report Data'!$C$4:$C$11233=O$9)*('PQW Report Data'!$E$4:$E$11233=$B59)*(('PQW Report Data'!K$4:K$11233)-('PQW Report Data'!J$4:J$11233))),
                    SUMPRODUCT(('PQW Report Data'!$B$4:$B$11233='GEPS Volume &amp; Declines'!$C$4)*('PQW Report Data'!$D$4:$D$11233='GEPS Volume &amp; Declines'!$E$4)*('PQW Report Data'!$C$4:$C$11233=O$9)*('PQW Report Data'!$E$4:$E$11233=$B59)*(('PQW Report Data'!K$4:K$11233)-('PQW Report Data'!J$4:J$11233))))))</f>
      </c>
      <c r="P59" s="25" t="str">
        <f>IF(AND($D$6="All",$F$6="All"),SUMPRODUCT(('PQW Report Data'!$C$4:$C$11233=P$9)*('PQW Report Data'!$E$4:$E$11233=$B59)*(('PQW Report Data'!K$4:K$11233)-('PQW Report Data'!J$4:J$11233))),
                    IF($D$6="All",SUMPRODUCT(('PQW Report Data'!$D$4:$D$11233='GEPS Volume &amp; Declines'!$E$4)*('PQW Report Data'!$C$4:$C$11233=P$9)*('PQW Report Data'!$E$4:$E$11233=$B59)*(('PQW Report Data'!K$4:K$11233)-('PQW Report Data'!J$4:J$11233))),
                    IF($F$6="All",SUMPRODUCT(('PQW Report Data'!$B$4:$B$11233='GEPS Volume &amp; Declines'!$C$4)*('PQW Report Data'!$C$4:$C$11233=P$9)*('PQW Report Data'!$E$4:$E$11233=$B59)*(('PQW Report Data'!K$4:K$11233)-('PQW Report Data'!J$4:J$11233))),
                    SUMPRODUCT(('PQW Report Data'!$B$4:$B$11233='GEPS Volume &amp; Declines'!$C$4)*('PQW Report Data'!$D$4:$D$11233='GEPS Volume &amp; Declines'!$E$4)*('PQW Report Data'!$C$4:$C$11233=P$9)*('PQW Report Data'!$E$4:$E$11233=$B59)*(('PQW Report Data'!K$4:K$11233)-('PQW Report Data'!J$4:J$11233))))))</f>
      </c>
      <c r="Q59" s="25" t="str">
        <f>IF(AND($D$6="All",$F$6="All"),SUMPRODUCT(('PQW Report Data'!$C$4:$C$11233=Q$9)*('PQW Report Data'!$E$4:$E$11233=$B59)*(('PQW Report Data'!K$4:K$11233)-('PQW Report Data'!J$4:J$11233))),
                    IF($D$6="All",SUMPRODUCT(('PQW Report Data'!$D$4:$D$11233='GEPS Volume &amp; Declines'!$E$4)*('PQW Report Data'!$C$4:$C$11233=Q$9)*('PQW Report Data'!$E$4:$E$11233=$B59)*(('PQW Report Data'!K$4:K$11233)-('PQW Report Data'!J$4:J$11233))),
                    IF($F$6="All",SUMPRODUCT(('PQW Report Data'!$B$4:$B$11233='GEPS Volume &amp; Declines'!$C$4)*('PQW Report Data'!$C$4:$C$11233=Q$9)*('PQW Report Data'!$E$4:$E$11233=$B59)*(('PQW Report Data'!K$4:K$11233)-('PQW Report Data'!J$4:J$11233))),
                    SUMPRODUCT(('PQW Report Data'!$B$4:$B$11233='GEPS Volume &amp; Declines'!$C$4)*('PQW Report Data'!$D$4:$D$11233='GEPS Volume &amp; Declines'!$E$4)*('PQW Report Data'!$C$4:$C$11233=Q$9)*('PQW Report Data'!$E$4:$E$11233=$B59)*(('PQW Report Data'!K$4:K$11233)-('PQW Report Data'!J$4:J$11233))))))</f>
      </c>
      <c r="R59" s="25" t="str">
        <f>IF(AND($D$6="All",$F$6="All"),SUMPRODUCT(('PQW Report Data'!$C$4:$C$11233=R$9)*('PQW Report Data'!$E$4:$E$11233=$B59)*(('PQW Report Data'!K$4:K$11233)-('PQW Report Data'!J$4:J$11233))),
                    IF($D$6="All",SUMPRODUCT(('PQW Report Data'!$D$4:$D$11233='GEPS Volume &amp; Declines'!$E$4)*('PQW Report Data'!$C$4:$C$11233=R$9)*('PQW Report Data'!$E$4:$E$11233=$B59)*(('PQW Report Data'!K$4:K$11233)-('PQW Report Data'!J$4:J$11233))),
                    IF($F$6="All",SUMPRODUCT(('PQW Report Data'!$B$4:$B$11233='GEPS Volume &amp; Declines'!$C$4)*('PQW Report Data'!$C$4:$C$11233=R$9)*('PQW Report Data'!$E$4:$E$11233=$B59)*(('PQW Report Data'!K$4:K$11233)-('PQW Report Data'!J$4:J$11233))),
                    SUMPRODUCT(('PQW Report Data'!$B$4:$B$11233='GEPS Volume &amp; Declines'!$C$4)*('PQW Report Data'!$D$4:$D$11233='GEPS Volume &amp; Declines'!$E$4)*('PQW Report Data'!$C$4:$C$11233=R$9)*('PQW Report Data'!$E$4:$E$11233=$B59)*(('PQW Report Data'!K$4:K$11233)-('PQW Report Data'!J$4:J$11233))))))</f>
      </c>
      <c r="S59" s="25" t="str">
        <f>IF(AND($D$6="All",$F$6="All"),SUMPRODUCT(('PQW Report Data'!$C$4:$C$11233=S$9)*('PQW Report Data'!$E$4:$E$11233=$B59)*(('PQW Report Data'!K$4:K$11233)-('PQW Report Data'!J$4:J$11233))),
                    IF($D$6="All",SUMPRODUCT(('PQW Report Data'!$D$4:$D$11233='GEPS Volume &amp; Declines'!$E$4)*('PQW Report Data'!$C$4:$C$11233=S$9)*('PQW Report Data'!$E$4:$E$11233=$B59)*(('PQW Report Data'!K$4:K$11233)-('PQW Report Data'!J$4:J$11233))),
                    IF($F$6="All",SUMPRODUCT(('PQW Report Data'!$B$4:$B$11233='GEPS Volume &amp; Declines'!$C$4)*('PQW Report Data'!$C$4:$C$11233=S$9)*('PQW Report Data'!$E$4:$E$11233=$B59)*(('PQW Report Data'!K$4:K$11233)-('PQW Report Data'!J$4:J$11233))),
                    SUMPRODUCT(('PQW Report Data'!$B$4:$B$11233='GEPS Volume &amp; Declines'!$C$4)*('PQW Report Data'!$D$4:$D$11233='GEPS Volume &amp; Declines'!$E$4)*('PQW Report Data'!$C$4:$C$11233=S$9)*('PQW Report Data'!$E$4:$E$11233=$B59)*(('PQW Report Data'!K$4:K$11233)-('PQW Report Data'!J$4:J$11233))))))</f>
      </c>
      <c r="T59" s="25" t="str">
        <f>IF(AND($D$6="All",$F$6="All"),SUMPRODUCT(('PQW Report Data'!$C$4:$C$11233=T$9)*('PQW Report Data'!$E$4:$E$11233=$B59)*(('PQW Report Data'!K$4:K$11233)-('PQW Report Data'!J$4:J$11233))),
                    IF($D$6="All",SUMPRODUCT(('PQW Report Data'!$D$4:$D$11233='GEPS Volume &amp; Declines'!$E$4)*('PQW Report Data'!$C$4:$C$11233=T$9)*('PQW Report Data'!$E$4:$E$11233=$B59)*(('PQW Report Data'!K$4:K$11233)-('PQW Report Data'!J$4:J$11233))),
                    IF($F$6="All",SUMPRODUCT(('PQW Report Data'!$B$4:$B$11233='GEPS Volume &amp; Declines'!$C$4)*('PQW Report Data'!$C$4:$C$11233=T$9)*('PQW Report Data'!$E$4:$E$11233=$B59)*(('PQW Report Data'!K$4:K$11233)-('PQW Report Data'!J$4:J$11233))),
                    SUMPRODUCT(('PQW Report Data'!$B$4:$B$11233='GEPS Volume &amp; Declines'!$C$4)*('PQW Report Data'!$D$4:$D$11233='GEPS Volume &amp; Declines'!$E$4)*('PQW Report Data'!$C$4:$C$11233=T$9)*('PQW Report Data'!$E$4:$E$11233=$B59)*(('PQW Report Data'!K$4:K$11233)-('PQW Report Data'!J$4:J$11233))))))</f>
      </c>
      <c r="U59" s="25" t="str">
        <f>IF(AND($D$6="All",$F$6="All"),SUMPRODUCT(('PQW Report Data'!$C$4:$C$11233=U$9)*('PQW Report Data'!$E$4:$E$11233=$B59)*(('PQW Report Data'!K$4:K$11233)-('PQW Report Data'!J$4:J$11233))),
                    IF($D$6="All",SUMPRODUCT(('PQW Report Data'!$D$4:$D$11233='GEPS Volume &amp; Declines'!$E$4)*('PQW Report Data'!$C$4:$C$11233=U$9)*('PQW Report Data'!$E$4:$E$11233=$B59)*(('PQW Report Data'!K$4:K$11233)-('PQW Report Data'!J$4:J$11233))),
                    IF($F$6="All",SUMPRODUCT(('PQW Report Data'!$B$4:$B$11233='GEPS Volume &amp; Declines'!$C$4)*('PQW Report Data'!$C$4:$C$11233=U$9)*('PQW Report Data'!$E$4:$E$11233=$B59)*(('PQW Report Data'!K$4:K$11233)-('PQW Report Data'!J$4:J$11233))),
                    SUMPRODUCT(('PQW Report Data'!$B$4:$B$11233='GEPS Volume &amp; Declines'!$C$4)*('PQW Report Data'!$D$4:$D$11233='GEPS Volume &amp; Declines'!$E$4)*('PQW Report Data'!$C$4:$C$11233=U$9)*('PQW Report Data'!$E$4:$E$11233=$B59)*(('PQW Report Data'!K$4:K$11233)-('PQW Report Data'!J$4:J$11233))))))</f>
      </c>
      <c r="V59" s="25" t="str">
        <f>IF(AND($D$6="All",$F$6="All"),SUMPRODUCT(('PQW Report Data'!$C$4:$C$11233=V$9)*('PQW Report Data'!$E$4:$E$11233=$B59)*(('PQW Report Data'!K$4:K$11233)-('PQW Report Data'!J$4:J$11233))),
                    IF($D$6="All",SUMPRODUCT(('PQW Report Data'!$D$4:$D$11233='GEPS Volume &amp; Declines'!$E$4)*('PQW Report Data'!$C$4:$C$11233=V$9)*('PQW Report Data'!$E$4:$E$11233=$B59)*(('PQW Report Data'!K$4:K$11233)-('PQW Report Data'!J$4:J$11233))),
                    IF($F$6="All",SUMPRODUCT(('PQW Report Data'!$B$4:$B$11233='GEPS Volume &amp; Declines'!$C$4)*('PQW Report Data'!$C$4:$C$11233=V$9)*('PQW Report Data'!$E$4:$E$11233=$B59)*(('PQW Report Data'!K$4:K$11233)-('PQW Report Data'!J$4:J$11233))),
                    SUMPRODUCT(('PQW Report Data'!$B$4:$B$11233='GEPS Volume &amp; Declines'!$C$4)*('PQW Report Data'!$D$4:$D$11233='GEPS Volume &amp; Declines'!$E$4)*('PQW Report Data'!$C$4:$C$11233=V$9)*('PQW Report Data'!$E$4:$E$11233=$B59)*(('PQW Report Data'!K$4:K$11233)-('PQW Report Data'!J$4:J$11233))))))</f>
      </c>
      <c r="W59" s="25" t="str">
        <f>IF(AND($D$6="All",$F$6="All"),SUMPRODUCT(('PQW Report Data'!$C$4:$C$11233=W$9)*('PQW Report Data'!$E$4:$E$11233=$B59)*(('PQW Report Data'!K$4:K$11233)-('PQW Report Data'!J$4:J$11233))),
                    IF($D$6="All",SUMPRODUCT(('PQW Report Data'!$D$4:$D$11233='GEPS Volume &amp; Declines'!$E$4)*('PQW Report Data'!$C$4:$C$11233=W$9)*('PQW Report Data'!$E$4:$E$11233=$B59)*(('PQW Report Data'!K$4:K$11233)-('PQW Report Data'!J$4:J$11233))),
                    IF($F$6="All",SUMPRODUCT(('PQW Report Data'!$B$4:$B$11233='GEPS Volume &amp; Declines'!$C$4)*('PQW Report Data'!$C$4:$C$11233=W$9)*('PQW Report Data'!$E$4:$E$11233=$B59)*(('PQW Report Data'!K$4:K$11233)-('PQW Report Data'!J$4:J$11233))),
                    SUMPRODUCT(('PQW Report Data'!$B$4:$B$11233='GEPS Volume &amp; Declines'!$C$4)*('PQW Report Data'!$D$4:$D$11233='GEPS Volume &amp; Declines'!$E$4)*('PQW Report Data'!$C$4:$C$11233=W$9)*('PQW Report Data'!$E$4:$E$11233=$B59)*(('PQW Report Data'!K$4:K$11233)-('PQW Report Data'!J$4:J$11233))))))</f>
      </c>
      <c r="X59" s="25" t="str">
        <f>IF(AND($D$6="All",$F$6="All"),SUMPRODUCT(('PQW Report Data'!$C$4:$C$11233=X$9)*('PQW Report Data'!$E$4:$E$11233=$B59)*(('PQW Report Data'!K$4:K$11233)-('PQW Report Data'!J$4:J$11233))),
                    IF($D$6="All",SUMPRODUCT(('PQW Report Data'!$D$4:$D$11233='GEPS Volume &amp; Declines'!$E$4)*('PQW Report Data'!$C$4:$C$11233=X$9)*('PQW Report Data'!$E$4:$E$11233=$B59)*(('PQW Report Data'!K$4:K$11233)-('PQW Report Data'!J$4:J$11233))),
                    IF($F$6="All",SUMPRODUCT(('PQW Report Data'!$B$4:$B$11233='GEPS Volume &amp; Declines'!$C$4)*('PQW Report Data'!$C$4:$C$11233=X$9)*('PQW Report Data'!$E$4:$E$11233=$B59)*(('PQW Report Data'!K$4:K$11233)-('PQW Report Data'!J$4:J$11233))),
                    SUMPRODUCT(('PQW Report Data'!$B$4:$B$11233='GEPS Volume &amp; Declines'!$C$4)*('PQW Report Data'!$D$4:$D$11233='GEPS Volume &amp; Declines'!$E$4)*('PQW Report Data'!$C$4:$C$11233=X$9)*('PQW Report Data'!$E$4:$E$11233=$B59)*(('PQW Report Data'!K$4:K$11233)-('PQW Report Data'!J$4:J$11233))))))</f>
      </c>
      <c r="Y59" s="25" t="str">
        <f>IF(AND($D$6="All",$F$6="All"),SUMPRODUCT(('PQW Report Data'!$C$4:$C$11233=Y$9)*('PQW Report Data'!$E$4:$E$11233=$B59)*(('PQW Report Data'!K$4:K$11233)-('PQW Report Data'!J$4:J$11233))),
                    IF($D$6="All",SUMPRODUCT(('PQW Report Data'!$D$4:$D$11233='GEPS Volume &amp; Declines'!$E$4)*('PQW Report Data'!$C$4:$C$11233=Y$9)*('PQW Report Data'!$E$4:$E$11233=$B59)*(('PQW Report Data'!K$4:K$11233)-('PQW Report Data'!J$4:J$11233))),
                    IF($F$6="All",SUMPRODUCT(('PQW Report Data'!$B$4:$B$11233='GEPS Volume &amp; Declines'!$C$4)*('PQW Report Data'!$C$4:$C$11233=Y$9)*('PQW Report Data'!$E$4:$E$11233=$B59)*(('PQW Report Data'!K$4:K$11233)-('PQW Report Data'!J$4:J$11233))),
                    SUMPRODUCT(('PQW Report Data'!$B$4:$B$11233='GEPS Volume &amp; Declines'!$C$4)*('PQW Report Data'!$D$4:$D$11233='GEPS Volume &amp; Declines'!$E$4)*('PQW Report Data'!$C$4:$C$11233=Y$9)*('PQW Report Data'!$E$4:$E$11233=$B59)*(('PQW Report Data'!K$4:K$11233)-('PQW Report Data'!J$4:J$11233))))))</f>
      </c>
      <c r="Z59" s="25" t="str">
        <f>IF(AND($D$6="All",$F$6="All"),SUMPRODUCT(('PQW Report Data'!$C$4:$C$11233=Z$9)*('PQW Report Data'!$E$4:$E$11233=$B59)*(('PQW Report Data'!K$4:K$11233)-('PQW Report Data'!J$4:J$11233))),
                    IF($D$6="All",SUMPRODUCT(('PQW Report Data'!$D$4:$D$11233='GEPS Volume &amp; Declines'!$E$4)*('PQW Report Data'!$C$4:$C$11233=Z$9)*('PQW Report Data'!$E$4:$E$11233=$B59)*(('PQW Report Data'!K$4:K$11233)-('PQW Report Data'!J$4:J$11233))),
                    IF($F$6="All",SUMPRODUCT(('PQW Report Data'!$B$4:$B$11233='GEPS Volume &amp; Declines'!$C$4)*('PQW Report Data'!$C$4:$C$11233=Z$9)*('PQW Report Data'!$E$4:$E$11233=$B59)*(('PQW Report Data'!K$4:K$11233)-('PQW Report Data'!J$4:J$11233))),
                    SUMPRODUCT(('PQW Report Data'!$B$4:$B$11233='GEPS Volume &amp; Declines'!$C$4)*('PQW Report Data'!$D$4:$D$11233='GEPS Volume &amp; Declines'!$E$4)*('PQW Report Data'!$C$4:$C$11233=Z$9)*('PQW Report Data'!$E$4:$E$11233=$B59)*(('PQW Report Data'!K$4:K$11233)-('PQW Report Data'!J$4:J$11233))))))</f>
      </c>
      <c r="AA59" s="25" t="str">
        <f>IF(AND($D$6="All",$F$6="All"),SUMPRODUCT(('PQW Report Data'!$C$4:$C$11233=AA$9)*('PQW Report Data'!$E$4:$E$11233=$B59)*(('PQW Report Data'!K$4:K$11233)-('PQW Report Data'!J$4:J$11233))),
                    IF($D$6="All",SUMPRODUCT(('PQW Report Data'!$D$4:$D$11233='GEPS Volume &amp; Declines'!$E$4)*('PQW Report Data'!$C$4:$C$11233=AA$9)*('PQW Report Data'!$E$4:$E$11233=$B59)*(('PQW Report Data'!K$4:K$11233)-('PQW Report Data'!J$4:J$11233))),
                    IF($F$6="All",SUMPRODUCT(('PQW Report Data'!$B$4:$B$11233='GEPS Volume &amp; Declines'!$C$4)*('PQW Report Data'!$C$4:$C$11233=AA$9)*('PQW Report Data'!$E$4:$E$11233=$B59)*(('PQW Report Data'!K$4:K$11233)-('PQW Report Data'!J$4:J$11233))),
                    SUMPRODUCT(('PQW Report Data'!$B$4:$B$11233='GEPS Volume &amp; Declines'!$C$4)*('PQW Report Data'!$D$4:$D$11233='GEPS Volume &amp; Declines'!$E$4)*('PQW Report Data'!$C$4:$C$11233=AA$9)*('PQW Report Data'!$E$4:$E$11233=$B59)*(('PQW Report Data'!K$4:K$11233)-('PQW Report Data'!J$4:J$11233))))))</f>
      </c>
      <c r="AB59" s="25" t="str">
        <f>SUM(C59:AA59)</f>
      </c>
    </row>
    <row r="60">
      <c r="A60" s="0" t="inlineStr">
        <is>
          <t/>
        </is>
      </c>
      <c r="B60" s="23" t="n">
        <v>50</v>
      </c>
      <c r="C60" s="25" t="str">
        <f>IF(AND($D$6="All",$F$6="All"),SUMPRODUCT(('PQW Report Data'!$C$4:$C$11233=C$9)*('PQW Report Data'!$E$4:$E$11233=$B60)*(('PQW Report Data'!K$4:K$11233)-('PQW Report Data'!J$4:J$11233))),
                    IF($D$6="All",SUMPRODUCT(('PQW Report Data'!$D$4:$D$11233='GEPS Volume &amp; Declines'!$E$4)*('PQW Report Data'!$C$4:$C$11233=C$9)*('PQW Report Data'!$E$4:$E$11233=$B60)*(('PQW Report Data'!K$4:K$11233)-('PQW Report Data'!J$4:J$11233))),
                    IF($F$6="All",SUMPRODUCT(('PQW Report Data'!$B$4:$B$11233='GEPS Volume &amp; Declines'!$C$4)*('PQW Report Data'!$C$4:$C$11233=C$9)*('PQW Report Data'!$E$4:$E$11233=$B60)*(('PQW Report Data'!K$4:K$11233)-('PQW Report Data'!J$4:J$11233))),
                    SUMPRODUCT(('PQW Report Data'!$B$4:$B$11233='GEPS Volume &amp; Declines'!$C$4)*('PQW Report Data'!$D$4:$D$11233='GEPS Volume &amp; Declines'!$E$4)*('PQW Report Data'!$C$4:$C$11233=C$9)*('PQW Report Data'!$E$4:$E$11233=$B60)*(('PQW Report Data'!K$4:K$11233)-('PQW Report Data'!J$4:J$11233))))))</f>
      </c>
      <c r="D60" s="25" t="str">
        <f>IF(AND($D$6="All",$F$6="All"),SUMPRODUCT(('PQW Report Data'!$C$4:$C$11233=D$9)*('PQW Report Data'!$E$4:$E$11233=$B60)*(('PQW Report Data'!K$4:K$11233)-('PQW Report Data'!J$4:J$11233))),
                    IF($D$6="All",SUMPRODUCT(('PQW Report Data'!$D$4:$D$11233='GEPS Volume &amp; Declines'!$E$4)*('PQW Report Data'!$C$4:$C$11233=D$9)*('PQW Report Data'!$E$4:$E$11233=$B60)*(('PQW Report Data'!K$4:K$11233)-('PQW Report Data'!J$4:J$11233))),
                    IF($F$6="All",SUMPRODUCT(('PQW Report Data'!$B$4:$B$11233='GEPS Volume &amp; Declines'!$C$4)*('PQW Report Data'!$C$4:$C$11233=D$9)*('PQW Report Data'!$E$4:$E$11233=$B60)*(('PQW Report Data'!K$4:K$11233)-('PQW Report Data'!J$4:J$11233))),
                    SUMPRODUCT(('PQW Report Data'!$B$4:$B$11233='GEPS Volume &amp; Declines'!$C$4)*('PQW Report Data'!$D$4:$D$11233='GEPS Volume &amp; Declines'!$E$4)*('PQW Report Data'!$C$4:$C$11233=D$9)*('PQW Report Data'!$E$4:$E$11233=$B60)*(('PQW Report Data'!K$4:K$11233)-('PQW Report Data'!J$4:J$11233))))))</f>
      </c>
      <c r="E60" s="25" t="str">
        <f>IF(AND($D$6="All",$F$6="All"),SUMPRODUCT(('PQW Report Data'!$C$4:$C$11233=E$9)*('PQW Report Data'!$E$4:$E$11233=$B60)*(('PQW Report Data'!K$4:K$11233)-('PQW Report Data'!J$4:J$11233))),
                    IF($D$6="All",SUMPRODUCT(('PQW Report Data'!$D$4:$D$11233='GEPS Volume &amp; Declines'!$E$4)*('PQW Report Data'!$C$4:$C$11233=E$9)*('PQW Report Data'!$E$4:$E$11233=$B60)*(('PQW Report Data'!K$4:K$11233)-('PQW Report Data'!J$4:J$11233))),
                    IF($F$6="All",SUMPRODUCT(('PQW Report Data'!$B$4:$B$11233='GEPS Volume &amp; Declines'!$C$4)*('PQW Report Data'!$C$4:$C$11233=E$9)*('PQW Report Data'!$E$4:$E$11233=$B60)*(('PQW Report Data'!K$4:K$11233)-('PQW Report Data'!J$4:J$11233))),
                    SUMPRODUCT(('PQW Report Data'!$B$4:$B$11233='GEPS Volume &amp; Declines'!$C$4)*('PQW Report Data'!$D$4:$D$11233='GEPS Volume &amp; Declines'!$E$4)*('PQW Report Data'!$C$4:$C$11233=E$9)*('PQW Report Data'!$E$4:$E$11233=$B60)*(('PQW Report Data'!K$4:K$11233)-('PQW Report Data'!J$4:J$11233))))))</f>
      </c>
      <c r="F60" s="25" t="str">
        <f>IF(AND($D$6="All",$F$6="All"),SUMPRODUCT(('PQW Report Data'!$C$4:$C$11233=F$9)*('PQW Report Data'!$E$4:$E$11233=$B60)*(('PQW Report Data'!K$4:K$11233)-('PQW Report Data'!J$4:J$11233))),
                    IF($D$6="All",SUMPRODUCT(('PQW Report Data'!$D$4:$D$11233='GEPS Volume &amp; Declines'!$E$4)*('PQW Report Data'!$C$4:$C$11233=F$9)*('PQW Report Data'!$E$4:$E$11233=$B60)*(('PQW Report Data'!K$4:K$11233)-('PQW Report Data'!J$4:J$11233))),
                    IF($F$6="All",SUMPRODUCT(('PQW Report Data'!$B$4:$B$11233='GEPS Volume &amp; Declines'!$C$4)*('PQW Report Data'!$C$4:$C$11233=F$9)*('PQW Report Data'!$E$4:$E$11233=$B60)*(('PQW Report Data'!K$4:K$11233)-('PQW Report Data'!J$4:J$11233))),
                    SUMPRODUCT(('PQW Report Data'!$B$4:$B$11233='GEPS Volume &amp; Declines'!$C$4)*('PQW Report Data'!$D$4:$D$11233='GEPS Volume &amp; Declines'!$E$4)*('PQW Report Data'!$C$4:$C$11233=F$9)*('PQW Report Data'!$E$4:$E$11233=$B60)*(('PQW Report Data'!K$4:K$11233)-('PQW Report Data'!J$4:J$11233))))))</f>
      </c>
      <c r="G60" s="25" t="str">
        <f>IF(AND($D$6="All",$F$6="All"),SUMPRODUCT(('PQW Report Data'!$C$4:$C$11233=G$9)*('PQW Report Data'!$E$4:$E$11233=$B60)*(('PQW Report Data'!K$4:K$11233)-('PQW Report Data'!J$4:J$11233))),
                    IF($D$6="All",SUMPRODUCT(('PQW Report Data'!$D$4:$D$11233='GEPS Volume &amp; Declines'!$E$4)*('PQW Report Data'!$C$4:$C$11233=G$9)*('PQW Report Data'!$E$4:$E$11233=$B60)*(('PQW Report Data'!K$4:K$11233)-('PQW Report Data'!J$4:J$11233))),
                    IF($F$6="All",SUMPRODUCT(('PQW Report Data'!$B$4:$B$11233='GEPS Volume &amp; Declines'!$C$4)*('PQW Report Data'!$C$4:$C$11233=G$9)*('PQW Report Data'!$E$4:$E$11233=$B60)*(('PQW Report Data'!K$4:K$11233)-('PQW Report Data'!J$4:J$11233))),
                    SUMPRODUCT(('PQW Report Data'!$B$4:$B$11233='GEPS Volume &amp; Declines'!$C$4)*('PQW Report Data'!$D$4:$D$11233='GEPS Volume &amp; Declines'!$E$4)*('PQW Report Data'!$C$4:$C$11233=G$9)*('PQW Report Data'!$E$4:$E$11233=$B60)*(('PQW Report Data'!K$4:K$11233)-('PQW Report Data'!J$4:J$11233))))))</f>
      </c>
      <c r="H60" s="25" t="str">
        <f>IF(AND($D$6="All",$F$6="All"),SUMPRODUCT(('PQW Report Data'!$C$4:$C$11233=H$9)*('PQW Report Data'!$E$4:$E$11233=$B60)*(('PQW Report Data'!K$4:K$11233)-('PQW Report Data'!J$4:J$11233))),
                    IF($D$6="All",SUMPRODUCT(('PQW Report Data'!$D$4:$D$11233='GEPS Volume &amp; Declines'!$E$4)*('PQW Report Data'!$C$4:$C$11233=H$9)*('PQW Report Data'!$E$4:$E$11233=$B60)*(('PQW Report Data'!K$4:K$11233)-('PQW Report Data'!J$4:J$11233))),
                    IF($F$6="All",SUMPRODUCT(('PQW Report Data'!$B$4:$B$11233='GEPS Volume &amp; Declines'!$C$4)*('PQW Report Data'!$C$4:$C$11233=H$9)*('PQW Report Data'!$E$4:$E$11233=$B60)*(('PQW Report Data'!K$4:K$11233)-('PQW Report Data'!J$4:J$11233))),
                    SUMPRODUCT(('PQW Report Data'!$B$4:$B$11233='GEPS Volume &amp; Declines'!$C$4)*('PQW Report Data'!$D$4:$D$11233='GEPS Volume &amp; Declines'!$E$4)*('PQW Report Data'!$C$4:$C$11233=H$9)*('PQW Report Data'!$E$4:$E$11233=$B60)*(('PQW Report Data'!K$4:K$11233)-('PQW Report Data'!J$4:J$11233))))))</f>
      </c>
      <c r="I60" s="25" t="str">
        <f>IF(AND($D$6="All",$F$6="All"),SUMPRODUCT(('PQW Report Data'!$C$4:$C$11233=I$9)*('PQW Report Data'!$E$4:$E$11233=$B60)*(('PQW Report Data'!K$4:K$11233)-('PQW Report Data'!J$4:J$11233))),
                    IF($D$6="All",SUMPRODUCT(('PQW Report Data'!$D$4:$D$11233='GEPS Volume &amp; Declines'!$E$4)*('PQW Report Data'!$C$4:$C$11233=I$9)*('PQW Report Data'!$E$4:$E$11233=$B60)*(('PQW Report Data'!K$4:K$11233)-('PQW Report Data'!J$4:J$11233))),
                    IF($F$6="All",SUMPRODUCT(('PQW Report Data'!$B$4:$B$11233='GEPS Volume &amp; Declines'!$C$4)*('PQW Report Data'!$C$4:$C$11233=I$9)*('PQW Report Data'!$E$4:$E$11233=$B60)*(('PQW Report Data'!K$4:K$11233)-('PQW Report Data'!J$4:J$11233))),
                    SUMPRODUCT(('PQW Report Data'!$B$4:$B$11233='GEPS Volume &amp; Declines'!$C$4)*('PQW Report Data'!$D$4:$D$11233='GEPS Volume &amp; Declines'!$E$4)*('PQW Report Data'!$C$4:$C$11233=I$9)*('PQW Report Data'!$E$4:$E$11233=$B60)*(('PQW Report Data'!K$4:K$11233)-('PQW Report Data'!J$4:J$11233))))))</f>
      </c>
      <c r="J60" s="25" t="str">
        <f>IF(AND($D$6="All",$F$6="All"),SUMPRODUCT(('PQW Report Data'!$C$4:$C$11233=J$9)*('PQW Report Data'!$E$4:$E$11233=$B60)*(('PQW Report Data'!K$4:K$11233)-('PQW Report Data'!J$4:J$11233))),
                    IF($D$6="All",SUMPRODUCT(('PQW Report Data'!$D$4:$D$11233='GEPS Volume &amp; Declines'!$E$4)*('PQW Report Data'!$C$4:$C$11233=J$9)*('PQW Report Data'!$E$4:$E$11233=$B60)*(('PQW Report Data'!K$4:K$11233)-('PQW Report Data'!J$4:J$11233))),
                    IF($F$6="All",SUMPRODUCT(('PQW Report Data'!$B$4:$B$11233='GEPS Volume &amp; Declines'!$C$4)*('PQW Report Data'!$C$4:$C$11233=J$9)*('PQW Report Data'!$E$4:$E$11233=$B60)*(('PQW Report Data'!K$4:K$11233)-('PQW Report Data'!J$4:J$11233))),
                    SUMPRODUCT(('PQW Report Data'!$B$4:$B$11233='GEPS Volume &amp; Declines'!$C$4)*('PQW Report Data'!$D$4:$D$11233='GEPS Volume &amp; Declines'!$E$4)*('PQW Report Data'!$C$4:$C$11233=J$9)*('PQW Report Data'!$E$4:$E$11233=$B60)*(('PQW Report Data'!K$4:K$11233)-('PQW Report Data'!J$4:J$11233))))))</f>
      </c>
      <c r="K60" s="25" t="str">
        <f>IF(AND($D$6="All",$F$6="All"),SUMPRODUCT(('PQW Report Data'!$C$4:$C$11233=K$9)*('PQW Report Data'!$E$4:$E$11233=$B60)*(('PQW Report Data'!K$4:K$11233)-('PQW Report Data'!J$4:J$11233))),
                    IF($D$6="All",SUMPRODUCT(('PQW Report Data'!$D$4:$D$11233='GEPS Volume &amp; Declines'!$E$4)*('PQW Report Data'!$C$4:$C$11233=K$9)*('PQW Report Data'!$E$4:$E$11233=$B60)*(('PQW Report Data'!K$4:K$11233)-('PQW Report Data'!J$4:J$11233))),
                    IF($F$6="All",SUMPRODUCT(('PQW Report Data'!$B$4:$B$11233='GEPS Volume &amp; Declines'!$C$4)*('PQW Report Data'!$C$4:$C$11233=K$9)*('PQW Report Data'!$E$4:$E$11233=$B60)*(('PQW Report Data'!K$4:K$11233)-('PQW Report Data'!J$4:J$11233))),
                    SUMPRODUCT(('PQW Report Data'!$B$4:$B$11233='GEPS Volume &amp; Declines'!$C$4)*('PQW Report Data'!$D$4:$D$11233='GEPS Volume &amp; Declines'!$E$4)*('PQW Report Data'!$C$4:$C$11233=K$9)*('PQW Report Data'!$E$4:$E$11233=$B60)*(('PQW Report Data'!K$4:K$11233)-('PQW Report Data'!J$4:J$11233))))))</f>
      </c>
      <c r="L60" s="25" t="str">
        <f>IF(AND($D$6="All",$F$6="All"),SUMPRODUCT(('PQW Report Data'!$C$4:$C$11233=L$9)*('PQW Report Data'!$E$4:$E$11233=$B60)*(('PQW Report Data'!K$4:K$11233)-('PQW Report Data'!J$4:J$11233))),
                    IF($D$6="All",SUMPRODUCT(('PQW Report Data'!$D$4:$D$11233='GEPS Volume &amp; Declines'!$E$4)*('PQW Report Data'!$C$4:$C$11233=L$9)*('PQW Report Data'!$E$4:$E$11233=$B60)*(('PQW Report Data'!K$4:K$11233)-('PQW Report Data'!J$4:J$11233))),
                    IF($F$6="All",SUMPRODUCT(('PQW Report Data'!$B$4:$B$11233='GEPS Volume &amp; Declines'!$C$4)*('PQW Report Data'!$C$4:$C$11233=L$9)*('PQW Report Data'!$E$4:$E$11233=$B60)*(('PQW Report Data'!K$4:K$11233)-('PQW Report Data'!J$4:J$11233))),
                    SUMPRODUCT(('PQW Report Data'!$B$4:$B$11233='GEPS Volume &amp; Declines'!$C$4)*('PQW Report Data'!$D$4:$D$11233='GEPS Volume &amp; Declines'!$E$4)*('PQW Report Data'!$C$4:$C$11233=L$9)*('PQW Report Data'!$E$4:$E$11233=$B60)*(('PQW Report Data'!K$4:K$11233)-('PQW Report Data'!J$4:J$11233))))))</f>
      </c>
      <c r="M60" s="25" t="str">
        <f>IF(AND($D$6="All",$F$6="All"),SUMPRODUCT(('PQW Report Data'!$C$4:$C$11233=M$9)*('PQW Report Data'!$E$4:$E$11233=$B60)*(('PQW Report Data'!K$4:K$11233)-('PQW Report Data'!J$4:J$11233))),
                    IF($D$6="All",SUMPRODUCT(('PQW Report Data'!$D$4:$D$11233='GEPS Volume &amp; Declines'!$E$4)*('PQW Report Data'!$C$4:$C$11233=M$9)*('PQW Report Data'!$E$4:$E$11233=$B60)*(('PQW Report Data'!K$4:K$11233)-('PQW Report Data'!J$4:J$11233))),
                    IF($F$6="All",SUMPRODUCT(('PQW Report Data'!$B$4:$B$11233='GEPS Volume &amp; Declines'!$C$4)*('PQW Report Data'!$C$4:$C$11233=M$9)*('PQW Report Data'!$E$4:$E$11233=$B60)*(('PQW Report Data'!K$4:K$11233)-('PQW Report Data'!J$4:J$11233))),
                    SUMPRODUCT(('PQW Report Data'!$B$4:$B$11233='GEPS Volume &amp; Declines'!$C$4)*('PQW Report Data'!$D$4:$D$11233='GEPS Volume &amp; Declines'!$E$4)*('PQW Report Data'!$C$4:$C$11233=M$9)*('PQW Report Data'!$E$4:$E$11233=$B60)*(('PQW Report Data'!K$4:K$11233)-('PQW Report Data'!J$4:J$11233))))))</f>
      </c>
      <c r="N60" s="25" t="str">
        <f>IF(AND($D$6="All",$F$6="All"),SUMPRODUCT(('PQW Report Data'!$C$4:$C$11233=N$9)*('PQW Report Data'!$E$4:$E$11233=$B60)*(('PQW Report Data'!K$4:K$11233)-('PQW Report Data'!J$4:J$11233))),
                    IF($D$6="All",SUMPRODUCT(('PQW Report Data'!$D$4:$D$11233='GEPS Volume &amp; Declines'!$E$4)*('PQW Report Data'!$C$4:$C$11233=N$9)*('PQW Report Data'!$E$4:$E$11233=$B60)*(('PQW Report Data'!K$4:K$11233)-('PQW Report Data'!J$4:J$11233))),
                    IF($F$6="All",SUMPRODUCT(('PQW Report Data'!$B$4:$B$11233='GEPS Volume &amp; Declines'!$C$4)*('PQW Report Data'!$C$4:$C$11233=N$9)*('PQW Report Data'!$E$4:$E$11233=$B60)*(('PQW Report Data'!K$4:K$11233)-('PQW Report Data'!J$4:J$11233))),
                    SUMPRODUCT(('PQW Report Data'!$B$4:$B$11233='GEPS Volume &amp; Declines'!$C$4)*('PQW Report Data'!$D$4:$D$11233='GEPS Volume &amp; Declines'!$E$4)*('PQW Report Data'!$C$4:$C$11233=N$9)*('PQW Report Data'!$E$4:$E$11233=$B60)*(('PQW Report Data'!K$4:K$11233)-('PQW Report Data'!J$4:J$11233))))))</f>
      </c>
      <c r="O60" s="25" t="str">
        <f>IF(AND($D$6="All",$F$6="All"),SUMPRODUCT(('PQW Report Data'!$C$4:$C$11233=O$9)*('PQW Report Data'!$E$4:$E$11233=$B60)*(('PQW Report Data'!K$4:K$11233)-('PQW Report Data'!J$4:J$11233))),
                    IF($D$6="All",SUMPRODUCT(('PQW Report Data'!$D$4:$D$11233='GEPS Volume &amp; Declines'!$E$4)*('PQW Report Data'!$C$4:$C$11233=O$9)*('PQW Report Data'!$E$4:$E$11233=$B60)*(('PQW Report Data'!K$4:K$11233)-('PQW Report Data'!J$4:J$11233))),
                    IF($F$6="All",SUMPRODUCT(('PQW Report Data'!$B$4:$B$11233='GEPS Volume &amp; Declines'!$C$4)*('PQW Report Data'!$C$4:$C$11233=O$9)*('PQW Report Data'!$E$4:$E$11233=$B60)*(('PQW Report Data'!K$4:K$11233)-('PQW Report Data'!J$4:J$11233))),
                    SUMPRODUCT(('PQW Report Data'!$B$4:$B$11233='GEPS Volume &amp; Declines'!$C$4)*('PQW Report Data'!$D$4:$D$11233='GEPS Volume &amp; Declines'!$E$4)*('PQW Report Data'!$C$4:$C$11233=O$9)*('PQW Report Data'!$E$4:$E$11233=$B60)*(('PQW Report Data'!K$4:K$11233)-('PQW Report Data'!J$4:J$11233))))))</f>
      </c>
      <c r="P60" s="25" t="str">
        <f>IF(AND($D$6="All",$F$6="All"),SUMPRODUCT(('PQW Report Data'!$C$4:$C$11233=P$9)*('PQW Report Data'!$E$4:$E$11233=$B60)*(('PQW Report Data'!K$4:K$11233)-('PQW Report Data'!J$4:J$11233))),
                    IF($D$6="All",SUMPRODUCT(('PQW Report Data'!$D$4:$D$11233='GEPS Volume &amp; Declines'!$E$4)*('PQW Report Data'!$C$4:$C$11233=P$9)*('PQW Report Data'!$E$4:$E$11233=$B60)*(('PQW Report Data'!K$4:K$11233)-('PQW Report Data'!J$4:J$11233))),
                    IF($F$6="All",SUMPRODUCT(('PQW Report Data'!$B$4:$B$11233='GEPS Volume &amp; Declines'!$C$4)*('PQW Report Data'!$C$4:$C$11233=P$9)*('PQW Report Data'!$E$4:$E$11233=$B60)*(('PQW Report Data'!K$4:K$11233)-('PQW Report Data'!J$4:J$11233))),
                    SUMPRODUCT(('PQW Report Data'!$B$4:$B$11233='GEPS Volume &amp; Declines'!$C$4)*('PQW Report Data'!$D$4:$D$11233='GEPS Volume &amp; Declines'!$E$4)*('PQW Report Data'!$C$4:$C$11233=P$9)*('PQW Report Data'!$E$4:$E$11233=$B60)*(('PQW Report Data'!K$4:K$11233)-('PQW Report Data'!J$4:J$11233))))))</f>
      </c>
      <c r="Q60" s="25" t="str">
        <f>IF(AND($D$6="All",$F$6="All"),SUMPRODUCT(('PQW Report Data'!$C$4:$C$11233=Q$9)*('PQW Report Data'!$E$4:$E$11233=$B60)*(('PQW Report Data'!K$4:K$11233)-('PQW Report Data'!J$4:J$11233))),
                    IF($D$6="All",SUMPRODUCT(('PQW Report Data'!$D$4:$D$11233='GEPS Volume &amp; Declines'!$E$4)*('PQW Report Data'!$C$4:$C$11233=Q$9)*('PQW Report Data'!$E$4:$E$11233=$B60)*(('PQW Report Data'!K$4:K$11233)-('PQW Report Data'!J$4:J$11233))),
                    IF($F$6="All",SUMPRODUCT(('PQW Report Data'!$B$4:$B$11233='GEPS Volume &amp; Declines'!$C$4)*('PQW Report Data'!$C$4:$C$11233=Q$9)*('PQW Report Data'!$E$4:$E$11233=$B60)*(('PQW Report Data'!K$4:K$11233)-('PQW Report Data'!J$4:J$11233))),
                    SUMPRODUCT(('PQW Report Data'!$B$4:$B$11233='GEPS Volume &amp; Declines'!$C$4)*('PQW Report Data'!$D$4:$D$11233='GEPS Volume &amp; Declines'!$E$4)*('PQW Report Data'!$C$4:$C$11233=Q$9)*('PQW Report Data'!$E$4:$E$11233=$B60)*(('PQW Report Data'!K$4:K$11233)-('PQW Report Data'!J$4:J$11233))))))</f>
      </c>
      <c r="R60" s="25" t="str">
        <f>IF(AND($D$6="All",$F$6="All"),SUMPRODUCT(('PQW Report Data'!$C$4:$C$11233=R$9)*('PQW Report Data'!$E$4:$E$11233=$B60)*(('PQW Report Data'!K$4:K$11233)-('PQW Report Data'!J$4:J$11233))),
                    IF($D$6="All",SUMPRODUCT(('PQW Report Data'!$D$4:$D$11233='GEPS Volume &amp; Declines'!$E$4)*('PQW Report Data'!$C$4:$C$11233=R$9)*('PQW Report Data'!$E$4:$E$11233=$B60)*(('PQW Report Data'!K$4:K$11233)-('PQW Report Data'!J$4:J$11233))),
                    IF($F$6="All",SUMPRODUCT(('PQW Report Data'!$B$4:$B$11233='GEPS Volume &amp; Declines'!$C$4)*('PQW Report Data'!$C$4:$C$11233=R$9)*('PQW Report Data'!$E$4:$E$11233=$B60)*(('PQW Report Data'!K$4:K$11233)-('PQW Report Data'!J$4:J$11233))),
                    SUMPRODUCT(('PQW Report Data'!$B$4:$B$11233='GEPS Volume &amp; Declines'!$C$4)*('PQW Report Data'!$D$4:$D$11233='GEPS Volume &amp; Declines'!$E$4)*('PQW Report Data'!$C$4:$C$11233=R$9)*('PQW Report Data'!$E$4:$E$11233=$B60)*(('PQW Report Data'!K$4:K$11233)-('PQW Report Data'!J$4:J$11233))))))</f>
      </c>
      <c r="S60" s="25" t="str">
        <f>IF(AND($D$6="All",$F$6="All"),SUMPRODUCT(('PQW Report Data'!$C$4:$C$11233=S$9)*('PQW Report Data'!$E$4:$E$11233=$B60)*(('PQW Report Data'!K$4:K$11233)-('PQW Report Data'!J$4:J$11233))),
                    IF($D$6="All",SUMPRODUCT(('PQW Report Data'!$D$4:$D$11233='GEPS Volume &amp; Declines'!$E$4)*('PQW Report Data'!$C$4:$C$11233=S$9)*('PQW Report Data'!$E$4:$E$11233=$B60)*(('PQW Report Data'!K$4:K$11233)-('PQW Report Data'!J$4:J$11233))),
                    IF($F$6="All",SUMPRODUCT(('PQW Report Data'!$B$4:$B$11233='GEPS Volume &amp; Declines'!$C$4)*('PQW Report Data'!$C$4:$C$11233=S$9)*('PQW Report Data'!$E$4:$E$11233=$B60)*(('PQW Report Data'!K$4:K$11233)-('PQW Report Data'!J$4:J$11233))),
                    SUMPRODUCT(('PQW Report Data'!$B$4:$B$11233='GEPS Volume &amp; Declines'!$C$4)*('PQW Report Data'!$D$4:$D$11233='GEPS Volume &amp; Declines'!$E$4)*('PQW Report Data'!$C$4:$C$11233=S$9)*('PQW Report Data'!$E$4:$E$11233=$B60)*(('PQW Report Data'!K$4:K$11233)-('PQW Report Data'!J$4:J$11233))))))</f>
      </c>
      <c r="T60" s="25" t="str">
        <f>IF(AND($D$6="All",$F$6="All"),SUMPRODUCT(('PQW Report Data'!$C$4:$C$11233=T$9)*('PQW Report Data'!$E$4:$E$11233=$B60)*(('PQW Report Data'!K$4:K$11233)-('PQW Report Data'!J$4:J$11233))),
                    IF($D$6="All",SUMPRODUCT(('PQW Report Data'!$D$4:$D$11233='GEPS Volume &amp; Declines'!$E$4)*('PQW Report Data'!$C$4:$C$11233=T$9)*('PQW Report Data'!$E$4:$E$11233=$B60)*(('PQW Report Data'!K$4:K$11233)-('PQW Report Data'!J$4:J$11233))),
                    IF($F$6="All",SUMPRODUCT(('PQW Report Data'!$B$4:$B$11233='GEPS Volume &amp; Declines'!$C$4)*('PQW Report Data'!$C$4:$C$11233=T$9)*('PQW Report Data'!$E$4:$E$11233=$B60)*(('PQW Report Data'!K$4:K$11233)-('PQW Report Data'!J$4:J$11233))),
                    SUMPRODUCT(('PQW Report Data'!$B$4:$B$11233='GEPS Volume &amp; Declines'!$C$4)*('PQW Report Data'!$D$4:$D$11233='GEPS Volume &amp; Declines'!$E$4)*('PQW Report Data'!$C$4:$C$11233=T$9)*('PQW Report Data'!$E$4:$E$11233=$B60)*(('PQW Report Data'!K$4:K$11233)-('PQW Report Data'!J$4:J$11233))))))</f>
      </c>
      <c r="U60" s="25" t="str">
        <f>IF(AND($D$6="All",$F$6="All"),SUMPRODUCT(('PQW Report Data'!$C$4:$C$11233=U$9)*('PQW Report Data'!$E$4:$E$11233=$B60)*(('PQW Report Data'!K$4:K$11233)-('PQW Report Data'!J$4:J$11233))),
                    IF($D$6="All",SUMPRODUCT(('PQW Report Data'!$D$4:$D$11233='GEPS Volume &amp; Declines'!$E$4)*('PQW Report Data'!$C$4:$C$11233=U$9)*('PQW Report Data'!$E$4:$E$11233=$B60)*(('PQW Report Data'!K$4:K$11233)-('PQW Report Data'!J$4:J$11233))),
                    IF($F$6="All",SUMPRODUCT(('PQW Report Data'!$B$4:$B$11233='GEPS Volume &amp; Declines'!$C$4)*('PQW Report Data'!$C$4:$C$11233=U$9)*('PQW Report Data'!$E$4:$E$11233=$B60)*(('PQW Report Data'!K$4:K$11233)-('PQW Report Data'!J$4:J$11233))),
                    SUMPRODUCT(('PQW Report Data'!$B$4:$B$11233='GEPS Volume &amp; Declines'!$C$4)*('PQW Report Data'!$D$4:$D$11233='GEPS Volume &amp; Declines'!$E$4)*('PQW Report Data'!$C$4:$C$11233=U$9)*('PQW Report Data'!$E$4:$E$11233=$B60)*(('PQW Report Data'!K$4:K$11233)-('PQW Report Data'!J$4:J$11233))))))</f>
      </c>
      <c r="V60" s="25" t="str">
        <f>IF(AND($D$6="All",$F$6="All"),SUMPRODUCT(('PQW Report Data'!$C$4:$C$11233=V$9)*('PQW Report Data'!$E$4:$E$11233=$B60)*(('PQW Report Data'!K$4:K$11233)-('PQW Report Data'!J$4:J$11233))),
                    IF($D$6="All",SUMPRODUCT(('PQW Report Data'!$D$4:$D$11233='GEPS Volume &amp; Declines'!$E$4)*('PQW Report Data'!$C$4:$C$11233=V$9)*('PQW Report Data'!$E$4:$E$11233=$B60)*(('PQW Report Data'!K$4:K$11233)-('PQW Report Data'!J$4:J$11233))),
                    IF($F$6="All",SUMPRODUCT(('PQW Report Data'!$B$4:$B$11233='GEPS Volume &amp; Declines'!$C$4)*('PQW Report Data'!$C$4:$C$11233=V$9)*('PQW Report Data'!$E$4:$E$11233=$B60)*(('PQW Report Data'!K$4:K$11233)-('PQW Report Data'!J$4:J$11233))),
                    SUMPRODUCT(('PQW Report Data'!$B$4:$B$11233='GEPS Volume &amp; Declines'!$C$4)*('PQW Report Data'!$D$4:$D$11233='GEPS Volume &amp; Declines'!$E$4)*('PQW Report Data'!$C$4:$C$11233=V$9)*('PQW Report Data'!$E$4:$E$11233=$B60)*(('PQW Report Data'!K$4:K$11233)-('PQW Report Data'!J$4:J$11233))))))</f>
      </c>
      <c r="W60" s="25" t="str">
        <f>IF(AND($D$6="All",$F$6="All"),SUMPRODUCT(('PQW Report Data'!$C$4:$C$11233=W$9)*('PQW Report Data'!$E$4:$E$11233=$B60)*(('PQW Report Data'!K$4:K$11233)-('PQW Report Data'!J$4:J$11233))),
                    IF($D$6="All",SUMPRODUCT(('PQW Report Data'!$D$4:$D$11233='GEPS Volume &amp; Declines'!$E$4)*('PQW Report Data'!$C$4:$C$11233=W$9)*('PQW Report Data'!$E$4:$E$11233=$B60)*(('PQW Report Data'!K$4:K$11233)-('PQW Report Data'!J$4:J$11233))),
                    IF($F$6="All",SUMPRODUCT(('PQW Report Data'!$B$4:$B$11233='GEPS Volume &amp; Declines'!$C$4)*('PQW Report Data'!$C$4:$C$11233=W$9)*('PQW Report Data'!$E$4:$E$11233=$B60)*(('PQW Report Data'!K$4:K$11233)-('PQW Report Data'!J$4:J$11233))),
                    SUMPRODUCT(('PQW Report Data'!$B$4:$B$11233='GEPS Volume &amp; Declines'!$C$4)*('PQW Report Data'!$D$4:$D$11233='GEPS Volume &amp; Declines'!$E$4)*('PQW Report Data'!$C$4:$C$11233=W$9)*('PQW Report Data'!$E$4:$E$11233=$B60)*(('PQW Report Data'!K$4:K$11233)-('PQW Report Data'!J$4:J$11233))))))</f>
      </c>
      <c r="X60" s="25" t="str">
        <f>IF(AND($D$6="All",$F$6="All"),SUMPRODUCT(('PQW Report Data'!$C$4:$C$11233=X$9)*('PQW Report Data'!$E$4:$E$11233=$B60)*(('PQW Report Data'!K$4:K$11233)-('PQW Report Data'!J$4:J$11233))),
                    IF($D$6="All",SUMPRODUCT(('PQW Report Data'!$D$4:$D$11233='GEPS Volume &amp; Declines'!$E$4)*('PQW Report Data'!$C$4:$C$11233=X$9)*('PQW Report Data'!$E$4:$E$11233=$B60)*(('PQW Report Data'!K$4:K$11233)-('PQW Report Data'!J$4:J$11233))),
                    IF($F$6="All",SUMPRODUCT(('PQW Report Data'!$B$4:$B$11233='GEPS Volume &amp; Declines'!$C$4)*('PQW Report Data'!$C$4:$C$11233=X$9)*('PQW Report Data'!$E$4:$E$11233=$B60)*(('PQW Report Data'!K$4:K$11233)-('PQW Report Data'!J$4:J$11233))),
                    SUMPRODUCT(('PQW Report Data'!$B$4:$B$11233='GEPS Volume &amp; Declines'!$C$4)*('PQW Report Data'!$D$4:$D$11233='GEPS Volume &amp; Declines'!$E$4)*('PQW Report Data'!$C$4:$C$11233=X$9)*('PQW Report Data'!$E$4:$E$11233=$B60)*(('PQW Report Data'!K$4:K$11233)-('PQW Report Data'!J$4:J$11233))))))</f>
      </c>
      <c r="Y60" s="25" t="str">
        <f>IF(AND($D$6="All",$F$6="All"),SUMPRODUCT(('PQW Report Data'!$C$4:$C$11233=Y$9)*('PQW Report Data'!$E$4:$E$11233=$B60)*(('PQW Report Data'!K$4:K$11233)-('PQW Report Data'!J$4:J$11233))),
                    IF($D$6="All",SUMPRODUCT(('PQW Report Data'!$D$4:$D$11233='GEPS Volume &amp; Declines'!$E$4)*('PQW Report Data'!$C$4:$C$11233=Y$9)*('PQW Report Data'!$E$4:$E$11233=$B60)*(('PQW Report Data'!K$4:K$11233)-('PQW Report Data'!J$4:J$11233))),
                    IF($F$6="All",SUMPRODUCT(('PQW Report Data'!$B$4:$B$11233='GEPS Volume &amp; Declines'!$C$4)*('PQW Report Data'!$C$4:$C$11233=Y$9)*('PQW Report Data'!$E$4:$E$11233=$B60)*(('PQW Report Data'!K$4:K$11233)-('PQW Report Data'!J$4:J$11233))),
                    SUMPRODUCT(('PQW Report Data'!$B$4:$B$11233='GEPS Volume &amp; Declines'!$C$4)*('PQW Report Data'!$D$4:$D$11233='GEPS Volume &amp; Declines'!$E$4)*('PQW Report Data'!$C$4:$C$11233=Y$9)*('PQW Report Data'!$E$4:$E$11233=$B60)*(('PQW Report Data'!K$4:K$11233)-('PQW Report Data'!J$4:J$11233))))))</f>
      </c>
      <c r="Z60" s="25" t="str">
        <f>IF(AND($D$6="All",$F$6="All"),SUMPRODUCT(('PQW Report Data'!$C$4:$C$11233=Z$9)*('PQW Report Data'!$E$4:$E$11233=$B60)*(('PQW Report Data'!K$4:K$11233)-('PQW Report Data'!J$4:J$11233))),
                    IF($D$6="All",SUMPRODUCT(('PQW Report Data'!$D$4:$D$11233='GEPS Volume &amp; Declines'!$E$4)*('PQW Report Data'!$C$4:$C$11233=Z$9)*('PQW Report Data'!$E$4:$E$11233=$B60)*(('PQW Report Data'!K$4:K$11233)-('PQW Report Data'!J$4:J$11233))),
                    IF($F$6="All",SUMPRODUCT(('PQW Report Data'!$B$4:$B$11233='GEPS Volume &amp; Declines'!$C$4)*('PQW Report Data'!$C$4:$C$11233=Z$9)*('PQW Report Data'!$E$4:$E$11233=$B60)*(('PQW Report Data'!K$4:K$11233)-('PQW Report Data'!J$4:J$11233))),
                    SUMPRODUCT(('PQW Report Data'!$B$4:$B$11233='GEPS Volume &amp; Declines'!$C$4)*('PQW Report Data'!$D$4:$D$11233='GEPS Volume &amp; Declines'!$E$4)*('PQW Report Data'!$C$4:$C$11233=Z$9)*('PQW Report Data'!$E$4:$E$11233=$B60)*(('PQW Report Data'!K$4:K$11233)-('PQW Report Data'!J$4:J$11233))))))</f>
      </c>
      <c r="AA60" s="25" t="str">
        <f>IF(AND($D$6="All",$F$6="All"),SUMPRODUCT(('PQW Report Data'!$C$4:$C$11233=AA$9)*('PQW Report Data'!$E$4:$E$11233=$B60)*(('PQW Report Data'!K$4:K$11233)-('PQW Report Data'!J$4:J$11233))),
                    IF($D$6="All",SUMPRODUCT(('PQW Report Data'!$D$4:$D$11233='GEPS Volume &amp; Declines'!$E$4)*('PQW Report Data'!$C$4:$C$11233=AA$9)*('PQW Report Data'!$E$4:$E$11233=$B60)*(('PQW Report Data'!K$4:K$11233)-('PQW Report Data'!J$4:J$11233))),
                    IF($F$6="All",SUMPRODUCT(('PQW Report Data'!$B$4:$B$11233='GEPS Volume &amp; Declines'!$C$4)*('PQW Report Data'!$C$4:$C$11233=AA$9)*('PQW Report Data'!$E$4:$E$11233=$B60)*(('PQW Report Data'!K$4:K$11233)-('PQW Report Data'!J$4:J$11233))),
                    SUMPRODUCT(('PQW Report Data'!$B$4:$B$11233='GEPS Volume &amp; Declines'!$C$4)*('PQW Report Data'!$D$4:$D$11233='GEPS Volume &amp; Declines'!$E$4)*('PQW Report Data'!$C$4:$C$11233=AA$9)*('PQW Report Data'!$E$4:$E$11233=$B60)*(('PQW Report Data'!K$4:K$11233)-('PQW Report Data'!J$4:J$11233))))))</f>
      </c>
      <c r="AB60" s="25" t="str">
        <f>SUM(C60:AA60)</f>
      </c>
    </row>
    <row r="61">
      <c r="A61" s="0" t="inlineStr">
        <is>
          <t/>
        </is>
      </c>
      <c r="B61" s="23" t="n">
        <v>51</v>
      </c>
      <c r="C61" s="25" t="str">
        <f>IF(AND($D$6="All",$F$6="All"),SUMPRODUCT(('PQW Report Data'!$C$4:$C$11233=C$9)*('PQW Report Data'!$E$4:$E$11233=$B61)*(('PQW Report Data'!K$4:K$11233)-('PQW Report Data'!J$4:J$11233))),
                    IF($D$6="All",SUMPRODUCT(('PQW Report Data'!$D$4:$D$11233='GEPS Volume &amp; Declines'!$E$4)*('PQW Report Data'!$C$4:$C$11233=C$9)*('PQW Report Data'!$E$4:$E$11233=$B61)*(('PQW Report Data'!K$4:K$11233)-('PQW Report Data'!J$4:J$11233))),
                    IF($F$6="All",SUMPRODUCT(('PQW Report Data'!$B$4:$B$11233='GEPS Volume &amp; Declines'!$C$4)*('PQW Report Data'!$C$4:$C$11233=C$9)*('PQW Report Data'!$E$4:$E$11233=$B61)*(('PQW Report Data'!K$4:K$11233)-('PQW Report Data'!J$4:J$11233))),
                    SUMPRODUCT(('PQW Report Data'!$B$4:$B$11233='GEPS Volume &amp; Declines'!$C$4)*('PQW Report Data'!$D$4:$D$11233='GEPS Volume &amp; Declines'!$E$4)*('PQW Report Data'!$C$4:$C$11233=C$9)*('PQW Report Data'!$E$4:$E$11233=$B61)*(('PQW Report Data'!K$4:K$11233)-('PQW Report Data'!J$4:J$11233))))))</f>
      </c>
      <c r="D61" s="25" t="str">
        <f>IF(AND($D$6="All",$F$6="All"),SUMPRODUCT(('PQW Report Data'!$C$4:$C$11233=D$9)*('PQW Report Data'!$E$4:$E$11233=$B61)*(('PQW Report Data'!K$4:K$11233)-('PQW Report Data'!J$4:J$11233))),
                    IF($D$6="All",SUMPRODUCT(('PQW Report Data'!$D$4:$D$11233='GEPS Volume &amp; Declines'!$E$4)*('PQW Report Data'!$C$4:$C$11233=D$9)*('PQW Report Data'!$E$4:$E$11233=$B61)*(('PQW Report Data'!K$4:K$11233)-('PQW Report Data'!J$4:J$11233))),
                    IF($F$6="All",SUMPRODUCT(('PQW Report Data'!$B$4:$B$11233='GEPS Volume &amp; Declines'!$C$4)*('PQW Report Data'!$C$4:$C$11233=D$9)*('PQW Report Data'!$E$4:$E$11233=$B61)*(('PQW Report Data'!K$4:K$11233)-('PQW Report Data'!J$4:J$11233))),
                    SUMPRODUCT(('PQW Report Data'!$B$4:$B$11233='GEPS Volume &amp; Declines'!$C$4)*('PQW Report Data'!$D$4:$D$11233='GEPS Volume &amp; Declines'!$E$4)*('PQW Report Data'!$C$4:$C$11233=D$9)*('PQW Report Data'!$E$4:$E$11233=$B61)*(('PQW Report Data'!K$4:K$11233)-('PQW Report Data'!J$4:J$11233))))))</f>
      </c>
      <c r="E61" s="25" t="str">
        <f>IF(AND($D$6="All",$F$6="All"),SUMPRODUCT(('PQW Report Data'!$C$4:$C$11233=E$9)*('PQW Report Data'!$E$4:$E$11233=$B61)*(('PQW Report Data'!K$4:K$11233)-('PQW Report Data'!J$4:J$11233))),
                    IF($D$6="All",SUMPRODUCT(('PQW Report Data'!$D$4:$D$11233='GEPS Volume &amp; Declines'!$E$4)*('PQW Report Data'!$C$4:$C$11233=E$9)*('PQW Report Data'!$E$4:$E$11233=$B61)*(('PQW Report Data'!K$4:K$11233)-('PQW Report Data'!J$4:J$11233))),
                    IF($F$6="All",SUMPRODUCT(('PQW Report Data'!$B$4:$B$11233='GEPS Volume &amp; Declines'!$C$4)*('PQW Report Data'!$C$4:$C$11233=E$9)*('PQW Report Data'!$E$4:$E$11233=$B61)*(('PQW Report Data'!K$4:K$11233)-('PQW Report Data'!J$4:J$11233))),
                    SUMPRODUCT(('PQW Report Data'!$B$4:$B$11233='GEPS Volume &amp; Declines'!$C$4)*('PQW Report Data'!$D$4:$D$11233='GEPS Volume &amp; Declines'!$E$4)*('PQW Report Data'!$C$4:$C$11233=E$9)*('PQW Report Data'!$E$4:$E$11233=$B61)*(('PQW Report Data'!K$4:K$11233)-('PQW Report Data'!J$4:J$11233))))))</f>
      </c>
      <c r="F61" s="25" t="str">
        <f>IF(AND($D$6="All",$F$6="All"),SUMPRODUCT(('PQW Report Data'!$C$4:$C$11233=F$9)*('PQW Report Data'!$E$4:$E$11233=$B61)*(('PQW Report Data'!K$4:K$11233)-('PQW Report Data'!J$4:J$11233))),
                    IF($D$6="All",SUMPRODUCT(('PQW Report Data'!$D$4:$D$11233='GEPS Volume &amp; Declines'!$E$4)*('PQW Report Data'!$C$4:$C$11233=F$9)*('PQW Report Data'!$E$4:$E$11233=$B61)*(('PQW Report Data'!K$4:K$11233)-('PQW Report Data'!J$4:J$11233))),
                    IF($F$6="All",SUMPRODUCT(('PQW Report Data'!$B$4:$B$11233='GEPS Volume &amp; Declines'!$C$4)*('PQW Report Data'!$C$4:$C$11233=F$9)*('PQW Report Data'!$E$4:$E$11233=$B61)*(('PQW Report Data'!K$4:K$11233)-('PQW Report Data'!J$4:J$11233))),
                    SUMPRODUCT(('PQW Report Data'!$B$4:$B$11233='GEPS Volume &amp; Declines'!$C$4)*('PQW Report Data'!$D$4:$D$11233='GEPS Volume &amp; Declines'!$E$4)*('PQW Report Data'!$C$4:$C$11233=F$9)*('PQW Report Data'!$E$4:$E$11233=$B61)*(('PQW Report Data'!K$4:K$11233)-('PQW Report Data'!J$4:J$11233))))))</f>
      </c>
      <c r="G61" s="25" t="str">
        <f>IF(AND($D$6="All",$F$6="All"),SUMPRODUCT(('PQW Report Data'!$C$4:$C$11233=G$9)*('PQW Report Data'!$E$4:$E$11233=$B61)*(('PQW Report Data'!K$4:K$11233)-('PQW Report Data'!J$4:J$11233))),
                    IF($D$6="All",SUMPRODUCT(('PQW Report Data'!$D$4:$D$11233='GEPS Volume &amp; Declines'!$E$4)*('PQW Report Data'!$C$4:$C$11233=G$9)*('PQW Report Data'!$E$4:$E$11233=$B61)*(('PQW Report Data'!K$4:K$11233)-('PQW Report Data'!J$4:J$11233))),
                    IF($F$6="All",SUMPRODUCT(('PQW Report Data'!$B$4:$B$11233='GEPS Volume &amp; Declines'!$C$4)*('PQW Report Data'!$C$4:$C$11233=G$9)*('PQW Report Data'!$E$4:$E$11233=$B61)*(('PQW Report Data'!K$4:K$11233)-('PQW Report Data'!J$4:J$11233))),
                    SUMPRODUCT(('PQW Report Data'!$B$4:$B$11233='GEPS Volume &amp; Declines'!$C$4)*('PQW Report Data'!$D$4:$D$11233='GEPS Volume &amp; Declines'!$E$4)*('PQW Report Data'!$C$4:$C$11233=G$9)*('PQW Report Data'!$E$4:$E$11233=$B61)*(('PQW Report Data'!K$4:K$11233)-('PQW Report Data'!J$4:J$11233))))))</f>
      </c>
      <c r="H61" s="25" t="str">
        <f>IF(AND($D$6="All",$F$6="All"),SUMPRODUCT(('PQW Report Data'!$C$4:$C$11233=H$9)*('PQW Report Data'!$E$4:$E$11233=$B61)*(('PQW Report Data'!K$4:K$11233)-('PQW Report Data'!J$4:J$11233))),
                    IF($D$6="All",SUMPRODUCT(('PQW Report Data'!$D$4:$D$11233='GEPS Volume &amp; Declines'!$E$4)*('PQW Report Data'!$C$4:$C$11233=H$9)*('PQW Report Data'!$E$4:$E$11233=$B61)*(('PQW Report Data'!K$4:K$11233)-('PQW Report Data'!J$4:J$11233))),
                    IF($F$6="All",SUMPRODUCT(('PQW Report Data'!$B$4:$B$11233='GEPS Volume &amp; Declines'!$C$4)*('PQW Report Data'!$C$4:$C$11233=H$9)*('PQW Report Data'!$E$4:$E$11233=$B61)*(('PQW Report Data'!K$4:K$11233)-('PQW Report Data'!J$4:J$11233))),
                    SUMPRODUCT(('PQW Report Data'!$B$4:$B$11233='GEPS Volume &amp; Declines'!$C$4)*('PQW Report Data'!$D$4:$D$11233='GEPS Volume &amp; Declines'!$E$4)*('PQW Report Data'!$C$4:$C$11233=H$9)*('PQW Report Data'!$E$4:$E$11233=$B61)*(('PQW Report Data'!K$4:K$11233)-('PQW Report Data'!J$4:J$11233))))))</f>
      </c>
      <c r="I61" s="25" t="str">
        <f>IF(AND($D$6="All",$F$6="All"),SUMPRODUCT(('PQW Report Data'!$C$4:$C$11233=I$9)*('PQW Report Data'!$E$4:$E$11233=$B61)*(('PQW Report Data'!K$4:K$11233)-('PQW Report Data'!J$4:J$11233))),
                    IF($D$6="All",SUMPRODUCT(('PQW Report Data'!$D$4:$D$11233='GEPS Volume &amp; Declines'!$E$4)*('PQW Report Data'!$C$4:$C$11233=I$9)*('PQW Report Data'!$E$4:$E$11233=$B61)*(('PQW Report Data'!K$4:K$11233)-('PQW Report Data'!J$4:J$11233))),
                    IF($F$6="All",SUMPRODUCT(('PQW Report Data'!$B$4:$B$11233='GEPS Volume &amp; Declines'!$C$4)*('PQW Report Data'!$C$4:$C$11233=I$9)*('PQW Report Data'!$E$4:$E$11233=$B61)*(('PQW Report Data'!K$4:K$11233)-('PQW Report Data'!J$4:J$11233))),
                    SUMPRODUCT(('PQW Report Data'!$B$4:$B$11233='GEPS Volume &amp; Declines'!$C$4)*('PQW Report Data'!$D$4:$D$11233='GEPS Volume &amp; Declines'!$E$4)*('PQW Report Data'!$C$4:$C$11233=I$9)*('PQW Report Data'!$E$4:$E$11233=$B61)*(('PQW Report Data'!K$4:K$11233)-('PQW Report Data'!J$4:J$11233))))))</f>
      </c>
      <c r="J61" s="25" t="str">
        <f>IF(AND($D$6="All",$F$6="All"),SUMPRODUCT(('PQW Report Data'!$C$4:$C$11233=J$9)*('PQW Report Data'!$E$4:$E$11233=$B61)*(('PQW Report Data'!K$4:K$11233)-('PQW Report Data'!J$4:J$11233))),
                    IF($D$6="All",SUMPRODUCT(('PQW Report Data'!$D$4:$D$11233='GEPS Volume &amp; Declines'!$E$4)*('PQW Report Data'!$C$4:$C$11233=J$9)*('PQW Report Data'!$E$4:$E$11233=$B61)*(('PQW Report Data'!K$4:K$11233)-('PQW Report Data'!J$4:J$11233))),
                    IF($F$6="All",SUMPRODUCT(('PQW Report Data'!$B$4:$B$11233='GEPS Volume &amp; Declines'!$C$4)*('PQW Report Data'!$C$4:$C$11233=J$9)*('PQW Report Data'!$E$4:$E$11233=$B61)*(('PQW Report Data'!K$4:K$11233)-('PQW Report Data'!J$4:J$11233))),
                    SUMPRODUCT(('PQW Report Data'!$B$4:$B$11233='GEPS Volume &amp; Declines'!$C$4)*('PQW Report Data'!$D$4:$D$11233='GEPS Volume &amp; Declines'!$E$4)*('PQW Report Data'!$C$4:$C$11233=J$9)*('PQW Report Data'!$E$4:$E$11233=$B61)*(('PQW Report Data'!K$4:K$11233)-('PQW Report Data'!J$4:J$11233))))))</f>
      </c>
      <c r="K61" s="25" t="str">
        <f>IF(AND($D$6="All",$F$6="All"),SUMPRODUCT(('PQW Report Data'!$C$4:$C$11233=K$9)*('PQW Report Data'!$E$4:$E$11233=$B61)*(('PQW Report Data'!K$4:K$11233)-('PQW Report Data'!J$4:J$11233))),
                    IF($D$6="All",SUMPRODUCT(('PQW Report Data'!$D$4:$D$11233='GEPS Volume &amp; Declines'!$E$4)*('PQW Report Data'!$C$4:$C$11233=K$9)*('PQW Report Data'!$E$4:$E$11233=$B61)*(('PQW Report Data'!K$4:K$11233)-('PQW Report Data'!J$4:J$11233))),
                    IF($F$6="All",SUMPRODUCT(('PQW Report Data'!$B$4:$B$11233='GEPS Volume &amp; Declines'!$C$4)*('PQW Report Data'!$C$4:$C$11233=K$9)*('PQW Report Data'!$E$4:$E$11233=$B61)*(('PQW Report Data'!K$4:K$11233)-('PQW Report Data'!J$4:J$11233))),
                    SUMPRODUCT(('PQW Report Data'!$B$4:$B$11233='GEPS Volume &amp; Declines'!$C$4)*('PQW Report Data'!$D$4:$D$11233='GEPS Volume &amp; Declines'!$E$4)*('PQW Report Data'!$C$4:$C$11233=K$9)*('PQW Report Data'!$E$4:$E$11233=$B61)*(('PQW Report Data'!K$4:K$11233)-('PQW Report Data'!J$4:J$11233))))))</f>
      </c>
      <c r="L61" s="25" t="str">
        <f>IF(AND($D$6="All",$F$6="All"),SUMPRODUCT(('PQW Report Data'!$C$4:$C$11233=L$9)*('PQW Report Data'!$E$4:$E$11233=$B61)*(('PQW Report Data'!K$4:K$11233)-('PQW Report Data'!J$4:J$11233))),
                    IF($D$6="All",SUMPRODUCT(('PQW Report Data'!$D$4:$D$11233='GEPS Volume &amp; Declines'!$E$4)*('PQW Report Data'!$C$4:$C$11233=L$9)*('PQW Report Data'!$E$4:$E$11233=$B61)*(('PQW Report Data'!K$4:K$11233)-('PQW Report Data'!J$4:J$11233))),
                    IF($F$6="All",SUMPRODUCT(('PQW Report Data'!$B$4:$B$11233='GEPS Volume &amp; Declines'!$C$4)*('PQW Report Data'!$C$4:$C$11233=L$9)*('PQW Report Data'!$E$4:$E$11233=$B61)*(('PQW Report Data'!K$4:K$11233)-('PQW Report Data'!J$4:J$11233))),
                    SUMPRODUCT(('PQW Report Data'!$B$4:$B$11233='GEPS Volume &amp; Declines'!$C$4)*('PQW Report Data'!$D$4:$D$11233='GEPS Volume &amp; Declines'!$E$4)*('PQW Report Data'!$C$4:$C$11233=L$9)*('PQW Report Data'!$E$4:$E$11233=$B61)*(('PQW Report Data'!K$4:K$11233)-('PQW Report Data'!J$4:J$11233))))))</f>
      </c>
      <c r="M61" s="25" t="str">
        <f>IF(AND($D$6="All",$F$6="All"),SUMPRODUCT(('PQW Report Data'!$C$4:$C$11233=M$9)*('PQW Report Data'!$E$4:$E$11233=$B61)*(('PQW Report Data'!K$4:K$11233)-('PQW Report Data'!J$4:J$11233))),
                    IF($D$6="All",SUMPRODUCT(('PQW Report Data'!$D$4:$D$11233='GEPS Volume &amp; Declines'!$E$4)*('PQW Report Data'!$C$4:$C$11233=M$9)*('PQW Report Data'!$E$4:$E$11233=$B61)*(('PQW Report Data'!K$4:K$11233)-('PQW Report Data'!J$4:J$11233))),
                    IF($F$6="All",SUMPRODUCT(('PQW Report Data'!$B$4:$B$11233='GEPS Volume &amp; Declines'!$C$4)*('PQW Report Data'!$C$4:$C$11233=M$9)*('PQW Report Data'!$E$4:$E$11233=$B61)*(('PQW Report Data'!K$4:K$11233)-('PQW Report Data'!J$4:J$11233))),
                    SUMPRODUCT(('PQW Report Data'!$B$4:$B$11233='GEPS Volume &amp; Declines'!$C$4)*('PQW Report Data'!$D$4:$D$11233='GEPS Volume &amp; Declines'!$E$4)*('PQW Report Data'!$C$4:$C$11233=M$9)*('PQW Report Data'!$E$4:$E$11233=$B61)*(('PQW Report Data'!K$4:K$11233)-('PQW Report Data'!J$4:J$11233))))))</f>
      </c>
      <c r="N61" s="25" t="str">
        <f>IF(AND($D$6="All",$F$6="All"),SUMPRODUCT(('PQW Report Data'!$C$4:$C$11233=N$9)*('PQW Report Data'!$E$4:$E$11233=$B61)*(('PQW Report Data'!K$4:K$11233)-('PQW Report Data'!J$4:J$11233))),
                    IF($D$6="All",SUMPRODUCT(('PQW Report Data'!$D$4:$D$11233='GEPS Volume &amp; Declines'!$E$4)*('PQW Report Data'!$C$4:$C$11233=N$9)*('PQW Report Data'!$E$4:$E$11233=$B61)*(('PQW Report Data'!K$4:K$11233)-('PQW Report Data'!J$4:J$11233))),
                    IF($F$6="All",SUMPRODUCT(('PQW Report Data'!$B$4:$B$11233='GEPS Volume &amp; Declines'!$C$4)*('PQW Report Data'!$C$4:$C$11233=N$9)*('PQW Report Data'!$E$4:$E$11233=$B61)*(('PQW Report Data'!K$4:K$11233)-('PQW Report Data'!J$4:J$11233))),
                    SUMPRODUCT(('PQW Report Data'!$B$4:$B$11233='GEPS Volume &amp; Declines'!$C$4)*('PQW Report Data'!$D$4:$D$11233='GEPS Volume &amp; Declines'!$E$4)*('PQW Report Data'!$C$4:$C$11233=N$9)*('PQW Report Data'!$E$4:$E$11233=$B61)*(('PQW Report Data'!K$4:K$11233)-('PQW Report Data'!J$4:J$11233))))))</f>
      </c>
      <c r="O61" s="25" t="str">
        <f>IF(AND($D$6="All",$F$6="All"),SUMPRODUCT(('PQW Report Data'!$C$4:$C$11233=O$9)*('PQW Report Data'!$E$4:$E$11233=$B61)*(('PQW Report Data'!K$4:K$11233)-('PQW Report Data'!J$4:J$11233))),
                    IF($D$6="All",SUMPRODUCT(('PQW Report Data'!$D$4:$D$11233='GEPS Volume &amp; Declines'!$E$4)*('PQW Report Data'!$C$4:$C$11233=O$9)*('PQW Report Data'!$E$4:$E$11233=$B61)*(('PQW Report Data'!K$4:K$11233)-('PQW Report Data'!J$4:J$11233))),
                    IF($F$6="All",SUMPRODUCT(('PQW Report Data'!$B$4:$B$11233='GEPS Volume &amp; Declines'!$C$4)*('PQW Report Data'!$C$4:$C$11233=O$9)*('PQW Report Data'!$E$4:$E$11233=$B61)*(('PQW Report Data'!K$4:K$11233)-('PQW Report Data'!J$4:J$11233))),
                    SUMPRODUCT(('PQW Report Data'!$B$4:$B$11233='GEPS Volume &amp; Declines'!$C$4)*('PQW Report Data'!$D$4:$D$11233='GEPS Volume &amp; Declines'!$E$4)*('PQW Report Data'!$C$4:$C$11233=O$9)*('PQW Report Data'!$E$4:$E$11233=$B61)*(('PQW Report Data'!K$4:K$11233)-('PQW Report Data'!J$4:J$11233))))))</f>
      </c>
      <c r="P61" s="25" t="str">
        <f>IF(AND($D$6="All",$F$6="All"),SUMPRODUCT(('PQW Report Data'!$C$4:$C$11233=P$9)*('PQW Report Data'!$E$4:$E$11233=$B61)*(('PQW Report Data'!K$4:K$11233)-('PQW Report Data'!J$4:J$11233))),
                    IF($D$6="All",SUMPRODUCT(('PQW Report Data'!$D$4:$D$11233='GEPS Volume &amp; Declines'!$E$4)*('PQW Report Data'!$C$4:$C$11233=P$9)*('PQW Report Data'!$E$4:$E$11233=$B61)*(('PQW Report Data'!K$4:K$11233)-('PQW Report Data'!J$4:J$11233))),
                    IF($F$6="All",SUMPRODUCT(('PQW Report Data'!$B$4:$B$11233='GEPS Volume &amp; Declines'!$C$4)*('PQW Report Data'!$C$4:$C$11233=P$9)*('PQW Report Data'!$E$4:$E$11233=$B61)*(('PQW Report Data'!K$4:K$11233)-('PQW Report Data'!J$4:J$11233))),
                    SUMPRODUCT(('PQW Report Data'!$B$4:$B$11233='GEPS Volume &amp; Declines'!$C$4)*('PQW Report Data'!$D$4:$D$11233='GEPS Volume &amp; Declines'!$E$4)*('PQW Report Data'!$C$4:$C$11233=P$9)*('PQW Report Data'!$E$4:$E$11233=$B61)*(('PQW Report Data'!K$4:K$11233)-('PQW Report Data'!J$4:J$11233))))))</f>
      </c>
      <c r="Q61" s="25" t="str">
        <f>IF(AND($D$6="All",$F$6="All"),SUMPRODUCT(('PQW Report Data'!$C$4:$C$11233=Q$9)*('PQW Report Data'!$E$4:$E$11233=$B61)*(('PQW Report Data'!K$4:K$11233)-('PQW Report Data'!J$4:J$11233))),
                    IF($D$6="All",SUMPRODUCT(('PQW Report Data'!$D$4:$D$11233='GEPS Volume &amp; Declines'!$E$4)*('PQW Report Data'!$C$4:$C$11233=Q$9)*('PQW Report Data'!$E$4:$E$11233=$B61)*(('PQW Report Data'!K$4:K$11233)-('PQW Report Data'!J$4:J$11233))),
                    IF($F$6="All",SUMPRODUCT(('PQW Report Data'!$B$4:$B$11233='GEPS Volume &amp; Declines'!$C$4)*('PQW Report Data'!$C$4:$C$11233=Q$9)*('PQW Report Data'!$E$4:$E$11233=$B61)*(('PQW Report Data'!K$4:K$11233)-('PQW Report Data'!J$4:J$11233))),
                    SUMPRODUCT(('PQW Report Data'!$B$4:$B$11233='GEPS Volume &amp; Declines'!$C$4)*('PQW Report Data'!$D$4:$D$11233='GEPS Volume &amp; Declines'!$E$4)*('PQW Report Data'!$C$4:$C$11233=Q$9)*('PQW Report Data'!$E$4:$E$11233=$B61)*(('PQW Report Data'!K$4:K$11233)-('PQW Report Data'!J$4:J$11233))))))</f>
      </c>
      <c r="R61" s="25" t="str">
        <f>IF(AND($D$6="All",$F$6="All"),SUMPRODUCT(('PQW Report Data'!$C$4:$C$11233=R$9)*('PQW Report Data'!$E$4:$E$11233=$B61)*(('PQW Report Data'!K$4:K$11233)-('PQW Report Data'!J$4:J$11233))),
                    IF($D$6="All",SUMPRODUCT(('PQW Report Data'!$D$4:$D$11233='GEPS Volume &amp; Declines'!$E$4)*('PQW Report Data'!$C$4:$C$11233=R$9)*('PQW Report Data'!$E$4:$E$11233=$B61)*(('PQW Report Data'!K$4:K$11233)-('PQW Report Data'!J$4:J$11233))),
                    IF($F$6="All",SUMPRODUCT(('PQW Report Data'!$B$4:$B$11233='GEPS Volume &amp; Declines'!$C$4)*('PQW Report Data'!$C$4:$C$11233=R$9)*('PQW Report Data'!$E$4:$E$11233=$B61)*(('PQW Report Data'!K$4:K$11233)-('PQW Report Data'!J$4:J$11233))),
                    SUMPRODUCT(('PQW Report Data'!$B$4:$B$11233='GEPS Volume &amp; Declines'!$C$4)*('PQW Report Data'!$D$4:$D$11233='GEPS Volume &amp; Declines'!$E$4)*('PQW Report Data'!$C$4:$C$11233=R$9)*('PQW Report Data'!$E$4:$E$11233=$B61)*(('PQW Report Data'!K$4:K$11233)-('PQW Report Data'!J$4:J$11233))))))</f>
      </c>
      <c r="S61" s="25" t="str">
        <f>IF(AND($D$6="All",$F$6="All"),SUMPRODUCT(('PQW Report Data'!$C$4:$C$11233=S$9)*('PQW Report Data'!$E$4:$E$11233=$B61)*(('PQW Report Data'!K$4:K$11233)-('PQW Report Data'!J$4:J$11233))),
                    IF($D$6="All",SUMPRODUCT(('PQW Report Data'!$D$4:$D$11233='GEPS Volume &amp; Declines'!$E$4)*('PQW Report Data'!$C$4:$C$11233=S$9)*('PQW Report Data'!$E$4:$E$11233=$B61)*(('PQW Report Data'!K$4:K$11233)-('PQW Report Data'!J$4:J$11233))),
                    IF($F$6="All",SUMPRODUCT(('PQW Report Data'!$B$4:$B$11233='GEPS Volume &amp; Declines'!$C$4)*('PQW Report Data'!$C$4:$C$11233=S$9)*('PQW Report Data'!$E$4:$E$11233=$B61)*(('PQW Report Data'!K$4:K$11233)-('PQW Report Data'!J$4:J$11233))),
                    SUMPRODUCT(('PQW Report Data'!$B$4:$B$11233='GEPS Volume &amp; Declines'!$C$4)*('PQW Report Data'!$D$4:$D$11233='GEPS Volume &amp; Declines'!$E$4)*('PQW Report Data'!$C$4:$C$11233=S$9)*('PQW Report Data'!$E$4:$E$11233=$B61)*(('PQW Report Data'!K$4:K$11233)-('PQW Report Data'!J$4:J$11233))))))</f>
      </c>
      <c r="T61" s="25" t="str">
        <f>IF(AND($D$6="All",$F$6="All"),SUMPRODUCT(('PQW Report Data'!$C$4:$C$11233=T$9)*('PQW Report Data'!$E$4:$E$11233=$B61)*(('PQW Report Data'!K$4:K$11233)-('PQW Report Data'!J$4:J$11233))),
                    IF($D$6="All",SUMPRODUCT(('PQW Report Data'!$D$4:$D$11233='GEPS Volume &amp; Declines'!$E$4)*('PQW Report Data'!$C$4:$C$11233=T$9)*('PQW Report Data'!$E$4:$E$11233=$B61)*(('PQW Report Data'!K$4:K$11233)-('PQW Report Data'!J$4:J$11233))),
                    IF($F$6="All",SUMPRODUCT(('PQW Report Data'!$B$4:$B$11233='GEPS Volume &amp; Declines'!$C$4)*('PQW Report Data'!$C$4:$C$11233=T$9)*('PQW Report Data'!$E$4:$E$11233=$B61)*(('PQW Report Data'!K$4:K$11233)-('PQW Report Data'!J$4:J$11233))),
                    SUMPRODUCT(('PQW Report Data'!$B$4:$B$11233='GEPS Volume &amp; Declines'!$C$4)*('PQW Report Data'!$D$4:$D$11233='GEPS Volume &amp; Declines'!$E$4)*('PQW Report Data'!$C$4:$C$11233=T$9)*('PQW Report Data'!$E$4:$E$11233=$B61)*(('PQW Report Data'!K$4:K$11233)-('PQW Report Data'!J$4:J$11233))))))</f>
      </c>
      <c r="U61" s="25" t="str">
        <f>IF(AND($D$6="All",$F$6="All"),SUMPRODUCT(('PQW Report Data'!$C$4:$C$11233=U$9)*('PQW Report Data'!$E$4:$E$11233=$B61)*(('PQW Report Data'!K$4:K$11233)-('PQW Report Data'!J$4:J$11233))),
                    IF($D$6="All",SUMPRODUCT(('PQW Report Data'!$D$4:$D$11233='GEPS Volume &amp; Declines'!$E$4)*('PQW Report Data'!$C$4:$C$11233=U$9)*('PQW Report Data'!$E$4:$E$11233=$B61)*(('PQW Report Data'!K$4:K$11233)-('PQW Report Data'!J$4:J$11233))),
                    IF($F$6="All",SUMPRODUCT(('PQW Report Data'!$B$4:$B$11233='GEPS Volume &amp; Declines'!$C$4)*('PQW Report Data'!$C$4:$C$11233=U$9)*('PQW Report Data'!$E$4:$E$11233=$B61)*(('PQW Report Data'!K$4:K$11233)-('PQW Report Data'!J$4:J$11233))),
                    SUMPRODUCT(('PQW Report Data'!$B$4:$B$11233='GEPS Volume &amp; Declines'!$C$4)*('PQW Report Data'!$D$4:$D$11233='GEPS Volume &amp; Declines'!$E$4)*('PQW Report Data'!$C$4:$C$11233=U$9)*('PQW Report Data'!$E$4:$E$11233=$B61)*(('PQW Report Data'!K$4:K$11233)-('PQW Report Data'!J$4:J$11233))))))</f>
      </c>
      <c r="V61" s="25" t="str">
        <f>IF(AND($D$6="All",$F$6="All"),SUMPRODUCT(('PQW Report Data'!$C$4:$C$11233=V$9)*('PQW Report Data'!$E$4:$E$11233=$B61)*(('PQW Report Data'!K$4:K$11233)-('PQW Report Data'!J$4:J$11233))),
                    IF($D$6="All",SUMPRODUCT(('PQW Report Data'!$D$4:$D$11233='GEPS Volume &amp; Declines'!$E$4)*('PQW Report Data'!$C$4:$C$11233=V$9)*('PQW Report Data'!$E$4:$E$11233=$B61)*(('PQW Report Data'!K$4:K$11233)-('PQW Report Data'!J$4:J$11233))),
                    IF($F$6="All",SUMPRODUCT(('PQW Report Data'!$B$4:$B$11233='GEPS Volume &amp; Declines'!$C$4)*('PQW Report Data'!$C$4:$C$11233=V$9)*('PQW Report Data'!$E$4:$E$11233=$B61)*(('PQW Report Data'!K$4:K$11233)-('PQW Report Data'!J$4:J$11233))),
                    SUMPRODUCT(('PQW Report Data'!$B$4:$B$11233='GEPS Volume &amp; Declines'!$C$4)*('PQW Report Data'!$D$4:$D$11233='GEPS Volume &amp; Declines'!$E$4)*('PQW Report Data'!$C$4:$C$11233=V$9)*('PQW Report Data'!$E$4:$E$11233=$B61)*(('PQW Report Data'!K$4:K$11233)-('PQW Report Data'!J$4:J$11233))))))</f>
      </c>
      <c r="W61" s="25" t="str">
        <f>IF(AND($D$6="All",$F$6="All"),SUMPRODUCT(('PQW Report Data'!$C$4:$C$11233=W$9)*('PQW Report Data'!$E$4:$E$11233=$B61)*(('PQW Report Data'!K$4:K$11233)-('PQW Report Data'!J$4:J$11233))),
                    IF($D$6="All",SUMPRODUCT(('PQW Report Data'!$D$4:$D$11233='GEPS Volume &amp; Declines'!$E$4)*('PQW Report Data'!$C$4:$C$11233=W$9)*('PQW Report Data'!$E$4:$E$11233=$B61)*(('PQW Report Data'!K$4:K$11233)-('PQW Report Data'!J$4:J$11233))),
                    IF($F$6="All",SUMPRODUCT(('PQW Report Data'!$B$4:$B$11233='GEPS Volume &amp; Declines'!$C$4)*('PQW Report Data'!$C$4:$C$11233=W$9)*('PQW Report Data'!$E$4:$E$11233=$B61)*(('PQW Report Data'!K$4:K$11233)-('PQW Report Data'!J$4:J$11233))),
                    SUMPRODUCT(('PQW Report Data'!$B$4:$B$11233='GEPS Volume &amp; Declines'!$C$4)*('PQW Report Data'!$D$4:$D$11233='GEPS Volume &amp; Declines'!$E$4)*('PQW Report Data'!$C$4:$C$11233=W$9)*('PQW Report Data'!$E$4:$E$11233=$B61)*(('PQW Report Data'!K$4:K$11233)-('PQW Report Data'!J$4:J$11233))))))</f>
      </c>
      <c r="X61" s="25" t="str">
        <f>IF(AND($D$6="All",$F$6="All"),SUMPRODUCT(('PQW Report Data'!$C$4:$C$11233=X$9)*('PQW Report Data'!$E$4:$E$11233=$B61)*(('PQW Report Data'!K$4:K$11233)-('PQW Report Data'!J$4:J$11233))),
                    IF($D$6="All",SUMPRODUCT(('PQW Report Data'!$D$4:$D$11233='GEPS Volume &amp; Declines'!$E$4)*('PQW Report Data'!$C$4:$C$11233=X$9)*('PQW Report Data'!$E$4:$E$11233=$B61)*(('PQW Report Data'!K$4:K$11233)-('PQW Report Data'!J$4:J$11233))),
                    IF($F$6="All",SUMPRODUCT(('PQW Report Data'!$B$4:$B$11233='GEPS Volume &amp; Declines'!$C$4)*('PQW Report Data'!$C$4:$C$11233=X$9)*('PQW Report Data'!$E$4:$E$11233=$B61)*(('PQW Report Data'!K$4:K$11233)-('PQW Report Data'!J$4:J$11233))),
                    SUMPRODUCT(('PQW Report Data'!$B$4:$B$11233='GEPS Volume &amp; Declines'!$C$4)*('PQW Report Data'!$D$4:$D$11233='GEPS Volume &amp; Declines'!$E$4)*('PQW Report Data'!$C$4:$C$11233=X$9)*('PQW Report Data'!$E$4:$E$11233=$B61)*(('PQW Report Data'!K$4:K$11233)-('PQW Report Data'!J$4:J$11233))))))</f>
      </c>
      <c r="Y61" s="25" t="str">
        <f>IF(AND($D$6="All",$F$6="All"),SUMPRODUCT(('PQW Report Data'!$C$4:$C$11233=Y$9)*('PQW Report Data'!$E$4:$E$11233=$B61)*(('PQW Report Data'!K$4:K$11233)-('PQW Report Data'!J$4:J$11233))),
                    IF($D$6="All",SUMPRODUCT(('PQW Report Data'!$D$4:$D$11233='GEPS Volume &amp; Declines'!$E$4)*('PQW Report Data'!$C$4:$C$11233=Y$9)*('PQW Report Data'!$E$4:$E$11233=$B61)*(('PQW Report Data'!K$4:K$11233)-('PQW Report Data'!J$4:J$11233))),
                    IF($F$6="All",SUMPRODUCT(('PQW Report Data'!$B$4:$B$11233='GEPS Volume &amp; Declines'!$C$4)*('PQW Report Data'!$C$4:$C$11233=Y$9)*('PQW Report Data'!$E$4:$E$11233=$B61)*(('PQW Report Data'!K$4:K$11233)-('PQW Report Data'!J$4:J$11233))),
                    SUMPRODUCT(('PQW Report Data'!$B$4:$B$11233='GEPS Volume &amp; Declines'!$C$4)*('PQW Report Data'!$D$4:$D$11233='GEPS Volume &amp; Declines'!$E$4)*('PQW Report Data'!$C$4:$C$11233=Y$9)*('PQW Report Data'!$E$4:$E$11233=$B61)*(('PQW Report Data'!K$4:K$11233)-('PQW Report Data'!J$4:J$11233))))))</f>
      </c>
      <c r="Z61" s="25" t="str">
        <f>IF(AND($D$6="All",$F$6="All"),SUMPRODUCT(('PQW Report Data'!$C$4:$C$11233=Z$9)*('PQW Report Data'!$E$4:$E$11233=$B61)*(('PQW Report Data'!K$4:K$11233)-('PQW Report Data'!J$4:J$11233))),
                    IF($D$6="All",SUMPRODUCT(('PQW Report Data'!$D$4:$D$11233='GEPS Volume &amp; Declines'!$E$4)*('PQW Report Data'!$C$4:$C$11233=Z$9)*('PQW Report Data'!$E$4:$E$11233=$B61)*(('PQW Report Data'!K$4:K$11233)-('PQW Report Data'!J$4:J$11233))),
                    IF($F$6="All",SUMPRODUCT(('PQW Report Data'!$B$4:$B$11233='GEPS Volume &amp; Declines'!$C$4)*('PQW Report Data'!$C$4:$C$11233=Z$9)*('PQW Report Data'!$E$4:$E$11233=$B61)*(('PQW Report Data'!K$4:K$11233)-('PQW Report Data'!J$4:J$11233))),
                    SUMPRODUCT(('PQW Report Data'!$B$4:$B$11233='GEPS Volume &amp; Declines'!$C$4)*('PQW Report Data'!$D$4:$D$11233='GEPS Volume &amp; Declines'!$E$4)*('PQW Report Data'!$C$4:$C$11233=Z$9)*('PQW Report Data'!$E$4:$E$11233=$B61)*(('PQW Report Data'!K$4:K$11233)-('PQW Report Data'!J$4:J$11233))))))</f>
      </c>
      <c r="AA61" s="25" t="str">
        <f>IF(AND($D$6="All",$F$6="All"),SUMPRODUCT(('PQW Report Data'!$C$4:$C$11233=AA$9)*('PQW Report Data'!$E$4:$E$11233=$B61)*(('PQW Report Data'!K$4:K$11233)-('PQW Report Data'!J$4:J$11233))),
                    IF($D$6="All",SUMPRODUCT(('PQW Report Data'!$D$4:$D$11233='GEPS Volume &amp; Declines'!$E$4)*('PQW Report Data'!$C$4:$C$11233=AA$9)*('PQW Report Data'!$E$4:$E$11233=$B61)*(('PQW Report Data'!K$4:K$11233)-('PQW Report Data'!J$4:J$11233))),
                    IF($F$6="All",SUMPRODUCT(('PQW Report Data'!$B$4:$B$11233='GEPS Volume &amp; Declines'!$C$4)*('PQW Report Data'!$C$4:$C$11233=AA$9)*('PQW Report Data'!$E$4:$E$11233=$B61)*(('PQW Report Data'!K$4:K$11233)-('PQW Report Data'!J$4:J$11233))),
                    SUMPRODUCT(('PQW Report Data'!$B$4:$B$11233='GEPS Volume &amp; Declines'!$C$4)*('PQW Report Data'!$D$4:$D$11233='GEPS Volume &amp; Declines'!$E$4)*('PQW Report Data'!$C$4:$C$11233=AA$9)*('PQW Report Data'!$E$4:$E$11233=$B61)*(('PQW Report Data'!K$4:K$11233)-('PQW Report Data'!J$4:J$11233))))))</f>
      </c>
      <c r="AB61" s="25" t="str">
        <f>SUM(C61:AA61)</f>
      </c>
    </row>
    <row r="62">
      <c r="A62" s="0" t="inlineStr">
        <is>
          <t/>
        </is>
      </c>
      <c r="B62" s="23" t="n">
        <v>52</v>
      </c>
      <c r="C62" s="25" t="str">
        <f>IF(AND($D$6="All",$F$6="All"),SUMPRODUCT(('PQW Report Data'!$C$4:$C$11233=C$9)*('PQW Report Data'!$E$4:$E$11233=$B62)*(('PQW Report Data'!K$4:K$11233)-('PQW Report Data'!J$4:J$11233))),
                    IF($D$6="All",SUMPRODUCT(('PQW Report Data'!$D$4:$D$11233='GEPS Volume &amp; Declines'!$E$4)*('PQW Report Data'!$C$4:$C$11233=C$9)*('PQW Report Data'!$E$4:$E$11233=$B62)*(('PQW Report Data'!K$4:K$11233)-('PQW Report Data'!J$4:J$11233))),
                    IF($F$6="All",SUMPRODUCT(('PQW Report Data'!$B$4:$B$11233='GEPS Volume &amp; Declines'!$C$4)*('PQW Report Data'!$C$4:$C$11233=C$9)*('PQW Report Data'!$E$4:$E$11233=$B62)*(('PQW Report Data'!K$4:K$11233)-('PQW Report Data'!J$4:J$11233))),
                    SUMPRODUCT(('PQW Report Data'!$B$4:$B$11233='GEPS Volume &amp; Declines'!$C$4)*('PQW Report Data'!$D$4:$D$11233='GEPS Volume &amp; Declines'!$E$4)*('PQW Report Data'!$C$4:$C$11233=C$9)*('PQW Report Data'!$E$4:$E$11233=$B62)*(('PQW Report Data'!K$4:K$11233)-('PQW Report Data'!J$4:J$11233))))))</f>
      </c>
      <c r="D62" s="25" t="str">
        <f>IF(AND($D$6="All",$F$6="All"),SUMPRODUCT(('PQW Report Data'!$C$4:$C$11233=D$9)*('PQW Report Data'!$E$4:$E$11233=$B62)*(('PQW Report Data'!K$4:K$11233)-('PQW Report Data'!J$4:J$11233))),
                    IF($D$6="All",SUMPRODUCT(('PQW Report Data'!$D$4:$D$11233='GEPS Volume &amp; Declines'!$E$4)*('PQW Report Data'!$C$4:$C$11233=D$9)*('PQW Report Data'!$E$4:$E$11233=$B62)*(('PQW Report Data'!K$4:K$11233)-('PQW Report Data'!J$4:J$11233))),
                    IF($F$6="All",SUMPRODUCT(('PQW Report Data'!$B$4:$B$11233='GEPS Volume &amp; Declines'!$C$4)*('PQW Report Data'!$C$4:$C$11233=D$9)*('PQW Report Data'!$E$4:$E$11233=$B62)*(('PQW Report Data'!K$4:K$11233)-('PQW Report Data'!J$4:J$11233))),
                    SUMPRODUCT(('PQW Report Data'!$B$4:$B$11233='GEPS Volume &amp; Declines'!$C$4)*('PQW Report Data'!$D$4:$D$11233='GEPS Volume &amp; Declines'!$E$4)*('PQW Report Data'!$C$4:$C$11233=D$9)*('PQW Report Data'!$E$4:$E$11233=$B62)*(('PQW Report Data'!K$4:K$11233)-('PQW Report Data'!J$4:J$11233))))))</f>
      </c>
      <c r="E62" s="25" t="str">
        <f>IF(AND($D$6="All",$F$6="All"),SUMPRODUCT(('PQW Report Data'!$C$4:$C$11233=E$9)*('PQW Report Data'!$E$4:$E$11233=$B62)*(('PQW Report Data'!K$4:K$11233)-('PQW Report Data'!J$4:J$11233))),
                    IF($D$6="All",SUMPRODUCT(('PQW Report Data'!$D$4:$D$11233='GEPS Volume &amp; Declines'!$E$4)*('PQW Report Data'!$C$4:$C$11233=E$9)*('PQW Report Data'!$E$4:$E$11233=$B62)*(('PQW Report Data'!K$4:K$11233)-('PQW Report Data'!J$4:J$11233))),
                    IF($F$6="All",SUMPRODUCT(('PQW Report Data'!$B$4:$B$11233='GEPS Volume &amp; Declines'!$C$4)*('PQW Report Data'!$C$4:$C$11233=E$9)*('PQW Report Data'!$E$4:$E$11233=$B62)*(('PQW Report Data'!K$4:K$11233)-('PQW Report Data'!J$4:J$11233))),
                    SUMPRODUCT(('PQW Report Data'!$B$4:$B$11233='GEPS Volume &amp; Declines'!$C$4)*('PQW Report Data'!$D$4:$D$11233='GEPS Volume &amp; Declines'!$E$4)*('PQW Report Data'!$C$4:$C$11233=E$9)*('PQW Report Data'!$E$4:$E$11233=$B62)*(('PQW Report Data'!K$4:K$11233)-('PQW Report Data'!J$4:J$11233))))))</f>
      </c>
      <c r="F62" s="25" t="str">
        <f>IF(AND($D$6="All",$F$6="All"),SUMPRODUCT(('PQW Report Data'!$C$4:$C$11233=F$9)*('PQW Report Data'!$E$4:$E$11233=$B62)*(('PQW Report Data'!K$4:K$11233)-('PQW Report Data'!J$4:J$11233))),
                    IF($D$6="All",SUMPRODUCT(('PQW Report Data'!$D$4:$D$11233='GEPS Volume &amp; Declines'!$E$4)*('PQW Report Data'!$C$4:$C$11233=F$9)*('PQW Report Data'!$E$4:$E$11233=$B62)*(('PQW Report Data'!K$4:K$11233)-('PQW Report Data'!J$4:J$11233))),
                    IF($F$6="All",SUMPRODUCT(('PQW Report Data'!$B$4:$B$11233='GEPS Volume &amp; Declines'!$C$4)*('PQW Report Data'!$C$4:$C$11233=F$9)*('PQW Report Data'!$E$4:$E$11233=$B62)*(('PQW Report Data'!K$4:K$11233)-('PQW Report Data'!J$4:J$11233))),
                    SUMPRODUCT(('PQW Report Data'!$B$4:$B$11233='GEPS Volume &amp; Declines'!$C$4)*('PQW Report Data'!$D$4:$D$11233='GEPS Volume &amp; Declines'!$E$4)*('PQW Report Data'!$C$4:$C$11233=F$9)*('PQW Report Data'!$E$4:$E$11233=$B62)*(('PQW Report Data'!K$4:K$11233)-('PQW Report Data'!J$4:J$11233))))))</f>
      </c>
      <c r="G62" s="25" t="str">
        <f>IF(AND($D$6="All",$F$6="All"),SUMPRODUCT(('PQW Report Data'!$C$4:$C$11233=G$9)*('PQW Report Data'!$E$4:$E$11233=$B62)*(('PQW Report Data'!K$4:K$11233)-('PQW Report Data'!J$4:J$11233))),
                    IF($D$6="All",SUMPRODUCT(('PQW Report Data'!$D$4:$D$11233='GEPS Volume &amp; Declines'!$E$4)*('PQW Report Data'!$C$4:$C$11233=G$9)*('PQW Report Data'!$E$4:$E$11233=$B62)*(('PQW Report Data'!K$4:K$11233)-('PQW Report Data'!J$4:J$11233))),
                    IF($F$6="All",SUMPRODUCT(('PQW Report Data'!$B$4:$B$11233='GEPS Volume &amp; Declines'!$C$4)*('PQW Report Data'!$C$4:$C$11233=G$9)*('PQW Report Data'!$E$4:$E$11233=$B62)*(('PQW Report Data'!K$4:K$11233)-('PQW Report Data'!J$4:J$11233))),
                    SUMPRODUCT(('PQW Report Data'!$B$4:$B$11233='GEPS Volume &amp; Declines'!$C$4)*('PQW Report Data'!$D$4:$D$11233='GEPS Volume &amp; Declines'!$E$4)*('PQW Report Data'!$C$4:$C$11233=G$9)*('PQW Report Data'!$E$4:$E$11233=$B62)*(('PQW Report Data'!K$4:K$11233)-('PQW Report Data'!J$4:J$11233))))))</f>
      </c>
      <c r="H62" s="25" t="str">
        <f>IF(AND($D$6="All",$F$6="All"),SUMPRODUCT(('PQW Report Data'!$C$4:$C$11233=H$9)*('PQW Report Data'!$E$4:$E$11233=$B62)*(('PQW Report Data'!K$4:K$11233)-('PQW Report Data'!J$4:J$11233))),
                    IF($D$6="All",SUMPRODUCT(('PQW Report Data'!$D$4:$D$11233='GEPS Volume &amp; Declines'!$E$4)*('PQW Report Data'!$C$4:$C$11233=H$9)*('PQW Report Data'!$E$4:$E$11233=$B62)*(('PQW Report Data'!K$4:K$11233)-('PQW Report Data'!J$4:J$11233))),
                    IF($F$6="All",SUMPRODUCT(('PQW Report Data'!$B$4:$B$11233='GEPS Volume &amp; Declines'!$C$4)*('PQW Report Data'!$C$4:$C$11233=H$9)*('PQW Report Data'!$E$4:$E$11233=$B62)*(('PQW Report Data'!K$4:K$11233)-('PQW Report Data'!J$4:J$11233))),
                    SUMPRODUCT(('PQW Report Data'!$B$4:$B$11233='GEPS Volume &amp; Declines'!$C$4)*('PQW Report Data'!$D$4:$D$11233='GEPS Volume &amp; Declines'!$E$4)*('PQW Report Data'!$C$4:$C$11233=H$9)*('PQW Report Data'!$E$4:$E$11233=$B62)*(('PQW Report Data'!K$4:K$11233)-('PQW Report Data'!J$4:J$11233))))))</f>
      </c>
      <c r="I62" s="25" t="str">
        <f>IF(AND($D$6="All",$F$6="All"),SUMPRODUCT(('PQW Report Data'!$C$4:$C$11233=I$9)*('PQW Report Data'!$E$4:$E$11233=$B62)*(('PQW Report Data'!K$4:K$11233)-('PQW Report Data'!J$4:J$11233))),
                    IF($D$6="All",SUMPRODUCT(('PQW Report Data'!$D$4:$D$11233='GEPS Volume &amp; Declines'!$E$4)*('PQW Report Data'!$C$4:$C$11233=I$9)*('PQW Report Data'!$E$4:$E$11233=$B62)*(('PQW Report Data'!K$4:K$11233)-('PQW Report Data'!J$4:J$11233))),
                    IF($F$6="All",SUMPRODUCT(('PQW Report Data'!$B$4:$B$11233='GEPS Volume &amp; Declines'!$C$4)*('PQW Report Data'!$C$4:$C$11233=I$9)*('PQW Report Data'!$E$4:$E$11233=$B62)*(('PQW Report Data'!K$4:K$11233)-('PQW Report Data'!J$4:J$11233))),
                    SUMPRODUCT(('PQW Report Data'!$B$4:$B$11233='GEPS Volume &amp; Declines'!$C$4)*('PQW Report Data'!$D$4:$D$11233='GEPS Volume &amp; Declines'!$E$4)*('PQW Report Data'!$C$4:$C$11233=I$9)*('PQW Report Data'!$E$4:$E$11233=$B62)*(('PQW Report Data'!K$4:K$11233)-('PQW Report Data'!J$4:J$11233))))))</f>
      </c>
      <c r="J62" s="25" t="str">
        <f>IF(AND($D$6="All",$F$6="All"),SUMPRODUCT(('PQW Report Data'!$C$4:$C$11233=J$9)*('PQW Report Data'!$E$4:$E$11233=$B62)*(('PQW Report Data'!K$4:K$11233)-('PQW Report Data'!J$4:J$11233))),
                    IF($D$6="All",SUMPRODUCT(('PQW Report Data'!$D$4:$D$11233='GEPS Volume &amp; Declines'!$E$4)*('PQW Report Data'!$C$4:$C$11233=J$9)*('PQW Report Data'!$E$4:$E$11233=$B62)*(('PQW Report Data'!K$4:K$11233)-('PQW Report Data'!J$4:J$11233))),
                    IF($F$6="All",SUMPRODUCT(('PQW Report Data'!$B$4:$B$11233='GEPS Volume &amp; Declines'!$C$4)*('PQW Report Data'!$C$4:$C$11233=J$9)*('PQW Report Data'!$E$4:$E$11233=$B62)*(('PQW Report Data'!K$4:K$11233)-('PQW Report Data'!J$4:J$11233))),
                    SUMPRODUCT(('PQW Report Data'!$B$4:$B$11233='GEPS Volume &amp; Declines'!$C$4)*('PQW Report Data'!$D$4:$D$11233='GEPS Volume &amp; Declines'!$E$4)*('PQW Report Data'!$C$4:$C$11233=J$9)*('PQW Report Data'!$E$4:$E$11233=$B62)*(('PQW Report Data'!K$4:K$11233)-('PQW Report Data'!J$4:J$11233))))))</f>
      </c>
      <c r="K62" s="25" t="str">
        <f>IF(AND($D$6="All",$F$6="All"),SUMPRODUCT(('PQW Report Data'!$C$4:$C$11233=K$9)*('PQW Report Data'!$E$4:$E$11233=$B62)*(('PQW Report Data'!K$4:K$11233)-('PQW Report Data'!J$4:J$11233))),
                    IF($D$6="All",SUMPRODUCT(('PQW Report Data'!$D$4:$D$11233='GEPS Volume &amp; Declines'!$E$4)*('PQW Report Data'!$C$4:$C$11233=K$9)*('PQW Report Data'!$E$4:$E$11233=$B62)*(('PQW Report Data'!K$4:K$11233)-('PQW Report Data'!J$4:J$11233))),
                    IF($F$6="All",SUMPRODUCT(('PQW Report Data'!$B$4:$B$11233='GEPS Volume &amp; Declines'!$C$4)*('PQW Report Data'!$C$4:$C$11233=K$9)*('PQW Report Data'!$E$4:$E$11233=$B62)*(('PQW Report Data'!K$4:K$11233)-('PQW Report Data'!J$4:J$11233))),
                    SUMPRODUCT(('PQW Report Data'!$B$4:$B$11233='GEPS Volume &amp; Declines'!$C$4)*('PQW Report Data'!$D$4:$D$11233='GEPS Volume &amp; Declines'!$E$4)*('PQW Report Data'!$C$4:$C$11233=K$9)*('PQW Report Data'!$E$4:$E$11233=$B62)*(('PQW Report Data'!K$4:K$11233)-('PQW Report Data'!J$4:J$11233))))))</f>
      </c>
      <c r="L62" s="25" t="str">
        <f>IF(AND($D$6="All",$F$6="All"),SUMPRODUCT(('PQW Report Data'!$C$4:$C$11233=L$9)*('PQW Report Data'!$E$4:$E$11233=$B62)*(('PQW Report Data'!K$4:K$11233)-('PQW Report Data'!J$4:J$11233))),
                    IF($D$6="All",SUMPRODUCT(('PQW Report Data'!$D$4:$D$11233='GEPS Volume &amp; Declines'!$E$4)*('PQW Report Data'!$C$4:$C$11233=L$9)*('PQW Report Data'!$E$4:$E$11233=$B62)*(('PQW Report Data'!K$4:K$11233)-('PQW Report Data'!J$4:J$11233))),
                    IF($F$6="All",SUMPRODUCT(('PQW Report Data'!$B$4:$B$11233='GEPS Volume &amp; Declines'!$C$4)*('PQW Report Data'!$C$4:$C$11233=L$9)*('PQW Report Data'!$E$4:$E$11233=$B62)*(('PQW Report Data'!K$4:K$11233)-('PQW Report Data'!J$4:J$11233))),
                    SUMPRODUCT(('PQW Report Data'!$B$4:$B$11233='GEPS Volume &amp; Declines'!$C$4)*('PQW Report Data'!$D$4:$D$11233='GEPS Volume &amp; Declines'!$E$4)*('PQW Report Data'!$C$4:$C$11233=L$9)*('PQW Report Data'!$E$4:$E$11233=$B62)*(('PQW Report Data'!K$4:K$11233)-('PQW Report Data'!J$4:J$11233))))))</f>
      </c>
      <c r="M62" s="25" t="str">
        <f>IF(AND($D$6="All",$F$6="All"),SUMPRODUCT(('PQW Report Data'!$C$4:$C$11233=M$9)*('PQW Report Data'!$E$4:$E$11233=$B62)*(('PQW Report Data'!K$4:K$11233)-('PQW Report Data'!J$4:J$11233))),
                    IF($D$6="All",SUMPRODUCT(('PQW Report Data'!$D$4:$D$11233='GEPS Volume &amp; Declines'!$E$4)*('PQW Report Data'!$C$4:$C$11233=M$9)*('PQW Report Data'!$E$4:$E$11233=$B62)*(('PQW Report Data'!K$4:K$11233)-('PQW Report Data'!J$4:J$11233))),
                    IF($F$6="All",SUMPRODUCT(('PQW Report Data'!$B$4:$B$11233='GEPS Volume &amp; Declines'!$C$4)*('PQW Report Data'!$C$4:$C$11233=M$9)*('PQW Report Data'!$E$4:$E$11233=$B62)*(('PQW Report Data'!K$4:K$11233)-('PQW Report Data'!J$4:J$11233))),
                    SUMPRODUCT(('PQW Report Data'!$B$4:$B$11233='GEPS Volume &amp; Declines'!$C$4)*('PQW Report Data'!$D$4:$D$11233='GEPS Volume &amp; Declines'!$E$4)*('PQW Report Data'!$C$4:$C$11233=M$9)*('PQW Report Data'!$E$4:$E$11233=$B62)*(('PQW Report Data'!K$4:K$11233)-('PQW Report Data'!J$4:J$11233))))))</f>
      </c>
      <c r="N62" s="25" t="str">
        <f>IF(AND($D$6="All",$F$6="All"),SUMPRODUCT(('PQW Report Data'!$C$4:$C$11233=N$9)*('PQW Report Data'!$E$4:$E$11233=$B62)*(('PQW Report Data'!K$4:K$11233)-('PQW Report Data'!J$4:J$11233))),
                    IF($D$6="All",SUMPRODUCT(('PQW Report Data'!$D$4:$D$11233='GEPS Volume &amp; Declines'!$E$4)*('PQW Report Data'!$C$4:$C$11233=N$9)*('PQW Report Data'!$E$4:$E$11233=$B62)*(('PQW Report Data'!K$4:K$11233)-('PQW Report Data'!J$4:J$11233))),
                    IF($F$6="All",SUMPRODUCT(('PQW Report Data'!$B$4:$B$11233='GEPS Volume &amp; Declines'!$C$4)*('PQW Report Data'!$C$4:$C$11233=N$9)*('PQW Report Data'!$E$4:$E$11233=$B62)*(('PQW Report Data'!K$4:K$11233)-('PQW Report Data'!J$4:J$11233))),
                    SUMPRODUCT(('PQW Report Data'!$B$4:$B$11233='GEPS Volume &amp; Declines'!$C$4)*('PQW Report Data'!$D$4:$D$11233='GEPS Volume &amp; Declines'!$E$4)*('PQW Report Data'!$C$4:$C$11233=N$9)*('PQW Report Data'!$E$4:$E$11233=$B62)*(('PQW Report Data'!K$4:K$11233)-('PQW Report Data'!J$4:J$11233))))))</f>
      </c>
      <c r="O62" s="25" t="str">
        <f>IF(AND($D$6="All",$F$6="All"),SUMPRODUCT(('PQW Report Data'!$C$4:$C$11233=O$9)*('PQW Report Data'!$E$4:$E$11233=$B62)*(('PQW Report Data'!K$4:K$11233)-('PQW Report Data'!J$4:J$11233))),
                    IF($D$6="All",SUMPRODUCT(('PQW Report Data'!$D$4:$D$11233='GEPS Volume &amp; Declines'!$E$4)*('PQW Report Data'!$C$4:$C$11233=O$9)*('PQW Report Data'!$E$4:$E$11233=$B62)*(('PQW Report Data'!K$4:K$11233)-('PQW Report Data'!J$4:J$11233))),
                    IF($F$6="All",SUMPRODUCT(('PQW Report Data'!$B$4:$B$11233='GEPS Volume &amp; Declines'!$C$4)*('PQW Report Data'!$C$4:$C$11233=O$9)*('PQW Report Data'!$E$4:$E$11233=$B62)*(('PQW Report Data'!K$4:K$11233)-('PQW Report Data'!J$4:J$11233))),
                    SUMPRODUCT(('PQW Report Data'!$B$4:$B$11233='GEPS Volume &amp; Declines'!$C$4)*('PQW Report Data'!$D$4:$D$11233='GEPS Volume &amp; Declines'!$E$4)*('PQW Report Data'!$C$4:$C$11233=O$9)*('PQW Report Data'!$E$4:$E$11233=$B62)*(('PQW Report Data'!K$4:K$11233)-('PQW Report Data'!J$4:J$11233))))))</f>
      </c>
      <c r="P62" s="25" t="str">
        <f>IF(AND($D$6="All",$F$6="All"),SUMPRODUCT(('PQW Report Data'!$C$4:$C$11233=P$9)*('PQW Report Data'!$E$4:$E$11233=$B62)*(('PQW Report Data'!K$4:K$11233)-('PQW Report Data'!J$4:J$11233))),
                    IF($D$6="All",SUMPRODUCT(('PQW Report Data'!$D$4:$D$11233='GEPS Volume &amp; Declines'!$E$4)*('PQW Report Data'!$C$4:$C$11233=P$9)*('PQW Report Data'!$E$4:$E$11233=$B62)*(('PQW Report Data'!K$4:K$11233)-('PQW Report Data'!J$4:J$11233))),
                    IF($F$6="All",SUMPRODUCT(('PQW Report Data'!$B$4:$B$11233='GEPS Volume &amp; Declines'!$C$4)*('PQW Report Data'!$C$4:$C$11233=P$9)*('PQW Report Data'!$E$4:$E$11233=$B62)*(('PQW Report Data'!K$4:K$11233)-('PQW Report Data'!J$4:J$11233))),
                    SUMPRODUCT(('PQW Report Data'!$B$4:$B$11233='GEPS Volume &amp; Declines'!$C$4)*('PQW Report Data'!$D$4:$D$11233='GEPS Volume &amp; Declines'!$E$4)*('PQW Report Data'!$C$4:$C$11233=P$9)*('PQW Report Data'!$E$4:$E$11233=$B62)*(('PQW Report Data'!K$4:K$11233)-('PQW Report Data'!J$4:J$11233))))))</f>
      </c>
      <c r="Q62" s="25" t="str">
        <f>IF(AND($D$6="All",$F$6="All"),SUMPRODUCT(('PQW Report Data'!$C$4:$C$11233=Q$9)*('PQW Report Data'!$E$4:$E$11233=$B62)*(('PQW Report Data'!K$4:K$11233)-('PQW Report Data'!J$4:J$11233))),
                    IF($D$6="All",SUMPRODUCT(('PQW Report Data'!$D$4:$D$11233='GEPS Volume &amp; Declines'!$E$4)*('PQW Report Data'!$C$4:$C$11233=Q$9)*('PQW Report Data'!$E$4:$E$11233=$B62)*(('PQW Report Data'!K$4:K$11233)-('PQW Report Data'!J$4:J$11233))),
                    IF($F$6="All",SUMPRODUCT(('PQW Report Data'!$B$4:$B$11233='GEPS Volume &amp; Declines'!$C$4)*('PQW Report Data'!$C$4:$C$11233=Q$9)*('PQW Report Data'!$E$4:$E$11233=$B62)*(('PQW Report Data'!K$4:K$11233)-('PQW Report Data'!J$4:J$11233))),
                    SUMPRODUCT(('PQW Report Data'!$B$4:$B$11233='GEPS Volume &amp; Declines'!$C$4)*('PQW Report Data'!$D$4:$D$11233='GEPS Volume &amp; Declines'!$E$4)*('PQW Report Data'!$C$4:$C$11233=Q$9)*('PQW Report Data'!$E$4:$E$11233=$B62)*(('PQW Report Data'!K$4:K$11233)-('PQW Report Data'!J$4:J$11233))))))</f>
      </c>
      <c r="R62" s="25" t="str">
        <f>IF(AND($D$6="All",$F$6="All"),SUMPRODUCT(('PQW Report Data'!$C$4:$C$11233=R$9)*('PQW Report Data'!$E$4:$E$11233=$B62)*(('PQW Report Data'!K$4:K$11233)-('PQW Report Data'!J$4:J$11233))),
                    IF($D$6="All",SUMPRODUCT(('PQW Report Data'!$D$4:$D$11233='GEPS Volume &amp; Declines'!$E$4)*('PQW Report Data'!$C$4:$C$11233=R$9)*('PQW Report Data'!$E$4:$E$11233=$B62)*(('PQW Report Data'!K$4:K$11233)-('PQW Report Data'!J$4:J$11233))),
                    IF($F$6="All",SUMPRODUCT(('PQW Report Data'!$B$4:$B$11233='GEPS Volume &amp; Declines'!$C$4)*('PQW Report Data'!$C$4:$C$11233=R$9)*('PQW Report Data'!$E$4:$E$11233=$B62)*(('PQW Report Data'!K$4:K$11233)-('PQW Report Data'!J$4:J$11233))),
                    SUMPRODUCT(('PQW Report Data'!$B$4:$B$11233='GEPS Volume &amp; Declines'!$C$4)*('PQW Report Data'!$D$4:$D$11233='GEPS Volume &amp; Declines'!$E$4)*('PQW Report Data'!$C$4:$C$11233=R$9)*('PQW Report Data'!$E$4:$E$11233=$B62)*(('PQW Report Data'!K$4:K$11233)-('PQW Report Data'!J$4:J$11233))))))</f>
      </c>
      <c r="S62" s="25" t="str">
        <f>IF(AND($D$6="All",$F$6="All"),SUMPRODUCT(('PQW Report Data'!$C$4:$C$11233=S$9)*('PQW Report Data'!$E$4:$E$11233=$B62)*(('PQW Report Data'!K$4:K$11233)-('PQW Report Data'!J$4:J$11233))),
                    IF($D$6="All",SUMPRODUCT(('PQW Report Data'!$D$4:$D$11233='GEPS Volume &amp; Declines'!$E$4)*('PQW Report Data'!$C$4:$C$11233=S$9)*('PQW Report Data'!$E$4:$E$11233=$B62)*(('PQW Report Data'!K$4:K$11233)-('PQW Report Data'!J$4:J$11233))),
                    IF($F$6="All",SUMPRODUCT(('PQW Report Data'!$B$4:$B$11233='GEPS Volume &amp; Declines'!$C$4)*('PQW Report Data'!$C$4:$C$11233=S$9)*('PQW Report Data'!$E$4:$E$11233=$B62)*(('PQW Report Data'!K$4:K$11233)-('PQW Report Data'!J$4:J$11233))),
                    SUMPRODUCT(('PQW Report Data'!$B$4:$B$11233='GEPS Volume &amp; Declines'!$C$4)*('PQW Report Data'!$D$4:$D$11233='GEPS Volume &amp; Declines'!$E$4)*('PQW Report Data'!$C$4:$C$11233=S$9)*('PQW Report Data'!$E$4:$E$11233=$B62)*(('PQW Report Data'!K$4:K$11233)-('PQW Report Data'!J$4:J$11233))))))</f>
      </c>
      <c r="T62" s="25" t="str">
        <f>IF(AND($D$6="All",$F$6="All"),SUMPRODUCT(('PQW Report Data'!$C$4:$C$11233=T$9)*('PQW Report Data'!$E$4:$E$11233=$B62)*(('PQW Report Data'!K$4:K$11233)-('PQW Report Data'!J$4:J$11233))),
                    IF($D$6="All",SUMPRODUCT(('PQW Report Data'!$D$4:$D$11233='GEPS Volume &amp; Declines'!$E$4)*('PQW Report Data'!$C$4:$C$11233=T$9)*('PQW Report Data'!$E$4:$E$11233=$B62)*(('PQW Report Data'!K$4:K$11233)-('PQW Report Data'!J$4:J$11233))),
                    IF($F$6="All",SUMPRODUCT(('PQW Report Data'!$B$4:$B$11233='GEPS Volume &amp; Declines'!$C$4)*('PQW Report Data'!$C$4:$C$11233=T$9)*('PQW Report Data'!$E$4:$E$11233=$B62)*(('PQW Report Data'!K$4:K$11233)-('PQW Report Data'!J$4:J$11233))),
                    SUMPRODUCT(('PQW Report Data'!$B$4:$B$11233='GEPS Volume &amp; Declines'!$C$4)*('PQW Report Data'!$D$4:$D$11233='GEPS Volume &amp; Declines'!$E$4)*('PQW Report Data'!$C$4:$C$11233=T$9)*('PQW Report Data'!$E$4:$E$11233=$B62)*(('PQW Report Data'!K$4:K$11233)-('PQW Report Data'!J$4:J$11233))))))</f>
      </c>
      <c r="U62" s="25" t="str">
        <f>IF(AND($D$6="All",$F$6="All"),SUMPRODUCT(('PQW Report Data'!$C$4:$C$11233=U$9)*('PQW Report Data'!$E$4:$E$11233=$B62)*(('PQW Report Data'!K$4:K$11233)-('PQW Report Data'!J$4:J$11233))),
                    IF($D$6="All",SUMPRODUCT(('PQW Report Data'!$D$4:$D$11233='GEPS Volume &amp; Declines'!$E$4)*('PQW Report Data'!$C$4:$C$11233=U$9)*('PQW Report Data'!$E$4:$E$11233=$B62)*(('PQW Report Data'!K$4:K$11233)-('PQW Report Data'!J$4:J$11233))),
                    IF($F$6="All",SUMPRODUCT(('PQW Report Data'!$B$4:$B$11233='GEPS Volume &amp; Declines'!$C$4)*('PQW Report Data'!$C$4:$C$11233=U$9)*('PQW Report Data'!$E$4:$E$11233=$B62)*(('PQW Report Data'!K$4:K$11233)-('PQW Report Data'!J$4:J$11233))),
                    SUMPRODUCT(('PQW Report Data'!$B$4:$B$11233='GEPS Volume &amp; Declines'!$C$4)*('PQW Report Data'!$D$4:$D$11233='GEPS Volume &amp; Declines'!$E$4)*('PQW Report Data'!$C$4:$C$11233=U$9)*('PQW Report Data'!$E$4:$E$11233=$B62)*(('PQW Report Data'!K$4:K$11233)-('PQW Report Data'!J$4:J$11233))))))</f>
      </c>
      <c r="V62" s="25" t="str">
        <f>IF(AND($D$6="All",$F$6="All"),SUMPRODUCT(('PQW Report Data'!$C$4:$C$11233=V$9)*('PQW Report Data'!$E$4:$E$11233=$B62)*(('PQW Report Data'!K$4:K$11233)-('PQW Report Data'!J$4:J$11233))),
                    IF($D$6="All",SUMPRODUCT(('PQW Report Data'!$D$4:$D$11233='GEPS Volume &amp; Declines'!$E$4)*('PQW Report Data'!$C$4:$C$11233=V$9)*('PQW Report Data'!$E$4:$E$11233=$B62)*(('PQW Report Data'!K$4:K$11233)-('PQW Report Data'!J$4:J$11233))),
                    IF($F$6="All",SUMPRODUCT(('PQW Report Data'!$B$4:$B$11233='GEPS Volume &amp; Declines'!$C$4)*('PQW Report Data'!$C$4:$C$11233=V$9)*('PQW Report Data'!$E$4:$E$11233=$B62)*(('PQW Report Data'!K$4:K$11233)-('PQW Report Data'!J$4:J$11233))),
                    SUMPRODUCT(('PQW Report Data'!$B$4:$B$11233='GEPS Volume &amp; Declines'!$C$4)*('PQW Report Data'!$D$4:$D$11233='GEPS Volume &amp; Declines'!$E$4)*('PQW Report Data'!$C$4:$C$11233=V$9)*('PQW Report Data'!$E$4:$E$11233=$B62)*(('PQW Report Data'!K$4:K$11233)-('PQW Report Data'!J$4:J$11233))))))</f>
      </c>
      <c r="W62" s="25" t="str">
        <f>IF(AND($D$6="All",$F$6="All"),SUMPRODUCT(('PQW Report Data'!$C$4:$C$11233=W$9)*('PQW Report Data'!$E$4:$E$11233=$B62)*(('PQW Report Data'!K$4:K$11233)-('PQW Report Data'!J$4:J$11233))),
                    IF($D$6="All",SUMPRODUCT(('PQW Report Data'!$D$4:$D$11233='GEPS Volume &amp; Declines'!$E$4)*('PQW Report Data'!$C$4:$C$11233=W$9)*('PQW Report Data'!$E$4:$E$11233=$B62)*(('PQW Report Data'!K$4:K$11233)-('PQW Report Data'!J$4:J$11233))),
                    IF($F$6="All",SUMPRODUCT(('PQW Report Data'!$B$4:$B$11233='GEPS Volume &amp; Declines'!$C$4)*('PQW Report Data'!$C$4:$C$11233=W$9)*('PQW Report Data'!$E$4:$E$11233=$B62)*(('PQW Report Data'!K$4:K$11233)-('PQW Report Data'!J$4:J$11233))),
                    SUMPRODUCT(('PQW Report Data'!$B$4:$B$11233='GEPS Volume &amp; Declines'!$C$4)*('PQW Report Data'!$D$4:$D$11233='GEPS Volume &amp; Declines'!$E$4)*('PQW Report Data'!$C$4:$C$11233=W$9)*('PQW Report Data'!$E$4:$E$11233=$B62)*(('PQW Report Data'!K$4:K$11233)-('PQW Report Data'!J$4:J$11233))))))</f>
      </c>
      <c r="X62" s="25" t="str">
        <f>IF(AND($D$6="All",$F$6="All"),SUMPRODUCT(('PQW Report Data'!$C$4:$C$11233=X$9)*('PQW Report Data'!$E$4:$E$11233=$B62)*(('PQW Report Data'!K$4:K$11233)-('PQW Report Data'!J$4:J$11233))),
                    IF($D$6="All",SUMPRODUCT(('PQW Report Data'!$D$4:$D$11233='GEPS Volume &amp; Declines'!$E$4)*('PQW Report Data'!$C$4:$C$11233=X$9)*('PQW Report Data'!$E$4:$E$11233=$B62)*(('PQW Report Data'!K$4:K$11233)-('PQW Report Data'!J$4:J$11233))),
                    IF($F$6="All",SUMPRODUCT(('PQW Report Data'!$B$4:$B$11233='GEPS Volume &amp; Declines'!$C$4)*('PQW Report Data'!$C$4:$C$11233=X$9)*('PQW Report Data'!$E$4:$E$11233=$B62)*(('PQW Report Data'!K$4:K$11233)-('PQW Report Data'!J$4:J$11233))),
                    SUMPRODUCT(('PQW Report Data'!$B$4:$B$11233='GEPS Volume &amp; Declines'!$C$4)*('PQW Report Data'!$D$4:$D$11233='GEPS Volume &amp; Declines'!$E$4)*('PQW Report Data'!$C$4:$C$11233=X$9)*('PQW Report Data'!$E$4:$E$11233=$B62)*(('PQW Report Data'!K$4:K$11233)-('PQW Report Data'!J$4:J$11233))))))</f>
      </c>
      <c r="Y62" s="25" t="str">
        <f>IF(AND($D$6="All",$F$6="All"),SUMPRODUCT(('PQW Report Data'!$C$4:$C$11233=Y$9)*('PQW Report Data'!$E$4:$E$11233=$B62)*(('PQW Report Data'!K$4:K$11233)-('PQW Report Data'!J$4:J$11233))),
                    IF($D$6="All",SUMPRODUCT(('PQW Report Data'!$D$4:$D$11233='GEPS Volume &amp; Declines'!$E$4)*('PQW Report Data'!$C$4:$C$11233=Y$9)*('PQW Report Data'!$E$4:$E$11233=$B62)*(('PQW Report Data'!K$4:K$11233)-('PQW Report Data'!J$4:J$11233))),
                    IF($F$6="All",SUMPRODUCT(('PQW Report Data'!$B$4:$B$11233='GEPS Volume &amp; Declines'!$C$4)*('PQW Report Data'!$C$4:$C$11233=Y$9)*('PQW Report Data'!$E$4:$E$11233=$B62)*(('PQW Report Data'!K$4:K$11233)-('PQW Report Data'!J$4:J$11233))),
                    SUMPRODUCT(('PQW Report Data'!$B$4:$B$11233='GEPS Volume &amp; Declines'!$C$4)*('PQW Report Data'!$D$4:$D$11233='GEPS Volume &amp; Declines'!$E$4)*('PQW Report Data'!$C$4:$C$11233=Y$9)*('PQW Report Data'!$E$4:$E$11233=$B62)*(('PQW Report Data'!K$4:K$11233)-('PQW Report Data'!J$4:J$11233))))))</f>
      </c>
      <c r="Z62" s="25" t="str">
        <f>IF(AND($D$6="All",$F$6="All"),SUMPRODUCT(('PQW Report Data'!$C$4:$C$11233=Z$9)*('PQW Report Data'!$E$4:$E$11233=$B62)*(('PQW Report Data'!K$4:K$11233)-('PQW Report Data'!J$4:J$11233))),
                    IF($D$6="All",SUMPRODUCT(('PQW Report Data'!$D$4:$D$11233='GEPS Volume &amp; Declines'!$E$4)*('PQW Report Data'!$C$4:$C$11233=Z$9)*('PQW Report Data'!$E$4:$E$11233=$B62)*(('PQW Report Data'!K$4:K$11233)-('PQW Report Data'!J$4:J$11233))),
                    IF($F$6="All",SUMPRODUCT(('PQW Report Data'!$B$4:$B$11233='GEPS Volume &amp; Declines'!$C$4)*('PQW Report Data'!$C$4:$C$11233=Z$9)*('PQW Report Data'!$E$4:$E$11233=$B62)*(('PQW Report Data'!K$4:K$11233)-('PQW Report Data'!J$4:J$11233))),
                    SUMPRODUCT(('PQW Report Data'!$B$4:$B$11233='GEPS Volume &amp; Declines'!$C$4)*('PQW Report Data'!$D$4:$D$11233='GEPS Volume &amp; Declines'!$E$4)*('PQW Report Data'!$C$4:$C$11233=Z$9)*('PQW Report Data'!$E$4:$E$11233=$B62)*(('PQW Report Data'!K$4:K$11233)-('PQW Report Data'!J$4:J$11233))))))</f>
      </c>
      <c r="AA62" s="25" t="str">
        <f>IF(AND($D$6="All",$F$6="All"),SUMPRODUCT(('PQW Report Data'!$C$4:$C$11233=AA$9)*('PQW Report Data'!$E$4:$E$11233=$B62)*(('PQW Report Data'!K$4:K$11233)-('PQW Report Data'!J$4:J$11233))),
                    IF($D$6="All",SUMPRODUCT(('PQW Report Data'!$D$4:$D$11233='GEPS Volume &amp; Declines'!$E$4)*('PQW Report Data'!$C$4:$C$11233=AA$9)*('PQW Report Data'!$E$4:$E$11233=$B62)*(('PQW Report Data'!K$4:K$11233)-('PQW Report Data'!J$4:J$11233))),
                    IF($F$6="All",SUMPRODUCT(('PQW Report Data'!$B$4:$B$11233='GEPS Volume &amp; Declines'!$C$4)*('PQW Report Data'!$C$4:$C$11233=AA$9)*('PQW Report Data'!$E$4:$E$11233=$B62)*(('PQW Report Data'!K$4:K$11233)-('PQW Report Data'!J$4:J$11233))),
                    SUMPRODUCT(('PQW Report Data'!$B$4:$B$11233='GEPS Volume &amp; Declines'!$C$4)*('PQW Report Data'!$D$4:$D$11233='GEPS Volume &amp; Declines'!$E$4)*('PQW Report Data'!$C$4:$C$11233=AA$9)*('PQW Report Data'!$E$4:$E$11233=$B62)*(('PQW Report Data'!K$4:K$11233)-('PQW Report Data'!J$4:J$11233))))))</f>
      </c>
      <c r="AB62" s="25" t="str">
        <f>SUM(C62:AA62)</f>
      </c>
    </row>
    <row r="63">
      <c r="A63" s="0" t="inlineStr">
        <is>
          <t/>
        </is>
      </c>
      <c r="B63" s="23" t="n">
        <v>53</v>
      </c>
      <c r="C63" s="25" t="str">
        <f>IF(AND($D$6="All",$F$6="All"),SUMPRODUCT(('PQW Report Data'!$C$4:$C$11233=C$9)*('PQW Report Data'!$E$4:$E$11233=$B63)*(('PQW Report Data'!K$4:K$11233)-('PQW Report Data'!J$4:J$11233))),
                    IF($D$6="All",SUMPRODUCT(('PQW Report Data'!$D$4:$D$11233='GEPS Volume &amp; Declines'!$E$4)*('PQW Report Data'!$C$4:$C$11233=C$9)*('PQW Report Data'!$E$4:$E$11233=$B63)*(('PQW Report Data'!K$4:K$11233)-('PQW Report Data'!J$4:J$11233))),
                    IF($F$6="All",SUMPRODUCT(('PQW Report Data'!$B$4:$B$11233='GEPS Volume &amp; Declines'!$C$4)*('PQW Report Data'!$C$4:$C$11233=C$9)*('PQW Report Data'!$E$4:$E$11233=$B63)*(('PQW Report Data'!K$4:K$11233)-('PQW Report Data'!J$4:J$11233))),
                    SUMPRODUCT(('PQW Report Data'!$B$4:$B$11233='GEPS Volume &amp; Declines'!$C$4)*('PQW Report Data'!$D$4:$D$11233='GEPS Volume &amp; Declines'!$E$4)*('PQW Report Data'!$C$4:$C$11233=C$9)*('PQW Report Data'!$E$4:$E$11233=$B63)*(('PQW Report Data'!K$4:K$11233)-('PQW Report Data'!J$4:J$11233))))))</f>
      </c>
      <c r="D63" s="25" t="str">
        <f>IF(AND($D$6="All",$F$6="All"),SUMPRODUCT(('PQW Report Data'!$C$4:$C$11233=D$9)*('PQW Report Data'!$E$4:$E$11233=$B63)*(('PQW Report Data'!K$4:K$11233)-('PQW Report Data'!J$4:J$11233))),
                    IF($D$6="All",SUMPRODUCT(('PQW Report Data'!$D$4:$D$11233='GEPS Volume &amp; Declines'!$E$4)*('PQW Report Data'!$C$4:$C$11233=D$9)*('PQW Report Data'!$E$4:$E$11233=$B63)*(('PQW Report Data'!K$4:K$11233)-('PQW Report Data'!J$4:J$11233))),
                    IF($F$6="All",SUMPRODUCT(('PQW Report Data'!$B$4:$B$11233='GEPS Volume &amp; Declines'!$C$4)*('PQW Report Data'!$C$4:$C$11233=D$9)*('PQW Report Data'!$E$4:$E$11233=$B63)*(('PQW Report Data'!K$4:K$11233)-('PQW Report Data'!J$4:J$11233))),
                    SUMPRODUCT(('PQW Report Data'!$B$4:$B$11233='GEPS Volume &amp; Declines'!$C$4)*('PQW Report Data'!$D$4:$D$11233='GEPS Volume &amp; Declines'!$E$4)*('PQW Report Data'!$C$4:$C$11233=D$9)*('PQW Report Data'!$E$4:$E$11233=$B63)*(('PQW Report Data'!K$4:K$11233)-('PQW Report Data'!J$4:J$11233))))))</f>
      </c>
      <c r="E63" s="25" t="str">
        <f>IF(AND($D$6="All",$F$6="All"),SUMPRODUCT(('PQW Report Data'!$C$4:$C$11233=E$9)*('PQW Report Data'!$E$4:$E$11233=$B63)*(('PQW Report Data'!K$4:K$11233)-('PQW Report Data'!J$4:J$11233))),
                    IF($D$6="All",SUMPRODUCT(('PQW Report Data'!$D$4:$D$11233='GEPS Volume &amp; Declines'!$E$4)*('PQW Report Data'!$C$4:$C$11233=E$9)*('PQW Report Data'!$E$4:$E$11233=$B63)*(('PQW Report Data'!K$4:K$11233)-('PQW Report Data'!J$4:J$11233))),
                    IF($F$6="All",SUMPRODUCT(('PQW Report Data'!$B$4:$B$11233='GEPS Volume &amp; Declines'!$C$4)*('PQW Report Data'!$C$4:$C$11233=E$9)*('PQW Report Data'!$E$4:$E$11233=$B63)*(('PQW Report Data'!K$4:K$11233)-('PQW Report Data'!J$4:J$11233))),
                    SUMPRODUCT(('PQW Report Data'!$B$4:$B$11233='GEPS Volume &amp; Declines'!$C$4)*('PQW Report Data'!$D$4:$D$11233='GEPS Volume &amp; Declines'!$E$4)*('PQW Report Data'!$C$4:$C$11233=E$9)*('PQW Report Data'!$E$4:$E$11233=$B63)*(('PQW Report Data'!K$4:K$11233)-('PQW Report Data'!J$4:J$11233))))))</f>
      </c>
      <c r="F63" s="25" t="str">
        <f>IF(AND($D$6="All",$F$6="All"),SUMPRODUCT(('PQW Report Data'!$C$4:$C$11233=F$9)*('PQW Report Data'!$E$4:$E$11233=$B63)*(('PQW Report Data'!K$4:K$11233)-('PQW Report Data'!J$4:J$11233))),
                    IF($D$6="All",SUMPRODUCT(('PQW Report Data'!$D$4:$D$11233='GEPS Volume &amp; Declines'!$E$4)*('PQW Report Data'!$C$4:$C$11233=F$9)*('PQW Report Data'!$E$4:$E$11233=$B63)*(('PQW Report Data'!K$4:K$11233)-('PQW Report Data'!J$4:J$11233))),
                    IF($F$6="All",SUMPRODUCT(('PQW Report Data'!$B$4:$B$11233='GEPS Volume &amp; Declines'!$C$4)*('PQW Report Data'!$C$4:$C$11233=F$9)*('PQW Report Data'!$E$4:$E$11233=$B63)*(('PQW Report Data'!K$4:K$11233)-('PQW Report Data'!J$4:J$11233))),
                    SUMPRODUCT(('PQW Report Data'!$B$4:$B$11233='GEPS Volume &amp; Declines'!$C$4)*('PQW Report Data'!$D$4:$D$11233='GEPS Volume &amp; Declines'!$E$4)*('PQW Report Data'!$C$4:$C$11233=F$9)*('PQW Report Data'!$E$4:$E$11233=$B63)*(('PQW Report Data'!K$4:K$11233)-('PQW Report Data'!J$4:J$11233))))))</f>
      </c>
      <c r="G63" s="25" t="str">
        <f>IF(AND($D$6="All",$F$6="All"),SUMPRODUCT(('PQW Report Data'!$C$4:$C$11233=G$9)*('PQW Report Data'!$E$4:$E$11233=$B63)*(('PQW Report Data'!K$4:K$11233)-('PQW Report Data'!J$4:J$11233))),
                    IF($D$6="All",SUMPRODUCT(('PQW Report Data'!$D$4:$D$11233='GEPS Volume &amp; Declines'!$E$4)*('PQW Report Data'!$C$4:$C$11233=G$9)*('PQW Report Data'!$E$4:$E$11233=$B63)*(('PQW Report Data'!K$4:K$11233)-('PQW Report Data'!J$4:J$11233))),
                    IF($F$6="All",SUMPRODUCT(('PQW Report Data'!$B$4:$B$11233='GEPS Volume &amp; Declines'!$C$4)*('PQW Report Data'!$C$4:$C$11233=G$9)*('PQW Report Data'!$E$4:$E$11233=$B63)*(('PQW Report Data'!K$4:K$11233)-('PQW Report Data'!J$4:J$11233))),
                    SUMPRODUCT(('PQW Report Data'!$B$4:$B$11233='GEPS Volume &amp; Declines'!$C$4)*('PQW Report Data'!$D$4:$D$11233='GEPS Volume &amp; Declines'!$E$4)*('PQW Report Data'!$C$4:$C$11233=G$9)*('PQW Report Data'!$E$4:$E$11233=$B63)*(('PQW Report Data'!K$4:K$11233)-('PQW Report Data'!J$4:J$11233))))))</f>
      </c>
      <c r="H63" s="25" t="str">
        <f>IF(AND($D$6="All",$F$6="All"),SUMPRODUCT(('PQW Report Data'!$C$4:$C$11233=H$9)*('PQW Report Data'!$E$4:$E$11233=$B63)*(('PQW Report Data'!K$4:K$11233)-('PQW Report Data'!J$4:J$11233))),
                    IF($D$6="All",SUMPRODUCT(('PQW Report Data'!$D$4:$D$11233='GEPS Volume &amp; Declines'!$E$4)*('PQW Report Data'!$C$4:$C$11233=H$9)*('PQW Report Data'!$E$4:$E$11233=$B63)*(('PQW Report Data'!K$4:K$11233)-('PQW Report Data'!J$4:J$11233))),
                    IF($F$6="All",SUMPRODUCT(('PQW Report Data'!$B$4:$B$11233='GEPS Volume &amp; Declines'!$C$4)*('PQW Report Data'!$C$4:$C$11233=H$9)*('PQW Report Data'!$E$4:$E$11233=$B63)*(('PQW Report Data'!K$4:K$11233)-('PQW Report Data'!J$4:J$11233))),
                    SUMPRODUCT(('PQW Report Data'!$B$4:$B$11233='GEPS Volume &amp; Declines'!$C$4)*('PQW Report Data'!$D$4:$D$11233='GEPS Volume &amp; Declines'!$E$4)*('PQW Report Data'!$C$4:$C$11233=H$9)*('PQW Report Data'!$E$4:$E$11233=$B63)*(('PQW Report Data'!K$4:K$11233)-('PQW Report Data'!J$4:J$11233))))))</f>
      </c>
      <c r="I63" s="25" t="str">
        <f>IF(AND($D$6="All",$F$6="All"),SUMPRODUCT(('PQW Report Data'!$C$4:$C$11233=I$9)*('PQW Report Data'!$E$4:$E$11233=$B63)*(('PQW Report Data'!K$4:K$11233)-('PQW Report Data'!J$4:J$11233))),
                    IF($D$6="All",SUMPRODUCT(('PQW Report Data'!$D$4:$D$11233='GEPS Volume &amp; Declines'!$E$4)*('PQW Report Data'!$C$4:$C$11233=I$9)*('PQW Report Data'!$E$4:$E$11233=$B63)*(('PQW Report Data'!K$4:K$11233)-('PQW Report Data'!J$4:J$11233))),
                    IF($F$6="All",SUMPRODUCT(('PQW Report Data'!$B$4:$B$11233='GEPS Volume &amp; Declines'!$C$4)*('PQW Report Data'!$C$4:$C$11233=I$9)*('PQW Report Data'!$E$4:$E$11233=$B63)*(('PQW Report Data'!K$4:K$11233)-('PQW Report Data'!J$4:J$11233))),
                    SUMPRODUCT(('PQW Report Data'!$B$4:$B$11233='GEPS Volume &amp; Declines'!$C$4)*('PQW Report Data'!$D$4:$D$11233='GEPS Volume &amp; Declines'!$E$4)*('PQW Report Data'!$C$4:$C$11233=I$9)*('PQW Report Data'!$E$4:$E$11233=$B63)*(('PQW Report Data'!K$4:K$11233)-('PQW Report Data'!J$4:J$11233))))))</f>
      </c>
      <c r="J63" s="25" t="str">
        <f>IF(AND($D$6="All",$F$6="All"),SUMPRODUCT(('PQW Report Data'!$C$4:$C$11233=J$9)*('PQW Report Data'!$E$4:$E$11233=$B63)*(('PQW Report Data'!K$4:K$11233)-('PQW Report Data'!J$4:J$11233))),
                    IF($D$6="All",SUMPRODUCT(('PQW Report Data'!$D$4:$D$11233='GEPS Volume &amp; Declines'!$E$4)*('PQW Report Data'!$C$4:$C$11233=J$9)*('PQW Report Data'!$E$4:$E$11233=$B63)*(('PQW Report Data'!K$4:K$11233)-('PQW Report Data'!J$4:J$11233))),
                    IF($F$6="All",SUMPRODUCT(('PQW Report Data'!$B$4:$B$11233='GEPS Volume &amp; Declines'!$C$4)*('PQW Report Data'!$C$4:$C$11233=J$9)*('PQW Report Data'!$E$4:$E$11233=$B63)*(('PQW Report Data'!K$4:K$11233)-('PQW Report Data'!J$4:J$11233))),
                    SUMPRODUCT(('PQW Report Data'!$B$4:$B$11233='GEPS Volume &amp; Declines'!$C$4)*('PQW Report Data'!$D$4:$D$11233='GEPS Volume &amp; Declines'!$E$4)*('PQW Report Data'!$C$4:$C$11233=J$9)*('PQW Report Data'!$E$4:$E$11233=$B63)*(('PQW Report Data'!K$4:K$11233)-('PQW Report Data'!J$4:J$11233))))))</f>
      </c>
      <c r="K63" s="25" t="str">
        <f>IF(AND($D$6="All",$F$6="All"),SUMPRODUCT(('PQW Report Data'!$C$4:$C$11233=K$9)*('PQW Report Data'!$E$4:$E$11233=$B63)*(('PQW Report Data'!K$4:K$11233)-('PQW Report Data'!J$4:J$11233))),
                    IF($D$6="All",SUMPRODUCT(('PQW Report Data'!$D$4:$D$11233='GEPS Volume &amp; Declines'!$E$4)*('PQW Report Data'!$C$4:$C$11233=K$9)*('PQW Report Data'!$E$4:$E$11233=$B63)*(('PQW Report Data'!K$4:K$11233)-('PQW Report Data'!J$4:J$11233))),
                    IF($F$6="All",SUMPRODUCT(('PQW Report Data'!$B$4:$B$11233='GEPS Volume &amp; Declines'!$C$4)*('PQW Report Data'!$C$4:$C$11233=K$9)*('PQW Report Data'!$E$4:$E$11233=$B63)*(('PQW Report Data'!K$4:K$11233)-('PQW Report Data'!J$4:J$11233))),
                    SUMPRODUCT(('PQW Report Data'!$B$4:$B$11233='GEPS Volume &amp; Declines'!$C$4)*('PQW Report Data'!$D$4:$D$11233='GEPS Volume &amp; Declines'!$E$4)*('PQW Report Data'!$C$4:$C$11233=K$9)*('PQW Report Data'!$E$4:$E$11233=$B63)*(('PQW Report Data'!K$4:K$11233)-('PQW Report Data'!J$4:J$11233))))))</f>
      </c>
      <c r="L63" s="25" t="str">
        <f>IF(AND($D$6="All",$F$6="All"),SUMPRODUCT(('PQW Report Data'!$C$4:$C$11233=L$9)*('PQW Report Data'!$E$4:$E$11233=$B63)*(('PQW Report Data'!K$4:K$11233)-('PQW Report Data'!J$4:J$11233))),
                    IF($D$6="All",SUMPRODUCT(('PQW Report Data'!$D$4:$D$11233='GEPS Volume &amp; Declines'!$E$4)*('PQW Report Data'!$C$4:$C$11233=L$9)*('PQW Report Data'!$E$4:$E$11233=$B63)*(('PQW Report Data'!K$4:K$11233)-('PQW Report Data'!J$4:J$11233))),
                    IF($F$6="All",SUMPRODUCT(('PQW Report Data'!$B$4:$B$11233='GEPS Volume &amp; Declines'!$C$4)*('PQW Report Data'!$C$4:$C$11233=L$9)*('PQW Report Data'!$E$4:$E$11233=$B63)*(('PQW Report Data'!K$4:K$11233)-('PQW Report Data'!J$4:J$11233))),
                    SUMPRODUCT(('PQW Report Data'!$B$4:$B$11233='GEPS Volume &amp; Declines'!$C$4)*('PQW Report Data'!$D$4:$D$11233='GEPS Volume &amp; Declines'!$E$4)*('PQW Report Data'!$C$4:$C$11233=L$9)*('PQW Report Data'!$E$4:$E$11233=$B63)*(('PQW Report Data'!K$4:K$11233)-('PQW Report Data'!J$4:J$11233))))))</f>
      </c>
      <c r="M63" s="25" t="str">
        <f>IF(AND($D$6="All",$F$6="All"),SUMPRODUCT(('PQW Report Data'!$C$4:$C$11233=M$9)*('PQW Report Data'!$E$4:$E$11233=$B63)*(('PQW Report Data'!K$4:K$11233)-('PQW Report Data'!J$4:J$11233))),
                    IF($D$6="All",SUMPRODUCT(('PQW Report Data'!$D$4:$D$11233='GEPS Volume &amp; Declines'!$E$4)*('PQW Report Data'!$C$4:$C$11233=M$9)*('PQW Report Data'!$E$4:$E$11233=$B63)*(('PQW Report Data'!K$4:K$11233)-('PQW Report Data'!J$4:J$11233))),
                    IF($F$6="All",SUMPRODUCT(('PQW Report Data'!$B$4:$B$11233='GEPS Volume &amp; Declines'!$C$4)*('PQW Report Data'!$C$4:$C$11233=M$9)*('PQW Report Data'!$E$4:$E$11233=$B63)*(('PQW Report Data'!K$4:K$11233)-('PQW Report Data'!J$4:J$11233))),
                    SUMPRODUCT(('PQW Report Data'!$B$4:$B$11233='GEPS Volume &amp; Declines'!$C$4)*('PQW Report Data'!$D$4:$D$11233='GEPS Volume &amp; Declines'!$E$4)*('PQW Report Data'!$C$4:$C$11233=M$9)*('PQW Report Data'!$E$4:$E$11233=$B63)*(('PQW Report Data'!K$4:K$11233)-('PQW Report Data'!J$4:J$11233))))))</f>
      </c>
      <c r="N63" s="25" t="str">
        <f>IF(AND($D$6="All",$F$6="All"),SUMPRODUCT(('PQW Report Data'!$C$4:$C$11233=N$9)*('PQW Report Data'!$E$4:$E$11233=$B63)*(('PQW Report Data'!K$4:K$11233)-('PQW Report Data'!J$4:J$11233))),
                    IF($D$6="All",SUMPRODUCT(('PQW Report Data'!$D$4:$D$11233='GEPS Volume &amp; Declines'!$E$4)*('PQW Report Data'!$C$4:$C$11233=N$9)*('PQW Report Data'!$E$4:$E$11233=$B63)*(('PQW Report Data'!K$4:K$11233)-('PQW Report Data'!J$4:J$11233))),
                    IF($F$6="All",SUMPRODUCT(('PQW Report Data'!$B$4:$B$11233='GEPS Volume &amp; Declines'!$C$4)*('PQW Report Data'!$C$4:$C$11233=N$9)*('PQW Report Data'!$E$4:$E$11233=$B63)*(('PQW Report Data'!K$4:K$11233)-('PQW Report Data'!J$4:J$11233))),
                    SUMPRODUCT(('PQW Report Data'!$B$4:$B$11233='GEPS Volume &amp; Declines'!$C$4)*('PQW Report Data'!$D$4:$D$11233='GEPS Volume &amp; Declines'!$E$4)*('PQW Report Data'!$C$4:$C$11233=N$9)*('PQW Report Data'!$E$4:$E$11233=$B63)*(('PQW Report Data'!K$4:K$11233)-('PQW Report Data'!J$4:J$11233))))))</f>
      </c>
      <c r="O63" s="25" t="str">
        <f>IF(AND($D$6="All",$F$6="All"),SUMPRODUCT(('PQW Report Data'!$C$4:$C$11233=O$9)*('PQW Report Data'!$E$4:$E$11233=$B63)*(('PQW Report Data'!K$4:K$11233)-('PQW Report Data'!J$4:J$11233))),
                    IF($D$6="All",SUMPRODUCT(('PQW Report Data'!$D$4:$D$11233='GEPS Volume &amp; Declines'!$E$4)*('PQW Report Data'!$C$4:$C$11233=O$9)*('PQW Report Data'!$E$4:$E$11233=$B63)*(('PQW Report Data'!K$4:K$11233)-('PQW Report Data'!J$4:J$11233))),
                    IF($F$6="All",SUMPRODUCT(('PQW Report Data'!$B$4:$B$11233='GEPS Volume &amp; Declines'!$C$4)*('PQW Report Data'!$C$4:$C$11233=O$9)*('PQW Report Data'!$E$4:$E$11233=$B63)*(('PQW Report Data'!K$4:K$11233)-('PQW Report Data'!J$4:J$11233))),
                    SUMPRODUCT(('PQW Report Data'!$B$4:$B$11233='GEPS Volume &amp; Declines'!$C$4)*('PQW Report Data'!$D$4:$D$11233='GEPS Volume &amp; Declines'!$E$4)*('PQW Report Data'!$C$4:$C$11233=O$9)*('PQW Report Data'!$E$4:$E$11233=$B63)*(('PQW Report Data'!K$4:K$11233)-('PQW Report Data'!J$4:J$11233))))))</f>
      </c>
      <c r="P63" s="25" t="str">
        <f>IF(AND($D$6="All",$F$6="All"),SUMPRODUCT(('PQW Report Data'!$C$4:$C$11233=P$9)*('PQW Report Data'!$E$4:$E$11233=$B63)*(('PQW Report Data'!K$4:K$11233)-('PQW Report Data'!J$4:J$11233))),
                    IF($D$6="All",SUMPRODUCT(('PQW Report Data'!$D$4:$D$11233='GEPS Volume &amp; Declines'!$E$4)*('PQW Report Data'!$C$4:$C$11233=P$9)*('PQW Report Data'!$E$4:$E$11233=$B63)*(('PQW Report Data'!K$4:K$11233)-('PQW Report Data'!J$4:J$11233))),
                    IF($F$6="All",SUMPRODUCT(('PQW Report Data'!$B$4:$B$11233='GEPS Volume &amp; Declines'!$C$4)*('PQW Report Data'!$C$4:$C$11233=P$9)*('PQW Report Data'!$E$4:$E$11233=$B63)*(('PQW Report Data'!K$4:K$11233)-('PQW Report Data'!J$4:J$11233))),
                    SUMPRODUCT(('PQW Report Data'!$B$4:$B$11233='GEPS Volume &amp; Declines'!$C$4)*('PQW Report Data'!$D$4:$D$11233='GEPS Volume &amp; Declines'!$E$4)*('PQW Report Data'!$C$4:$C$11233=P$9)*('PQW Report Data'!$E$4:$E$11233=$B63)*(('PQW Report Data'!K$4:K$11233)-('PQW Report Data'!J$4:J$11233))))))</f>
      </c>
      <c r="Q63" s="25" t="str">
        <f>IF(AND($D$6="All",$F$6="All"),SUMPRODUCT(('PQW Report Data'!$C$4:$C$11233=Q$9)*('PQW Report Data'!$E$4:$E$11233=$B63)*(('PQW Report Data'!K$4:K$11233)-('PQW Report Data'!J$4:J$11233))),
                    IF($D$6="All",SUMPRODUCT(('PQW Report Data'!$D$4:$D$11233='GEPS Volume &amp; Declines'!$E$4)*('PQW Report Data'!$C$4:$C$11233=Q$9)*('PQW Report Data'!$E$4:$E$11233=$B63)*(('PQW Report Data'!K$4:K$11233)-('PQW Report Data'!J$4:J$11233))),
                    IF($F$6="All",SUMPRODUCT(('PQW Report Data'!$B$4:$B$11233='GEPS Volume &amp; Declines'!$C$4)*('PQW Report Data'!$C$4:$C$11233=Q$9)*('PQW Report Data'!$E$4:$E$11233=$B63)*(('PQW Report Data'!K$4:K$11233)-('PQW Report Data'!J$4:J$11233))),
                    SUMPRODUCT(('PQW Report Data'!$B$4:$B$11233='GEPS Volume &amp; Declines'!$C$4)*('PQW Report Data'!$D$4:$D$11233='GEPS Volume &amp; Declines'!$E$4)*('PQW Report Data'!$C$4:$C$11233=Q$9)*('PQW Report Data'!$E$4:$E$11233=$B63)*(('PQW Report Data'!K$4:K$11233)-('PQW Report Data'!J$4:J$11233))))))</f>
      </c>
      <c r="R63" s="25" t="str">
        <f>IF(AND($D$6="All",$F$6="All"),SUMPRODUCT(('PQW Report Data'!$C$4:$C$11233=R$9)*('PQW Report Data'!$E$4:$E$11233=$B63)*(('PQW Report Data'!K$4:K$11233)-('PQW Report Data'!J$4:J$11233))),
                    IF($D$6="All",SUMPRODUCT(('PQW Report Data'!$D$4:$D$11233='GEPS Volume &amp; Declines'!$E$4)*('PQW Report Data'!$C$4:$C$11233=R$9)*('PQW Report Data'!$E$4:$E$11233=$B63)*(('PQW Report Data'!K$4:K$11233)-('PQW Report Data'!J$4:J$11233))),
                    IF($F$6="All",SUMPRODUCT(('PQW Report Data'!$B$4:$B$11233='GEPS Volume &amp; Declines'!$C$4)*('PQW Report Data'!$C$4:$C$11233=R$9)*('PQW Report Data'!$E$4:$E$11233=$B63)*(('PQW Report Data'!K$4:K$11233)-('PQW Report Data'!J$4:J$11233))),
                    SUMPRODUCT(('PQW Report Data'!$B$4:$B$11233='GEPS Volume &amp; Declines'!$C$4)*('PQW Report Data'!$D$4:$D$11233='GEPS Volume &amp; Declines'!$E$4)*('PQW Report Data'!$C$4:$C$11233=R$9)*('PQW Report Data'!$E$4:$E$11233=$B63)*(('PQW Report Data'!K$4:K$11233)-('PQW Report Data'!J$4:J$11233))))))</f>
      </c>
      <c r="S63" s="25" t="str">
        <f>IF(AND($D$6="All",$F$6="All"),SUMPRODUCT(('PQW Report Data'!$C$4:$C$11233=S$9)*('PQW Report Data'!$E$4:$E$11233=$B63)*(('PQW Report Data'!K$4:K$11233)-('PQW Report Data'!J$4:J$11233))),
                    IF($D$6="All",SUMPRODUCT(('PQW Report Data'!$D$4:$D$11233='GEPS Volume &amp; Declines'!$E$4)*('PQW Report Data'!$C$4:$C$11233=S$9)*('PQW Report Data'!$E$4:$E$11233=$B63)*(('PQW Report Data'!K$4:K$11233)-('PQW Report Data'!J$4:J$11233))),
                    IF($F$6="All",SUMPRODUCT(('PQW Report Data'!$B$4:$B$11233='GEPS Volume &amp; Declines'!$C$4)*('PQW Report Data'!$C$4:$C$11233=S$9)*('PQW Report Data'!$E$4:$E$11233=$B63)*(('PQW Report Data'!K$4:K$11233)-('PQW Report Data'!J$4:J$11233))),
                    SUMPRODUCT(('PQW Report Data'!$B$4:$B$11233='GEPS Volume &amp; Declines'!$C$4)*('PQW Report Data'!$D$4:$D$11233='GEPS Volume &amp; Declines'!$E$4)*('PQW Report Data'!$C$4:$C$11233=S$9)*('PQW Report Data'!$E$4:$E$11233=$B63)*(('PQW Report Data'!K$4:K$11233)-('PQW Report Data'!J$4:J$11233))))))</f>
      </c>
      <c r="T63" s="25" t="str">
        <f>IF(AND($D$6="All",$F$6="All"),SUMPRODUCT(('PQW Report Data'!$C$4:$C$11233=T$9)*('PQW Report Data'!$E$4:$E$11233=$B63)*(('PQW Report Data'!K$4:K$11233)-('PQW Report Data'!J$4:J$11233))),
                    IF($D$6="All",SUMPRODUCT(('PQW Report Data'!$D$4:$D$11233='GEPS Volume &amp; Declines'!$E$4)*('PQW Report Data'!$C$4:$C$11233=T$9)*('PQW Report Data'!$E$4:$E$11233=$B63)*(('PQW Report Data'!K$4:K$11233)-('PQW Report Data'!J$4:J$11233))),
                    IF($F$6="All",SUMPRODUCT(('PQW Report Data'!$B$4:$B$11233='GEPS Volume &amp; Declines'!$C$4)*('PQW Report Data'!$C$4:$C$11233=T$9)*('PQW Report Data'!$E$4:$E$11233=$B63)*(('PQW Report Data'!K$4:K$11233)-('PQW Report Data'!J$4:J$11233))),
                    SUMPRODUCT(('PQW Report Data'!$B$4:$B$11233='GEPS Volume &amp; Declines'!$C$4)*('PQW Report Data'!$D$4:$D$11233='GEPS Volume &amp; Declines'!$E$4)*('PQW Report Data'!$C$4:$C$11233=T$9)*('PQW Report Data'!$E$4:$E$11233=$B63)*(('PQW Report Data'!K$4:K$11233)-('PQW Report Data'!J$4:J$11233))))))</f>
      </c>
      <c r="U63" s="25" t="str">
        <f>IF(AND($D$6="All",$F$6="All"),SUMPRODUCT(('PQW Report Data'!$C$4:$C$11233=U$9)*('PQW Report Data'!$E$4:$E$11233=$B63)*(('PQW Report Data'!K$4:K$11233)-('PQW Report Data'!J$4:J$11233))),
                    IF($D$6="All",SUMPRODUCT(('PQW Report Data'!$D$4:$D$11233='GEPS Volume &amp; Declines'!$E$4)*('PQW Report Data'!$C$4:$C$11233=U$9)*('PQW Report Data'!$E$4:$E$11233=$B63)*(('PQW Report Data'!K$4:K$11233)-('PQW Report Data'!J$4:J$11233))),
                    IF($F$6="All",SUMPRODUCT(('PQW Report Data'!$B$4:$B$11233='GEPS Volume &amp; Declines'!$C$4)*('PQW Report Data'!$C$4:$C$11233=U$9)*('PQW Report Data'!$E$4:$E$11233=$B63)*(('PQW Report Data'!K$4:K$11233)-('PQW Report Data'!J$4:J$11233))),
                    SUMPRODUCT(('PQW Report Data'!$B$4:$B$11233='GEPS Volume &amp; Declines'!$C$4)*('PQW Report Data'!$D$4:$D$11233='GEPS Volume &amp; Declines'!$E$4)*('PQW Report Data'!$C$4:$C$11233=U$9)*('PQW Report Data'!$E$4:$E$11233=$B63)*(('PQW Report Data'!K$4:K$11233)-('PQW Report Data'!J$4:J$11233))))))</f>
      </c>
      <c r="V63" s="25" t="str">
        <f>IF(AND($D$6="All",$F$6="All"),SUMPRODUCT(('PQW Report Data'!$C$4:$C$11233=V$9)*('PQW Report Data'!$E$4:$E$11233=$B63)*(('PQW Report Data'!K$4:K$11233)-('PQW Report Data'!J$4:J$11233))),
                    IF($D$6="All",SUMPRODUCT(('PQW Report Data'!$D$4:$D$11233='GEPS Volume &amp; Declines'!$E$4)*('PQW Report Data'!$C$4:$C$11233=V$9)*('PQW Report Data'!$E$4:$E$11233=$B63)*(('PQW Report Data'!K$4:K$11233)-('PQW Report Data'!J$4:J$11233))),
                    IF($F$6="All",SUMPRODUCT(('PQW Report Data'!$B$4:$B$11233='GEPS Volume &amp; Declines'!$C$4)*('PQW Report Data'!$C$4:$C$11233=V$9)*('PQW Report Data'!$E$4:$E$11233=$B63)*(('PQW Report Data'!K$4:K$11233)-('PQW Report Data'!J$4:J$11233))),
                    SUMPRODUCT(('PQW Report Data'!$B$4:$B$11233='GEPS Volume &amp; Declines'!$C$4)*('PQW Report Data'!$D$4:$D$11233='GEPS Volume &amp; Declines'!$E$4)*('PQW Report Data'!$C$4:$C$11233=V$9)*('PQW Report Data'!$E$4:$E$11233=$B63)*(('PQW Report Data'!K$4:K$11233)-('PQW Report Data'!J$4:J$11233))))))</f>
      </c>
      <c r="W63" s="25" t="str">
        <f>IF(AND($D$6="All",$F$6="All"),SUMPRODUCT(('PQW Report Data'!$C$4:$C$11233=W$9)*('PQW Report Data'!$E$4:$E$11233=$B63)*(('PQW Report Data'!K$4:K$11233)-('PQW Report Data'!J$4:J$11233))),
                    IF($D$6="All",SUMPRODUCT(('PQW Report Data'!$D$4:$D$11233='GEPS Volume &amp; Declines'!$E$4)*('PQW Report Data'!$C$4:$C$11233=W$9)*('PQW Report Data'!$E$4:$E$11233=$B63)*(('PQW Report Data'!K$4:K$11233)-('PQW Report Data'!J$4:J$11233))),
                    IF($F$6="All",SUMPRODUCT(('PQW Report Data'!$B$4:$B$11233='GEPS Volume &amp; Declines'!$C$4)*('PQW Report Data'!$C$4:$C$11233=W$9)*('PQW Report Data'!$E$4:$E$11233=$B63)*(('PQW Report Data'!K$4:K$11233)-('PQW Report Data'!J$4:J$11233))),
                    SUMPRODUCT(('PQW Report Data'!$B$4:$B$11233='GEPS Volume &amp; Declines'!$C$4)*('PQW Report Data'!$D$4:$D$11233='GEPS Volume &amp; Declines'!$E$4)*('PQW Report Data'!$C$4:$C$11233=W$9)*('PQW Report Data'!$E$4:$E$11233=$B63)*(('PQW Report Data'!K$4:K$11233)-('PQW Report Data'!J$4:J$11233))))))</f>
      </c>
      <c r="X63" s="25" t="str">
        <f>IF(AND($D$6="All",$F$6="All"),SUMPRODUCT(('PQW Report Data'!$C$4:$C$11233=X$9)*('PQW Report Data'!$E$4:$E$11233=$B63)*(('PQW Report Data'!K$4:K$11233)-('PQW Report Data'!J$4:J$11233))),
                    IF($D$6="All",SUMPRODUCT(('PQW Report Data'!$D$4:$D$11233='GEPS Volume &amp; Declines'!$E$4)*('PQW Report Data'!$C$4:$C$11233=X$9)*('PQW Report Data'!$E$4:$E$11233=$B63)*(('PQW Report Data'!K$4:K$11233)-('PQW Report Data'!J$4:J$11233))),
                    IF($F$6="All",SUMPRODUCT(('PQW Report Data'!$B$4:$B$11233='GEPS Volume &amp; Declines'!$C$4)*('PQW Report Data'!$C$4:$C$11233=X$9)*('PQW Report Data'!$E$4:$E$11233=$B63)*(('PQW Report Data'!K$4:K$11233)-('PQW Report Data'!J$4:J$11233))),
                    SUMPRODUCT(('PQW Report Data'!$B$4:$B$11233='GEPS Volume &amp; Declines'!$C$4)*('PQW Report Data'!$D$4:$D$11233='GEPS Volume &amp; Declines'!$E$4)*('PQW Report Data'!$C$4:$C$11233=X$9)*('PQW Report Data'!$E$4:$E$11233=$B63)*(('PQW Report Data'!K$4:K$11233)-('PQW Report Data'!J$4:J$11233))))))</f>
      </c>
      <c r="Y63" s="25" t="str">
        <f>IF(AND($D$6="All",$F$6="All"),SUMPRODUCT(('PQW Report Data'!$C$4:$C$11233=Y$9)*('PQW Report Data'!$E$4:$E$11233=$B63)*(('PQW Report Data'!K$4:K$11233)-('PQW Report Data'!J$4:J$11233))),
                    IF($D$6="All",SUMPRODUCT(('PQW Report Data'!$D$4:$D$11233='GEPS Volume &amp; Declines'!$E$4)*('PQW Report Data'!$C$4:$C$11233=Y$9)*('PQW Report Data'!$E$4:$E$11233=$B63)*(('PQW Report Data'!K$4:K$11233)-('PQW Report Data'!J$4:J$11233))),
                    IF($F$6="All",SUMPRODUCT(('PQW Report Data'!$B$4:$B$11233='GEPS Volume &amp; Declines'!$C$4)*('PQW Report Data'!$C$4:$C$11233=Y$9)*('PQW Report Data'!$E$4:$E$11233=$B63)*(('PQW Report Data'!K$4:K$11233)-('PQW Report Data'!J$4:J$11233))),
                    SUMPRODUCT(('PQW Report Data'!$B$4:$B$11233='GEPS Volume &amp; Declines'!$C$4)*('PQW Report Data'!$D$4:$D$11233='GEPS Volume &amp; Declines'!$E$4)*('PQW Report Data'!$C$4:$C$11233=Y$9)*('PQW Report Data'!$E$4:$E$11233=$B63)*(('PQW Report Data'!K$4:K$11233)-('PQW Report Data'!J$4:J$11233))))))</f>
      </c>
      <c r="Z63" s="25" t="str">
        <f>IF(AND($D$6="All",$F$6="All"),SUMPRODUCT(('PQW Report Data'!$C$4:$C$11233=Z$9)*('PQW Report Data'!$E$4:$E$11233=$B63)*(('PQW Report Data'!K$4:K$11233)-('PQW Report Data'!J$4:J$11233))),
                    IF($D$6="All",SUMPRODUCT(('PQW Report Data'!$D$4:$D$11233='GEPS Volume &amp; Declines'!$E$4)*('PQW Report Data'!$C$4:$C$11233=Z$9)*('PQW Report Data'!$E$4:$E$11233=$B63)*(('PQW Report Data'!K$4:K$11233)-('PQW Report Data'!J$4:J$11233))),
                    IF($F$6="All",SUMPRODUCT(('PQW Report Data'!$B$4:$B$11233='GEPS Volume &amp; Declines'!$C$4)*('PQW Report Data'!$C$4:$C$11233=Z$9)*('PQW Report Data'!$E$4:$E$11233=$B63)*(('PQW Report Data'!K$4:K$11233)-('PQW Report Data'!J$4:J$11233))),
                    SUMPRODUCT(('PQW Report Data'!$B$4:$B$11233='GEPS Volume &amp; Declines'!$C$4)*('PQW Report Data'!$D$4:$D$11233='GEPS Volume &amp; Declines'!$E$4)*('PQW Report Data'!$C$4:$C$11233=Z$9)*('PQW Report Data'!$E$4:$E$11233=$B63)*(('PQW Report Data'!K$4:K$11233)-('PQW Report Data'!J$4:J$11233))))))</f>
      </c>
      <c r="AA63" s="25" t="str">
        <f>IF(AND($D$6="All",$F$6="All"),SUMPRODUCT(('PQW Report Data'!$C$4:$C$11233=AA$9)*('PQW Report Data'!$E$4:$E$11233=$B63)*(('PQW Report Data'!K$4:K$11233)-('PQW Report Data'!J$4:J$11233))),
                    IF($D$6="All",SUMPRODUCT(('PQW Report Data'!$D$4:$D$11233='GEPS Volume &amp; Declines'!$E$4)*('PQW Report Data'!$C$4:$C$11233=AA$9)*('PQW Report Data'!$E$4:$E$11233=$B63)*(('PQW Report Data'!K$4:K$11233)-('PQW Report Data'!J$4:J$11233))),
                    IF($F$6="All",SUMPRODUCT(('PQW Report Data'!$B$4:$B$11233='GEPS Volume &amp; Declines'!$C$4)*('PQW Report Data'!$C$4:$C$11233=AA$9)*('PQW Report Data'!$E$4:$E$11233=$B63)*(('PQW Report Data'!K$4:K$11233)-('PQW Report Data'!J$4:J$11233))),
                    SUMPRODUCT(('PQW Report Data'!$B$4:$B$11233='GEPS Volume &amp; Declines'!$C$4)*('PQW Report Data'!$D$4:$D$11233='GEPS Volume &amp; Declines'!$E$4)*('PQW Report Data'!$C$4:$C$11233=AA$9)*('PQW Report Data'!$E$4:$E$11233=$B63)*(('PQW Report Data'!K$4:K$11233)-('PQW Report Data'!J$4:J$11233))))))</f>
      </c>
      <c r="AB63" s="25" t="str">
        <f>SUM(C63:AA63)</f>
      </c>
    </row>
    <row r="64">
      <c r="A64" s="0" t="inlineStr">
        <is>
          <t/>
        </is>
      </c>
      <c r="B64" s="23" t="n">
        <v>54</v>
      </c>
      <c r="C64" s="25" t="str">
        <f>IF(AND($D$6="All",$F$6="All"),SUMPRODUCT(('PQW Report Data'!$C$4:$C$11233=C$9)*('PQW Report Data'!$E$4:$E$11233=$B64)*(('PQW Report Data'!K$4:K$11233)-('PQW Report Data'!J$4:J$11233))),
                    IF($D$6="All",SUMPRODUCT(('PQW Report Data'!$D$4:$D$11233='GEPS Volume &amp; Declines'!$E$4)*('PQW Report Data'!$C$4:$C$11233=C$9)*('PQW Report Data'!$E$4:$E$11233=$B64)*(('PQW Report Data'!K$4:K$11233)-('PQW Report Data'!J$4:J$11233))),
                    IF($F$6="All",SUMPRODUCT(('PQW Report Data'!$B$4:$B$11233='GEPS Volume &amp; Declines'!$C$4)*('PQW Report Data'!$C$4:$C$11233=C$9)*('PQW Report Data'!$E$4:$E$11233=$B64)*(('PQW Report Data'!K$4:K$11233)-('PQW Report Data'!J$4:J$11233))),
                    SUMPRODUCT(('PQW Report Data'!$B$4:$B$11233='GEPS Volume &amp; Declines'!$C$4)*('PQW Report Data'!$D$4:$D$11233='GEPS Volume &amp; Declines'!$E$4)*('PQW Report Data'!$C$4:$C$11233=C$9)*('PQW Report Data'!$E$4:$E$11233=$B64)*(('PQW Report Data'!K$4:K$11233)-('PQW Report Data'!J$4:J$11233))))))</f>
      </c>
      <c r="D64" s="25" t="str">
        <f>IF(AND($D$6="All",$F$6="All"),SUMPRODUCT(('PQW Report Data'!$C$4:$C$11233=D$9)*('PQW Report Data'!$E$4:$E$11233=$B64)*(('PQW Report Data'!K$4:K$11233)-('PQW Report Data'!J$4:J$11233))),
                    IF($D$6="All",SUMPRODUCT(('PQW Report Data'!$D$4:$D$11233='GEPS Volume &amp; Declines'!$E$4)*('PQW Report Data'!$C$4:$C$11233=D$9)*('PQW Report Data'!$E$4:$E$11233=$B64)*(('PQW Report Data'!K$4:K$11233)-('PQW Report Data'!J$4:J$11233))),
                    IF($F$6="All",SUMPRODUCT(('PQW Report Data'!$B$4:$B$11233='GEPS Volume &amp; Declines'!$C$4)*('PQW Report Data'!$C$4:$C$11233=D$9)*('PQW Report Data'!$E$4:$E$11233=$B64)*(('PQW Report Data'!K$4:K$11233)-('PQW Report Data'!J$4:J$11233))),
                    SUMPRODUCT(('PQW Report Data'!$B$4:$B$11233='GEPS Volume &amp; Declines'!$C$4)*('PQW Report Data'!$D$4:$D$11233='GEPS Volume &amp; Declines'!$E$4)*('PQW Report Data'!$C$4:$C$11233=D$9)*('PQW Report Data'!$E$4:$E$11233=$B64)*(('PQW Report Data'!K$4:K$11233)-('PQW Report Data'!J$4:J$11233))))))</f>
      </c>
      <c r="E64" s="25" t="str">
        <f>IF(AND($D$6="All",$F$6="All"),SUMPRODUCT(('PQW Report Data'!$C$4:$C$11233=E$9)*('PQW Report Data'!$E$4:$E$11233=$B64)*(('PQW Report Data'!K$4:K$11233)-('PQW Report Data'!J$4:J$11233))),
                    IF($D$6="All",SUMPRODUCT(('PQW Report Data'!$D$4:$D$11233='GEPS Volume &amp; Declines'!$E$4)*('PQW Report Data'!$C$4:$C$11233=E$9)*('PQW Report Data'!$E$4:$E$11233=$B64)*(('PQW Report Data'!K$4:K$11233)-('PQW Report Data'!J$4:J$11233))),
                    IF($F$6="All",SUMPRODUCT(('PQW Report Data'!$B$4:$B$11233='GEPS Volume &amp; Declines'!$C$4)*('PQW Report Data'!$C$4:$C$11233=E$9)*('PQW Report Data'!$E$4:$E$11233=$B64)*(('PQW Report Data'!K$4:K$11233)-('PQW Report Data'!J$4:J$11233))),
                    SUMPRODUCT(('PQW Report Data'!$B$4:$B$11233='GEPS Volume &amp; Declines'!$C$4)*('PQW Report Data'!$D$4:$D$11233='GEPS Volume &amp; Declines'!$E$4)*('PQW Report Data'!$C$4:$C$11233=E$9)*('PQW Report Data'!$E$4:$E$11233=$B64)*(('PQW Report Data'!K$4:K$11233)-('PQW Report Data'!J$4:J$11233))))))</f>
      </c>
      <c r="F64" s="25" t="str">
        <f>IF(AND($D$6="All",$F$6="All"),SUMPRODUCT(('PQW Report Data'!$C$4:$C$11233=F$9)*('PQW Report Data'!$E$4:$E$11233=$B64)*(('PQW Report Data'!K$4:K$11233)-('PQW Report Data'!J$4:J$11233))),
                    IF($D$6="All",SUMPRODUCT(('PQW Report Data'!$D$4:$D$11233='GEPS Volume &amp; Declines'!$E$4)*('PQW Report Data'!$C$4:$C$11233=F$9)*('PQW Report Data'!$E$4:$E$11233=$B64)*(('PQW Report Data'!K$4:K$11233)-('PQW Report Data'!J$4:J$11233))),
                    IF($F$6="All",SUMPRODUCT(('PQW Report Data'!$B$4:$B$11233='GEPS Volume &amp; Declines'!$C$4)*('PQW Report Data'!$C$4:$C$11233=F$9)*('PQW Report Data'!$E$4:$E$11233=$B64)*(('PQW Report Data'!K$4:K$11233)-('PQW Report Data'!J$4:J$11233))),
                    SUMPRODUCT(('PQW Report Data'!$B$4:$B$11233='GEPS Volume &amp; Declines'!$C$4)*('PQW Report Data'!$D$4:$D$11233='GEPS Volume &amp; Declines'!$E$4)*('PQW Report Data'!$C$4:$C$11233=F$9)*('PQW Report Data'!$E$4:$E$11233=$B64)*(('PQW Report Data'!K$4:K$11233)-('PQW Report Data'!J$4:J$11233))))))</f>
      </c>
      <c r="G64" s="25" t="str">
        <f>IF(AND($D$6="All",$F$6="All"),SUMPRODUCT(('PQW Report Data'!$C$4:$C$11233=G$9)*('PQW Report Data'!$E$4:$E$11233=$B64)*(('PQW Report Data'!K$4:K$11233)-('PQW Report Data'!J$4:J$11233))),
                    IF($D$6="All",SUMPRODUCT(('PQW Report Data'!$D$4:$D$11233='GEPS Volume &amp; Declines'!$E$4)*('PQW Report Data'!$C$4:$C$11233=G$9)*('PQW Report Data'!$E$4:$E$11233=$B64)*(('PQW Report Data'!K$4:K$11233)-('PQW Report Data'!J$4:J$11233))),
                    IF($F$6="All",SUMPRODUCT(('PQW Report Data'!$B$4:$B$11233='GEPS Volume &amp; Declines'!$C$4)*('PQW Report Data'!$C$4:$C$11233=G$9)*('PQW Report Data'!$E$4:$E$11233=$B64)*(('PQW Report Data'!K$4:K$11233)-('PQW Report Data'!J$4:J$11233))),
                    SUMPRODUCT(('PQW Report Data'!$B$4:$B$11233='GEPS Volume &amp; Declines'!$C$4)*('PQW Report Data'!$D$4:$D$11233='GEPS Volume &amp; Declines'!$E$4)*('PQW Report Data'!$C$4:$C$11233=G$9)*('PQW Report Data'!$E$4:$E$11233=$B64)*(('PQW Report Data'!K$4:K$11233)-('PQW Report Data'!J$4:J$11233))))))</f>
      </c>
      <c r="H64" s="25" t="str">
        <f>IF(AND($D$6="All",$F$6="All"),SUMPRODUCT(('PQW Report Data'!$C$4:$C$11233=H$9)*('PQW Report Data'!$E$4:$E$11233=$B64)*(('PQW Report Data'!K$4:K$11233)-('PQW Report Data'!J$4:J$11233))),
                    IF($D$6="All",SUMPRODUCT(('PQW Report Data'!$D$4:$D$11233='GEPS Volume &amp; Declines'!$E$4)*('PQW Report Data'!$C$4:$C$11233=H$9)*('PQW Report Data'!$E$4:$E$11233=$B64)*(('PQW Report Data'!K$4:K$11233)-('PQW Report Data'!J$4:J$11233))),
                    IF($F$6="All",SUMPRODUCT(('PQW Report Data'!$B$4:$B$11233='GEPS Volume &amp; Declines'!$C$4)*('PQW Report Data'!$C$4:$C$11233=H$9)*('PQW Report Data'!$E$4:$E$11233=$B64)*(('PQW Report Data'!K$4:K$11233)-('PQW Report Data'!J$4:J$11233))),
                    SUMPRODUCT(('PQW Report Data'!$B$4:$B$11233='GEPS Volume &amp; Declines'!$C$4)*('PQW Report Data'!$D$4:$D$11233='GEPS Volume &amp; Declines'!$E$4)*('PQW Report Data'!$C$4:$C$11233=H$9)*('PQW Report Data'!$E$4:$E$11233=$B64)*(('PQW Report Data'!K$4:K$11233)-('PQW Report Data'!J$4:J$11233))))))</f>
      </c>
      <c r="I64" s="25" t="str">
        <f>IF(AND($D$6="All",$F$6="All"),SUMPRODUCT(('PQW Report Data'!$C$4:$C$11233=I$9)*('PQW Report Data'!$E$4:$E$11233=$B64)*(('PQW Report Data'!K$4:K$11233)-('PQW Report Data'!J$4:J$11233))),
                    IF($D$6="All",SUMPRODUCT(('PQW Report Data'!$D$4:$D$11233='GEPS Volume &amp; Declines'!$E$4)*('PQW Report Data'!$C$4:$C$11233=I$9)*('PQW Report Data'!$E$4:$E$11233=$B64)*(('PQW Report Data'!K$4:K$11233)-('PQW Report Data'!J$4:J$11233))),
                    IF($F$6="All",SUMPRODUCT(('PQW Report Data'!$B$4:$B$11233='GEPS Volume &amp; Declines'!$C$4)*('PQW Report Data'!$C$4:$C$11233=I$9)*('PQW Report Data'!$E$4:$E$11233=$B64)*(('PQW Report Data'!K$4:K$11233)-('PQW Report Data'!J$4:J$11233))),
                    SUMPRODUCT(('PQW Report Data'!$B$4:$B$11233='GEPS Volume &amp; Declines'!$C$4)*('PQW Report Data'!$D$4:$D$11233='GEPS Volume &amp; Declines'!$E$4)*('PQW Report Data'!$C$4:$C$11233=I$9)*('PQW Report Data'!$E$4:$E$11233=$B64)*(('PQW Report Data'!K$4:K$11233)-('PQW Report Data'!J$4:J$11233))))))</f>
      </c>
      <c r="J64" s="25" t="str">
        <f>IF(AND($D$6="All",$F$6="All"),SUMPRODUCT(('PQW Report Data'!$C$4:$C$11233=J$9)*('PQW Report Data'!$E$4:$E$11233=$B64)*(('PQW Report Data'!K$4:K$11233)-('PQW Report Data'!J$4:J$11233))),
                    IF($D$6="All",SUMPRODUCT(('PQW Report Data'!$D$4:$D$11233='GEPS Volume &amp; Declines'!$E$4)*('PQW Report Data'!$C$4:$C$11233=J$9)*('PQW Report Data'!$E$4:$E$11233=$B64)*(('PQW Report Data'!K$4:K$11233)-('PQW Report Data'!J$4:J$11233))),
                    IF($F$6="All",SUMPRODUCT(('PQW Report Data'!$B$4:$B$11233='GEPS Volume &amp; Declines'!$C$4)*('PQW Report Data'!$C$4:$C$11233=J$9)*('PQW Report Data'!$E$4:$E$11233=$B64)*(('PQW Report Data'!K$4:K$11233)-('PQW Report Data'!J$4:J$11233))),
                    SUMPRODUCT(('PQW Report Data'!$B$4:$B$11233='GEPS Volume &amp; Declines'!$C$4)*('PQW Report Data'!$D$4:$D$11233='GEPS Volume &amp; Declines'!$E$4)*('PQW Report Data'!$C$4:$C$11233=J$9)*('PQW Report Data'!$E$4:$E$11233=$B64)*(('PQW Report Data'!K$4:K$11233)-('PQW Report Data'!J$4:J$11233))))))</f>
      </c>
      <c r="K64" s="25" t="str">
        <f>IF(AND($D$6="All",$F$6="All"),SUMPRODUCT(('PQW Report Data'!$C$4:$C$11233=K$9)*('PQW Report Data'!$E$4:$E$11233=$B64)*(('PQW Report Data'!K$4:K$11233)-('PQW Report Data'!J$4:J$11233))),
                    IF($D$6="All",SUMPRODUCT(('PQW Report Data'!$D$4:$D$11233='GEPS Volume &amp; Declines'!$E$4)*('PQW Report Data'!$C$4:$C$11233=K$9)*('PQW Report Data'!$E$4:$E$11233=$B64)*(('PQW Report Data'!K$4:K$11233)-('PQW Report Data'!J$4:J$11233))),
                    IF($F$6="All",SUMPRODUCT(('PQW Report Data'!$B$4:$B$11233='GEPS Volume &amp; Declines'!$C$4)*('PQW Report Data'!$C$4:$C$11233=K$9)*('PQW Report Data'!$E$4:$E$11233=$B64)*(('PQW Report Data'!K$4:K$11233)-('PQW Report Data'!J$4:J$11233))),
                    SUMPRODUCT(('PQW Report Data'!$B$4:$B$11233='GEPS Volume &amp; Declines'!$C$4)*('PQW Report Data'!$D$4:$D$11233='GEPS Volume &amp; Declines'!$E$4)*('PQW Report Data'!$C$4:$C$11233=K$9)*('PQW Report Data'!$E$4:$E$11233=$B64)*(('PQW Report Data'!K$4:K$11233)-('PQW Report Data'!J$4:J$11233))))))</f>
      </c>
      <c r="L64" s="25" t="str">
        <f>IF(AND($D$6="All",$F$6="All"),SUMPRODUCT(('PQW Report Data'!$C$4:$C$11233=L$9)*('PQW Report Data'!$E$4:$E$11233=$B64)*(('PQW Report Data'!K$4:K$11233)-('PQW Report Data'!J$4:J$11233))),
                    IF($D$6="All",SUMPRODUCT(('PQW Report Data'!$D$4:$D$11233='GEPS Volume &amp; Declines'!$E$4)*('PQW Report Data'!$C$4:$C$11233=L$9)*('PQW Report Data'!$E$4:$E$11233=$B64)*(('PQW Report Data'!K$4:K$11233)-('PQW Report Data'!J$4:J$11233))),
                    IF($F$6="All",SUMPRODUCT(('PQW Report Data'!$B$4:$B$11233='GEPS Volume &amp; Declines'!$C$4)*('PQW Report Data'!$C$4:$C$11233=L$9)*('PQW Report Data'!$E$4:$E$11233=$B64)*(('PQW Report Data'!K$4:K$11233)-('PQW Report Data'!J$4:J$11233))),
                    SUMPRODUCT(('PQW Report Data'!$B$4:$B$11233='GEPS Volume &amp; Declines'!$C$4)*('PQW Report Data'!$D$4:$D$11233='GEPS Volume &amp; Declines'!$E$4)*('PQW Report Data'!$C$4:$C$11233=L$9)*('PQW Report Data'!$E$4:$E$11233=$B64)*(('PQW Report Data'!K$4:K$11233)-('PQW Report Data'!J$4:J$11233))))))</f>
      </c>
      <c r="M64" s="25" t="str">
        <f>IF(AND($D$6="All",$F$6="All"),SUMPRODUCT(('PQW Report Data'!$C$4:$C$11233=M$9)*('PQW Report Data'!$E$4:$E$11233=$B64)*(('PQW Report Data'!K$4:K$11233)-('PQW Report Data'!J$4:J$11233))),
                    IF($D$6="All",SUMPRODUCT(('PQW Report Data'!$D$4:$D$11233='GEPS Volume &amp; Declines'!$E$4)*('PQW Report Data'!$C$4:$C$11233=M$9)*('PQW Report Data'!$E$4:$E$11233=$B64)*(('PQW Report Data'!K$4:K$11233)-('PQW Report Data'!J$4:J$11233))),
                    IF($F$6="All",SUMPRODUCT(('PQW Report Data'!$B$4:$B$11233='GEPS Volume &amp; Declines'!$C$4)*('PQW Report Data'!$C$4:$C$11233=M$9)*('PQW Report Data'!$E$4:$E$11233=$B64)*(('PQW Report Data'!K$4:K$11233)-('PQW Report Data'!J$4:J$11233))),
                    SUMPRODUCT(('PQW Report Data'!$B$4:$B$11233='GEPS Volume &amp; Declines'!$C$4)*('PQW Report Data'!$D$4:$D$11233='GEPS Volume &amp; Declines'!$E$4)*('PQW Report Data'!$C$4:$C$11233=M$9)*('PQW Report Data'!$E$4:$E$11233=$B64)*(('PQW Report Data'!K$4:K$11233)-('PQW Report Data'!J$4:J$11233))))))</f>
      </c>
      <c r="N64" s="25" t="str">
        <f>IF(AND($D$6="All",$F$6="All"),SUMPRODUCT(('PQW Report Data'!$C$4:$C$11233=N$9)*('PQW Report Data'!$E$4:$E$11233=$B64)*(('PQW Report Data'!K$4:K$11233)-('PQW Report Data'!J$4:J$11233))),
                    IF($D$6="All",SUMPRODUCT(('PQW Report Data'!$D$4:$D$11233='GEPS Volume &amp; Declines'!$E$4)*('PQW Report Data'!$C$4:$C$11233=N$9)*('PQW Report Data'!$E$4:$E$11233=$B64)*(('PQW Report Data'!K$4:K$11233)-('PQW Report Data'!J$4:J$11233))),
                    IF($F$6="All",SUMPRODUCT(('PQW Report Data'!$B$4:$B$11233='GEPS Volume &amp; Declines'!$C$4)*('PQW Report Data'!$C$4:$C$11233=N$9)*('PQW Report Data'!$E$4:$E$11233=$B64)*(('PQW Report Data'!K$4:K$11233)-('PQW Report Data'!J$4:J$11233))),
                    SUMPRODUCT(('PQW Report Data'!$B$4:$B$11233='GEPS Volume &amp; Declines'!$C$4)*('PQW Report Data'!$D$4:$D$11233='GEPS Volume &amp; Declines'!$E$4)*('PQW Report Data'!$C$4:$C$11233=N$9)*('PQW Report Data'!$E$4:$E$11233=$B64)*(('PQW Report Data'!K$4:K$11233)-('PQW Report Data'!J$4:J$11233))))))</f>
      </c>
      <c r="O64" s="25" t="str">
        <f>IF(AND($D$6="All",$F$6="All"),SUMPRODUCT(('PQW Report Data'!$C$4:$C$11233=O$9)*('PQW Report Data'!$E$4:$E$11233=$B64)*(('PQW Report Data'!K$4:K$11233)-('PQW Report Data'!J$4:J$11233))),
                    IF($D$6="All",SUMPRODUCT(('PQW Report Data'!$D$4:$D$11233='GEPS Volume &amp; Declines'!$E$4)*('PQW Report Data'!$C$4:$C$11233=O$9)*('PQW Report Data'!$E$4:$E$11233=$B64)*(('PQW Report Data'!K$4:K$11233)-('PQW Report Data'!J$4:J$11233))),
                    IF($F$6="All",SUMPRODUCT(('PQW Report Data'!$B$4:$B$11233='GEPS Volume &amp; Declines'!$C$4)*('PQW Report Data'!$C$4:$C$11233=O$9)*('PQW Report Data'!$E$4:$E$11233=$B64)*(('PQW Report Data'!K$4:K$11233)-('PQW Report Data'!J$4:J$11233))),
                    SUMPRODUCT(('PQW Report Data'!$B$4:$B$11233='GEPS Volume &amp; Declines'!$C$4)*('PQW Report Data'!$D$4:$D$11233='GEPS Volume &amp; Declines'!$E$4)*('PQW Report Data'!$C$4:$C$11233=O$9)*('PQW Report Data'!$E$4:$E$11233=$B64)*(('PQW Report Data'!K$4:K$11233)-('PQW Report Data'!J$4:J$11233))))))</f>
      </c>
      <c r="P64" s="25" t="str">
        <f>IF(AND($D$6="All",$F$6="All"),SUMPRODUCT(('PQW Report Data'!$C$4:$C$11233=P$9)*('PQW Report Data'!$E$4:$E$11233=$B64)*(('PQW Report Data'!K$4:K$11233)-('PQW Report Data'!J$4:J$11233))),
                    IF($D$6="All",SUMPRODUCT(('PQW Report Data'!$D$4:$D$11233='GEPS Volume &amp; Declines'!$E$4)*('PQW Report Data'!$C$4:$C$11233=P$9)*('PQW Report Data'!$E$4:$E$11233=$B64)*(('PQW Report Data'!K$4:K$11233)-('PQW Report Data'!J$4:J$11233))),
                    IF($F$6="All",SUMPRODUCT(('PQW Report Data'!$B$4:$B$11233='GEPS Volume &amp; Declines'!$C$4)*('PQW Report Data'!$C$4:$C$11233=P$9)*('PQW Report Data'!$E$4:$E$11233=$B64)*(('PQW Report Data'!K$4:K$11233)-('PQW Report Data'!J$4:J$11233))),
                    SUMPRODUCT(('PQW Report Data'!$B$4:$B$11233='GEPS Volume &amp; Declines'!$C$4)*('PQW Report Data'!$D$4:$D$11233='GEPS Volume &amp; Declines'!$E$4)*('PQW Report Data'!$C$4:$C$11233=P$9)*('PQW Report Data'!$E$4:$E$11233=$B64)*(('PQW Report Data'!K$4:K$11233)-('PQW Report Data'!J$4:J$11233))))))</f>
      </c>
      <c r="Q64" s="25" t="str">
        <f>IF(AND($D$6="All",$F$6="All"),SUMPRODUCT(('PQW Report Data'!$C$4:$C$11233=Q$9)*('PQW Report Data'!$E$4:$E$11233=$B64)*(('PQW Report Data'!K$4:K$11233)-('PQW Report Data'!J$4:J$11233))),
                    IF($D$6="All",SUMPRODUCT(('PQW Report Data'!$D$4:$D$11233='GEPS Volume &amp; Declines'!$E$4)*('PQW Report Data'!$C$4:$C$11233=Q$9)*('PQW Report Data'!$E$4:$E$11233=$B64)*(('PQW Report Data'!K$4:K$11233)-('PQW Report Data'!J$4:J$11233))),
                    IF($F$6="All",SUMPRODUCT(('PQW Report Data'!$B$4:$B$11233='GEPS Volume &amp; Declines'!$C$4)*('PQW Report Data'!$C$4:$C$11233=Q$9)*('PQW Report Data'!$E$4:$E$11233=$B64)*(('PQW Report Data'!K$4:K$11233)-('PQW Report Data'!J$4:J$11233))),
                    SUMPRODUCT(('PQW Report Data'!$B$4:$B$11233='GEPS Volume &amp; Declines'!$C$4)*('PQW Report Data'!$D$4:$D$11233='GEPS Volume &amp; Declines'!$E$4)*('PQW Report Data'!$C$4:$C$11233=Q$9)*('PQW Report Data'!$E$4:$E$11233=$B64)*(('PQW Report Data'!K$4:K$11233)-('PQW Report Data'!J$4:J$11233))))))</f>
      </c>
      <c r="R64" s="25" t="str">
        <f>IF(AND($D$6="All",$F$6="All"),SUMPRODUCT(('PQW Report Data'!$C$4:$C$11233=R$9)*('PQW Report Data'!$E$4:$E$11233=$B64)*(('PQW Report Data'!K$4:K$11233)-('PQW Report Data'!J$4:J$11233))),
                    IF($D$6="All",SUMPRODUCT(('PQW Report Data'!$D$4:$D$11233='GEPS Volume &amp; Declines'!$E$4)*('PQW Report Data'!$C$4:$C$11233=R$9)*('PQW Report Data'!$E$4:$E$11233=$B64)*(('PQW Report Data'!K$4:K$11233)-('PQW Report Data'!J$4:J$11233))),
                    IF($F$6="All",SUMPRODUCT(('PQW Report Data'!$B$4:$B$11233='GEPS Volume &amp; Declines'!$C$4)*('PQW Report Data'!$C$4:$C$11233=R$9)*('PQW Report Data'!$E$4:$E$11233=$B64)*(('PQW Report Data'!K$4:K$11233)-('PQW Report Data'!J$4:J$11233))),
                    SUMPRODUCT(('PQW Report Data'!$B$4:$B$11233='GEPS Volume &amp; Declines'!$C$4)*('PQW Report Data'!$D$4:$D$11233='GEPS Volume &amp; Declines'!$E$4)*('PQW Report Data'!$C$4:$C$11233=R$9)*('PQW Report Data'!$E$4:$E$11233=$B64)*(('PQW Report Data'!K$4:K$11233)-('PQW Report Data'!J$4:J$11233))))))</f>
      </c>
      <c r="S64" s="25" t="str">
        <f>IF(AND($D$6="All",$F$6="All"),SUMPRODUCT(('PQW Report Data'!$C$4:$C$11233=S$9)*('PQW Report Data'!$E$4:$E$11233=$B64)*(('PQW Report Data'!K$4:K$11233)-('PQW Report Data'!J$4:J$11233))),
                    IF($D$6="All",SUMPRODUCT(('PQW Report Data'!$D$4:$D$11233='GEPS Volume &amp; Declines'!$E$4)*('PQW Report Data'!$C$4:$C$11233=S$9)*('PQW Report Data'!$E$4:$E$11233=$B64)*(('PQW Report Data'!K$4:K$11233)-('PQW Report Data'!J$4:J$11233))),
                    IF($F$6="All",SUMPRODUCT(('PQW Report Data'!$B$4:$B$11233='GEPS Volume &amp; Declines'!$C$4)*('PQW Report Data'!$C$4:$C$11233=S$9)*('PQW Report Data'!$E$4:$E$11233=$B64)*(('PQW Report Data'!K$4:K$11233)-('PQW Report Data'!J$4:J$11233))),
                    SUMPRODUCT(('PQW Report Data'!$B$4:$B$11233='GEPS Volume &amp; Declines'!$C$4)*('PQW Report Data'!$D$4:$D$11233='GEPS Volume &amp; Declines'!$E$4)*('PQW Report Data'!$C$4:$C$11233=S$9)*('PQW Report Data'!$E$4:$E$11233=$B64)*(('PQW Report Data'!K$4:K$11233)-('PQW Report Data'!J$4:J$11233))))))</f>
      </c>
      <c r="T64" s="25" t="str">
        <f>IF(AND($D$6="All",$F$6="All"),SUMPRODUCT(('PQW Report Data'!$C$4:$C$11233=T$9)*('PQW Report Data'!$E$4:$E$11233=$B64)*(('PQW Report Data'!K$4:K$11233)-('PQW Report Data'!J$4:J$11233))),
                    IF($D$6="All",SUMPRODUCT(('PQW Report Data'!$D$4:$D$11233='GEPS Volume &amp; Declines'!$E$4)*('PQW Report Data'!$C$4:$C$11233=T$9)*('PQW Report Data'!$E$4:$E$11233=$B64)*(('PQW Report Data'!K$4:K$11233)-('PQW Report Data'!J$4:J$11233))),
                    IF($F$6="All",SUMPRODUCT(('PQW Report Data'!$B$4:$B$11233='GEPS Volume &amp; Declines'!$C$4)*('PQW Report Data'!$C$4:$C$11233=T$9)*('PQW Report Data'!$E$4:$E$11233=$B64)*(('PQW Report Data'!K$4:K$11233)-('PQW Report Data'!J$4:J$11233))),
                    SUMPRODUCT(('PQW Report Data'!$B$4:$B$11233='GEPS Volume &amp; Declines'!$C$4)*('PQW Report Data'!$D$4:$D$11233='GEPS Volume &amp; Declines'!$E$4)*('PQW Report Data'!$C$4:$C$11233=T$9)*('PQW Report Data'!$E$4:$E$11233=$B64)*(('PQW Report Data'!K$4:K$11233)-('PQW Report Data'!J$4:J$11233))))))</f>
      </c>
      <c r="U64" s="25" t="str">
        <f>IF(AND($D$6="All",$F$6="All"),SUMPRODUCT(('PQW Report Data'!$C$4:$C$11233=U$9)*('PQW Report Data'!$E$4:$E$11233=$B64)*(('PQW Report Data'!K$4:K$11233)-('PQW Report Data'!J$4:J$11233))),
                    IF($D$6="All",SUMPRODUCT(('PQW Report Data'!$D$4:$D$11233='GEPS Volume &amp; Declines'!$E$4)*('PQW Report Data'!$C$4:$C$11233=U$9)*('PQW Report Data'!$E$4:$E$11233=$B64)*(('PQW Report Data'!K$4:K$11233)-('PQW Report Data'!J$4:J$11233))),
                    IF($F$6="All",SUMPRODUCT(('PQW Report Data'!$B$4:$B$11233='GEPS Volume &amp; Declines'!$C$4)*('PQW Report Data'!$C$4:$C$11233=U$9)*('PQW Report Data'!$E$4:$E$11233=$B64)*(('PQW Report Data'!K$4:K$11233)-('PQW Report Data'!J$4:J$11233))),
                    SUMPRODUCT(('PQW Report Data'!$B$4:$B$11233='GEPS Volume &amp; Declines'!$C$4)*('PQW Report Data'!$D$4:$D$11233='GEPS Volume &amp; Declines'!$E$4)*('PQW Report Data'!$C$4:$C$11233=U$9)*('PQW Report Data'!$E$4:$E$11233=$B64)*(('PQW Report Data'!K$4:K$11233)-('PQW Report Data'!J$4:J$11233))))))</f>
      </c>
      <c r="V64" s="25" t="str">
        <f>IF(AND($D$6="All",$F$6="All"),SUMPRODUCT(('PQW Report Data'!$C$4:$C$11233=V$9)*('PQW Report Data'!$E$4:$E$11233=$B64)*(('PQW Report Data'!K$4:K$11233)-('PQW Report Data'!J$4:J$11233))),
                    IF($D$6="All",SUMPRODUCT(('PQW Report Data'!$D$4:$D$11233='GEPS Volume &amp; Declines'!$E$4)*('PQW Report Data'!$C$4:$C$11233=V$9)*('PQW Report Data'!$E$4:$E$11233=$B64)*(('PQW Report Data'!K$4:K$11233)-('PQW Report Data'!J$4:J$11233))),
                    IF($F$6="All",SUMPRODUCT(('PQW Report Data'!$B$4:$B$11233='GEPS Volume &amp; Declines'!$C$4)*('PQW Report Data'!$C$4:$C$11233=V$9)*('PQW Report Data'!$E$4:$E$11233=$B64)*(('PQW Report Data'!K$4:K$11233)-('PQW Report Data'!J$4:J$11233))),
                    SUMPRODUCT(('PQW Report Data'!$B$4:$B$11233='GEPS Volume &amp; Declines'!$C$4)*('PQW Report Data'!$D$4:$D$11233='GEPS Volume &amp; Declines'!$E$4)*('PQW Report Data'!$C$4:$C$11233=V$9)*('PQW Report Data'!$E$4:$E$11233=$B64)*(('PQW Report Data'!K$4:K$11233)-('PQW Report Data'!J$4:J$11233))))))</f>
      </c>
      <c r="W64" s="25" t="str">
        <f>IF(AND($D$6="All",$F$6="All"),SUMPRODUCT(('PQW Report Data'!$C$4:$C$11233=W$9)*('PQW Report Data'!$E$4:$E$11233=$B64)*(('PQW Report Data'!K$4:K$11233)-('PQW Report Data'!J$4:J$11233))),
                    IF($D$6="All",SUMPRODUCT(('PQW Report Data'!$D$4:$D$11233='GEPS Volume &amp; Declines'!$E$4)*('PQW Report Data'!$C$4:$C$11233=W$9)*('PQW Report Data'!$E$4:$E$11233=$B64)*(('PQW Report Data'!K$4:K$11233)-('PQW Report Data'!J$4:J$11233))),
                    IF($F$6="All",SUMPRODUCT(('PQW Report Data'!$B$4:$B$11233='GEPS Volume &amp; Declines'!$C$4)*('PQW Report Data'!$C$4:$C$11233=W$9)*('PQW Report Data'!$E$4:$E$11233=$B64)*(('PQW Report Data'!K$4:K$11233)-('PQW Report Data'!J$4:J$11233))),
                    SUMPRODUCT(('PQW Report Data'!$B$4:$B$11233='GEPS Volume &amp; Declines'!$C$4)*('PQW Report Data'!$D$4:$D$11233='GEPS Volume &amp; Declines'!$E$4)*('PQW Report Data'!$C$4:$C$11233=W$9)*('PQW Report Data'!$E$4:$E$11233=$B64)*(('PQW Report Data'!K$4:K$11233)-('PQW Report Data'!J$4:J$11233))))))</f>
      </c>
      <c r="X64" s="25" t="str">
        <f>IF(AND($D$6="All",$F$6="All"),SUMPRODUCT(('PQW Report Data'!$C$4:$C$11233=X$9)*('PQW Report Data'!$E$4:$E$11233=$B64)*(('PQW Report Data'!K$4:K$11233)-('PQW Report Data'!J$4:J$11233))),
                    IF($D$6="All",SUMPRODUCT(('PQW Report Data'!$D$4:$D$11233='GEPS Volume &amp; Declines'!$E$4)*('PQW Report Data'!$C$4:$C$11233=X$9)*('PQW Report Data'!$E$4:$E$11233=$B64)*(('PQW Report Data'!K$4:K$11233)-('PQW Report Data'!J$4:J$11233))),
                    IF($F$6="All",SUMPRODUCT(('PQW Report Data'!$B$4:$B$11233='GEPS Volume &amp; Declines'!$C$4)*('PQW Report Data'!$C$4:$C$11233=X$9)*('PQW Report Data'!$E$4:$E$11233=$B64)*(('PQW Report Data'!K$4:K$11233)-('PQW Report Data'!J$4:J$11233))),
                    SUMPRODUCT(('PQW Report Data'!$B$4:$B$11233='GEPS Volume &amp; Declines'!$C$4)*('PQW Report Data'!$D$4:$D$11233='GEPS Volume &amp; Declines'!$E$4)*('PQW Report Data'!$C$4:$C$11233=X$9)*('PQW Report Data'!$E$4:$E$11233=$B64)*(('PQW Report Data'!K$4:K$11233)-('PQW Report Data'!J$4:J$11233))))))</f>
      </c>
      <c r="Y64" s="25" t="str">
        <f>IF(AND($D$6="All",$F$6="All"),SUMPRODUCT(('PQW Report Data'!$C$4:$C$11233=Y$9)*('PQW Report Data'!$E$4:$E$11233=$B64)*(('PQW Report Data'!K$4:K$11233)-('PQW Report Data'!J$4:J$11233))),
                    IF($D$6="All",SUMPRODUCT(('PQW Report Data'!$D$4:$D$11233='GEPS Volume &amp; Declines'!$E$4)*('PQW Report Data'!$C$4:$C$11233=Y$9)*('PQW Report Data'!$E$4:$E$11233=$B64)*(('PQW Report Data'!K$4:K$11233)-('PQW Report Data'!J$4:J$11233))),
                    IF($F$6="All",SUMPRODUCT(('PQW Report Data'!$B$4:$B$11233='GEPS Volume &amp; Declines'!$C$4)*('PQW Report Data'!$C$4:$C$11233=Y$9)*('PQW Report Data'!$E$4:$E$11233=$B64)*(('PQW Report Data'!K$4:K$11233)-('PQW Report Data'!J$4:J$11233))),
                    SUMPRODUCT(('PQW Report Data'!$B$4:$B$11233='GEPS Volume &amp; Declines'!$C$4)*('PQW Report Data'!$D$4:$D$11233='GEPS Volume &amp; Declines'!$E$4)*('PQW Report Data'!$C$4:$C$11233=Y$9)*('PQW Report Data'!$E$4:$E$11233=$B64)*(('PQW Report Data'!K$4:K$11233)-('PQW Report Data'!J$4:J$11233))))))</f>
      </c>
      <c r="Z64" s="25" t="str">
        <f>IF(AND($D$6="All",$F$6="All"),SUMPRODUCT(('PQW Report Data'!$C$4:$C$11233=Z$9)*('PQW Report Data'!$E$4:$E$11233=$B64)*(('PQW Report Data'!K$4:K$11233)-('PQW Report Data'!J$4:J$11233))),
                    IF($D$6="All",SUMPRODUCT(('PQW Report Data'!$D$4:$D$11233='GEPS Volume &amp; Declines'!$E$4)*('PQW Report Data'!$C$4:$C$11233=Z$9)*('PQW Report Data'!$E$4:$E$11233=$B64)*(('PQW Report Data'!K$4:K$11233)-('PQW Report Data'!J$4:J$11233))),
                    IF($F$6="All",SUMPRODUCT(('PQW Report Data'!$B$4:$B$11233='GEPS Volume &amp; Declines'!$C$4)*('PQW Report Data'!$C$4:$C$11233=Z$9)*('PQW Report Data'!$E$4:$E$11233=$B64)*(('PQW Report Data'!K$4:K$11233)-('PQW Report Data'!J$4:J$11233))),
                    SUMPRODUCT(('PQW Report Data'!$B$4:$B$11233='GEPS Volume &amp; Declines'!$C$4)*('PQW Report Data'!$D$4:$D$11233='GEPS Volume &amp; Declines'!$E$4)*('PQW Report Data'!$C$4:$C$11233=Z$9)*('PQW Report Data'!$E$4:$E$11233=$B64)*(('PQW Report Data'!K$4:K$11233)-('PQW Report Data'!J$4:J$11233))))))</f>
      </c>
      <c r="AA64" s="25" t="str">
        <f>IF(AND($D$6="All",$F$6="All"),SUMPRODUCT(('PQW Report Data'!$C$4:$C$11233=AA$9)*('PQW Report Data'!$E$4:$E$11233=$B64)*(('PQW Report Data'!K$4:K$11233)-('PQW Report Data'!J$4:J$11233))),
                    IF($D$6="All",SUMPRODUCT(('PQW Report Data'!$D$4:$D$11233='GEPS Volume &amp; Declines'!$E$4)*('PQW Report Data'!$C$4:$C$11233=AA$9)*('PQW Report Data'!$E$4:$E$11233=$B64)*(('PQW Report Data'!K$4:K$11233)-('PQW Report Data'!J$4:J$11233))),
                    IF($F$6="All",SUMPRODUCT(('PQW Report Data'!$B$4:$B$11233='GEPS Volume &amp; Declines'!$C$4)*('PQW Report Data'!$C$4:$C$11233=AA$9)*('PQW Report Data'!$E$4:$E$11233=$B64)*(('PQW Report Data'!K$4:K$11233)-('PQW Report Data'!J$4:J$11233))),
                    SUMPRODUCT(('PQW Report Data'!$B$4:$B$11233='GEPS Volume &amp; Declines'!$C$4)*('PQW Report Data'!$D$4:$D$11233='GEPS Volume &amp; Declines'!$E$4)*('PQW Report Data'!$C$4:$C$11233=AA$9)*('PQW Report Data'!$E$4:$E$11233=$B64)*(('PQW Report Data'!K$4:K$11233)-('PQW Report Data'!J$4:J$11233))))))</f>
      </c>
      <c r="AB64" s="25" t="str">
        <f>SUM(C64:AA64)</f>
      </c>
    </row>
    <row r="65">
      <c r="A65" s="0" t="inlineStr">
        <is>
          <t/>
        </is>
      </c>
      <c r="B65" s="23" t="n">
        <v>55</v>
      </c>
      <c r="C65" s="25" t="str">
        <f>IF(AND($D$6="All",$F$6="All"),SUMPRODUCT(('PQW Report Data'!$C$4:$C$11233=C$9)*('PQW Report Data'!$E$4:$E$11233=$B65)*(('PQW Report Data'!K$4:K$11233)-('PQW Report Data'!J$4:J$11233))),
                    IF($D$6="All",SUMPRODUCT(('PQW Report Data'!$D$4:$D$11233='GEPS Volume &amp; Declines'!$E$4)*('PQW Report Data'!$C$4:$C$11233=C$9)*('PQW Report Data'!$E$4:$E$11233=$B65)*(('PQW Report Data'!K$4:K$11233)-('PQW Report Data'!J$4:J$11233))),
                    IF($F$6="All",SUMPRODUCT(('PQW Report Data'!$B$4:$B$11233='GEPS Volume &amp; Declines'!$C$4)*('PQW Report Data'!$C$4:$C$11233=C$9)*('PQW Report Data'!$E$4:$E$11233=$B65)*(('PQW Report Data'!K$4:K$11233)-('PQW Report Data'!J$4:J$11233))),
                    SUMPRODUCT(('PQW Report Data'!$B$4:$B$11233='GEPS Volume &amp; Declines'!$C$4)*('PQW Report Data'!$D$4:$D$11233='GEPS Volume &amp; Declines'!$E$4)*('PQW Report Data'!$C$4:$C$11233=C$9)*('PQW Report Data'!$E$4:$E$11233=$B65)*(('PQW Report Data'!K$4:K$11233)-('PQW Report Data'!J$4:J$11233))))))</f>
      </c>
      <c r="D65" s="25" t="str">
        <f>IF(AND($D$6="All",$F$6="All"),SUMPRODUCT(('PQW Report Data'!$C$4:$C$11233=D$9)*('PQW Report Data'!$E$4:$E$11233=$B65)*(('PQW Report Data'!K$4:K$11233)-('PQW Report Data'!J$4:J$11233))),
                    IF($D$6="All",SUMPRODUCT(('PQW Report Data'!$D$4:$D$11233='GEPS Volume &amp; Declines'!$E$4)*('PQW Report Data'!$C$4:$C$11233=D$9)*('PQW Report Data'!$E$4:$E$11233=$B65)*(('PQW Report Data'!K$4:K$11233)-('PQW Report Data'!J$4:J$11233))),
                    IF($F$6="All",SUMPRODUCT(('PQW Report Data'!$B$4:$B$11233='GEPS Volume &amp; Declines'!$C$4)*('PQW Report Data'!$C$4:$C$11233=D$9)*('PQW Report Data'!$E$4:$E$11233=$B65)*(('PQW Report Data'!K$4:K$11233)-('PQW Report Data'!J$4:J$11233))),
                    SUMPRODUCT(('PQW Report Data'!$B$4:$B$11233='GEPS Volume &amp; Declines'!$C$4)*('PQW Report Data'!$D$4:$D$11233='GEPS Volume &amp; Declines'!$E$4)*('PQW Report Data'!$C$4:$C$11233=D$9)*('PQW Report Data'!$E$4:$E$11233=$B65)*(('PQW Report Data'!K$4:K$11233)-('PQW Report Data'!J$4:J$11233))))))</f>
      </c>
      <c r="E65" s="25" t="str">
        <f>IF(AND($D$6="All",$F$6="All"),SUMPRODUCT(('PQW Report Data'!$C$4:$C$11233=E$9)*('PQW Report Data'!$E$4:$E$11233=$B65)*(('PQW Report Data'!K$4:K$11233)-('PQW Report Data'!J$4:J$11233))),
                    IF($D$6="All",SUMPRODUCT(('PQW Report Data'!$D$4:$D$11233='GEPS Volume &amp; Declines'!$E$4)*('PQW Report Data'!$C$4:$C$11233=E$9)*('PQW Report Data'!$E$4:$E$11233=$B65)*(('PQW Report Data'!K$4:K$11233)-('PQW Report Data'!J$4:J$11233))),
                    IF($F$6="All",SUMPRODUCT(('PQW Report Data'!$B$4:$B$11233='GEPS Volume &amp; Declines'!$C$4)*('PQW Report Data'!$C$4:$C$11233=E$9)*('PQW Report Data'!$E$4:$E$11233=$B65)*(('PQW Report Data'!K$4:K$11233)-('PQW Report Data'!J$4:J$11233))),
                    SUMPRODUCT(('PQW Report Data'!$B$4:$B$11233='GEPS Volume &amp; Declines'!$C$4)*('PQW Report Data'!$D$4:$D$11233='GEPS Volume &amp; Declines'!$E$4)*('PQW Report Data'!$C$4:$C$11233=E$9)*('PQW Report Data'!$E$4:$E$11233=$B65)*(('PQW Report Data'!K$4:K$11233)-('PQW Report Data'!J$4:J$11233))))))</f>
      </c>
      <c r="F65" s="25" t="str">
        <f>IF(AND($D$6="All",$F$6="All"),SUMPRODUCT(('PQW Report Data'!$C$4:$C$11233=F$9)*('PQW Report Data'!$E$4:$E$11233=$B65)*(('PQW Report Data'!K$4:K$11233)-('PQW Report Data'!J$4:J$11233))),
                    IF($D$6="All",SUMPRODUCT(('PQW Report Data'!$D$4:$D$11233='GEPS Volume &amp; Declines'!$E$4)*('PQW Report Data'!$C$4:$C$11233=F$9)*('PQW Report Data'!$E$4:$E$11233=$B65)*(('PQW Report Data'!K$4:K$11233)-('PQW Report Data'!J$4:J$11233))),
                    IF($F$6="All",SUMPRODUCT(('PQW Report Data'!$B$4:$B$11233='GEPS Volume &amp; Declines'!$C$4)*('PQW Report Data'!$C$4:$C$11233=F$9)*('PQW Report Data'!$E$4:$E$11233=$B65)*(('PQW Report Data'!K$4:K$11233)-('PQW Report Data'!J$4:J$11233))),
                    SUMPRODUCT(('PQW Report Data'!$B$4:$B$11233='GEPS Volume &amp; Declines'!$C$4)*('PQW Report Data'!$D$4:$D$11233='GEPS Volume &amp; Declines'!$E$4)*('PQW Report Data'!$C$4:$C$11233=F$9)*('PQW Report Data'!$E$4:$E$11233=$B65)*(('PQW Report Data'!K$4:K$11233)-('PQW Report Data'!J$4:J$11233))))))</f>
      </c>
      <c r="G65" s="25" t="str">
        <f>IF(AND($D$6="All",$F$6="All"),SUMPRODUCT(('PQW Report Data'!$C$4:$C$11233=G$9)*('PQW Report Data'!$E$4:$E$11233=$B65)*(('PQW Report Data'!K$4:K$11233)-('PQW Report Data'!J$4:J$11233))),
                    IF($D$6="All",SUMPRODUCT(('PQW Report Data'!$D$4:$D$11233='GEPS Volume &amp; Declines'!$E$4)*('PQW Report Data'!$C$4:$C$11233=G$9)*('PQW Report Data'!$E$4:$E$11233=$B65)*(('PQW Report Data'!K$4:K$11233)-('PQW Report Data'!J$4:J$11233))),
                    IF($F$6="All",SUMPRODUCT(('PQW Report Data'!$B$4:$B$11233='GEPS Volume &amp; Declines'!$C$4)*('PQW Report Data'!$C$4:$C$11233=G$9)*('PQW Report Data'!$E$4:$E$11233=$B65)*(('PQW Report Data'!K$4:K$11233)-('PQW Report Data'!J$4:J$11233))),
                    SUMPRODUCT(('PQW Report Data'!$B$4:$B$11233='GEPS Volume &amp; Declines'!$C$4)*('PQW Report Data'!$D$4:$D$11233='GEPS Volume &amp; Declines'!$E$4)*('PQW Report Data'!$C$4:$C$11233=G$9)*('PQW Report Data'!$E$4:$E$11233=$B65)*(('PQW Report Data'!K$4:K$11233)-('PQW Report Data'!J$4:J$11233))))))</f>
      </c>
      <c r="H65" s="25" t="str">
        <f>IF(AND($D$6="All",$F$6="All"),SUMPRODUCT(('PQW Report Data'!$C$4:$C$11233=H$9)*('PQW Report Data'!$E$4:$E$11233=$B65)*(('PQW Report Data'!K$4:K$11233)-('PQW Report Data'!J$4:J$11233))),
                    IF($D$6="All",SUMPRODUCT(('PQW Report Data'!$D$4:$D$11233='GEPS Volume &amp; Declines'!$E$4)*('PQW Report Data'!$C$4:$C$11233=H$9)*('PQW Report Data'!$E$4:$E$11233=$B65)*(('PQW Report Data'!K$4:K$11233)-('PQW Report Data'!J$4:J$11233))),
                    IF($F$6="All",SUMPRODUCT(('PQW Report Data'!$B$4:$B$11233='GEPS Volume &amp; Declines'!$C$4)*('PQW Report Data'!$C$4:$C$11233=H$9)*('PQW Report Data'!$E$4:$E$11233=$B65)*(('PQW Report Data'!K$4:K$11233)-('PQW Report Data'!J$4:J$11233))),
                    SUMPRODUCT(('PQW Report Data'!$B$4:$B$11233='GEPS Volume &amp; Declines'!$C$4)*('PQW Report Data'!$D$4:$D$11233='GEPS Volume &amp; Declines'!$E$4)*('PQW Report Data'!$C$4:$C$11233=H$9)*('PQW Report Data'!$E$4:$E$11233=$B65)*(('PQW Report Data'!K$4:K$11233)-('PQW Report Data'!J$4:J$11233))))))</f>
      </c>
      <c r="I65" s="25" t="str">
        <f>IF(AND($D$6="All",$F$6="All"),SUMPRODUCT(('PQW Report Data'!$C$4:$C$11233=I$9)*('PQW Report Data'!$E$4:$E$11233=$B65)*(('PQW Report Data'!K$4:K$11233)-('PQW Report Data'!J$4:J$11233))),
                    IF($D$6="All",SUMPRODUCT(('PQW Report Data'!$D$4:$D$11233='GEPS Volume &amp; Declines'!$E$4)*('PQW Report Data'!$C$4:$C$11233=I$9)*('PQW Report Data'!$E$4:$E$11233=$B65)*(('PQW Report Data'!K$4:K$11233)-('PQW Report Data'!J$4:J$11233))),
                    IF($F$6="All",SUMPRODUCT(('PQW Report Data'!$B$4:$B$11233='GEPS Volume &amp; Declines'!$C$4)*('PQW Report Data'!$C$4:$C$11233=I$9)*('PQW Report Data'!$E$4:$E$11233=$B65)*(('PQW Report Data'!K$4:K$11233)-('PQW Report Data'!J$4:J$11233))),
                    SUMPRODUCT(('PQW Report Data'!$B$4:$B$11233='GEPS Volume &amp; Declines'!$C$4)*('PQW Report Data'!$D$4:$D$11233='GEPS Volume &amp; Declines'!$E$4)*('PQW Report Data'!$C$4:$C$11233=I$9)*('PQW Report Data'!$E$4:$E$11233=$B65)*(('PQW Report Data'!K$4:K$11233)-('PQW Report Data'!J$4:J$11233))))))</f>
      </c>
      <c r="J65" s="25" t="str">
        <f>IF(AND($D$6="All",$F$6="All"),SUMPRODUCT(('PQW Report Data'!$C$4:$C$11233=J$9)*('PQW Report Data'!$E$4:$E$11233=$B65)*(('PQW Report Data'!K$4:K$11233)-('PQW Report Data'!J$4:J$11233))),
                    IF($D$6="All",SUMPRODUCT(('PQW Report Data'!$D$4:$D$11233='GEPS Volume &amp; Declines'!$E$4)*('PQW Report Data'!$C$4:$C$11233=J$9)*('PQW Report Data'!$E$4:$E$11233=$B65)*(('PQW Report Data'!K$4:K$11233)-('PQW Report Data'!J$4:J$11233))),
                    IF($F$6="All",SUMPRODUCT(('PQW Report Data'!$B$4:$B$11233='GEPS Volume &amp; Declines'!$C$4)*('PQW Report Data'!$C$4:$C$11233=J$9)*('PQW Report Data'!$E$4:$E$11233=$B65)*(('PQW Report Data'!K$4:K$11233)-('PQW Report Data'!J$4:J$11233))),
                    SUMPRODUCT(('PQW Report Data'!$B$4:$B$11233='GEPS Volume &amp; Declines'!$C$4)*('PQW Report Data'!$D$4:$D$11233='GEPS Volume &amp; Declines'!$E$4)*('PQW Report Data'!$C$4:$C$11233=J$9)*('PQW Report Data'!$E$4:$E$11233=$B65)*(('PQW Report Data'!K$4:K$11233)-('PQW Report Data'!J$4:J$11233))))))</f>
      </c>
      <c r="K65" s="25" t="str">
        <f>IF(AND($D$6="All",$F$6="All"),SUMPRODUCT(('PQW Report Data'!$C$4:$C$11233=K$9)*('PQW Report Data'!$E$4:$E$11233=$B65)*(('PQW Report Data'!K$4:K$11233)-('PQW Report Data'!J$4:J$11233))),
                    IF($D$6="All",SUMPRODUCT(('PQW Report Data'!$D$4:$D$11233='GEPS Volume &amp; Declines'!$E$4)*('PQW Report Data'!$C$4:$C$11233=K$9)*('PQW Report Data'!$E$4:$E$11233=$B65)*(('PQW Report Data'!K$4:K$11233)-('PQW Report Data'!J$4:J$11233))),
                    IF($F$6="All",SUMPRODUCT(('PQW Report Data'!$B$4:$B$11233='GEPS Volume &amp; Declines'!$C$4)*('PQW Report Data'!$C$4:$C$11233=K$9)*('PQW Report Data'!$E$4:$E$11233=$B65)*(('PQW Report Data'!K$4:K$11233)-('PQW Report Data'!J$4:J$11233))),
                    SUMPRODUCT(('PQW Report Data'!$B$4:$B$11233='GEPS Volume &amp; Declines'!$C$4)*('PQW Report Data'!$D$4:$D$11233='GEPS Volume &amp; Declines'!$E$4)*('PQW Report Data'!$C$4:$C$11233=K$9)*('PQW Report Data'!$E$4:$E$11233=$B65)*(('PQW Report Data'!K$4:K$11233)-('PQW Report Data'!J$4:J$11233))))))</f>
      </c>
      <c r="L65" s="25" t="str">
        <f>IF(AND($D$6="All",$F$6="All"),SUMPRODUCT(('PQW Report Data'!$C$4:$C$11233=L$9)*('PQW Report Data'!$E$4:$E$11233=$B65)*(('PQW Report Data'!K$4:K$11233)-('PQW Report Data'!J$4:J$11233))),
                    IF($D$6="All",SUMPRODUCT(('PQW Report Data'!$D$4:$D$11233='GEPS Volume &amp; Declines'!$E$4)*('PQW Report Data'!$C$4:$C$11233=L$9)*('PQW Report Data'!$E$4:$E$11233=$B65)*(('PQW Report Data'!K$4:K$11233)-('PQW Report Data'!J$4:J$11233))),
                    IF($F$6="All",SUMPRODUCT(('PQW Report Data'!$B$4:$B$11233='GEPS Volume &amp; Declines'!$C$4)*('PQW Report Data'!$C$4:$C$11233=L$9)*('PQW Report Data'!$E$4:$E$11233=$B65)*(('PQW Report Data'!K$4:K$11233)-('PQW Report Data'!J$4:J$11233))),
                    SUMPRODUCT(('PQW Report Data'!$B$4:$B$11233='GEPS Volume &amp; Declines'!$C$4)*('PQW Report Data'!$D$4:$D$11233='GEPS Volume &amp; Declines'!$E$4)*('PQW Report Data'!$C$4:$C$11233=L$9)*('PQW Report Data'!$E$4:$E$11233=$B65)*(('PQW Report Data'!K$4:K$11233)-('PQW Report Data'!J$4:J$11233))))))</f>
      </c>
      <c r="M65" s="25" t="str">
        <f>IF(AND($D$6="All",$F$6="All"),SUMPRODUCT(('PQW Report Data'!$C$4:$C$11233=M$9)*('PQW Report Data'!$E$4:$E$11233=$B65)*(('PQW Report Data'!K$4:K$11233)-('PQW Report Data'!J$4:J$11233))),
                    IF($D$6="All",SUMPRODUCT(('PQW Report Data'!$D$4:$D$11233='GEPS Volume &amp; Declines'!$E$4)*('PQW Report Data'!$C$4:$C$11233=M$9)*('PQW Report Data'!$E$4:$E$11233=$B65)*(('PQW Report Data'!K$4:K$11233)-('PQW Report Data'!J$4:J$11233))),
                    IF($F$6="All",SUMPRODUCT(('PQW Report Data'!$B$4:$B$11233='GEPS Volume &amp; Declines'!$C$4)*('PQW Report Data'!$C$4:$C$11233=M$9)*('PQW Report Data'!$E$4:$E$11233=$B65)*(('PQW Report Data'!K$4:K$11233)-('PQW Report Data'!J$4:J$11233))),
                    SUMPRODUCT(('PQW Report Data'!$B$4:$B$11233='GEPS Volume &amp; Declines'!$C$4)*('PQW Report Data'!$D$4:$D$11233='GEPS Volume &amp; Declines'!$E$4)*('PQW Report Data'!$C$4:$C$11233=M$9)*('PQW Report Data'!$E$4:$E$11233=$B65)*(('PQW Report Data'!K$4:K$11233)-('PQW Report Data'!J$4:J$11233))))))</f>
      </c>
      <c r="N65" s="25" t="str">
        <f>IF(AND($D$6="All",$F$6="All"),SUMPRODUCT(('PQW Report Data'!$C$4:$C$11233=N$9)*('PQW Report Data'!$E$4:$E$11233=$B65)*(('PQW Report Data'!K$4:K$11233)-('PQW Report Data'!J$4:J$11233))),
                    IF($D$6="All",SUMPRODUCT(('PQW Report Data'!$D$4:$D$11233='GEPS Volume &amp; Declines'!$E$4)*('PQW Report Data'!$C$4:$C$11233=N$9)*('PQW Report Data'!$E$4:$E$11233=$B65)*(('PQW Report Data'!K$4:K$11233)-('PQW Report Data'!J$4:J$11233))),
                    IF($F$6="All",SUMPRODUCT(('PQW Report Data'!$B$4:$B$11233='GEPS Volume &amp; Declines'!$C$4)*('PQW Report Data'!$C$4:$C$11233=N$9)*('PQW Report Data'!$E$4:$E$11233=$B65)*(('PQW Report Data'!K$4:K$11233)-('PQW Report Data'!J$4:J$11233))),
                    SUMPRODUCT(('PQW Report Data'!$B$4:$B$11233='GEPS Volume &amp; Declines'!$C$4)*('PQW Report Data'!$D$4:$D$11233='GEPS Volume &amp; Declines'!$E$4)*('PQW Report Data'!$C$4:$C$11233=N$9)*('PQW Report Data'!$E$4:$E$11233=$B65)*(('PQW Report Data'!K$4:K$11233)-('PQW Report Data'!J$4:J$11233))))))</f>
      </c>
      <c r="O65" s="25" t="str">
        <f>IF(AND($D$6="All",$F$6="All"),SUMPRODUCT(('PQW Report Data'!$C$4:$C$11233=O$9)*('PQW Report Data'!$E$4:$E$11233=$B65)*(('PQW Report Data'!K$4:K$11233)-('PQW Report Data'!J$4:J$11233))),
                    IF($D$6="All",SUMPRODUCT(('PQW Report Data'!$D$4:$D$11233='GEPS Volume &amp; Declines'!$E$4)*('PQW Report Data'!$C$4:$C$11233=O$9)*('PQW Report Data'!$E$4:$E$11233=$B65)*(('PQW Report Data'!K$4:K$11233)-('PQW Report Data'!J$4:J$11233))),
                    IF($F$6="All",SUMPRODUCT(('PQW Report Data'!$B$4:$B$11233='GEPS Volume &amp; Declines'!$C$4)*('PQW Report Data'!$C$4:$C$11233=O$9)*('PQW Report Data'!$E$4:$E$11233=$B65)*(('PQW Report Data'!K$4:K$11233)-('PQW Report Data'!J$4:J$11233))),
                    SUMPRODUCT(('PQW Report Data'!$B$4:$B$11233='GEPS Volume &amp; Declines'!$C$4)*('PQW Report Data'!$D$4:$D$11233='GEPS Volume &amp; Declines'!$E$4)*('PQW Report Data'!$C$4:$C$11233=O$9)*('PQW Report Data'!$E$4:$E$11233=$B65)*(('PQW Report Data'!K$4:K$11233)-('PQW Report Data'!J$4:J$11233))))))</f>
      </c>
      <c r="P65" s="25" t="str">
        <f>IF(AND($D$6="All",$F$6="All"),SUMPRODUCT(('PQW Report Data'!$C$4:$C$11233=P$9)*('PQW Report Data'!$E$4:$E$11233=$B65)*(('PQW Report Data'!K$4:K$11233)-('PQW Report Data'!J$4:J$11233))),
                    IF($D$6="All",SUMPRODUCT(('PQW Report Data'!$D$4:$D$11233='GEPS Volume &amp; Declines'!$E$4)*('PQW Report Data'!$C$4:$C$11233=P$9)*('PQW Report Data'!$E$4:$E$11233=$B65)*(('PQW Report Data'!K$4:K$11233)-('PQW Report Data'!J$4:J$11233))),
                    IF($F$6="All",SUMPRODUCT(('PQW Report Data'!$B$4:$B$11233='GEPS Volume &amp; Declines'!$C$4)*('PQW Report Data'!$C$4:$C$11233=P$9)*('PQW Report Data'!$E$4:$E$11233=$B65)*(('PQW Report Data'!K$4:K$11233)-('PQW Report Data'!J$4:J$11233))),
                    SUMPRODUCT(('PQW Report Data'!$B$4:$B$11233='GEPS Volume &amp; Declines'!$C$4)*('PQW Report Data'!$D$4:$D$11233='GEPS Volume &amp; Declines'!$E$4)*('PQW Report Data'!$C$4:$C$11233=P$9)*('PQW Report Data'!$E$4:$E$11233=$B65)*(('PQW Report Data'!K$4:K$11233)-('PQW Report Data'!J$4:J$11233))))))</f>
      </c>
      <c r="Q65" s="25" t="str">
        <f>IF(AND($D$6="All",$F$6="All"),SUMPRODUCT(('PQW Report Data'!$C$4:$C$11233=Q$9)*('PQW Report Data'!$E$4:$E$11233=$B65)*(('PQW Report Data'!K$4:K$11233)-('PQW Report Data'!J$4:J$11233))),
                    IF($D$6="All",SUMPRODUCT(('PQW Report Data'!$D$4:$D$11233='GEPS Volume &amp; Declines'!$E$4)*('PQW Report Data'!$C$4:$C$11233=Q$9)*('PQW Report Data'!$E$4:$E$11233=$B65)*(('PQW Report Data'!K$4:K$11233)-('PQW Report Data'!J$4:J$11233))),
                    IF($F$6="All",SUMPRODUCT(('PQW Report Data'!$B$4:$B$11233='GEPS Volume &amp; Declines'!$C$4)*('PQW Report Data'!$C$4:$C$11233=Q$9)*('PQW Report Data'!$E$4:$E$11233=$B65)*(('PQW Report Data'!K$4:K$11233)-('PQW Report Data'!J$4:J$11233))),
                    SUMPRODUCT(('PQW Report Data'!$B$4:$B$11233='GEPS Volume &amp; Declines'!$C$4)*('PQW Report Data'!$D$4:$D$11233='GEPS Volume &amp; Declines'!$E$4)*('PQW Report Data'!$C$4:$C$11233=Q$9)*('PQW Report Data'!$E$4:$E$11233=$B65)*(('PQW Report Data'!K$4:K$11233)-('PQW Report Data'!J$4:J$11233))))))</f>
      </c>
      <c r="R65" s="25" t="str">
        <f>IF(AND($D$6="All",$F$6="All"),SUMPRODUCT(('PQW Report Data'!$C$4:$C$11233=R$9)*('PQW Report Data'!$E$4:$E$11233=$B65)*(('PQW Report Data'!K$4:K$11233)-('PQW Report Data'!J$4:J$11233))),
                    IF($D$6="All",SUMPRODUCT(('PQW Report Data'!$D$4:$D$11233='GEPS Volume &amp; Declines'!$E$4)*('PQW Report Data'!$C$4:$C$11233=R$9)*('PQW Report Data'!$E$4:$E$11233=$B65)*(('PQW Report Data'!K$4:K$11233)-('PQW Report Data'!J$4:J$11233))),
                    IF($F$6="All",SUMPRODUCT(('PQW Report Data'!$B$4:$B$11233='GEPS Volume &amp; Declines'!$C$4)*('PQW Report Data'!$C$4:$C$11233=R$9)*('PQW Report Data'!$E$4:$E$11233=$B65)*(('PQW Report Data'!K$4:K$11233)-('PQW Report Data'!J$4:J$11233))),
                    SUMPRODUCT(('PQW Report Data'!$B$4:$B$11233='GEPS Volume &amp; Declines'!$C$4)*('PQW Report Data'!$D$4:$D$11233='GEPS Volume &amp; Declines'!$E$4)*('PQW Report Data'!$C$4:$C$11233=R$9)*('PQW Report Data'!$E$4:$E$11233=$B65)*(('PQW Report Data'!K$4:K$11233)-('PQW Report Data'!J$4:J$11233))))))</f>
      </c>
      <c r="S65" s="25" t="str">
        <f>IF(AND($D$6="All",$F$6="All"),SUMPRODUCT(('PQW Report Data'!$C$4:$C$11233=S$9)*('PQW Report Data'!$E$4:$E$11233=$B65)*(('PQW Report Data'!K$4:K$11233)-('PQW Report Data'!J$4:J$11233))),
                    IF($D$6="All",SUMPRODUCT(('PQW Report Data'!$D$4:$D$11233='GEPS Volume &amp; Declines'!$E$4)*('PQW Report Data'!$C$4:$C$11233=S$9)*('PQW Report Data'!$E$4:$E$11233=$B65)*(('PQW Report Data'!K$4:K$11233)-('PQW Report Data'!J$4:J$11233))),
                    IF($F$6="All",SUMPRODUCT(('PQW Report Data'!$B$4:$B$11233='GEPS Volume &amp; Declines'!$C$4)*('PQW Report Data'!$C$4:$C$11233=S$9)*('PQW Report Data'!$E$4:$E$11233=$B65)*(('PQW Report Data'!K$4:K$11233)-('PQW Report Data'!J$4:J$11233))),
                    SUMPRODUCT(('PQW Report Data'!$B$4:$B$11233='GEPS Volume &amp; Declines'!$C$4)*('PQW Report Data'!$D$4:$D$11233='GEPS Volume &amp; Declines'!$E$4)*('PQW Report Data'!$C$4:$C$11233=S$9)*('PQW Report Data'!$E$4:$E$11233=$B65)*(('PQW Report Data'!K$4:K$11233)-('PQW Report Data'!J$4:J$11233))))))</f>
      </c>
      <c r="T65" s="25" t="str">
        <f>IF(AND($D$6="All",$F$6="All"),SUMPRODUCT(('PQW Report Data'!$C$4:$C$11233=T$9)*('PQW Report Data'!$E$4:$E$11233=$B65)*(('PQW Report Data'!K$4:K$11233)-('PQW Report Data'!J$4:J$11233))),
                    IF($D$6="All",SUMPRODUCT(('PQW Report Data'!$D$4:$D$11233='GEPS Volume &amp; Declines'!$E$4)*('PQW Report Data'!$C$4:$C$11233=T$9)*('PQW Report Data'!$E$4:$E$11233=$B65)*(('PQW Report Data'!K$4:K$11233)-('PQW Report Data'!J$4:J$11233))),
                    IF($F$6="All",SUMPRODUCT(('PQW Report Data'!$B$4:$B$11233='GEPS Volume &amp; Declines'!$C$4)*('PQW Report Data'!$C$4:$C$11233=T$9)*('PQW Report Data'!$E$4:$E$11233=$B65)*(('PQW Report Data'!K$4:K$11233)-('PQW Report Data'!J$4:J$11233))),
                    SUMPRODUCT(('PQW Report Data'!$B$4:$B$11233='GEPS Volume &amp; Declines'!$C$4)*('PQW Report Data'!$D$4:$D$11233='GEPS Volume &amp; Declines'!$E$4)*('PQW Report Data'!$C$4:$C$11233=T$9)*('PQW Report Data'!$E$4:$E$11233=$B65)*(('PQW Report Data'!K$4:K$11233)-('PQW Report Data'!J$4:J$11233))))))</f>
      </c>
      <c r="U65" s="25" t="str">
        <f>IF(AND($D$6="All",$F$6="All"),SUMPRODUCT(('PQW Report Data'!$C$4:$C$11233=U$9)*('PQW Report Data'!$E$4:$E$11233=$B65)*(('PQW Report Data'!K$4:K$11233)-('PQW Report Data'!J$4:J$11233))),
                    IF($D$6="All",SUMPRODUCT(('PQW Report Data'!$D$4:$D$11233='GEPS Volume &amp; Declines'!$E$4)*('PQW Report Data'!$C$4:$C$11233=U$9)*('PQW Report Data'!$E$4:$E$11233=$B65)*(('PQW Report Data'!K$4:K$11233)-('PQW Report Data'!J$4:J$11233))),
                    IF($F$6="All",SUMPRODUCT(('PQW Report Data'!$B$4:$B$11233='GEPS Volume &amp; Declines'!$C$4)*('PQW Report Data'!$C$4:$C$11233=U$9)*('PQW Report Data'!$E$4:$E$11233=$B65)*(('PQW Report Data'!K$4:K$11233)-('PQW Report Data'!J$4:J$11233))),
                    SUMPRODUCT(('PQW Report Data'!$B$4:$B$11233='GEPS Volume &amp; Declines'!$C$4)*('PQW Report Data'!$D$4:$D$11233='GEPS Volume &amp; Declines'!$E$4)*('PQW Report Data'!$C$4:$C$11233=U$9)*('PQW Report Data'!$E$4:$E$11233=$B65)*(('PQW Report Data'!K$4:K$11233)-('PQW Report Data'!J$4:J$11233))))))</f>
      </c>
      <c r="V65" s="25" t="str">
        <f>IF(AND($D$6="All",$F$6="All"),SUMPRODUCT(('PQW Report Data'!$C$4:$C$11233=V$9)*('PQW Report Data'!$E$4:$E$11233=$B65)*(('PQW Report Data'!K$4:K$11233)-('PQW Report Data'!J$4:J$11233))),
                    IF($D$6="All",SUMPRODUCT(('PQW Report Data'!$D$4:$D$11233='GEPS Volume &amp; Declines'!$E$4)*('PQW Report Data'!$C$4:$C$11233=V$9)*('PQW Report Data'!$E$4:$E$11233=$B65)*(('PQW Report Data'!K$4:K$11233)-('PQW Report Data'!J$4:J$11233))),
                    IF($F$6="All",SUMPRODUCT(('PQW Report Data'!$B$4:$B$11233='GEPS Volume &amp; Declines'!$C$4)*('PQW Report Data'!$C$4:$C$11233=V$9)*('PQW Report Data'!$E$4:$E$11233=$B65)*(('PQW Report Data'!K$4:K$11233)-('PQW Report Data'!J$4:J$11233))),
                    SUMPRODUCT(('PQW Report Data'!$B$4:$B$11233='GEPS Volume &amp; Declines'!$C$4)*('PQW Report Data'!$D$4:$D$11233='GEPS Volume &amp; Declines'!$E$4)*('PQW Report Data'!$C$4:$C$11233=V$9)*('PQW Report Data'!$E$4:$E$11233=$B65)*(('PQW Report Data'!K$4:K$11233)-('PQW Report Data'!J$4:J$11233))))))</f>
      </c>
      <c r="W65" s="25" t="str">
        <f>IF(AND($D$6="All",$F$6="All"),SUMPRODUCT(('PQW Report Data'!$C$4:$C$11233=W$9)*('PQW Report Data'!$E$4:$E$11233=$B65)*(('PQW Report Data'!K$4:K$11233)-('PQW Report Data'!J$4:J$11233))),
                    IF($D$6="All",SUMPRODUCT(('PQW Report Data'!$D$4:$D$11233='GEPS Volume &amp; Declines'!$E$4)*('PQW Report Data'!$C$4:$C$11233=W$9)*('PQW Report Data'!$E$4:$E$11233=$B65)*(('PQW Report Data'!K$4:K$11233)-('PQW Report Data'!J$4:J$11233))),
                    IF($F$6="All",SUMPRODUCT(('PQW Report Data'!$B$4:$B$11233='GEPS Volume &amp; Declines'!$C$4)*('PQW Report Data'!$C$4:$C$11233=W$9)*('PQW Report Data'!$E$4:$E$11233=$B65)*(('PQW Report Data'!K$4:K$11233)-('PQW Report Data'!J$4:J$11233))),
                    SUMPRODUCT(('PQW Report Data'!$B$4:$B$11233='GEPS Volume &amp; Declines'!$C$4)*('PQW Report Data'!$D$4:$D$11233='GEPS Volume &amp; Declines'!$E$4)*('PQW Report Data'!$C$4:$C$11233=W$9)*('PQW Report Data'!$E$4:$E$11233=$B65)*(('PQW Report Data'!K$4:K$11233)-('PQW Report Data'!J$4:J$11233))))))</f>
      </c>
      <c r="X65" s="25" t="str">
        <f>IF(AND($D$6="All",$F$6="All"),SUMPRODUCT(('PQW Report Data'!$C$4:$C$11233=X$9)*('PQW Report Data'!$E$4:$E$11233=$B65)*(('PQW Report Data'!K$4:K$11233)-('PQW Report Data'!J$4:J$11233))),
                    IF($D$6="All",SUMPRODUCT(('PQW Report Data'!$D$4:$D$11233='GEPS Volume &amp; Declines'!$E$4)*('PQW Report Data'!$C$4:$C$11233=X$9)*('PQW Report Data'!$E$4:$E$11233=$B65)*(('PQW Report Data'!K$4:K$11233)-('PQW Report Data'!J$4:J$11233))),
                    IF($F$6="All",SUMPRODUCT(('PQW Report Data'!$B$4:$B$11233='GEPS Volume &amp; Declines'!$C$4)*('PQW Report Data'!$C$4:$C$11233=X$9)*('PQW Report Data'!$E$4:$E$11233=$B65)*(('PQW Report Data'!K$4:K$11233)-('PQW Report Data'!J$4:J$11233))),
                    SUMPRODUCT(('PQW Report Data'!$B$4:$B$11233='GEPS Volume &amp; Declines'!$C$4)*('PQW Report Data'!$D$4:$D$11233='GEPS Volume &amp; Declines'!$E$4)*('PQW Report Data'!$C$4:$C$11233=X$9)*('PQW Report Data'!$E$4:$E$11233=$B65)*(('PQW Report Data'!K$4:K$11233)-('PQW Report Data'!J$4:J$11233))))))</f>
      </c>
      <c r="Y65" s="25" t="str">
        <f>IF(AND($D$6="All",$F$6="All"),SUMPRODUCT(('PQW Report Data'!$C$4:$C$11233=Y$9)*('PQW Report Data'!$E$4:$E$11233=$B65)*(('PQW Report Data'!K$4:K$11233)-('PQW Report Data'!J$4:J$11233))),
                    IF($D$6="All",SUMPRODUCT(('PQW Report Data'!$D$4:$D$11233='GEPS Volume &amp; Declines'!$E$4)*('PQW Report Data'!$C$4:$C$11233=Y$9)*('PQW Report Data'!$E$4:$E$11233=$B65)*(('PQW Report Data'!K$4:K$11233)-('PQW Report Data'!J$4:J$11233))),
                    IF($F$6="All",SUMPRODUCT(('PQW Report Data'!$B$4:$B$11233='GEPS Volume &amp; Declines'!$C$4)*('PQW Report Data'!$C$4:$C$11233=Y$9)*('PQW Report Data'!$E$4:$E$11233=$B65)*(('PQW Report Data'!K$4:K$11233)-('PQW Report Data'!J$4:J$11233))),
                    SUMPRODUCT(('PQW Report Data'!$B$4:$B$11233='GEPS Volume &amp; Declines'!$C$4)*('PQW Report Data'!$D$4:$D$11233='GEPS Volume &amp; Declines'!$E$4)*('PQW Report Data'!$C$4:$C$11233=Y$9)*('PQW Report Data'!$E$4:$E$11233=$B65)*(('PQW Report Data'!K$4:K$11233)-('PQW Report Data'!J$4:J$11233))))))</f>
      </c>
      <c r="Z65" s="25" t="str">
        <f>IF(AND($D$6="All",$F$6="All"),SUMPRODUCT(('PQW Report Data'!$C$4:$C$11233=Z$9)*('PQW Report Data'!$E$4:$E$11233=$B65)*(('PQW Report Data'!K$4:K$11233)-('PQW Report Data'!J$4:J$11233))),
                    IF($D$6="All",SUMPRODUCT(('PQW Report Data'!$D$4:$D$11233='GEPS Volume &amp; Declines'!$E$4)*('PQW Report Data'!$C$4:$C$11233=Z$9)*('PQW Report Data'!$E$4:$E$11233=$B65)*(('PQW Report Data'!K$4:K$11233)-('PQW Report Data'!J$4:J$11233))),
                    IF($F$6="All",SUMPRODUCT(('PQW Report Data'!$B$4:$B$11233='GEPS Volume &amp; Declines'!$C$4)*('PQW Report Data'!$C$4:$C$11233=Z$9)*('PQW Report Data'!$E$4:$E$11233=$B65)*(('PQW Report Data'!K$4:K$11233)-('PQW Report Data'!J$4:J$11233))),
                    SUMPRODUCT(('PQW Report Data'!$B$4:$B$11233='GEPS Volume &amp; Declines'!$C$4)*('PQW Report Data'!$D$4:$D$11233='GEPS Volume &amp; Declines'!$E$4)*('PQW Report Data'!$C$4:$C$11233=Z$9)*('PQW Report Data'!$E$4:$E$11233=$B65)*(('PQW Report Data'!K$4:K$11233)-('PQW Report Data'!J$4:J$11233))))))</f>
      </c>
      <c r="AA65" s="25" t="str">
        <f>IF(AND($D$6="All",$F$6="All"),SUMPRODUCT(('PQW Report Data'!$C$4:$C$11233=AA$9)*('PQW Report Data'!$E$4:$E$11233=$B65)*(('PQW Report Data'!K$4:K$11233)-('PQW Report Data'!J$4:J$11233))),
                    IF($D$6="All",SUMPRODUCT(('PQW Report Data'!$D$4:$D$11233='GEPS Volume &amp; Declines'!$E$4)*('PQW Report Data'!$C$4:$C$11233=AA$9)*('PQW Report Data'!$E$4:$E$11233=$B65)*(('PQW Report Data'!K$4:K$11233)-('PQW Report Data'!J$4:J$11233))),
                    IF($F$6="All",SUMPRODUCT(('PQW Report Data'!$B$4:$B$11233='GEPS Volume &amp; Declines'!$C$4)*('PQW Report Data'!$C$4:$C$11233=AA$9)*('PQW Report Data'!$E$4:$E$11233=$B65)*(('PQW Report Data'!K$4:K$11233)-('PQW Report Data'!J$4:J$11233))),
                    SUMPRODUCT(('PQW Report Data'!$B$4:$B$11233='GEPS Volume &amp; Declines'!$C$4)*('PQW Report Data'!$D$4:$D$11233='GEPS Volume &amp; Declines'!$E$4)*('PQW Report Data'!$C$4:$C$11233=AA$9)*('PQW Report Data'!$E$4:$E$11233=$B65)*(('PQW Report Data'!K$4:K$11233)-('PQW Report Data'!J$4:J$11233))))))</f>
      </c>
      <c r="AB65" s="25" t="str">
        <f>SUM(C65:AA65)</f>
      </c>
    </row>
    <row r="66">
      <c r="A66" s="0" t="inlineStr">
        <is>
          <t/>
        </is>
      </c>
      <c r="B66" s="23" t="n">
        <v>56</v>
      </c>
      <c r="C66" s="25" t="str">
        <f>IF(AND($D$6="All",$F$6="All"),SUMPRODUCT(('PQW Report Data'!$C$4:$C$11233=C$9)*('PQW Report Data'!$E$4:$E$11233=$B66)*(('PQW Report Data'!K$4:K$11233)-('PQW Report Data'!J$4:J$11233))),
                    IF($D$6="All",SUMPRODUCT(('PQW Report Data'!$D$4:$D$11233='GEPS Volume &amp; Declines'!$E$4)*('PQW Report Data'!$C$4:$C$11233=C$9)*('PQW Report Data'!$E$4:$E$11233=$B66)*(('PQW Report Data'!K$4:K$11233)-('PQW Report Data'!J$4:J$11233))),
                    IF($F$6="All",SUMPRODUCT(('PQW Report Data'!$B$4:$B$11233='GEPS Volume &amp; Declines'!$C$4)*('PQW Report Data'!$C$4:$C$11233=C$9)*('PQW Report Data'!$E$4:$E$11233=$B66)*(('PQW Report Data'!K$4:K$11233)-('PQW Report Data'!J$4:J$11233))),
                    SUMPRODUCT(('PQW Report Data'!$B$4:$B$11233='GEPS Volume &amp; Declines'!$C$4)*('PQW Report Data'!$D$4:$D$11233='GEPS Volume &amp; Declines'!$E$4)*('PQW Report Data'!$C$4:$C$11233=C$9)*('PQW Report Data'!$E$4:$E$11233=$B66)*(('PQW Report Data'!K$4:K$11233)-('PQW Report Data'!J$4:J$11233))))))</f>
      </c>
      <c r="D66" s="25" t="str">
        <f>IF(AND($D$6="All",$F$6="All"),SUMPRODUCT(('PQW Report Data'!$C$4:$C$11233=D$9)*('PQW Report Data'!$E$4:$E$11233=$B66)*(('PQW Report Data'!K$4:K$11233)-('PQW Report Data'!J$4:J$11233))),
                    IF($D$6="All",SUMPRODUCT(('PQW Report Data'!$D$4:$D$11233='GEPS Volume &amp; Declines'!$E$4)*('PQW Report Data'!$C$4:$C$11233=D$9)*('PQW Report Data'!$E$4:$E$11233=$B66)*(('PQW Report Data'!K$4:K$11233)-('PQW Report Data'!J$4:J$11233))),
                    IF($F$6="All",SUMPRODUCT(('PQW Report Data'!$B$4:$B$11233='GEPS Volume &amp; Declines'!$C$4)*('PQW Report Data'!$C$4:$C$11233=D$9)*('PQW Report Data'!$E$4:$E$11233=$B66)*(('PQW Report Data'!K$4:K$11233)-('PQW Report Data'!J$4:J$11233))),
                    SUMPRODUCT(('PQW Report Data'!$B$4:$B$11233='GEPS Volume &amp; Declines'!$C$4)*('PQW Report Data'!$D$4:$D$11233='GEPS Volume &amp; Declines'!$E$4)*('PQW Report Data'!$C$4:$C$11233=D$9)*('PQW Report Data'!$E$4:$E$11233=$B66)*(('PQW Report Data'!K$4:K$11233)-('PQW Report Data'!J$4:J$11233))))))</f>
      </c>
      <c r="E66" s="25" t="str">
        <f>IF(AND($D$6="All",$F$6="All"),SUMPRODUCT(('PQW Report Data'!$C$4:$C$11233=E$9)*('PQW Report Data'!$E$4:$E$11233=$B66)*(('PQW Report Data'!K$4:K$11233)-('PQW Report Data'!J$4:J$11233))),
                    IF($D$6="All",SUMPRODUCT(('PQW Report Data'!$D$4:$D$11233='GEPS Volume &amp; Declines'!$E$4)*('PQW Report Data'!$C$4:$C$11233=E$9)*('PQW Report Data'!$E$4:$E$11233=$B66)*(('PQW Report Data'!K$4:K$11233)-('PQW Report Data'!J$4:J$11233))),
                    IF($F$6="All",SUMPRODUCT(('PQW Report Data'!$B$4:$B$11233='GEPS Volume &amp; Declines'!$C$4)*('PQW Report Data'!$C$4:$C$11233=E$9)*('PQW Report Data'!$E$4:$E$11233=$B66)*(('PQW Report Data'!K$4:K$11233)-('PQW Report Data'!J$4:J$11233))),
                    SUMPRODUCT(('PQW Report Data'!$B$4:$B$11233='GEPS Volume &amp; Declines'!$C$4)*('PQW Report Data'!$D$4:$D$11233='GEPS Volume &amp; Declines'!$E$4)*('PQW Report Data'!$C$4:$C$11233=E$9)*('PQW Report Data'!$E$4:$E$11233=$B66)*(('PQW Report Data'!K$4:K$11233)-('PQW Report Data'!J$4:J$11233))))))</f>
      </c>
      <c r="F66" s="25" t="str">
        <f>IF(AND($D$6="All",$F$6="All"),SUMPRODUCT(('PQW Report Data'!$C$4:$C$11233=F$9)*('PQW Report Data'!$E$4:$E$11233=$B66)*(('PQW Report Data'!K$4:K$11233)-('PQW Report Data'!J$4:J$11233))),
                    IF($D$6="All",SUMPRODUCT(('PQW Report Data'!$D$4:$D$11233='GEPS Volume &amp; Declines'!$E$4)*('PQW Report Data'!$C$4:$C$11233=F$9)*('PQW Report Data'!$E$4:$E$11233=$B66)*(('PQW Report Data'!K$4:K$11233)-('PQW Report Data'!J$4:J$11233))),
                    IF($F$6="All",SUMPRODUCT(('PQW Report Data'!$B$4:$B$11233='GEPS Volume &amp; Declines'!$C$4)*('PQW Report Data'!$C$4:$C$11233=F$9)*('PQW Report Data'!$E$4:$E$11233=$B66)*(('PQW Report Data'!K$4:K$11233)-('PQW Report Data'!J$4:J$11233))),
                    SUMPRODUCT(('PQW Report Data'!$B$4:$B$11233='GEPS Volume &amp; Declines'!$C$4)*('PQW Report Data'!$D$4:$D$11233='GEPS Volume &amp; Declines'!$E$4)*('PQW Report Data'!$C$4:$C$11233=F$9)*('PQW Report Data'!$E$4:$E$11233=$B66)*(('PQW Report Data'!K$4:K$11233)-('PQW Report Data'!J$4:J$11233))))))</f>
      </c>
      <c r="G66" s="25" t="str">
        <f>IF(AND($D$6="All",$F$6="All"),SUMPRODUCT(('PQW Report Data'!$C$4:$C$11233=G$9)*('PQW Report Data'!$E$4:$E$11233=$B66)*(('PQW Report Data'!K$4:K$11233)-('PQW Report Data'!J$4:J$11233))),
                    IF($D$6="All",SUMPRODUCT(('PQW Report Data'!$D$4:$D$11233='GEPS Volume &amp; Declines'!$E$4)*('PQW Report Data'!$C$4:$C$11233=G$9)*('PQW Report Data'!$E$4:$E$11233=$B66)*(('PQW Report Data'!K$4:K$11233)-('PQW Report Data'!J$4:J$11233))),
                    IF($F$6="All",SUMPRODUCT(('PQW Report Data'!$B$4:$B$11233='GEPS Volume &amp; Declines'!$C$4)*('PQW Report Data'!$C$4:$C$11233=G$9)*('PQW Report Data'!$E$4:$E$11233=$B66)*(('PQW Report Data'!K$4:K$11233)-('PQW Report Data'!J$4:J$11233))),
                    SUMPRODUCT(('PQW Report Data'!$B$4:$B$11233='GEPS Volume &amp; Declines'!$C$4)*('PQW Report Data'!$D$4:$D$11233='GEPS Volume &amp; Declines'!$E$4)*('PQW Report Data'!$C$4:$C$11233=G$9)*('PQW Report Data'!$E$4:$E$11233=$B66)*(('PQW Report Data'!K$4:K$11233)-('PQW Report Data'!J$4:J$11233))))))</f>
      </c>
      <c r="H66" s="25" t="str">
        <f>IF(AND($D$6="All",$F$6="All"),SUMPRODUCT(('PQW Report Data'!$C$4:$C$11233=H$9)*('PQW Report Data'!$E$4:$E$11233=$B66)*(('PQW Report Data'!K$4:K$11233)-('PQW Report Data'!J$4:J$11233))),
                    IF($D$6="All",SUMPRODUCT(('PQW Report Data'!$D$4:$D$11233='GEPS Volume &amp; Declines'!$E$4)*('PQW Report Data'!$C$4:$C$11233=H$9)*('PQW Report Data'!$E$4:$E$11233=$B66)*(('PQW Report Data'!K$4:K$11233)-('PQW Report Data'!J$4:J$11233))),
                    IF($F$6="All",SUMPRODUCT(('PQW Report Data'!$B$4:$B$11233='GEPS Volume &amp; Declines'!$C$4)*('PQW Report Data'!$C$4:$C$11233=H$9)*('PQW Report Data'!$E$4:$E$11233=$B66)*(('PQW Report Data'!K$4:K$11233)-('PQW Report Data'!J$4:J$11233))),
                    SUMPRODUCT(('PQW Report Data'!$B$4:$B$11233='GEPS Volume &amp; Declines'!$C$4)*('PQW Report Data'!$D$4:$D$11233='GEPS Volume &amp; Declines'!$E$4)*('PQW Report Data'!$C$4:$C$11233=H$9)*('PQW Report Data'!$E$4:$E$11233=$B66)*(('PQW Report Data'!K$4:K$11233)-('PQW Report Data'!J$4:J$11233))))))</f>
      </c>
      <c r="I66" s="25" t="str">
        <f>IF(AND($D$6="All",$F$6="All"),SUMPRODUCT(('PQW Report Data'!$C$4:$C$11233=I$9)*('PQW Report Data'!$E$4:$E$11233=$B66)*(('PQW Report Data'!K$4:K$11233)-('PQW Report Data'!J$4:J$11233))),
                    IF($D$6="All",SUMPRODUCT(('PQW Report Data'!$D$4:$D$11233='GEPS Volume &amp; Declines'!$E$4)*('PQW Report Data'!$C$4:$C$11233=I$9)*('PQW Report Data'!$E$4:$E$11233=$B66)*(('PQW Report Data'!K$4:K$11233)-('PQW Report Data'!J$4:J$11233))),
                    IF($F$6="All",SUMPRODUCT(('PQW Report Data'!$B$4:$B$11233='GEPS Volume &amp; Declines'!$C$4)*('PQW Report Data'!$C$4:$C$11233=I$9)*('PQW Report Data'!$E$4:$E$11233=$B66)*(('PQW Report Data'!K$4:K$11233)-('PQW Report Data'!J$4:J$11233))),
                    SUMPRODUCT(('PQW Report Data'!$B$4:$B$11233='GEPS Volume &amp; Declines'!$C$4)*('PQW Report Data'!$D$4:$D$11233='GEPS Volume &amp; Declines'!$E$4)*('PQW Report Data'!$C$4:$C$11233=I$9)*('PQW Report Data'!$E$4:$E$11233=$B66)*(('PQW Report Data'!K$4:K$11233)-('PQW Report Data'!J$4:J$11233))))))</f>
      </c>
      <c r="J66" s="25" t="str">
        <f>IF(AND($D$6="All",$F$6="All"),SUMPRODUCT(('PQW Report Data'!$C$4:$C$11233=J$9)*('PQW Report Data'!$E$4:$E$11233=$B66)*(('PQW Report Data'!K$4:K$11233)-('PQW Report Data'!J$4:J$11233))),
                    IF($D$6="All",SUMPRODUCT(('PQW Report Data'!$D$4:$D$11233='GEPS Volume &amp; Declines'!$E$4)*('PQW Report Data'!$C$4:$C$11233=J$9)*('PQW Report Data'!$E$4:$E$11233=$B66)*(('PQW Report Data'!K$4:K$11233)-('PQW Report Data'!J$4:J$11233))),
                    IF($F$6="All",SUMPRODUCT(('PQW Report Data'!$B$4:$B$11233='GEPS Volume &amp; Declines'!$C$4)*('PQW Report Data'!$C$4:$C$11233=J$9)*('PQW Report Data'!$E$4:$E$11233=$B66)*(('PQW Report Data'!K$4:K$11233)-('PQW Report Data'!J$4:J$11233))),
                    SUMPRODUCT(('PQW Report Data'!$B$4:$B$11233='GEPS Volume &amp; Declines'!$C$4)*('PQW Report Data'!$D$4:$D$11233='GEPS Volume &amp; Declines'!$E$4)*('PQW Report Data'!$C$4:$C$11233=J$9)*('PQW Report Data'!$E$4:$E$11233=$B66)*(('PQW Report Data'!K$4:K$11233)-('PQW Report Data'!J$4:J$11233))))))</f>
      </c>
      <c r="K66" s="25" t="str">
        <f>IF(AND($D$6="All",$F$6="All"),SUMPRODUCT(('PQW Report Data'!$C$4:$C$11233=K$9)*('PQW Report Data'!$E$4:$E$11233=$B66)*(('PQW Report Data'!K$4:K$11233)-('PQW Report Data'!J$4:J$11233))),
                    IF($D$6="All",SUMPRODUCT(('PQW Report Data'!$D$4:$D$11233='GEPS Volume &amp; Declines'!$E$4)*('PQW Report Data'!$C$4:$C$11233=K$9)*('PQW Report Data'!$E$4:$E$11233=$B66)*(('PQW Report Data'!K$4:K$11233)-('PQW Report Data'!J$4:J$11233))),
                    IF($F$6="All",SUMPRODUCT(('PQW Report Data'!$B$4:$B$11233='GEPS Volume &amp; Declines'!$C$4)*('PQW Report Data'!$C$4:$C$11233=K$9)*('PQW Report Data'!$E$4:$E$11233=$B66)*(('PQW Report Data'!K$4:K$11233)-('PQW Report Data'!J$4:J$11233))),
                    SUMPRODUCT(('PQW Report Data'!$B$4:$B$11233='GEPS Volume &amp; Declines'!$C$4)*('PQW Report Data'!$D$4:$D$11233='GEPS Volume &amp; Declines'!$E$4)*('PQW Report Data'!$C$4:$C$11233=K$9)*('PQW Report Data'!$E$4:$E$11233=$B66)*(('PQW Report Data'!K$4:K$11233)-('PQW Report Data'!J$4:J$11233))))))</f>
      </c>
      <c r="L66" s="25" t="str">
        <f>IF(AND($D$6="All",$F$6="All"),SUMPRODUCT(('PQW Report Data'!$C$4:$C$11233=L$9)*('PQW Report Data'!$E$4:$E$11233=$B66)*(('PQW Report Data'!K$4:K$11233)-('PQW Report Data'!J$4:J$11233))),
                    IF($D$6="All",SUMPRODUCT(('PQW Report Data'!$D$4:$D$11233='GEPS Volume &amp; Declines'!$E$4)*('PQW Report Data'!$C$4:$C$11233=L$9)*('PQW Report Data'!$E$4:$E$11233=$B66)*(('PQW Report Data'!K$4:K$11233)-('PQW Report Data'!J$4:J$11233))),
                    IF($F$6="All",SUMPRODUCT(('PQW Report Data'!$B$4:$B$11233='GEPS Volume &amp; Declines'!$C$4)*('PQW Report Data'!$C$4:$C$11233=L$9)*('PQW Report Data'!$E$4:$E$11233=$B66)*(('PQW Report Data'!K$4:K$11233)-('PQW Report Data'!J$4:J$11233))),
                    SUMPRODUCT(('PQW Report Data'!$B$4:$B$11233='GEPS Volume &amp; Declines'!$C$4)*('PQW Report Data'!$D$4:$D$11233='GEPS Volume &amp; Declines'!$E$4)*('PQW Report Data'!$C$4:$C$11233=L$9)*('PQW Report Data'!$E$4:$E$11233=$B66)*(('PQW Report Data'!K$4:K$11233)-('PQW Report Data'!J$4:J$11233))))))</f>
      </c>
      <c r="M66" s="25" t="str">
        <f>IF(AND($D$6="All",$F$6="All"),SUMPRODUCT(('PQW Report Data'!$C$4:$C$11233=M$9)*('PQW Report Data'!$E$4:$E$11233=$B66)*(('PQW Report Data'!K$4:K$11233)-('PQW Report Data'!J$4:J$11233))),
                    IF($D$6="All",SUMPRODUCT(('PQW Report Data'!$D$4:$D$11233='GEPS Volume &amp; Declines'!$E$4)*('PQW Report Data'!$C$4:$C$11233=M$9)*('PQW Report Data'!$E$4:$E$11233=$B66)*(('PQW Report Data'!K$4:K$11233)-('PQW Report Data'!J$4:J$11233))),
                    IF($F$6="All",SUMPRODUCT(('PQW Report Data'!$B$4:$B$11233='GEPS Volume &amp; Declines'!$C$4)*('PQW Report Data'!$C$4:$C$11233=M$9)*('PQW Report Data'!$E$4:$E$11233=$B66)*(('PQW Report Data'!K$4:K$11233)-('PQW Report Data'!J$4:J$11233))),
                    SUMPRODUCT(('PQW Report Data'!$B$4:$B$11233='GEPS Volume &amp; Declines'!$C$4)*('PQW Report Data'!$D$4:$D$11233='GEPS Volume &amp; Declines'!$E$4)*('PQW Report Data'!$C$4:$C$11233=M$9)*('PQW Report Data'!$E$4:$E$11233=$B66)*(('PQW Report Data'!K$4:K$11233)-('PQW Report Data'!J$4:J$11233))))))</f>
      </c>
      <c r="N66" s="25" t="str">
        <f>IF(AND($D$6="All",$F$6="All"),SUMPRODUCT(('PQW Report Data'!$C$4:$C$11233=N$9)*('PQW Report Data'!$E$4:$E$11233=$B66)*(('PQW Report Data'!K$4:K$11233)-('PQW Report Data'!J$4:J$11233))),
                    IF($D$6="All",SUMPRODUCT(('PQW Report Data'!$D$4:$D$11233='GEPS Volume &amp; Declines'!$E$4)*('PQW Report Data'!$C$4:$C$11233=N$9)*('PQW Report Data'!$E$4:$E$11233=$B66)*(('PQW Report Data'!K$4:K$11233)-('PQW Report Data'!J$4:J$11233))),
                    IF($F$6="All",SUMPRODUCT(('PQW Report Data'!$B$4:$B$11233='GEPS Volume &amp; Declines'!$C$4)*('PQW Report Data'!$C$4:$C$11233=N$9)*('PQW Report Data'!$E$4:$E$11233=$B66)*(('PQW Report Data'!K$4:K$11233)-('PQW Report Data'!J$4:J$11233))),
                    SUMPRODUCT(('PQW Report Data'!$B$4:$B$11233='GEPS Volume &amp; Declines'!$C$4)*('PQW Report Data'!$D$4:$D$11233='GEPS Volume &amp; Declines'!$E$4)*('PQW Report Data'!$C$4:$C$11233=N$9)*('PQW Report Data'!$E$4:$E$11233=$B66)*(('PQW Report Data'!K$4:K$11233)-('PQW Report Data'!J$4:J$11233))))))</f>
      </c>
      <c r="O66" s="25" t="str">
        <f>IF(AND($D$6="All",$F$6="All"),SUMPRODUCT(('PQW Report Data'!$C$4:$C$11233=O$9)*('PQW Report Data'!$E$4:$E$11233=$B66)*(('PQW Report Data'!K$4:K$11233)-('PQW Report Data'!J$4:J$11233))),
                    IF($D$6="All",SUMPRODUCT(('PQW Report Data'!$D$4:$D$11233='GEPS Volume &amp; Declines'!$E$4)*('PQW Report Data'!$C$4:$C$11233=O$9)*('PQW Report Data'!$E$4:$E$11233=$B66)*(('PQW Report Data'!K$4:K$11233)-('PQW Report Data'!J$4:J$11233))),
                    IF($F$6="All",SUMPRODUCT(('PQW Report Data'!$B$4:$B$11233='GEPS Volume &amp; Declines'!$C$4)*('PQW Report Data'!$C$4:$C$11233=O$9)*('PQW Report Data'!$E$4:$E$11233=$B66)*(('PQW Report Data'!K$4:K$11233)-('PQW Report Data'!J$4:J$11233))),
                    SUMPRODUCT(('PQW Report Data'!$B$4:$B$11233='GEPS Volume &amp; Declines'!$C$4)*('PQW Report Data'!$D$4:$D$11233='GEPS Volume &amp; Declines'!$E$4)*('PQW Report Data'!$C$4:$C$11233=O$9)*('PQW Report Data'!$E$4:$E$11233=$B66)*(('PQW Report Data'!K$4:K$11233)-('PQW Report Data'!J$4:J$11233))))))</f>
      </c>
      <c r="P66" s="25" t="str">
        <f>IF(AND($D$6="All",$F$6="All"),SUMPRODUCT(('PQW Report Data'!$C$4:$C$11233=P$9)*('PQW Report Data'!$E$4:$E$11233=$B66)*(('PQW Report Data'!K$4:K$11233)-('PQW Report Data'!J$4:J$11233))),
                    IF($D$6="All",SUMPRODUCT(('PQW Report Data'!$D$4:$D$11233='GEPS Volume &amp; Declines'!$E$4)*('PQW Report Data'!$C$4:$C$11233=P$9)*('PQW Report Data'!$E$4:$E$11233=$B66)*(('PQW Report Data'!K$4:K$11233)-('PQW Report Data'!J$4:J$11233))),
                    IF($F$6="All",SUMPRODUCT(('PQW Report Data'!$B$4:$B$11233='GEPS Volume &amp; Declines'!$C$4)*('PQW Report Data'!$C$4:$C$11233=P$9)*('PQW Report Data'!$E$4:$E$11233=$B66)*(('PQW Report Data'!K$4:K$11233)-('PQW Report Data'!J$4:J$11233))),
                    SUMPRODUCT(('PQW Report Data'!$B$4:$B$11233='GEPS Volume &amp; Declines'!$C$4)*('PQW Report Data'!$D$4:$D$11233='GEPS Volume &amp; Declines'!$E$4)*('PQW Report Data'!$C$4:$C$11233=P$9)*('PQW Report Data'!$E$4:$E$11233=$B66)*(('PQW Report Data'!K$4:K$11233)-('PQW Report Data'!J$4:J$11233))))))</f>
      </c>
      <c r="Q66" s="25" t="str">
        <f>IF(AND($D$6="All",$F$6="All"),SUMPRODUCT(('PQW Report Data'!$C$4:$C$11233=Q$9)*('PQW Report Data'!$E$4:$E$11233=$B66)*(('PQW Report Data'!K$4:K$11233)-('PQW Report Data'!J$4:J$11233))),
                    IF($D$6="All",SUMPRODUCT(('PQW Report Data'!$D$4:$D$11233='GEPS Volume &amp; Declines'!$E$4)*('PQW Report Data'!$C$4:$C$11233=Q$9)*('PQW Report Data'!$E$4:$E$11233=$B66)*(('PQW Report Data'!K$4:K$11233)-('PQW Report Data'!J$4:J$11233))),
                    IF($F$6="All",SUMPRODUCT(('PQW Report Data'!$B$4:$B$11233='GEPS Volume &amp; Declines'!$C$4)*('PQW Report Data'!$C$4:$C$11233=Q$9)*('PQW Report Data'!$E$4:$E$11233=$B66)*(('PQW Report Data'!K$4:K$11233)-('PQW Report Data'!J$4:J$11233))),
                    SUMPRODUCT(('PQW Report Data'!$B$4:$B$11233='GEPS Volume &amp; Declines'!$C$4)*('PQW Report Data'!$D$4:$D$11233='GEPS Volume &amp; Declines'!$E$4)*('PQW Report Data'!$C$4:$C$11233=Q$9)*('PQW Report Data'!$E$4:$E$11233=$B66)*(('PQW Report Data'!K$4:K$11233)-('PQW Report Data'!J$4:J$11233))))))</f>
      </c>
      <c r="R66" s="25" t="str">
        <f>IF(AND($D$6="All",$F$6="All"),SUMPRODUCT(('PQW Report Data'!$C$4:$C$11233=R$9)*('PQW Report Data'!$E$4:$E$11233=$B66)*(('PQW Report Data'!K$4:K$11233)-('PQW Report Data'!J$4:J$11233))),
                    IF($D$6="All",SUMPRODUCT(('PQW Report Data'!$D$4:$D$11233='GEPS Volume &amp; Declines'!$E$4)*('PQW Report Data'!$C$4:$C$11233=R$9)*('PQW Report Data'!$E$4:$E$11233=$B66)*(('PQW Report Data'!K$4:K$11233)-('PQW Report Data'!J$4:J$11233))),
                    IF($F$6="All",SUMPRODUCT(('PQW Report Data'!$B$4:$B$11233='GEPS Volume &amp; Declines'!$C$4)*('PQW Report Data'!$C$4:$C$11233=R$9)*('PQW Report Data'!$E$4:$E$11233=$B66)*(('PQW Report Data'!K$4:K$11233)-('PQW Report Data'!J$4:J$11233))),
                    SUMPRODUCT(('PQW Report Data'!$B$4:$B$11233='GEPS Volume &amp; Declines'!$C$4)*('PQW Report Data'!$D$4:$D$11233='GEPS Volume &amp; Declines'!$E$4)*('PQW Report Data'!$C$4:$C$11233=R$9)*('PQW Report Data'!$E$4:$E$11233=$B66)*(('PQW Report Data'!K$4:K$11233)-('PQW Report Data'!J$4:J$11233))))))</f>
      </c>
      <c r="S66" s="25" t="str">
        <f>IF(AND($D$6="All",$F$6="All"),SUMPRODUCT(('PQW Report Data'!$C$4:$C$11233=S$9)*('PQW Report Data'!$E$4:$E$11233=$B66)*(('PQW Report Data'!K$4:K$11233)-('PQW Report Data'!J$4:J$11233))),
                    IF($D$6="All",SUMPRODUCT(('PQW Report Data'!$D$4:$D$11233='GEPS Volume &amp; Declines'!$E$4)*('PQW Report Data'!$C$4:$C$11233=S$9)*('PQW Report Data'!$E$4:$E$11233=$B66)*(('PQW Report Data'!K$4:K$11233)-('PQW Report Data'!J$4:J$11233))),
                    IF($F$6="All",SUMPRODUCT(('PQW Report Data'!$B$4:$B$11233='GEPS Volume &amp; Declines'!$C$4)*('PQW Report Data'!$C$4:$C$11233=S$9)*('PQW Report Data'!$E$4:$E$11233=$B66)*(('PQW Report Data'!K$4:K$11233)-('PQW Report Data'!J$4:J$11233))),
                    SUMPRODUCT(('PQW Report Data'!$B$4:$B$11233='GEPS Volume &amp; Declines'!$C$4)*('PQW Report Data'!$D$4:$D$11233='GEPS Volume &amp; Declines'!$E$4)*('PQW Report Data'!$C$4:$C$11233=S$9)*('PQW Report Data'!$E$4:$E$11233=$B66)*(('PQW Report Data'!K$4:K$11233)-('PQW Report Data'!J$4:J$11233))))))</f>
      </c>
      <c r="T66" s="25" t="str">
        <f>IF(AND($D$6="All",$F$6="All"),SUMPRODUCT(('PQW Report Data'!$C$4:$C$11233=T$9)*('PQW Report Data'!$E$4:$E$11233=$B66)*(('PQW Report Data'!K$4:K$11233)-('PQW Report Data'!J$4:J$11233))),
                    IF($D$6="All",SUMPRODUCT(('PQW Report Data'!$D$4:$D$11233='GEPS Volume &amp; Declines'!$E$4)*('PQW Report Data'!$C$4:$C$11233=T$9)*('PQW Report Data'!$E$4:$E$11233=$B66)*(('PQW Report Data'!K$4:K$11233)-('PQW Report Data'!J$4:J$11233))),
                    IF($F$6="All",SUMPRODUCT(('PQW Report Data'!$B$4:$B$11233='GEPS Volume &amp; Declines'!$C$4)*('PQW Report Data'!$C$4:$C$11233=T$9)*('PQW Report Data'!$E$4:$E$11233=$B66)*(('PQW Report Data'!K$4:K$11233)-('PQW Report Data'!J$4:J$11233))),
                    SUMPRODUCT(('PQW Report Data'!$B$4:$B$11233='GEPS Volume &amp; Declines'!$C$4)*('PQW Report Data'!$D$4:$D$11233='GEPS Volume &amp; Declines'!$E$4)*('PQW Report Data'!$C$4:$C$11233=T$9)*('PQW Report Data'!$E$4:$E$11233=$B66)*(('PQW Report Data'!K$4:K$11233)-('PQW Report Data'!J$4:J$11233))))))</f>
      </c>
      <c r="U66" s="25" t="str">
        <f>IF(AND($D$6="All",$F$6="All"),SUMPRODUCT(('PQW Report Data'!$C$4:$C$11233=U$9)*('PQW Report Data'!$E$4:$E$11233=$B66)*(('PQW Report Data'!K$4:K$11233)-('PQW Report Data'!J$4:J$11233))),
                    IF($D$6="All",SUMPRODUCT(('PQW Report Data'!$D$4:$D$11233='GEPS Volume &amp; Declines'!$E$4)*('PQW Report Data'!$C$4:$C$11233=U$9)*('PQW Report Data'!$E$4:$E$11233=$B66)*(('PQW Report Data'!K$4:K$11233)-('PQW Report Data'!J$4:J$11233))),
                    IF($F$6="All",SUMPRODUCT(('PQW Report Data'!$B$4:$B$11233='GEPS Volume &amp; Declines'!$C$4)*('PQW Report Data'!$C$4:$C$11233=U$9)*('PQW Report Data'!$E$4:$E$11233=$B66)*(('PQW Report Data'!K$4:K$11233)-('PQW Report Data'!J$4:J$11233))),
                    SUMPRODUCT(('PQW Report Data'!$B$4:$B$11233='GEPS Volume &amp; Declines'!$C$4)*('PQW Report Data'!$D$4:$D$11233='GEPS Volume &amp; Declines'!$E$4)*('PQW Report Data'!$C$4:$C$11233=U$9)*('PQW Report Data'!$E$4:$E$11233=$B66)*(('PQW Report Data'!K$4:K$11233)-('PQW Report Data'!J$4:J$11233))))))</f>
      </c>
      <c r="V66" s="25" t="str">
        <f>IF(AND($D$6="All",$F$6="All"),SUMPRODUCT(('PQW Report Data'!$C$4:$C$11233=V$9)*('PQW Report Data'!$E$4:$E$11233=$B66)*(('PQW Report Data'!K$4:K$11233)-('PQW Report Data'!J$4:J$11233))),
                    IF($D$6="All",SUMPRODUCT(('PQW Report Data'!$D$4:$D$11233='GEPS Volume &amp; Declines'!$E$4)*('PQW Report Data'!$C$4:$C$11233=V$9)*('PQW Report Data'!$E$4:$E$11233=$B66)*(('PQW Report Data'!K$4:K$11233)-('PQW Report Data'!J$4:J$11233))),
                    IF($F$6="All",SUMPRODUCT(('PQW Report Data'!$B$4:$B$11233='GEPS Volume &amp; Declines'!$C$4)*('PQW Report Data'!$C$4:$C$11233=V$9)*('PQW Report Data'!$E$4:$E$11233=$B66)*(('PQW Report Data'!K$4:K$11233)-('PQW Report Data'!J$4:J$11233))),
                    SUMPRODUCT(('PQW Report Data'!$B$4:$B$11233='GEPS Volume &amp; Declines'!$C$4)*('PQW Report Data'!$D$4:$D$11233='GEPS Volume &amp; Declines'!$E$4)*('PQW Report Data'!$C$4:$C$11233=V$9)*('PQW Report Data'!$E$4:$E$11233=$B66)*(('PQW Report Data'!K$4:K$11233)-('PQW Report Data'!J$4:J$11233))))))</f>
      </c>
      <c r="W66" s="25" t="str">
        <f>IF(AND($D$6="All",$F$6="All"),SUMPRODUCT(('PQW Report Data'!$C$4:$C$11233=W$9)*('PQW Report Data'!$E$4:$E$11233=$B66)*(('PQW Report Data'!K$4:K$11233)-('PQW Report Data'!J$4:J$11233))),
                    IF($D$6="All",SUMPRODUCT(('PQW Report Data'!$D$4:$D$11233='GEPS Volume &amp; Declines'!$E$4)*('PQW Report Data'!$C$4:$C$11233=W$9)*('PQW Report Data'!$E$4:$E$11233=$B66)*(('PQW Report Data'!K$4:K$11233)-('PQW Report Data'!J$4:J$11233))),
                    IF($F$6="All",SUMPRODUCT(('PQW Report Data'!$B$4:$B$11233='GEPS Volume &amp; Declines'!$C$4)*('PQW Report Data'!$C$4:$C$11233=W$9)*('PQW Report Data'!$E$4:$E$11233=$B66)*(('PQW Report Data'!K$4:K$11233)-('PQW Report Data'!J$4:J$11233))),
                    SUMPRODUCT(('PQW Report Data'!$B$4:$B$11233='GEPS Volume &amp; Declines'!$C$4)*('PQW Report Data'!$D$4:$D$11233='GEPS Volume &amp; Declines'!$E$4)*('PQW Report Data'!$C$4:$C$11233=W$9)*('PQW Report Data'!$E$4:$E$11233=$B66)*(('PQW Report Data'!K$4:K$11233)-('PQW Report Data'!J$4:J$11233))))))</f>
      </c>
      <c r="X66" s="25" t="str">
        <f>IF(AND($D$6="All",$F$6="All"),SUMPRODUCT(('PQW Report Data'!$C$4:$C$11233=X$9)*('PQW Report Data'!$E$4:$E$11233=$B66)*(('PQW Report Data'!K$4:K$11233)-('PQW Report Data'!J$4:J$11233))),
                    IF($D$6="All",SUMPRODUCT(('PQW Report Data'!$D$4:$D$11233='GEPS Volume &amp; Declines'!$E$4)*('PQW Report Data'!$C$4:$C$11233=X$9)*('PQW Report Data'!$E$4:$E$11233=$B66)*(('PQW Report Data'!K$4:K$11233)-('PQW Report Data'!J$4:J$11233))),
                    IF($F$6="All",SUMPRODUCT(('PQW Report Data'!$B$4:$B$11233='GEPS Volume &amp; Declines'!$C$4)*('PQW Report Data'!$C$4:$C$11233=X$9)*('PQW Report Data'!$E$4:$E$11233=$B66)*(('PQW Report Data'!K$4:K$11233)-('PQW Report Data'!J$4:J$11233))),
                    SUMPRODUCT(('PQW Report Data'!$B$4:$B$11233='GEPS Volume &amp; Declines'!$C$4)*('PQW Report Data'!$D$4:$D$11233='GEPS Volume &amp; Declines'!$E$4)*('PQW Report Data'!$C$4:$C$11233=X$9)*('PQW Report Data'!$E$4:$E$11233=$B66)*(('PQW Report Data'!K$4:K$11233)-('PQW Report Data'!J$4:J$11233))))))</f>
      </c>
      <c r="Y66" s="25" t="str">
        <f>IF(AND($D$6="All",$F$6="All"),SUMPRODUCT(('PQW Report Data'!$C$4:$C$11233=Y$9)*('PQW Report Data'!$E$4:$E$11233=$B66)*(('PQW Report Data'!K$4:K$11233)-('PQW Report Data'!J$4:J$11233))),
                    IF($D$6="All",SUMPRODUCT(('PQW Report Data'!$D$4:$D$11233='GEPS Volume &amp; Declines'!$E$4)*('PQW Report Data'!$C$4:$C$11233=Y$9)*('PQW Report Data'!$E$4:$E$11233=$B66)*(('PQW Report Data'!K$4:K$11233)-('PQW Report Data'!J$4:J$11233))),
                    IF($F$6="All",SUMPRODUCT(('PQW Report Data'!$B$4:$B$11233='GEPS Volume &amp; Declines'!$C$4)*('PQW Report Data'!$C$4:$C$11233=Y$9)*('PQW Report Data'!$E$4:$E$11233=$B66)*(('PQW Report Data'!K$4:K$11233)-('PQW Report Data'!J$4:J$11233))),
                    SUMPRODUCT(('PQW Report Data'!$B$4:$B$11233='GEPS Volume &amp; Declines'!$C$4)*('PQW Report Data'!$D$4:$D$11233='GEPS Volume &amp; Declines'!$E$4)*('PQW Report Data'!$C$4:$C$11233=Y$9)*('PQW Report Data'!$E$4:$E$11233=$B66)*(('PQW Report Data'!K$4:K$11233)-('PQW Report Data'!J$4:J$11233))))))</f>
      </c>
      <c r="Z66" s="25" t="str">
        <f>IF(AND($D$6="All",$F$6="All"),SUMPRODUCT(('PQW Report Data'!$C$4:$C$11233=Z$9)*('PQW Report Data'!$E$4:$E$11233=$B66)*(('PQW Report Data'!K$4:K$11233)-('PQW Report Data'!J$4:J$11233))),
                    IF($D$6="All",SUMPRODUCT(('PQW Report Data'!$D$4:$D$11233='GEPS Volume &amp; Declines'!$E$4)*('PQW Report Data'!$C$4:$C$11233=Z$9)*('PQW Report Data'!$E$4:$E$11233=$B66)*(('PQW Report Data'!K$4:K$11233)-('PQW Report Data'!J$4:J$11233))),
                    IF($F$6="All",SUMPRODUCT(('PQW Report Data'!$B$4:$B$11233='GEPS Volume &amp; Declines'!$C$4)*('PQW Report Data'!$C$4:$C$11233=Z$9)*('PQW Report Data'!$E$4:$E$11233=$B66)*(('PQW Report Data'!K$4:K$11233)-('PQW Report Data'!J$4:J$11233))),
                    SUMPRODUCT(('PQW Report Data'!$B$4:$B$11233='GEPS Volume &amp; Declines'!$C$4)*('PQW Report Data'!$D$4:$D$11233='GEPS Volume &amp; Declines'!$E$4)*('PQW Report Data'!$C$4:$C$11233=Z$9)*('PQW Report Data'!$E$4:$E$11233=$B66)*(('PQW Report Data'!K$4:K$11233)-('PQW Report Data'!J$4:J$11233))))))</f>
      </c>
      <c r="AA66" s="25" t="str">
        <f>IF(AND($D$6="All",$F$6="All"),SUMPRODUCT(('PQW Report Data'!$C$4:$C$11233=AA$9)*('PQW Report Data'!$E$4:$E$11233=$B66)*(('PQW Report Data'!K$4:K$11233)-('PQW Report Data'!J$4:J$11233))),
                    IF($D$6="All",SUMPRODUCT(('PQW Report Data'!$D$4:$D$11233='GEPS Volume &amp; Declines'!$E$4)*('PQW Report Data'!$C$4:$C$11233=AA$9)*('PQW Report Data'!$E$4:$E$11233=$B66)*(('PQW Report Data'!K$4:K$11233)-('PQW Report Data'!J$4:J$11233))),
                    IF($F$6="All",SUMPRODUCT(('PQW Report Data'!$B$4:$B$11233='GEPS Volume &amp; Declines'!$C$4)*('PQW Report Data'!$C$4:$C$11233=AA$9)*('PQW Report Data'!$E$4:$E$11233=$B66)*(('PQW Report Data'!K$4:K$11233)-('PQW Report Data'!J$4:J$11233))),
                    SUMPRODUCT(('PQW Report Data'!$B$4:$B$11233='GEPS Volume &amp; Declines'!$C$4)*('PQW Report Data'!$D$4:$D$11233='GEPS Volume &amp; Declines'!$E$4)*('PQW Report Data'!$C$4:$C$11233=AA$9)*('PQW Report Data'!$E$4:$E$11233=$B66)*(('PQW Report Data'!K$4:K$11233)-('PQW Report Data'!J$4:J$11233))))))</f>
      </c>
      <c r="AB66" s="25" t="str">
        <f>SUM(C66:AA66)</f>
      </c>
    </row>
    <row r="67">
      <c r="A67" s="0" t="inlineStr">
        <is>
          <t/>
        </is>
      </c>
      <c r="B67" s="23" t="n">
        <v>57</v>
      </c>
      <c r="C67" s="25" t="str">
        <f>IF(AND($D$6="All",$F$6="All"),SUMPRODUCT(('PQW Report Data'!$C$4:$C$11233=C$9)*('PQW Report Data'!$E$4:$E$11233=$B67)*(('PQW Report Data'!K$4:K$11233)-('PQW Report Data'!J$4:J$11233))),
                    IF($D$6="All",SUMPRODUCT(('PQW Report Data'!$D$4:$D$11233='GEPS Volume &amp; Declines'!$E$4)*('PQW Report Data'!$C$4:$C$11233=C$9)*('PQW Report Data'!$E$4:$E$11233=$B67)*(('PQW Report Data'!K$4:K$11233)-('PQW Report Data'!J$4:J$11233))),
                    IF($F$6="All",SUMPRODUCT(('PQW Report Data'!$B$4:$B$11233='GEPS Volume &amp; Declines'!$C$4)*('PQW Report Data'!$C$4:$C$11233=C$9)*('PQW Report Data'!$E$4:$E$11233=$B67)*(('PQW Report Data'!K$4:K$11233)-('PQW Report Data'!J$4:J$11233))),
                    SUMPRODUCT(('PQW Report Data'!$B$4:$B$11233='GEPS Volume &amp; Declines'!$C$4)*('PQW Report Data'!$D$4:$D$11233='GEPS Volume &amp; Declines'!$E$4)*('PQW Report Data'!$C$4:$C$11233=C$9)*('PQW Report Data'!$E$4:$E$11233=$B67)*(('PQW Report Data'!K$4:K$11233)-('PQW Report Data'!J$4:J$11233))))))</f>
      </c>
      <c r="D67" s="25" t="str">
        <f>IF(AND($D$6="All",$F$6="All"),SUMPRODUCT(('PQW Report Data'!$C$4:$C$11233=D$9)*('PQW Report Data'!$E$4:$E$11233=$B67)*(('PQW Report Data'!K$4:K$11233)-('PQW Report Data'!J$4:J$11233))),
                    IF($D$6="All",SUMPRODUCT(('PQW Report Data'!$D$4:$D$11233='GEPS Volume &amp; Declines'!$E$4)*('PQW Report Data'!$C$4:$C$11233=D$9)*('PQW Report Data'!$E$4:$E$11233=$B67)*(('PQW Report Data'!K$4:K$11233)-('PQW Report Data'!J$4:J$11233))),
                    IF($F$6="All",SUMPRODUCT(('PQW Report Data'!$B$4:$B$11233='GEPS Volume &amp; Declines'!$C$4)*('PQW Report Data'!$C$4:$C$11233=D$9)*('PQW Report Data'!$E$4:$E$11233=$B67)*(('PQW Report Data'!K$4:K$11233)-('PQW Report Data'!J$4:J$11233))),
                    SUMPRODUCT(('PQW Report Data'!$B$4:$B$11233='GEPS Volume &amp; Declines'!$C$4)*('PQW Report Data'!$D$4:$D$11233='GEPS Volume &amp; Declines'!$E$4)*('PQW Report Data'!$C$4:$C$11233=D$9)*('PQW Report Data'!$E$4:$E$11233=$B67)*(('PQW Report Data'!K$4:K$11233)-('PQW Report Data'!J$4:J$11233))))))</f>
      </c>
      <c r="E67" s="25" t="str">
        <f>IF(AND($D$6="All",$F$6="All"),SUMPRODUCT(('PQW Report Data'!$C$4:$C$11233=E$9)*('PQW Report Data'!$E$4:$E$11233=$B67)*(('PQW Report Data'!K$4:K$11233)-('PQW Report Data'!J$4:J$11233))),
                    IF($D$6="All",SUMPRODUCT(('PQW Report Data'!$D$4:$D$11233='GEPS Volume &amp; Declines'!$E$4)*('PQW Report Data'!$C$4:$C$11233=E$9)*('PQW Report Data'!$E$4:$E$11233=$B67)*(('PQW Report Data'!K$4:K$11233)-('PQW Report Data'!J$4:J$11233))),
                    IF($F$6="All",SUMPRODUCT(('PQW Report Data'!$B$4:$B$11233='GEPS Volume &amp; Declines'!$C$4)*('PQW Report Data'!$C$4:$C$11233=E$9)*('PQW Report Data'!$E$4:$E$11233=$B67)*(('PQW Report Data'!K$4:K$11233)-('PQW Report Data'!J$4:J$11233))),
                    SUMPRODUCT(('PQW Report Data'!$B$4:$B$11233='GEPS Volume &amp; Declines'!$C$4)*('PQW Report Data'!$D$4:$D$11233='GEPS Volume &amp; Declines'!$E$4)*('PQW Report Data'!$C$4:$C$11233=E$9)*('PQW Report Data'!$E$4:$E$11233=$B67)*(('PQW Report Data'!K$4:K$11233)-('PQW Report Data'!J$4:J$11233))))))</f>
      </c>
      <c r="F67" s="25" t="str">
        <f>IF(AND($D$6="All",$F$6="All"),SUMPRODUCT(('PQW Report Data'!$C$4:$C$11233=F$9)*('PQW Report Data'!$E$4:$E$11233=$B67)*(('PQW Report Data'!K$4:K$11233)-('PQW Report Data'!J$4:J$11233))),
                    IF($D$6="All",SUMPRODUCT(('PQW Report Data'!$D$4:$D$11233='GEPS Volume &amp; Declines'!$E$4)*('PQW Report Data'!$C$4:$C$11233=F$9)*('PQW Report Data'!$E$4:$E$11233=$B67)*(('PQW Report Data'!K$4:K$11233)-('PQW Report Data'!J$4:J$11233))),
                    IF($F$6="All",SUMPRODUCT(('PQW Report Data'!$B$4:$B$11233='GEPS Volume &amp; Declines'!$C$4)*('PQW Report Data'!$C$4:$C$11233=F$9)*('PQW Report Data'!$E$4:$E$11233=$B67)*(('PQW Report Data'!K$4:K$11233)-('PQW Report Data'!J$4:J$11233))),
                    SUMPRODUCT(('PQW Report Data'!$B$4:$B$11233='GEPS Volume &amp; Declines'!$C$4)*('PQW Report Data'!$D$4:$D$11233='GEPS Volume &amp; Declines'!$E$4)*('PQW Report Data'!$C$4:$C$11233=F$9)*('PQW Report Data'!$E$4:$E$11233=$B67)*(('PQW Report Data'!K$4:K$11233)-('PQW Report Data'!J$4:J$11233))))))</f>
      </c>
      <c r="G67" s="25" t="str">
        <f>IF(AND($D$6="All",$F$6="All"),SUMPRODUCT(('PQW Report Data'!$C$4:$C$11233=G$9)*('PQW Report Data'!$E$4:$E$11233=$B67)*(('PQW Report Data'!K$4:K$11233)-('PQW Report Data'!J$4:J$11233))),
                    IF($D$6="All",SUMPRODUCT(('PQW Report Data'!$D$4:$D$11233='GEPS Volume &amp; Declines'!$E$4)*('PQW Report Data'!$C$4:$C$11233=G$9)*('PQW Report Data'!$E$4:$E$11233=$B67)*(('PQW Report Data'!K$4:K$11233)-('PQW Report Data'!J$4:J$11233))),
                    IF($F$6="All",SUMPRODUCT(('PQW Report Data'!$B$4:$B$11233='GEPS Volume &amp; Declines'!$C$4)*('PQW Report Data'!$C$4:$C$11233=G$9)*('PQW Report Data'!$E$4:$E$11233=$B67)*(('PQW Report Data'!K$4:K$11233)-('PQW Report Data'!J$4:J$11233))),
                    SUMPRODUCT(('PQW Report Data'!$B$4:$B$11233='GEPS Volume &amp; Declines'!$C$4)*('PQW Report Data'!$D$4:$D$11233='GEPS Volume &amp; Declines'!$E$4)*('PQW Report Data'!$C$4:$C$11233=G$9)*('PQW Report Data'!$E$4:$E$11233=$B67)*(('PQW Report Data'!K$4:K$11233)-('PQW Report Data'!J$4:J$11233))))))</f>
      </c>
      <c r="H67" s="25" t="str">
        <f>IF(AND($D$6="All",$F$6="All"),SUMPRODUCT(('PQW Report Data'!$C$4:$C$11233=H$9)*('PQW Report Data'!$E$4:$E$11233=$B67)*(('PQW Report Data'!K$4:K$11233)-('PQW Report Data'!J$4:J$11233))),
                    IF($D$6="All",SUMPRODUCT(('PQW Report Data'!$D$4:$D$11233='GEPS Volume &amp; Declines'!$E$4)*('PQW Report Data'!$C$4:$C$11233=H$9)*('PQW Report Data'!$E$4:$E$11233=$B67)*(('PQW Report Data'!K$4:K$11233)-('PQW Report Data'!J$4:J$11233))),
                    IF($F$6="All",SUMPRODUCT(('PQW Report Data'!$B$4:$B$11233='GEPS Volume &amp; Declines'!$C$4)*('PQW Report Data'!$C$4:$C$11233=H$9)*('PQW Report Data'!$E$4:$E$11233=$B67)*(('PQW Report Data'!K$4:K$11233)-('PQW Report Data'!J$4:J$11233))),
                    SUMPRODUCT(('PQW Report Data'!$B$4:$B$11233='GEPS Volume &amp; Declines'!$C$4)*('PQW Report Data'!$D$4:$D$11233='GEPS Volume &amp; Declines'!$E$4)*('PQW Report Data'!$C$4:$C$11233=H$9)*('PQW Report Data'!$E$4:$E$11233=$B67)*(('PQW Report Data'!K$4:K$11233)-('PQW Report Data'!J$4:J$11233))))))</f>
      </c>
      <c r="I67" s="25" t="str">
        <f>IF(AND($D$6="All",$F$6="All"),SUMPRODUCT(('PQW Report Data'!$C$4:$C$11233=I$9)*('PQW Report Data'!$E$4:$E$11233=$B67)*(('PQW Report Data'!K$4:K$11233)-('PQW Report Data'!J$4:J$11233))),
                    IF($D$6="All",SUMPRODUCT(('PQW Report Data'!$D$4:$D$11233='GEPS Volume &amp; Declines'!$E$4)*('PQW Report Data'!$C$4:$C$11233=I$9)*('PQW Report Data'!$E$4:$E$11233=$B67)*(('PQW Report Data'!K$4:K$11233)-('PQW Report Data'!J$4:J$11233))),
                    IF($F$6="All",SUMPRODUCT(('PQW Report Data'!$B$4:$B$11233='GEPS Volume &amp; Declines'!$C$4)*('PQW Report Data'!$C$4:$C$11233=I$9)*('PQW Report Data'!$E$4:$E$11233=$B67)*(('PQW Report Data'!K$4:K$11233)-('PQW Report Data'!J$4:J$11233))),
                    SUMPRODUCT(('PQW Report Data'!$B$4:$B$11233='GEPS Volume &amp; Declines'!$C$4)*('PQW Report Data'!$D$4:$D$11233='GEPS Volume &amp; Declines'!$E$4)*('PQW Report Data'!$C$4:$C$11233=I$9)*('PQW Report Data'!$E$4:$E$11233=$B67)*(('PQW Report Data'!K$4:K$11233)-('PQW Report Data'!J$4:J$11233))))))</f>
      </c>
      <c r="J67" s="25" t="str">
        <f>IF(AND($D$6="All",$F$6="All"),SUMPRODUCT(('PQW Report Data'!$C$4:$C$11233=J$9)*('PQW Report Data'!$E$4:$E$11233=$B67)*(('PQW Report Data'!K$4:K$11233)-('PQW Report Data'!J$4:J$11233))),
                    IF($D$6="All",SUMPRODUCT(('PQW Report Data'!$D$4:$D$11233='GEPS Volume &amp; Declines'!$E$4)*('PQW Report Data'!$C$4:$C$11233=J$9)*('PQW Report Data'!$E$4:$E$11233=$B67)*(('PQW Report Data'!K$4:K$11233)-('PQW Report Data'!J$4:J$11233))),
                    IF($F$6="All",SUMPRODUCT(('PQW Report Data'!$B$4:$B$11233='GEPS Volume &amp; Declines'!$C$4)*('PQW Report Data'!$C$4:$C$11233=J$9)*('PQW Report Data'!$E$4:$E$11233=$B67)*(('PQW Report Data'!K$4:K$11233)-('PQW Report Data'!J$4:J$11233))),
                    SUMPRODUCT(('PQW Report Data'!$B$4:$B$11233='GEPS Volume &amp; Declines'!$C$4)*('PQW Report Data'!$D$4:$D$11233='GEPS Volume &amp; Declines'!$E$4)*('PQW Report Data'!$C$4:$C$11233=J$9)*('PQW Report Data'!$E$4:$E$11233=$B67)*(('PQW Report Data'!K$4:K$11233)-('PQW Report Data'!J$4:J$11233))))))</f>
      </c>
      <c r="K67" s="25" t="str">
        <f>IF(AND($D$6="All",$F$6="All"),SUMPRODUCT(('PQW Report Data'!$C$4:$C$11233=K$9)*('PQW Report Data'!$E$4:$E$11233=$B67)*(('PQW Report Data'!K$4:K$11233)-('PQW Report Data'!J$4:J$11233))),
                    IF($D$6="All",SUMPRODUCT(('PQW Report Data'!$D$4:$D$11233='GEPS Volume &amp; Declines'!$E$4)*('PQW Report Data'!$C$4:$C$11233=K$9)*('PQW Report Data'!$E$4:$E$11233=$B67)*(('PQW Report Data'!K$4:K$11233)-('PQW Report Data'!J$4:J$11233))),
                    IF($F$6="All",SUMPRODUCT(('PQW Report Data'!$B$4:$B$11233='GEPS Volume &amp; Declines'!$C$4)*('PQW Report Data'!$C$4:$C$11233=K$9)*('PQW Report Data'!$E$4:$E$11233=$B67)*(('PQW Report Data'!K$4:K$11233)-('PQW Report Data'!J$4:J$11233))),
                    SUMPRODUCT(('PQW Report Data'!$B$4:$B$11233='GEPS Volume &amp; Declines'!$C$4)*('PQW Report Data'!$D$4:$D$11233='GEPS Volume &amp; Declines'!$E$4)*('PQW Report Data'!$C$4:$C$11233=K$9)*('PQW Report Data'!$E$4:$E$11233=$B67)*(('PQW Report Data'!K$4:K$11233)-('PQW Report Data'!J$4:J$11233))))))</f>
      </c>
      <c r="L67" s="25" t="str">
        <f>IF(AND($D$6="All",$F$6="All"),SUMPRODUCT(('PQW Report Data'!$C$4:$C$11233=L$9)*('PQW Report Data'!$E$4:$E$11233=$B67)*(('PQW Report Data'!K$4:K$11233)-('PQW Report Data'!J$4:J$11233))),
                    IF($D$6="All",SUMPRODUCT(('PQW Report Data'!$D$4:$D$11233='GEPS Volume &amp; Declines'!$E$4)*('PQW Report Data'!$C$4:$C$11233=L$9)*('PQW Report Data'!$E$4:$E$11233=$B67)*(('PQW Report Data'!K$4:K$11233)-('PQW Report Data'!J$4:J$11233))),
                    IF($F$6="All",SUMPRODUCT(('PQW Report Data'!$B$4:$B$11233='GEPS Volume &amp; Declines'!$C$4)*('PQW Report Data'!$C$4:$C$11233=L$9)*('PQW Report Data'!$E$4:$E$11233=$B67)*(('PQW Report Data'!K$4:K$11233)-('PQW Report Data'!J$4:J$11233))),
                    SUMPRODUCT(('PQW Report Data'!$B$4:$B$11233='GEPS Volume &amp; Declines'!$C$4)*('PQW Report Data'!$D$4:$D$11233='GEPS Volume &amp; Declines'!$E$4)*('PQW Report Data'!$C$4:$C$11233=L$9)*('PQW Report Data'!$E$4:$E$11233=$B67)*(('PQW Report Data'!K$4:K$11233)-('PQW Report Data'!J$4:J$11233))))))</f>
      </c>
      <c r="M67" s="25" t="str">
        <f>IF(AND($D$6="All",$F$6="All"),SUMPRODUCT(('PQW Report Data'!$C$4:$C$11233=M$9)*('PQW Report Data'!$E$4:$E$11233=$B67)*(('PQW Report Data'!K$4:K$11233)-('PQW Report Data'!J$4:J$11233))),
                    IF($D$6="All",SUMPRODUCT(('PQW Report Data'!$D$4:$D$11233='GEPS Volume &amp; Declines'!$E$4)*('PQW Report Data'!$C$4:$C$11233=M$9)*('PQW Report Data'!$E$4:$E$11233=$B67)*(('PQW Report Data'!K$4:K$11233)-('PQW Report Data'!J$4:J$11233))),
                    IF($F$6="All",SUMPRODUCT(('PQW Report Data'!$B$4:$B$11233='GEPS Volume &amp; Declines'!$C$4)*('PQW Report Data'!$C$4:$C$11233=M$9)*('PQW Report Data'!$E$4:$E$11233=$B67)*(('PQW Report Data'!K$4:K$11233)-('PQW Report Data'!J$4:J$11233))),
                    SUMPRODUCT(('PQW Report Data'!$B$4:$B$11233='GEPS Volume &amp; Declines'!$C$4)*('PQW Report Data'!$D$4:$D$11233='GEPS Volume &amp; Declines'!$E$4)*('PQW Report Data'!$C$4:$C$11233=M$9)*('PQW Report Data'!$E$4:$E$11233=$B67)*(('PQW Report Data'!K$4:K$11233)-('PQW Report Data'!J$4:J$11233))))))</f>
      </c>
      <c r="N67" s="25" t="str">
        <f>IF(AND($D$6="All",$F$6="All"),SUMPRODUCT(('PQW Report Data'!$C$4:$C$11233=N$9)*('PQW Report Data'!$E$4:$E$11233=$B67)*(('PQW Report Data'!K$4:K$11233)-('PQW Report Data'!J$4:J$11233))),
                    IF($D$6="All",SUMPRODUCT(('PQW Report Data'!$D$4:$D$11233='GEPS Volume &amp; Declines'!$E$4)*('PQW Report Data'!$C$4:$C$11233=N$9)*('PQW Report Data'!$E$4:$E$11233=$B67)*(('PQW Report Data'!K$4:K$11233)-('PQW Report Data'!J$4:J$11233))),
                    IF($F$6="All",SUMPRODUCT(('PQW Report Data'!$B$4:$B$11233='GEPS Volume &amp; Declines'!$C$4)*('PQW Report Data'!$C$4:$C$11233=N$9)*('PQW Report Data'!$E$4:$E$11233=$B67)*(('PQW Report Data'!K$4:K$11233)-('PQW Report Data'!J$4:J$11233))),
                    SUMPRODUCT(('PQW Report Data'!$B$4:$B$11233='GEPS Volume &amp; Declines'!$C$4)*('PQW Report Data'!$D$4:$D$11233='GEPS Volume &amp; Declines'!$E$4)*('PQW Report Data'!$C$4:$C$11233=N$9)*('PQW Report Data'!$E$4:$E$11233=$B67)*(('PQW Report Data'!K$4:K$11233)-('PQW Report Data'!J$4:J$11233))))))</f>
      </c>
      <c r="O67" s="25" t="str">
        <f>IF(AND($D$6="All",$F$6="All"),SUMPRODUCT(('PQW Report Data'!$C$4:$C$11233=O$9)*('PQW Report Data'!$E$4:$E$11233=$B67)*(('PQW Report Data'!K$4:K$11233)-('PQW Report Data'!J$4:J$11233))),
                    IF($D$6="All",SUMPRODUCT(('PQW Report Data'!$D$4:$D$11233='GEPS Volume &amp; Declines'!$E$4)*('PQW Report Data'!$C$4:$C$11233=O$9)*('PQW Report Data'!$E$4:$E$11233=$B67)*(('PQW Report Data'!K$4:K$11233)-('PQW Report Data'!J$4:J$11233))),
                    IF($F$6="All",SUMPRODUCT(('PQW Report Data'!$B$4:$B$11233='GEPS Volume &amp; Declines'!$C$4)*('PQW Report Data'!$C$4:$C$11233=O$9)*('PQW Report Data'!$E$4:$E$11233=$B67)*(('PQW Report Data'!K$4:K$11233)-('PQW Report Data'!J$4:J$11233))),
                    SUMPRODUCT(('PQW Report Data'!$B$4:$B$11233='GEPS Volume &amp; Declines'!$C$4)*('PQW Report Data'!$D$4:$D$11233='GEPS Volume &amp; Declines'!$E$4)*('PQW Report Data'!$C$4:$C$11233=O$9)*('PQW Report Data'!$E$4:$E$11233=$B67)*(('PQW Report Data'!K$4:K$11233)-('PQW Report Data'!J$4:J$11233))))))</f>
      </c>
      <c r="P67" s="25" t="str">
        <f>IF(AND($D$6="All",$F$6="All"),SUMPRODUCT(('PQW Report Data'!$C$4:$C$11233=P$9)*('PQW Report Data'!$E$4:$E$11233=$B67)*(('PQW Report Data'!K$4:K$11233)-('PQW Report Data'!J$4:J$11233))),
                    IF($D$6="All",SUMPRODUCT(('PQW Report Data'!$D$4:$D$11233='GEPS Volume &amp; Declines'!$E$4)*('PQW Report Data'!$C$4:$C$11233=P$9)*('PQW Report Data'!$E$4:$E$11233=$B67)*(('PQW Report Data'!K$4:K$11233)-('PQW Report Data'!J$4:J$11233))),
                    IF($F$6="All",SUMPRODUCT(('PQW Report Data'!$B$4:$B$11233='GEPS Volume &amp; Declines'!$C$4)*('PQW Report Data'!$C$4:$C$11233=P$9)*('PQW Report Data'!$E$4:$E$11233=$B67)*(('PQW Report Data'!K$4:K$11233)-('PQW Report Data'!J$4:J$11233))),
                    SUMPRODUCT(('PQW Report Data'!$B$4:$B$11233='GEPS Volume &amp; Declines'!$C$4)*('PQW Report Data'!$D$4:$D$11233='GEPS Volume &amp; Declines'!$E$4)*('PQW Report Data'!$C$4:$C$11233=P$9)*('PQW Report Data'!$E$4:$E$11233=$B67)*(('PQW Report Data'!K$4:K$11233)-('PQW Report Data'!J$4:J$11233))))))</f>
      </c>
      <c r="Q67" s="25" t="str">
        <f>IF(AND($D$6="All",$F$6="All"),SUMPRODUCT(('PQW Report Data'!$C$4:$C$11233=Q$9)*('PQW Report Data'!$E$4:$E$11233=$B67)*(('PQW Report Data'!K$4:K$11233)-('PQW Report Data'!J$4:J$11233))),
                    IF($D$6="All",SUMPRODUCT(('PQW Report Data'!$D$4:$D$11233='GEPS Volume &amp; Declines'!$E$4)*('PQW Report Data'!$C$4:$C$11233=Q$9)*('PQW Report Data'!$E$4:$E$11233=$B67)*(('PQW Report Data'!K$4:K$11233)-('PQW Report Data'!J$4:J$11233))),
                    IF($F$6="All",SUMPRODUCT(('PQW Report Data'!$B$4:$B$11233='GEPS Volume &amp; Declines'!$C$4)*('PQW Report Data'!$C$4:$C$11233=Q$9)*('PQW Report Data'!$E$4:$E$11233=$B67)*(('PQW Report Data'!K$4:K$11233)-('PQW Report Data'!J$4:J$11233))),
                    SUMPRODUCT(('PQW Report Data'!$B$4:$B$11233='GEPS Volume &amp; Declines'!$C$4)*('PQW Report Data'!$D$4:$D$11233='GEPS Volume &amp; Declines'!$E$4)*('PQW Report Data'!$C$4:$C$11233=Q$9)*('PQW Report Data'!$E$4:$E$11233=$B67)*(('PQW Report Data'!K$4:K$11233)-('PQW Report Data'!J$4:J$11233))))))</f>
      </c>
      <c r="R67" s="25" t="str">
        <f>IF(AND($D$6="All",$F$6="All"),SUMPRODUCT(('PQW Report Data'!$C$4:$C$11233=R$9)*('PQW Report Data'!$E$4:$E$11233=$B67)*(('PQW Report Data'!K$4:K$11233)-('PQW Report Data'!J$4:J$11233))),
                    IF($D$6="All",SUMPRODUCT(('PQW Report Data'!$D$4:$D$11233='GEPS Volume &amp; Declines'!$E$4)*('PQW Report Data'!$C$4:$C$11233=R$9)*('PQW Report Data'!$E$4:$E$11233=$B67)*(('PQW Report Data'!K$4:K$11233)-('PQW Report Data'!J$4:J$11233))),
                    IF($F$6="All",SUMPRODUCT(('PQW Report Data'!$B$4:$B$11233='GEPS Volume &amp; Declines'!$C$4)*('PQW Report Data'!$C$4:$C$11233=R$9)*('PQW Report Data'!$E$4:$E$11233=$B67)*(('PQW Report Data'!K$4:K$11233)-('PQW Report Data'!J$4:J$11233))),
                    SUMPRODUCT(('PQW Report Data'!$B$4:$B$11233='GEPS Volume &amp; Declines'!$C$4)*('PQW Report Data'!$D$4:$D$11233='GEPS Volume &amp; Declines'!$E$4)*('PQW Report Data'!$C$4:$C$11233=R$9)*('PQW Report Data'!$E$4:$E$11233=$B67)*(('PQW Report Data'!K$4:K$11233)-('PQW Report Data'!J$4:J$11233))))))</f>
      </c>
      <c r="S67" s="25" t="str">
        <f>IF(AND($D$6="All",$F$6="All"),SUMPRODUCT(('PQW Report Data'!$C$4:$C$11233=S$9)*('PQW Report Data'!$E$4:$E$11233=$B67)*(('PQW Report Data'!K$4:K$11233)-('PQW Report Data'!J$4:J$11233))),
                    IF($D$6="All",SUMPRODUCT(('PQW Report Data'!$D$4:$D$11233='GEPS Volume &amp; Declines'!$E$4)*('PQW Report Data'!$C$4:$C$11233=S$9)*('PQW Report Data'!$E$4:$E$11233=$B67)*(('PQW Report Data'!K$4:K$11233)-('PQW Report Data'!J$4:J$11233))),
                    IF($F$6="All",SUMPRODUCT(('PQW Report Data'!$B$4:$B$11233='GEPS Volume &amp; Declines'!$C$4)*('PQW Report Data'!$C$4:$C$11233=S$9)*('PQW Report Data'!$E$4:$E$11233=$B67)*(('PQW Report Data'!K$4:K$11233)-('PQW Report Data'!J$4:J$11233))),
                    SUMPRODUCT(('PQW Report Data'!$B$4:$B$11233='GEPS Volume &amp; Declines'!$C$4)*('PQW Report Data'!$D$4:$D$11233='GEPS Volume &amp; Declines'!$E$4)*('PQW Report Data'!$C$4:$C$11233=S$9)*('PQW Report Data'!$E$4:$E$11233=$B67)*(('PQW Report Data'!K$4:K$11233)-('PQW Report Data'!J$4:J$11233))))))</f>
      </c>
      <c r="T67" s="25" t="str">
        <f>IF(AND($D$6="All",$F$6="All"),SUMPRODUCT(('PQW Report Data'!$C$4:$C$11233=T$9)*('PQW Report Data'!$E$4:$E$11233=$B67)*(('PQW Report Data'!K$4:K$11233)-('PQW Report Data'!J$4:J$11233))),
                    IF($D$6="All",SUMPRODUCT(('PQW Report Data'!$D$4:$D$11233='GEPS Volume &amp; Declines'!$E$4)*('PQW Report Data'!$C$4:$C$11233=T$9)*('PQW Report Data'!$E$4:$E$11233=$B67)*(('PQW Report Data'!K$4:K$11233)-('PQW Report Data'!J$4:J$11233))),
                    IF($F$6="All",SUMPRODUCT(('PQW Report Data'!$B$4:$B$11233='GEPS Volume &amp; Declines'!$C$4)*('PQW Report Data'!$C$4:$C$11233=T$9)*('PQW Report Data'!$E$4:$E$11233=$B67)*(('PQW Report Data'!K$4:K$11233)-('PQW Report Data'!J$4:J$11233))),
                    SUMPRODUCT(('PQW Report Data'!$B$4:$B$11233='GEPS Volume &amp; Declines'!$C$4)*('PQW Report Data'!$D$4:$D$11233='GEPS Volume &amp; Declines'!$E$4)*('PQW Report Data'!$C$4:$C$11233=T$9)*('PQW Report Data'!$E$4:$E$11233=$B67)*(('PQW Report Data'!K$4:K$11233)-('PQW Report Data'!J$4:J$11233))))))</f>
      </c>
      <c r="U67" s="25" t="str">
        <f>IF(AND($D$6="All",$F$6="All"),SUMPRODUCT(('PQW Report Data'!$C$4:$C$11233=U$9)*('PQW Report Data'!$E$4:$E$11233=$B67)*(('PQW Report Data'!K$4:K$11233)-('PQW Report Data'!J$4:J$11233))),
                    IF($D$6="All",SUMPRODUCT(('PQW Report Data'!$D$4:$D$11233='GEPS Volume &amp; Declines'!$E$4)*('PQW Report Data'!$C$4:$C$11233=U$9)*('PQW Report Data'!$E$4:$E$11233=$B67)*(('PQW Report Data'!K$4:K$11233)-('PQW Report Data'!J$4:J$11233))),
                    IF($F$6="All",SUMPRODUCT(('PQW Report Data'!$B$4:$B$11233='GEPS Volume &amp; Declines'!$C$4)*('PQW Report Data'!$C$4:$C$11233=U$9)*('PQW Report Data'!$E$4:$E$11233=$B67)*(('PQW Report Data'!K$4:K$11233)-('PQW Report Data'!J$4:J$11233))),
                    SUMPRODUCT(('PQW Report Data'!$B$4:$B$11233='GEPS Volume &amp; Declines'!$C$4)*('PQW Report Data'!$D$4:$D$11233='GEPS Volume &amp; Declines'!$E$4)*('PQW Report Data'!$C$4:$C$11233=U$9)*('PQW Report Data'!$E$4:$E$11233=$B67)*(('PQW Report Data'!K$4:K$11233)-('PQW Report Data'!J$4:J$11233))))))</f>
      </c>
      <c r="V67" s="25" t="str">
        <f>IF(AND($D$6="All",$F$6="All"),SUMPRODUCT(('PQW Report Data'!$C$4:$C$11233=V$9)*('PQW Report Data'!$E$4:$E$11233=$B67)*(('PQW Report Data'!K$4:K$11233)-('PQW Report Data'!J$4:J$11233))),
                    IF($D$6="All",SUMPRODUCT(('PQW Report Data'!$D$4:$D$11233='GEPS Volume &amp; Declines'!$E$4)*('PQW Report Data'!$C$4:$C$11233=V$9)*('PQW Report Data'!$E$4:$E$11233=$B67)*(('PQW Report Data'!K$4:K$11233)-('PQW Report Data'!J$4:J$11233))),
                    IF($F$6="All",SUMPRODUCT(('PQW Report Data'!$B$4:$B$11233='GEPS Volume &amp; Declines'!$C$4)*('PQW Report Data'!$C$4:$C$11233=V$9)*('PQW Report Data'!$E$4:$E$11233=$B67)*(('PQW Report Data'!K$4:K$11233)-('PQW Report Data'!J$4:J$11233))),
                    SUMPRODUCT(('PQW Report Data'!$B$4:$B$11233='GEPS Volume &amp; Declines'!$C$4)*('PQW Report Data'!$D$4:$D$11233='GEPS Volume &amp; Declines'!$E$4)*('PQW Report Data'!$C$4:$C$11233=V$9)*('PQW Report Data'!$E$4:$E$11233=$B67)*(('PQW Report Data'!K$4:K$11233)-('PQW Report Data'!J$4:J$11233))))))</f>
      </c>
      <c r="W67" s="25" t="str">
        <f>IF(AND($D$6="All",$F$6="All"),SUMPRODUCT(('PQW Report Data'!$C$4:$C$11233=W$9)*('PQW Report Data'!$E$4:$E$11233=$B67)*(('PQW Report Data'!K$4:K$11233)-('PQW Report Data'!J$4:J$11233))),
                    IF($D$6="All",SUMPRODUCT(('PQW Report Data'!$D$4:$D$11233='GEPS Volume &amp; Declines'!$E$4)*('PQW Report Data'!$C$4:$C$11233=W$9)*('PQW Report Data'!$E$4:$E$11233=$B67)*(('PQW Report Data'!K$4:K$11233)-('PQW Report Data'!J$4:J$11233))),
                    IF($F$6="All",SUMPRODUCT(('PQW Report Data'!$B$4:$B$11233='GEPS Volume &amp; Declines'!$C$4)*('PQW Report Data'!$C$4:$C$11233=W$9)*('PQW Report Data'!$E$4:$E$11233=$B67)*(('PQW Report Data'!K$4:K$11233)-('PQW Report Data'!J$4:J$11233))),
                    SUMPRODUCT(('PQW Report Data'!$B$4:$B$11233='GEPS Volume &amp; Declines'!$C$4)*('PQW Report Data'!$D$4:$D$11233='GEPS Volume &amp; Declines'!$E$4)*('PQW Report Data'!$C$4:$C$11233=W$9)*('PQW Report Data'!$E$4:$E$11233=$B67)*(('PQW Report Data'!K$4:K$11233)-('PQW Report Data'!J$4:J$11233))))))</f>
      </c>
      <c r="X67" s="25" t="str">
        <f>IF(AND($D$6="All",$F$6="All"),SUMPRODUCT(('PQW Report Data'!$C$4:$C$11233=X$9)*('PQW Report Data'!$E$4:$E$11233=$B67)*(('PQW Report Data'!K$4:K$11233)-('PQW Report Data'!J$4:J$11233))),
                    IF($D$6="All",SUMPRODUCT(('PQW Report Data'!$D$4:$D$11233='GEPS Volume &amp; Declines'!$E$4)*('PQW Report Data'!$C$4:$C$11233=X$9)*('PQW Report Data'!$E$4:$E$11233=$B67)*(('PQW Report Data'!K$4:K$11233)-('PQW Report Data'!J$4:J$11233))),
                    IF($F$6="All",SUMPRODUCT(('PQW Report Data'!$B$4:$B$11233='GEPS Volume &amp; Declines'!$C$4)*('PQW Report Data'!$C$4:$C$11233=X$9)*('PQW Report Data'!$E$4:$E$11233=$B67)*(('PQW Report Data'!K$4:K$11233)-('PQW Report Data'!J$4:J$11233))),
                    SUMPRODUCT(('PQW Report Data'!$B$4:$B$11233='GEPS Volume &amp; Declines'!$C$4)*('PQW Report Data'!$D$4:$D$11233='GEPS Volume &amp; Declines'!$E$4)*('PQW Report Data'!$C$4:$C$11233=X$9)*('PQW Report Data'!$E$4:$E$11233=$B67)*(('PQW Report Data'!K$4:K$11233)-('PQW Report Data'!J$4:J$11233))))))</f>
      </c>
      <c r="Y67" s="25" t="str">
        <f>IF(AND($D$6="All",$F$6="All"),SUMPRODUCT(('PQW Report Data'!$C$4:$C$11233=Y$9)*('PQW Report Data'!$E$4:$E$11233=$B67)*(('PQW Report Data'!K$4:K$11233)-('PQW Report Data'!J$4:J$11233))),
                    IF($D$6="All",SUMPRODUCT(('PQW Report Data'!$D$4:$D$11233='GEPS Volume &amp; Declines'!$E$4)*('PQW Report Data'!$C$4:$C$11233=Y$9)*('PQW Report Data'!$E$4:$E$11233=$B67)*(('PQW Report Data'!K$4:K$11233)-('PQW Report Data'!J$4:J$11233))),
                    IF($F$6="All",SUMPRODUCT(('PQW Report Data'!$B$4:$B$11233='GEPS Volume &amp; Declines'!$C$4)*('PQW Report Data'!$C$4:$C$11233=Y$9)*('PQW Report Data'!$E$4:$E$11233=$B67)*(('PQW Report Data'!K$4:K$11233)-('PQW Report Data'!J$4:J$11233))),
                    SUMPRODUCT(('PQW Report Data'!$B$4:$B$11233='GEPS Volume &amp; Declines'!$C$4)*('PQW Report Data'!$D$4:$D$11233='GEPS Volume &amp; Declines'!$E$4)*('PQW Report Data'!$C$4:$C$11233=Y$9)*('PQW Report Data'!$E$4:$E$11233=$B67)*(('PQW Report Data'!K$4:K$11233)-('PQW Report Data'!J$4:J$11233))))))</f>
      </c>
      <c r="Z67" s="25" t="str">
        <f>IF(AND($D$6="All",$F$6="All"),SUMPRODUCT(('PQW Report Data'!$C$4:$C$11233=Z$9)*('PQW Report Data'!$E$4:$E$11233=$B67)*(('PQW Report Data'!K$4:K$11233)-('PQW Report Data'!J$4:J$11233))),
                    IF($D$6="All",SUMPRODUCT(('PQW Report Data'!$D$4:$D$11233='GEPS Volume &amp; Declines'!$E$4)*('PQW Report Data'!$C$4:$C$11233=Z$9)*('PQW Report Data'!$E$4:$E$11233=$B67)*(('PQW Report Data'!K$4:K$11233)-('PQW Report Data'!J$4:J$11233))),
                    IF($F$6="All",SUMPRODUCT(('PQW Report Data'!$B$4:$B$11233='GEPS Volume &amp; Declines'!$C$4)*('PQW Report Data'!$C$4:$C$11233=Z$9)*('PQW Report Data'!$E$4:$E$11233=$B67)*(('PQW Report Data'!K$4:K$11233)-('PQW Report Data'!J$4:J$11233))),
                    SUMPRODUCT(('PQW Report Data'!$B$4:$B$11233='GEPS Volume &amp; Declines'!$C$4)*('PQW Report Data'!$D$4:$D$11233='GEPS Volume &amp; Declines'!$E$4)*('PQW Report Data'!$C$4:$C$11233=Z$9)*('PQW Report Data'!$E$4:$E$11233=$B67)*(('PQW Report Data'!K$4:K$11233)-('PQW Report Data'!J$4:J$11233))))))</f>
      </c>
      <c r="AA67" s="25" t="str">
        <f>IF(AND($D$6="All",$F$6="All"),SUMPRODUCT(('PQW Report Data'!$C$4:$C$11233=AA$9)*('PQW Report Data'!$E$4:$E$11233=$B67)*(('PQW Report Data'!K$4:K$11233)-('PQW Report Data'!J$4:J$11233))),
                    IF($D$6="All",SUMPRODUCT(('PQW Report Data'!$D$4:$D$11233='GEPS Volume &amp; Declines'!$E$4)*('PQW Report Data'!$C$4:$C$11233=AA$9)*('PQW Report Data'!$E$4:$E$11233=$B67)*(('PQW Report Data'!K$4:K$11233)-('PQW Report Data'!J$4:J$11233))),
                    IF($F$6="All",SUMPRODUCT(('PQW Report Data'!$B$4:$B$11233='GEPS Volume &amp; Declines'!$C$4)*('PQW Report Data'!$C$4:$C$11233=AA$9)*('PQW Report Data'!$E$4:$E$11233=$B67)*(('PQW Report Data'!K$4:K$11233)-('PQW Report Data'!J$4:J$11233))),
                    SUMPRODUCT(('PQW Report Data'!$B$4:$B$11233='GEPS Volume &amp; Declines'!$C$4)*('PQW Report Data'!$D$4:$D$11233='GEPS Volume &amp; Declines'!$E$4)*('PQW Report Data'!$C$4:$C$11233=AA$9)*('PQW Report Data'!$E$4:$E$11233=$B67)*(('PQW Report Data'!K$4:K$11233)-('PQW Report Data'!J$4:J$11233))))))</f>
      </c>
      <c r="AB67" s="25" t="str">
        <f>SUM(C67:AA67)</f>
      </c>
    </row>
    <row r="68">
      <c r="A68" s="0" t="inlineStr">
        <is>
          <t/>
        </is>
      </c>
      <c r="B68" s="23" t="n">
        <v>58</v>
      </c>
      <c r="C68" s="25" t="str">
        <f>IF(AND($D$6="All",$F$6="All"),SUMPRODUCT(('PQW Report Data'!$C$4:$C$11233=C$9)*('PQW Report Data'!$E$4:$E$11233=$B68)*(('PQW Report Data'!K$4:K$11233)-('PQW Report Data'!J$4:J$11233))),
                    IF($D$6="All",SUMPRODUCT(('PQW Report Data'!$D$4:$D$11233='GEPS Volume &amp; Declines'!$E$4)*('PQW Report Data'!$C$4:$C$11233=C$9)*('PQW Report Data'!$E$4:$E$11233=$B68)*(('PQW Report Data'!K$4:K$11233)-('PQW Report Data'!J$4:J$11233))),
                    IF($F$6="All",SUMPRODUCT(('PQW Report Data'!$B$4:$B$11233='GEPS Volume &amp; Declines'!$C$4)*('PQW Report Data'!$C$4:$C$11233=C$9)*('PQW Report Data'!$E$4:$E$11233=$B68)*(('PQW Report Data'!K$4:K$11233)-('PQW Report Data'!J$4:J$11233))),
                    SUMPRODUCT(('PQW Report Data'!$B$4:$B$11233='GEPS Volume &amp; Declines'!$C$4)*('PQW Report Data'!$D$4:$D$11233='GEPS Volume &amp; Declines'!$E$4)*('PQW Report Data'!$C$4:$C$11233=C$9)*('PQW Report Data'!$E$4:$E$11233=$B68)*(('PQW Report Data'!K$4:K$11233)-('PQW Report Data'!J$4:J$11233))))))</f>
      </c>
      <c r="D68" s="25" t="str">
        <f>IF(AND($D$6="All",$F$6="All"),SUMPRODUCT(('PQW Report Data'!$C$4:$C$11233=D$9)*('PQW Report Data'!$E$4:$E$11233=$B68)*(('PQW Report Data'!K$4:K$11233)-('PQW Report Data'!J$4:J$11233))),
                    IF($D$6="All",SUMPRODUCT(('PQW Report Data'!$D$4:$D$11233='GEPS Volume &amp; Declines'!$E$4)*('PQW Report Data'!$C$4:$C$11233=D$9)*('PQW Report Data'!$E$4:$E$11233=$B68)*(('PQW Report Data'!K$4:K$11233)-('PQW Report Data'!J$4:J$11233))),
                    IF($F$6="All",SUMPRODUCT(('PQW Report Data'!$B$4:$B$11233='GEPS Volume &amp; Declines'!$C$4)*('PQW Report Data'!$C$4:$C$11233=D$9)*('PQW Report Data'!$E$4:$E$11233=$B68)*(('PQW Report Data'!K$4:K$11233)-('PQW Report Data'!J$4:J$11233))),
                    SUMPRODUCT(('PQW Report Data'!$B$4:$B$11233='GEPS Volume &amp; Declines'!$C$4)*('PQW Report Data'!$D$4:$D$11233='GEPS Volume &amp; Declines'!$E$4)*('PQW Report Data'!$C$4:$C$11233=D$9)*('PQW Report Data'!$E$4:$E$11233=$B68)*(('PQW Report Data'!K$4:K$11233)-('PQW Report Data'!J$4:J$11233))))))</f>
      </c>
      <c r="E68" s="25" t="str">
        <f>IF(AND($D$6="All",$F$6="All"),SUMPRODUCT(('PQW Report Data'!$C$4:$C$11233=E$9)*('PQW Report Data'!$E$4:$E$11233=$B68)*(('PQW Report Data'!K$4:K$11233)-('PQW Report Data'!J$4:J$11233))),
                    IF($D$6="All",SUMPRODUCT(('PQW Report Data'!$D$4:$D$11233='GEPS Volume &amp; Declines'!$E$4)*('PQW Report Data'!$C$4:$C$11233=E$9)*('PQW Report Data'!$E$4:$E$11233=$B68)*(('PQW Report Data'!K$4:K$11233)-('PQW Report Data'!J$4:J$11233))),
                    IF($F$6="All",SUMPRODUCT(('PQW Report Data'!$B$4:$B$11233='GEPS Volume &amp; Declines'!$C$4)*('PQW Report Data'!$C$4:$C$11233=E$9)*('PQW Report Data'!$E$4:$E$11233=$B68)*(('PQW Report Data'!K$4:K$11233)-('PQW Report Data'!J$4:J$11233))),
                    SUMPRODUCT(('PQW Report Data'!$B$4:$B$11233='GEPS Volume &amp; Declines'!$C$4)*('PQW Report Data'!$D$4:$D$11233='GEPS Volume &amp; Declines'!$E$4)*('PQW Report Data'!$C$4:$C$11233=E$9)*('PQW Report Data'!$E$4:$E$11233=$B68)*(('PQW Report Data'!K$4:K$11233)-('PQW Report Data'!J$4:J$11233))))))</f>
      </c>
      <c r="F68" s="25" t="str">
        <f>IF(AND($D$6="All",$F$6="All"),SUMPRODUCT(('PQW Report Data'!$C$4:$C$11233=F$9)*('PQW Report Data'!$E$4:$E$11233=$B68)*(('PQW Report Data'!K$4:K$11233)-('PQW Report Data'!J$4:J$11233))),
                    IF($D$6="All",SUMPRODUCT(('PQW Report Data'!$D$4:$D$11233='GEPS Volume &amp; Declines'!$E$4)*('PQW Report Data'!$C$4:$C$11233=F$9)*('PQW Report Data'!$E$4:$E$11233=$B68)*(('PQW Report Data'!K$4:K$11233)-('PQW Report Data'!J$4:J$11233))),
                    IF($F$6="All",SUMPRODUCT(('PQW Report Data'!$B$4:$B$11233='GEPS Volume &amp; Declines'!$C$4)*('PQW Report Data'!$C$4:$C$11233=F$9)*('PQW Report Data'!$E$4:$E$11233=$B68)*(('PQW Report Data'!K$4:K$11233)-('PQW Report Data'!J$4:J$11233))),
                    SUMPRODUCT(('PQW Report Data'!$B$4:$B$11233='GEPS Volume &amp; Declines'!$C$4)*('PQW Report Data'!$D$4:$D$11233='GEPS Volume &amp; Declines'!$E$4)*('PQW Report Data'!$C$4:$C$11233=F$9)*('PQW Report Data'!$E$4:$E$11233=$B68)*(('PQW Report Data'!K$4:K$11233)-('PQW Report Data'!J$4:J$11233))))))</f>
      </c>
      <c r="G68" s="25" t="str">
        <f>IF(AND($D$6="All",$F$6="All"),SUMPRODUCT(('PQW Report Data'!$C$4:$C$11233=G$9)*('PQW Report Data'!$E$4:$E$11233=$B68)*(('PQW Report Data'!K$4:K$11233)-('PQW Report Data'!J$4:J$11233))),
                    IF($D$6="All",SUMPRODUCT(('PQW Report Data'!$D$4:$D$11233='GEPS Volume &amp; Declines'!$E$4)*('PQW Report Data'!$C$4:$C$11233=G$9)*('PQW Report Data'!$E$4:$E$11233=$B68)*(('PQW Report Data'!K$4:K$11233)-('PQW Report Data'!J$4:J$11233))),
                    IF($F$6="All",SUMPRODUCT(('PQW Report Data'!$B$4:$B$11233='GEPS Volume &amp; Declines'!$C$4)*('PQW Report Data'!$C$4:$C$11233=G$9)*('PQW Report Data'!$E$4:$E$11233=$B68)*(('PQW Report Data'!K$4:K$11233)-('PQW Report Data'!J$4:J$11233))),
                    SUMPRODUCT(('PQW Report Data'!$B$4:$B$11233='GEPS Volume &amp; Declines'!$C$4)*('PQW Report Data'!$D$4:$D$11233='GEPS Volume &amp; Declines'!$E$4)*('PQW Report Data'!$C$4:$C$11233=G$9)*('PQW Report Data'!$E$4:$E$11233=$B68)*(('PQW Report Data'!K$4:K$11233)-('PQW Report Data'!J$4:J$11233))))))</f>
      </c>
      <c r="H68" s="25" t="str">
        <f>IF(AND($D$6="All",$F$6="All"),SUMPRODUCT(('PQW Report Data'!$C$4:$C$11233=H$9)*('PQW Report Data'!$E$4:$E$11233=$B68)*(('PQW Report Data'!K$4:K$11233)-('PQW Report Data'!J$4:J$11233))),
                    IF($D$6="All",SUMPRODUCT(('PQW Report Data'!$D$4:$D$11233='GEPS Volume &amp; Declines'!$E$4)*('PQW Report Data'!$C$4:$C$11233=H$9)*('PQW Report Data'!$E$4:$E$11233=$B68)*(('PQW Report Data'!K$4:K$11233)-('PQW Report Data'!J$4:J$11233))),
                    IF($F$6="All",SUMPRODUCT(('PQW Report Data'!$B$4:$B$11233='GEPS Volume &amp; Declines'!$C$4)*('PQW Report Data'!$C$4:$C$11233=H$9)*('PQW Report Data'!$E$4:$E$11233=$B68)*(('PQW Report Data'!K$4:K$11233)-('PQW Report Data'!J$4:J$11233))),
                    SUMPRODUCT(('PQW Report Data'!$B$4:$B$11233='GEPS Volume &amp; Declines'!$C$4)*('PQW Report Data'!$D$4:$D$11233='GEPS Volume &amp; Declines'!$E$4)*('PQW Report Data'!$C$4:$C$11233=H$9)*('PQW Report Data'!$E$4:$E$11233=$B68)*(('PQW Report Data'!K$4:K$11233)-('PQW Report Data'!J$4:J$11233))))))</f>
      </c>
      <c r="I68" s="25" t="str">
        <f>IF(AND($D$6="All",$F$6="All"),SUMPRODUCT(('PQW Report Data'!$C$4:$C$11233=I$9)*('PQW Report Data'!$E$4:$E$11233=$B68)*(('PQW Report Data'!K$4:K$11233)-('PQW Report Data'!J$4:J$11233))),
                    IF($D$6="All",SUMPRODUCT(('PQW Report Data'!$D$4:$D$11233='GEPS Volume &amp; Declines'!$E$4)*('PQW Report Data'!$C$4:$C$11233=I$9)*('PQW Report Data'!$E$4:$E$11233=$B68)*(('PQW Report Data'!K$4:K$11233)-('PQW Report Data'!J$4:J$11233))),
                    IF($F$6="All",SUMPRODUCT(('PQW Report Data'!$B$4:$B$11233='GEPS Volume &amp; Declines'!$C$4)*('PQW Report Data'!$C$4:$C$11233=I$9)*('PQW Report Data'!$E$4:$E$11233=$B68)*(('PQW Report Data'!K$4:K$11233)-('PQW Report Data'!J$4:J$11233))),
                    SUMPRODUCT(('PQW Report Data'!$B$4:$B$11233='GEPS Volume &amp; Declines'!$C$4)*('PQW Report Data'!$D$4:$D$11233='GEPS Volume &amp; Declines'!$E$4)*('PQW Report Data'!$C$4:$C$11233=I$9)*('PQW Report Data'!$E$4:$E$11233=$B68)*(('PQW Report Data'!K$4:K$11233)-('PQW Report Data'!J$4:J$11233))))))</f>
      </c>
      <c r="J68" s="25" t="str">
        <f>IF(AND($D$6="All",$F$6="All"),SUMPRODUCT(('PQW Report Data'!$C$4:$C$11233=J$9)*('PQW Report Data'!$E$4:$E$11233=$B68)*(('PQW Report Data'!K$4:K$11233)-('PQW Report Data'!J$4:J$11233))),
                    IF($D$6="All",SUMPRODUCT(('PQW Report Data'!$D$4:$D$11233='GEPS Volume &amp; Declines'!$E$4)*('PQW Report Data'!$C$4:$C$11233=J$9)*('PQW Report Data'!$E$4:$E$11233=$B68)*(('PQW Report Data'!K$4:K$11233)-('PQW Report Data'!J$4:J$11233))),
                    IF($F$6="All",SUMPRODUCT(('PQW Report Data'!$B$4:$B$11233='GEPS Volume &amp; Declines'!$C$4)*('PQW Report Data'!$C$4:$C$11233=J$9)*('PQW Report Data'!$E$4:$E$11233=$B68)*(('PQW Report Data'!K$4:K$11233)-('PQW Report Data'!J$4:J$11233))),
                    SUMPRODUCT(('PQW Report Data'!$B$4:$B$11233='GEPS Volume &amp; Declines'!$C$4)*('PQW Report Data'!$D$4:$D$11233='GEPS Volume &amp; Declines'!$E$4)*('PQW Report Data'!$C$4:$C$11233=J$9)*('PQW Report Data'!$E$4:$E$11233=$B68)*(('PQW Report Data'!K$4:K$11233)-('PQW Report Data'!J$4:J$11233))))))</f>
      </c>
      <c r="K68" s="25" t="str">
        <f>IF(AND($D$6="All",$F$6="All"),SUMPRODUCT(('PQW Report Data'!$C$4:$C$11233=K$9)*('PQW Report Data'!$E$4:$E$11233=$B68)*(('PQW Report Data'!K$4:K$11233)-('PQW Report Data'!J$4:J$11233))),
                    IF($D$6="All",SUMPRODUCT(('PQW Report Data'!$D$4:$D$11233='GEPS Volume &amp; Declines'!$E$4)*('PQW Report Data'!$C$4:$C$11233=K$9)*('PQW Report Data'!$E$4:$E$11233=$B68)*(('PQW Report Data'!K$4:K$11233)-('PQW Report Data'!J$4:J$11233))),
                    IF($F$6="All",SUMPRODUCT(('PQW Report Data'!$B$4:$B$11233='GEPS Volume &amp; Declines'!$C$4)*('PQW Report Data'!$C$4:$C$11233=K$9)*('PQW Report Data'!$E$4:$E$11233=$B68)*(('PQW Report Data'!K$4:K$11233)-('PQW Report Data'!J$4:J$11233))),
                    SUMPRODUCT(('PQW Report Data'!$B$4:$B$11233='GEPS Volume &amp; Declines'!$C$4)*('PQW Report Data'!$D$4:$D$11233='GEPS Volume &amp; Declines'!$E$4)*('PQW Report Data'!$C$4:$C$11233=K$9)*('PQW Report Data'!$E$4:$E$11233=$B68)*(('PQW Report Data'!K$4:K$11233)-('PQW Report Data'!J$4:J$11233))))))</f>
      </c>
      <c r="L68" s="25" t="str">
        <f>IF(AND($D$6="All",$F$6="All"),SUMPRODUCT(('PQW Report Data'!$C$4:$C$11233=L$9)*('PQW Report Data'!$E$4:$E$11233=$B68)*(('PQW Report Data'!K$4:K$11233)-('PQW Report Data'!J$4:J$11233))),
                    IF($D$6="All",SUMPRODUCT(('PQW Report Data'!$D$4:$D$11233='GEPS Volume &amp; Declines'!$E$4)*('PQW Report Data'!$C$4:$C$11233=L$9)*('PQW Report Data'!$E$4:$E$11233=$B68)*(('PQW Report Data'!K$4:K$11233)-('PQW Report Data'!J$4:J$11233))),
                    IF($F$6="All",SUMPRODUCT(('PQW Report Data'!$B$4:$B$11233='GEPS Volume &amp; Declines'!$C$4)*('PQW Report Data'!$C$4:$C$11233=L$9)*('PQW Report Data'!$E$4:$E$11233=$B68)*(('PQW Report Data'!K$4:K$11233)-('PQW Report Data'!J$4:J$11233))),
                    SUMPRODUCT(('PQW Report Data'!$B$4:$B$11233='GEPS Volume &amp; Declines'!$C$4)*('PQW Report Data'!$D$4:$D$11233='GEPS Volume &amp; Declines'!$E$4)*('PQW Report Data'!$C$4:$C$11233=L$9)*('PQW Report Data'!$E$4:$E$11233=$B68)*(('PQW Report Data'!K$4:K$11233)-('PQW Report Data'!J$4:J$11233))))))</f>
      </c>
      <c r="M68" s="25" t="str">
        <f>IF(AND($D$6="All",$F$6="All"),SUMPRODUCT(('PQW Report Data'!$C$4:$C$11233=M$9)*('PQW Report Data'!$E$4:$E$11233=$B68)*(('PQW Report Data'!K$4:K$11233)-('PQW Report Data'!J$4:J$11233))),
                    IF($D$6="All",SUMPRODUCT(('PQW Report Data'!$D$4:$D$11233='GEPS Volume &amp; Declines'!$E$4)*('PQW Report Data'!$C$4:$C$11233=M$9)*('PQW Report Data'!$E$4:$E$11233=$B68)*(('PQW Report Data'!K$4:K$11233)-('PQW Report Data'!J$4:J$11233))),
                    IF($F$6="All",SUMPRODUCT(('PQW Report Data'!$B$4:$B$11233='GEPS Volume &amp; Declines'!$C$4)*('PQW Report Data'!$C$4:$C$11233=M$9)*('PQW Report Data'!$E$4:$E$11233=$B68)*(('PQW Report Data'!K$4:K$11233)-('PQW Report Data'!J$4:J$11233))),
                    SUMPRODUCT(('PQW Report Data'!$B$4:$B$11233='GEPS Volume &amp; Declines'!$C$4)*('PQW Report Data'!$D$4:$D$11233='GEPS Volume &amp; Declines'!$E$4)*('PQW Report Data'!$C$4:$C$11233=M$9)*('PQW Report Data'!$E$4:$E$11233=$B68)*(('PQW Report Data'!K$4:K$11233)-('PQW Report Data'!J$4:J$11233))))))</f>
      </c>
      <c r="N68" s="25" t="str">
        <f>IF(AND($D$6="All",$F$6="All"),SUMPRODUCT(('PQW Report Data'!$C$4:$C$11233=N$9)*('PQW Report Data'!$E$4:$E$11233=$B68)*(('PQW Report Data'!K$4:K$11233)-('PQW Report Data'!J$4:J$11233))),
                    IF($D$6="All",SUMPRODUCT(('PQW Report Data'!$D$4:$D$11233='GEPS Volume &amp; Declines'!$E$4)*('PQW Report Data'!$C$4:$C$11233=N$9)*('PQW Report Data'!$E$4:$E$11233=$B68)*(('PQW Report Data'!K$4:K$11233)-('PQW Report Data'!J$4:J$11233))),
                    IF($F$6="All",SUMPRODUCT(('PQW Report Data'!$B$4:$B$11233='GEPS Volume &amp; Declines'!$C$4)*('PQW Report Data'!$C$4:$C$11233=N$9)*('PQW Report Data'!$E$4:$E$11233=$B68)*(('PQW Report Data'!K$4:K$11233)-('PQW Report Data'!J$4:J$11233))),
                    SUMPRODUCT(('PQW Report Data'!$B$4:$B$11233='GEPS Volume &amp; Declines'!$C$4)*('PQW Report Data'!$D$4:$D$11233='GEPS Volume &amp; Declines'!$E$4)*('PQW Report Data'!$C$4:$C$11233=N$9)*('PQW Report Data'!$E$4:$E$11233=$B68)*(('PQW Report Data'!K$4:K$11233)-('PQW Report Data'!J$4:J$11233))))))</f>
      </c>
      <c r="O68" s="25" t="str">
        <f>IF(AND($D$6="All",$F$6="All"),SUMPRODUCT(('PQW Report Data'!$C$4:$C$11233=O$9)*('PQW Report Data'!$E$4:$E$11233=$B68)*(('PQW Report Data'!K$4:K$11233)-('PQW Report Data'!J$4:J$11233))),
                    IF($D$6="All",SUMPRODUCT(('PQW Report Data'!$D$4:$D$11233='GEPS Volume &amp; Declines'!$E$4)*('PQW Report Data'!$C$4:$C$11233=O$9)*('PQW Report Data'!$E$4:$E$11233=$B68)*(('PQW Report Data'!K$4:K$11233)-('PQW Report Data'!J$4:J$11233))),
                    IF($F$6="All",SUMPRODUCT(('PQW Report Data'!$B$4:$B$11233='GEPS Volume &amp; Declines'!$C$4)*('PQW Report Data'!$C$4:$C$11233=O$9)*('PQW Report Data'!$E$4:$E$11233=$B68)*(('PQW Report Data'!K$4:K$11233)-('PQW Report Data'!J$4:J$11233))),
                    SUMPRODUCT(('PQW Report Data'!$B$4:$B$11233='GEPS Volume &amp; Declines'!$C$4)*('PQW Report Data'!$D$4:$D$11233='GEPS Volume &amp; Declines'!$E$4)*('PQW Report Data'!$C$4:$C$11233=O$9)*('PQW Report Data'!$E$4:$E$11233=$B68)*(('PQW Report Data'!K$4:K$11233)-('PQW Report Data'!J$4:J$11233))))))</f>
      </c>
      <c r="P68" s="25" t="str">
        <f>IF(AND($D$6="All",$F$6="All"),SUMPRODUCT(('PQW Report Data'!$C$4:$C$11233=P$9)*('PQW Report Data'!$E$4:$E$11233=$B68)*(('PQW Report Data'!K$4:K$11233)-('PQW Report Data'!J$4:J$11233))),
                    IF($D$6="All",SUMPRODUCT(('PQW Report Data'!$D$4:$D$11233='GEPS Volume &amp; Declines'!$E$4)*('PQW Report Data'!$C$4:$C$11233=P$9)*('PQW Report Data'!$E$4:$E$11233=$B68)*(('PQW Report Data'!K$4:K$11233)-('PQW Report Data'!J$4:J$11233))),
                    IF($F$6="All",SUMPRODUCT(('PQW Report Data'!$B$4:$B$11233='GEPS Volume &amp; Declines'!$C$4)*('PQW Report Data'!$C$4:$C$11233=P$9)*('PQW Report Data'!$E$4:$E$11233=$B68)*(('PQW Report Data'!K$4:K$11233)-('PQW Report Data'!J$4:J$11233))),
                    SUMPRODUCT(('PQW Report Data'!$B$4:$B$11233='GEPS Volume &amp; Declines'!$C$4)*('PQW Report Data'!$D$4:$D$11233='GEPS Volume &amp; Declines'!$E$4)*('PQW Report Data'!$C$4:$C$11233=P$9)*('PQW Report Data'!$E$4:$E$11233=$B68)*(('PQW Report Data'!K$4:K$11233)-('PQW Report Data'!J$4:J$11233))))))</f>
      </c>
      <c r="Q68" s="25" t="str">
        <f>IF(AND($D$6="All",$F$6="All"),SUMPRODUCT(('PQW Report Data'!$C$4:$C$11233=Q$9)*('PQW Report Data'!$E$4:$E$11233=$B68)*(('PQW Report Data'!K$4:K$11233)-('PQW Report Data'!J$4:J$11233))),
                    IF($D$6="All",SUMPRODUCT(('PQW Report Data'!$D$4:$D$11233='GEPS Volume &amp; Declines'!$E$4)*('PQW Report Data'!$C$4:$C$11233=Q$9)*('PQW Report Data'!$E$4:$E$11233=$B68)*(('PQW Report Data'!K$4:K$11233)-('PQW Report Data'!J$4:J$11233))),
                    IF($F$6="All",SUMPRODUCT(('PQW Report Data'!$B$4:$B$11233='GEPS Volume &amp; Declines'!$C$4)*('PQW Report Data'!$C$4:$C$11233=Q$9)*('PQW Report Data'!$E$4:$E$11233=$B68)*(('PQW Report Data'!K$4:K$11233)-('PQW Report Data'!J$4:J$11233))),
                    SUMPRODUCT(('PQW Report Data'!$B$4:$B$11233='GEPS Volume &amp; Declines'!$C$4)*('PQW Report Data'!$D$4:$D$11233='GEPS Volume &amp; Declines'!$E$4)*('PQW Report Data'!$C$4:$C$11233=Q$9)*('PQW Report Data'!$E$4:$E$11233=$B68)*(('PQW Report Data'!K$4:K$11233)-('PQW Report Data'!J$4:J$11233))))))</f>
      </c>
      <c r="R68" s="25" t="str">
        <f>IF(AND($D$6="All",$F$6="All"),SUMPRODUCT(('PQW Report Data'!$C$4:$C$11233=R$9)*('PQW Report Data'!$E$4:$E$11233=$B68)*(('PQW Report Data'!K$4:K$11233)-('PQW Report Data'!J$4:J$11233))),
                    IF($D$6="All",SUMPRODUCT(('PQW Report Data'!$D$4:$D$11233='GEPS Volume &amp; Declines'!$E$4)*('PQW Report Data'!$C$4:$C$11233=R$9)*('PQW Report Data'!$E$4:$E$11233=$B68)*(('PQW Report Data'!K$4:K$11233)-('PQW Report Data'!J$4:J$11233))),
                    IF($F$6="All",SUMPRODUCT(('PQW Report Data'!$B$4:$B$11233='GEPS Volume &amp; Declines'!$C$4)*('PQW Report Data'!$C$4:$C$11233=R$9)*('PQW Report Data'!$E$4:$E$11233=$B68)*(('PQW Report Data'!K$4:K$11233)-('PQW Report Data'!J$4:J$11233))),
                    SUMPRODUCT(('PQW Report Data'!$B$4:$B$11233='GEPS Volume &amp; Declines'!$C$4)*('PQW Report Data'!$D$4:$D$11233='GEPS Volume &amp; Declines'!$E$4)*('PQW Report Data'!$C$4:$C$11233=R$9)*('PQW Report Data'!$E$4:$E$11233=$B68)*(('PQW Report Data'!K$4:K$11233)-('PQW Report Data'!J$4:J$11233))))))</f>
      </c>
      <c r="S68" s="25" t="str">
        <f>IF(AND($D$6="All",$F$6="All"),SUMPRODUCT(('PQW Report Data'!$C$4:$C$11233=S$9)*('PQW Report Data'!$E$4:$E$11233=$B68)*(('PQW Report Data'!K$4:K$11233)-('PQW Report Data'!J$4:J$11233))),
                    IF($D$6="All",SUMPRODUCT(('PQW Report Data'!$D$4:$D$11233='GEPS Volume &amp; Declines'!$E$4)*('PQW Report Data'!$C$4:$C$11233=S$9)*('PQW Report Data'!$E$4:$E$11233=$B68)*(('PQW Report Data'!K$4:K$11233)-('PQW Report Data'!J$4:J$11233))),
                    IF($F$6="All",SUMPRODUCT(('PQW Report Data'!$B$4:$B$11233='GEPS Volume &amp; Declines'!$C$4)*('PQW Report Data'!$C$4:$C$11233=S$9)*('PQW Report Data'!$E$4:$E$11233=$B68)*(('PQW Report Data'!K$4:K$11233)-('PQW Report Data'!J$4:J$11233))),
                    SUMPRODUCT(('PQW Report Data'!$B$4:$B$11233='GEPS Volume &amp; Declines'!$C$4)*('PQW Report Data'!$D$4:$D$11233='GEPS Volume &amp; Declines'!$E$4)*('PQW Report Data'!$C$4:$C$11233=S$9)*('PQW Report Data'!$E$4:$E$11233=$B68)*(('PQW Report Data'!K$4:K$11233)-('PQW Report Data'!J$4:J$11233))))))</f>
      </c>
      <c r="T68" s="25" t="str">
        <f>IF(AND($D$6="All",$F$6="All"),SUMPRODUCT(('PQW Report Data'!$C$4:$C$11233=T$9)*('PQW Report Data'!$E$4:$E$11233=$B68)*(('PQW Report Data'!K$4:K$11233)-('PQW Report Data'!J$4:J$11233))),
                    IF($D$6="All",SUMPRODUCT(('PQW Report Data'!$D$4:$D$11233='GEPS Volume &amp; Declines'!$E$4)*('PQW Report Data'!$C$4:$C$11233=T$9)*('PQW Report Data'!$E$4:$E$11233=$B68)*(('PQW Report Data'!K$4:K$11233)-('PQW Report Data'!J$4:J$11233))),
                    IF($F$6="All",SUMPRODUCT(('PQW Report Data'!$B$4:$B$11233='GEPS Volume &amp; Declines'!$C$4)*('PQW Report Data'!$C$4:$C$11233=T$9)*('PQW Report Data'!$E$4:$E$11233=$B68)*(('PQW Report Data'!K$4:K$11233)-('PQW Report Data'!J$4:J$11233))),
                    SUMPRODUCT(('PQW Report Data'!$B$4:$B$11233='GEPS Volume &amp; Declines'!$C$4)*('PQW Report Data'!$D$4:$D$11233='GEPS Volume &amp; Declines'!$E$4)*('PQW Report Data'!$C$4:$C$11233=T$9)*('PQW Report Data'!$E$4:$E$11233=$B68)*(('PQW Report Data'!K$4:K$11233)-('PQW Report Data'!J$4:J$11233))))))</f>
      </c>
      <c r="U68" s="25" t="str">
        <f>IF(AND($D$6="All",$F$6="All"),SUMPRODUCT(('PQW Report Data'!$C$4:$C$11233=U$9)*('PQW Report Data'!$E$4:$E$11233=$B68)*(('PQW Report Data'!K$4:K$11233)-('PQW Report Data'!J$4:J$11233))),
                    IF($D$6="All",SUMPRODUCT(('PQW Report Data'!$D$4:$D$11233='GEPS Volume &amp; Declines'!$E$4)*('PQW Report Data'!$C$4:$C$11233=U$9)*('PQW Report Data'!$E$4:$E$11233=$B68)*(('PQW Report Data'!K$4:K$11233)-('PQW Report Data'!J$4:J$11233))),
                    IF($F$6="All",SUMPRODUCT(('PQW Report Data'!$B$4:$B$11233='GEPS Volume &amp; Declines'!$C$4)*('PQW Report Data'!$C$4:$C$11233=U$9)*('PQW Report Data'!$E$4:$E$11233=$B68)*(('PQW Report Data'!K$4:K$11233)-('PQW Report Data'!J$4:J$11233))),
                    SUMPRODUCT(('PQW Report Data'!$B$4:$B$11233='GEPS Volume &amp; Declines'!$C$4)*('PQW Report Data'!$D$4:$D$11233='GEPS Volume &amp; Declines'!$E$4)*('PQW Report Data'!$C$4:$C$11233=U$9)*('PQW Report Data'!$E$4:$E$11233=$B68)*(('PQW Report Data'!K$4:K$11233)-('PQW Report Data'!J$4:J$11233))))))</f>
      </c>
      <c r="V68" s="25" t="str">
        <f>IF(AND($D$6="All",$F$6="All"),SUMPRODUCT(('PQW Report Data'!$C$4:$C$11233=V$9)*('PQW Report Data'!$E$4:$E$11233=$B68)*(('PQW Report Data'!K$4:K$11233)-('PQW Report Data'!J$4:J$11233))),
                    IF($D$6="All",SUMPRODUCT(('PQW Report Data'!$D$4:$D$11233='GEPS Volume &amp; Declines'!$E$4)*('PQW Report Data'!$C$4:$C$11233=V$9)*('PQW Report Data'!$E$4:$E$11233=$B68)*(('PQW Report Data'!K$4:K$11233)-('PQW Report Data'!J$4:J$11233))),
                    IF($F$6="All",SUMPRODUCT(('PQW Report Data'!$B$4:$B$11233='GEPS Volume &amp; Declines'!$C$4)*('PQW Report Data'!$C$4:$C$11233=V$9)*('PQW Report Data'!$E$4:$E$11233=$B68)*(('PQW Report Data'!K$4:K$11233)-('PQW Report Data'!J$4:J$11233))),
                    SUMPRODUCT(('PQW Report Data'!$B$4:$B$11233='GEPS Volume &amp; Declines'!$C$4)*('PQW Report Data'!$D$4:$D$11233='GEPS Volume &amp; Declines'!$E$4)*('PQW Report Data'!$C$4:$C$11233=V$9)*('PQW Report Data'!$E$4:$E$11233=$B68)*(('PQW Report Data'!K$4:K$11233)-('PQW Report Data'!J$4:J$11233))))))</f>
      </c>
      <c r="W68" s="25" t="str">
        <f>IF(AND($D$6="All",$F$6="All"),SUMPRODUCT(('PQW Report Data'!$C$4:$C$11233=W$9)*('PQW Report Data'!$E$4:$E$11233=$B68)*(('PQW Report Data'!K$4:K$11233)-('PQW Report Data'!J$4:J$11233))),
                    IF($D$6="All",SUMPRODUCT(('PQW Report Data'!$D$4:$D$11233='GEPS Volume &amp; Declines'!$E$4)*('PQW Report Data'!$C$4:$C$11233=W$9)*('PQW Report Data'!$E$4:$E$11233=$B68)*(('PQW Report Data'!K$4:K$11233)-('PQW Report Data'!J$4:J$11233))),
                    IF($F$6="All",SUMPRODUCT(('PQW Report Data'!$B$4:$B$11233='GEPS Volume &amp; Declines'!$C$4)*('PQW Report Data'!$C$4:$C$11233=W$9)*('PQW Report Data'!$E$4:$E$11233=$B68)*(('PQW Report Data'!K$4:K$11233)-('PQW Report Data'!J$4:J$11233))),
                    SUMPRODUCT(('PQW Report Data'!$B$4:$B$11233='GEPS Volume &amp; Declines'!$C$4)*('PQW Report Data'!$D$4:$D$11233='GEPS Volume &amp; Declines'!$E$4)*('PQW Report Data'!$C$4:$C$11233=W$9)*('PQW Report Data'!$E$4:$E$11233=$B68)*(('PQW Report Data'!K$4:K$11233)-('PQW Report Data'!J$4:J$11233))))))</f>
      </c>
      <c r="X68" s="25" t="str">
        <f>IF(AND($D$6="All",$F$6="All"),SUMPRODUCT(('PQW Report Data'!$C$4:$C$11233=X$9)*('PQW Report Data'!$E$4:$E$11233=$B68)*(('PQW Report Data'!K$4:K$11233)-('PQW Report Data'!J$4:J$11233))),
                    IF($D$6="All",SUMPRODUCT(('PQW Report Data'!$D$4:$D$11233='GEPS Volume &amp; Declines'!$E$4)*('PQW Report Data'!$C$4:$C$11233=X$9)*('PQW Report Data'!$E$4:$E$11233=$B68)*(('PQW Report Data'!K$4:K$11233)-('PQW Report Data'!J$4:J$11233))),
                    IF($F$6="All",SUMPRODUCT(('PQW Report Data'!$B$4:$B$11233='GEPS Volume &amp; Declines'!$C$4)*('PQW Report Data'!$C$4:$C$11233=X$9)*('PQW Report Data'!$E$4:$E$11233=$B68)*(('PQW Report Data'!K$4:K$11233)-('PQW Report Data'!J$4:J$11233))),
                    SUMPRODUCT(('PQW Report Data'!$B$4:$B$11233='GEPS Volume &amp; Declines'!$C$4)*('PQW Report Data'!$D$4:$D$11233='GEPS Volume &amp; Declines'!$E$4)*('PQW Report Data'!$C$4:$C$11233=X$9)*('PQW Report Data'!$E$4:$E$11233=$B68)*(('PQW Report Data'!K$4:K$11233)-('PQW Report Data'!J$4:J$11233))))))</f>
      </c>
      <c r="Y68" s="25" t="str">
        <f>IF(AND($D$6="All",$F$6="All"),SUMPRODUCT(('PQW Report Data'!$C$4:$C$11233=Y$9)*('PQW Report Data'!$E$4:$E$11233=$B68)*(('PQW Report Data'!K$4:K$11233)-('PQW Report Data'!J$4:J$11233))),
                    IF($D$6="All",SUMPRODUCT(('PQW Report Data'!$D$4:$D$11233='GEPS Volume &amp; Declines'!$E$4)*('PQW Report Data'!$C$4:$C$11233=Y$9)*('PQW Report Data'!$E$4:$E$11233=$B68)*(('PQW Report Data'!K$4:K$11233)-('PQW Report Data'!J$4:J$11233))),
                    IF($F$6="All",SUMPRODUCT(('PQW Report Data'!$B$4:$B$11233='GEPS Volume &amp; Declines'!$C$4)*('PQW Report Data'!$C$4:$C$11233=Y$9)*('PQW Report Data'!$E$4:$E$11233=$B68)*(('PQW Report Data'!K$4:K$11233)-('PQW Report Data'!J$4:J$11233))),
                    SUMPRODUCT(('PQW Report Data'!$B$4:$B$11233='GEPS Volume &amp; Declines'!$C$4)*('PQW Report Data'!$D$4:$D$11233='GEPS Volume &amp; Declines'!$E$4)*('PQW Report Data'!$C$4:$C$11233=Y$9)*('PQW Report Data'!$E$4:$E$11233=$B68)*(('PQW Report Data'!K$4:K$11233)-('PQW Report Data'!J$4:J$11233))))))</f>
      </c>
      <c r="Z68" s="25" t="str">
        <f>IF(AND($D$6="All",$F$6="All"),SUMPRODUCT(('PQW Report Data'!$C$4:$C$11233=Z$9)*('PQW Report Data'!$E$4:$E$11233=$B68)*(('PQW Report Data'!K$4:K$11233)-('PQW Report Data'!J$4:J$11233))),
                    IF($D$6="All",SUMPRODUCT(('PQW Report Data'!$D$4:$D$11233='GEPS Volume &amp; Declines'!$E$4)*('PQW Report Data'!$C$4:$C$11233=Z$9)*('PQW Report Data'!$E$4:$E$11233=$B68)*(('PQW Report Data'!K$4:K$11233)-('PQW Report Data'!J$4:J$11233))),
                    IF($F$6="All",SUMPRODUCT(('PQW Report Data'!$B$4:$B$11233='GEPS Volume &amp; Declines'!$C$4)*('PQW Report Data'!$C$4:$C$11233=Z$9)*('PQW Report Data'!$E$4:$E$11233=$B68)*(('PQW Report Data'!K$4:K$11233)-('PQW Report Data'!J$4:J$11233))),
                    SUMPRODUCT(('PQW Report Data'!$B$4:$B$11233='GEPS Volume &amp; Declines'!$C$4)*('PQW Report Data'!$D$4:$D$11233='GEPS Volume &amp; Declines'!$E$4)*('PQW Report Data'!$C$4:$C$11233=Z$9)*('PQW Report Data'!$E$4:$E$11233=$B68)*(('PQW Report Data'!K$4:K$11233)-('PQW Report Data'!J$4:J$11233))))))</f>
      </c>
      <c r="AA68" s="25" t="str">
        <f>IF(AND($D$6="All",$F$6="All"),SUMPRODUCT(('PQW Report Data'!$C$4:$C$11233=AA$9)*('PQW Report Data'!$E$4:$E$11233=$B68)*(('PQW Report Data'!K$4:K$11233)-('PQW Report Data'!J$4:J$11233))),
                    IF($D$6="All",SUMPRODUCT(('PQW Report Data'!$D$4:$D$11233='GEPS Volume &amp; Declines'!$E$4)*('PQW Report Data'!$C$4:$C$11233=AA$9)*('PQW Report Data'!$E$4:$E$11233=$B68)*(('PQW Report Data'!K$4:K$11233)-('PQW Report Data'!J$4:J$11233))),
                    IF($F$6="All",SUMPRODUCT(('PQW Report Data'!$B$4:$B$11233='GEPS Volume &amp; Declines'!$C$4)*('PQW Report Data'!$C$4:$C$11233=AA$9)*('PQW Report Data'!$E$4:$E$11233=$B68)*(('PQW Report Data'!K$4:K$11233)-('PQW Report Data'!J$4:J$11233))),
                    SUMPRODUCT(('PQW Report Data'!$B$4:$B$11233='GEPS Volume &amp; Declines'!$C$4)*('PQW Report Data'!$D$4:$D$11233='GEPS Volume &amp; Declines'!$E$4)*('PQW Report Data'!$C$4:$C$11233=AA$9)*('PQW Report Data'!$E$4:$E$11233=$B68)*(('PQW Report Data'!K$4:K$11233)-('PQW Report Data'!J$4:J$11233))))))</f>
      </c>
      <c r="AB68" s="25" t="str">
        <f>SUM(C68:AA68)</f>
      </c>
    </row>
    <row r="69">
      <c r="A69" s="0" t="inlineStr">
        <is>
          <t/>
        </is>
      </c>
      <c r="B69" s="23" t="n">
        <v>59</v>
      </c>
      <c r="C69" s="25" t="str">
        <f>IF(AND($D$6="All",$F$6="All"),SUMPRODUCT(('PQW Report Data'!$C$4:$C$11233=C$9)*('PQW Report Data'!$E$4:$E$11233=$B69)*(('PQW Report Data'!K$4:K$11233)-('PQW Report Data'!J$4:J$11233))),
                    IF($D$6="All",SUMPRODUCT(('PQW Report Data'!$D$4:$D$11233='GEPS Volume &amp; Declines'!$E$4)*('PQW Report Data'!$C$4:$C$11233=C$9)*('PQW Report Data'!$E$4:$E$11233=$B69)*(('PQW Report Data'!K$4:K$11233)-('PQW Report Data'!J$4:J$11233))),
                    IF($F$6="All",SUMPRODUCT(('PQW Report Data'!$B$4:$B$11233='GEPS Volume &amp; Declines'!$C$4)*('PQW Report Data'!$C$4:$C$11233=C$9)*('PQW Report Data'!$E$4:$E$11233=$B69)*(('PQW Report Data'!K$4:K$11233)-('PQW Report Data'!J$4:J$11233))),
                    SUMPRODUCT(('PQW Report Data'!$B$4:$B$11233='GEPS Volume &amp; Declines'!$C$4)*('PQW Report Data'!$D$4:$D$11233='GEPS Volume &amp; Declines'!$E$4)*('PQW Report Data'!$C$4:$C$11233=C$9)*('PQW Report Data'!$E$4:$E$11233=$B69)*(('PQW Report Data'!K$4:K$11233)-('PQW Report Data'!J$4:J$11233))))))</f>
      </c>
      <c r="D69" s="25" t="str">
        <f>IF(AND($D$6="All",$F$6="All"),SUMPRODUCT(('PQW Report Data'!$C$4:$C$11233=D$9)*('PQW Report Data'!$E$4:$E$11233=$B69)*(('PQW Report Data'!K$4:K$11233)-('PQW Report Data'!J$4:J$11233))),
                    IF($D$6="All",SUMPRODUCT(('PQW Report Data'!$D$4:$D$11233='GEPS Volume &amp; Declines'!$E$4)*('PQW Report Data'!$C$4:$C$11233=D$9)*('PQW Report Data'!$E$4:$E$11233=$B69)*(('PQW Report Data'!K$4:K$11233)-('PQW Report Data'!J$4:J$11233))),
                    IF($F$6="All",SUMPRODUCT(('PQW Report Data'!$B$4:$B$11233='GEPS Volume &amp; Declines'!$C$4)*('PQW Report Data'!$C$4:$C$11233=D$9)*('PQW Report Data'!$E$4:$E$11233=$B69)*(('PQW Report Data'!K$4:K$11233)-('PQW Report Data'!J$4:J$11233))),
                    SUMPRODUCT(('PQW Report Data'!$B$4:$B$11233='GEPS Volume &amp; Declines'!$C$4)*('PQW Report Data'!$D$4:$D$11233='GEPS Volume &amp; Declines'!$E$4)*('PQW Report Data'!$C$4:$C$11233=D$9)*('PQW Report Data'!$E$4:$E$11233=$B69)*(('PQW Report Data'!K$4:K$11233)-('PQW Report Data'!J$4:J$11233))))))</f>
      </c>
      <c r="E69" s="25" t="str">
        <f>IF(AND($D$6="All",$F$6="All"),SUMPRODUCT(('PQW Report Data'!$C$4:$C$11233=E$9)*('PQW Report Data'!$E$4:$E$11233=$B69)*(('PQW Report Data'!K$4:K$11233)-('PQW Report Data'!J$4:J$11233))),
                    IF($D$6="All",SUMPRODUCT(('PQW Report Data'!$D$4:$D$11233='GEPS Volume &amp; Declines'!$E$4)*('PQW Report Data'!$C$4:$C$11233=E$9)*('PQW Report Data'!$E$4:$E$11233=$B69)*(('PQW Report Data'!K$4:K$11233)-('PQW Report Data'!J$4:J$11233))),
                    IF($F$6="All",SUMPRODUCT(('PQW Report Data'!$B$4:$B$11233='GEPS Volume &amp; Declines'!$C$4)*('PQW Report Data'!$C$4:$C$11233=E$9)*('PQW Report Data'!$E$4:$E$11233=$B69)*(('PQW Report Data'!K$4:K$11233)-('PQW Report Data'!J$4:J$11233))),
                    SUMPRODUCT(('PQW Report Data'!$B$4:$B$11233='GEPS Volume &amp; Declines'!$C$4)*('PQW Report Data'!$D$4:$D$11233='GEPS Volume &amp; Declines'!$E$4)*('PQW Report Data'!$C$4:$C$11233=E$9)*('PQW Report Data'!$E$4:$E$11233=$B69)*(('PQW Report Data'!K$4:K$11233)-('PQW Report Data'!J$4:J$11233))))))</f>
      </c>
      <c r="F69" s="25" t="str">
        <f>IF(AND($D$6="All",$F$6="All"),SUMPRODUCT(('PQW Report Data'!$C$4:$C$11233=F$9)*('PQW Report Data'!$E$4:$E$11233=$B69)*(('PQW Report Data'!K$4:K$11233)-('PQW Report Data'!J$4:J$11233))),
                    IF($D$6="All",SUMPRODUCT(('PQW Report Data'!$D$4:$D$11233='GEPS Volume &amp; Declines'!$E$4)*('PQW Report Data'!$C$4:$C$11233=F$9)*('PQW Report Data'!$E$4:$E$11233=$B69)*(('PQW Report Data'!K$4:K$11233)-('PQW Report Data'!J$4:J$11233))),
                    IF($F$6="All",SUMPRODUCT(('PQW Report Data'!$B$4:$B$11233='GEPS Volume &amp; Declines'!$C$4)*('PQW Report Data'!$C$4:$C$11233=F$9)*('PQW Report Data'!$E$4:$E$11233=$B69)*(('PQW Report Data'!K$4:K$11233)-('PQW Report Data'!J$4:J$11233))),
                    SUMPRODUCT(('PQW Report Data'!$B$4:$B$11233='GEPS Volume &amp; Declines'!$C$4)*('PQW Report Data'!$D$4:$D$11233='GEPS Volume &amp; Declines'!$E$4)*('PQW Report Data'!$C$4:$C$11233=F$9)*('PQW Report Data'!$E$4:$E$11233=$B69)*(('PQW Report Data'!K$4:K$11233)-('PQW Report Data'!J$4:J$11233))))))</f>
      </c>
      <c r="G69" s="25" t="str">
        <f>IF(AND($D$6="All",$F$6="All"),SUMPRODUCT(('PQW Report Data'!$C$4:$C$11233=G$9)*('PQW Report Data'!$E$4:$E$11233=$B69)*(('PQW Report Data'!K$4:K$11233)-('PQW Report Data'!J$4:J$11233))),
                    IF($D$6="All",SUMPRODUCT(('PQW Report Data'!$D$4:$D$11233='GEPS Volume &amp; Declines'!$E$4)*('PQW Report Data'!$C$4:$C$11233=G$9)*('PQW Report Data'!$E$4:$E$11233=$B69)*(('PQW Report Data'!K$4:K$11233)-('PQW Report Data'!J$4:J$11233))),
                    IF($F$6="All",SUMPRODUCT(('PQW Report Data'!$B$4:$B$11233='GEPS Volume &amp; Declines'!$C$4)*('PQW Report Data'!$C$4:$C$11233=G$9)*('PQW Report Data'!$E$4:$E$11233=$B69)*(('PQW Report Data'!K$4:K$11233)-('PQW Report Data'!J$4:J$11233))),
                    SUMPRODUCT(('PQW Report Data'!$B$4:$B$11233='GEPS Volume &amp; Declines'!$C$4)*('PQW Report Data'!$D$4:$D$11233='GEPS Volume &amp; Declines'!$E$4)*('PQW Report Data'!$C$4:$C$11233=G$9)*('PQW Report Data'!$E$4:$E$11233=$B69)*(('PQW Report Data'!K$4:K$11233)-('PQW Report Data'!J$4:J$11233))))))</f>
      </c>
      <c r="H69" s="25" t="str">
        <f>IF(AND($D$6="All",$F$6="All"),SUMPRODUCT(('PQW Report Data'!$C$4:$C$11233=H$9)*('PQW Report Data'!$E$4:$E$11233=$B69)*(('PQW Report Data'!K$4:K$11233)-('PQW Report Data'!J$4:J$11233))),
                    IF($D$6="All",SUMPRODUCT(('PQW Report Data'!$D$4:$D$11233='GEPS Volume &amp; Declines'!$E$4)*('PQW Report Data'!$C$4:$C$11233=H$9)*('PQW Report Data'!$E$4:$E$11233=$B69)*(('PQW Report Data'!K$4:K$11233)-('PQW Report Data'!J$4:J$11233))),
                    IF($F$6="All",SUMPRODUCT(('PQW Report Data'!$B$4:$B$11233='GEPS Volume &amp; Declines'!$C$4)*('PQW Report Data'!$C$4:$C$11233=H$9)*('PQW Report Data'!$E$4:$E$11233=$B69)*(('PQW Report Data'!K$4:K$11233)-('PQW Report Data'!J$4:J$11233))),
                    SUMPRODUCT(('PQW Report Data'!$B$4:$B$11233='GEPS Volume &amp; Declines'!$C$4)*('PQW Report Data'!$D$4:$D$11233='GEPS Volume &amp; Declines'!$E$4)*('PQW Report Data'!$C$4:$C$11233=H$9)*('PQW Report Data'!$E$4:$E$11233=$B69)*(('PQW Report Data'!K$4:K$11233)-('PQW Report Data'!J$4:J$11233))))))</f>
      </c>
      <c r="I69" s="25" t="str">
        <f>IF(AND($D$6="All",$F$6="All"),SUMPRODUCT(('PQW Report Data'!$C$4:$C$11233=I$9)*('PQW Report Data'!$E$4:$E$11233=$B69)*(('PQW Report Data'!K$4:K$11233)-('PQW Report Data'!J$4:J$11233))),
                    IF($D$6="All",SUMPRODUCT(('PQW Report Data'!$D$4:$D$11233='GEPS Volume &amp; Declines'!$E$4)*('PQW Report Data'!$C$4:$C$11233=I$9)*('PQW Report Data'!$E$4:$E$11233=$B69)*(('PQW Report Data'!K$4:K$11233)-('PQW Report Data'!J$4:J$11233))),
                    IF($F$6="All",SUMPRODUCT(('PQW Report Data'!$B$4:$B$11233='GEPS Volume &amp; Declines'!$C$4)*('PQW Report Data'!$C$4:$C$11233=I$9)*('PQW Report Data'!$E$4:$E$11233=$B69)*(('PQW Report Data'!K$4:K$11233)-('PQW Report Data'!J$4:J$11233))),
                    SUMPRODUCT(('PQW Report Data'!$B$4:$B$11233='GEPS Volume &amp; Declines'!$C$4)*('PQW Report Data'!$D$4:$D$11233='GEPS Volume &amp; Declines'!$E$4)*('PQW Report Data'!$C$4:$C$11233=I$9)*('PQW Report Data'!$E$4:$E$11233=$B69)*(('PQW Report Data'!K$4:K$11233)-('PQW Report Data'!J$4:J$11233))))))</f>
      </c>
      <c r="J69" s="25" t="str">
        <f>IF(AND($D$6="All",$F$6="All"),SUMPRODUCT(('PQW Report Data'!$C$4:$C$11233=J$9)*('PQW Report Data'!$E$4:$E$11233=$B69)*(('PQW Report Data'!K$4:K$11233)-('PQW Report Data'!J$4:J$11233))),
                    IF($D$6="All",SUMPRODUCT(('PQW Report Data'!$D$4:$D$11233='GEPS Volume &amp; Declines'!$E$4)*('PQW Report Data'!$C$4:$C$11233=J$9)*('PQW Report Data'!$E$4:$E$11233=$B69)*(('PQW Report Data'!K$4:K$11233)-('PQW Report Data'!J$4:J$11233))),
                    IF($F$6="All",SUMPRODUCT(('PQW Report Data'!$B$4:$B$11233='GEPS Volume &amp; Declines'!$C$4)*('PQW Report Data'!$C$4:$C$11233=J$9)*('PQW Report Data'!$E$4:$E$11233=$B69)*(('PQW Report Data'!K$4:K$11233)-('PQW Report Data'!J$4:J$11233))),
                    SUMPRODUCT(('PQW Report Data'!$B$4:$B$11233='GEPS Volume &amp; Declines'!$C$4)*('PQW Report Data'!$D$4:$D$11233='GEPS Volume &amp; Declines'!$E$4)*('PQW Report Data'!$C$4:$C$11233=J$9)*('PQW Report Data'!$E$4:$E$11233=$B69)*(('PQW Report Data'!K$4:K$11233)-('PQW Report Data'!J$4:J$11233))))))</f>
      </c>
      <c r="K69" s="25" t="str">
        <f>IF(AND($D$6="All",$F$6="All"),SUMPRODUCT(('PQW Report Data'!$C$4:$C$11233=K$9)*('PQW Report Data'!$E$4:$E$11233=$B69)*(('PQW Report Data'!K$4:K$11233)-('PQW Report Data'!J$4:J$11233))),
                    IF($D$6="All",SUMPRODUCT(('PQW Report Data'!$D$4:$D$11233='GEPS Volume &amp; Declines'!$E$4)*('PQW Report Data'!$C$4:$C$11233=K$9)*('PQW Report Data'!$E$4:$E$11233=$B69)*(('PQW Report Data'!K$4:K$11233)-('PQW Report Data'!J$4:J$11233))),
                    IF($F$6="All",SUMPRODUCT(('PQW Report Data'!$B$4:$B$11233='GEPS Volume &amp; Declines'!$C$4)*('PQW Report Data'!$C$4:$C$11233=K$9)*('PQW Report Data'!$E$4:$E$11233=$B69)*(('PQW Report Data'!K$4:K$11233)-('PQW Report Data'!J$4:J$11233))),
                    SUMPRODUCT(('PQW Report Data'!$B$4:$B$11233='GEPS Volume &amp; Declines'!$C$4)*('PQW Report Data'!$D$4:$D$11233='GEPS Volume &amp; Declines'!$E$4)*('PQW Report Data'!$C$4:$C$11233=K$9)*('PQW Report Data'!$E$4:$E$11233=$B69)*(('PQW Report Data'!K$4:K$11233)-('PQW Report Data'!J$4:J$11233))))))</f>
      </c>
      <c r="L69" s="25" t="str">
        <f>IF(AND($D$6="All",$F$6="All"),SUMPRODUCT(('PQW Report Data'!$C$4:$C$11233=L$9)*('PQW Report Data'!$E$4:$E$11233=$B69)*(('PQW Report Data'!K$4:K$11233)-('PQW Report Data'!J$4:J$11233))),
                    IF($D$6="All",SUMPRODUCT(('PQW Report Data'!$D$4:$D$11233='GEPS Volume &amp; Declines'!$E$4)*('PQW Report Data'!$C$4:$C$11233=L$9)*('PQW Report Data'!$E$4:$E$11233=$B69)*(('PQW Report Data'!K$4:K$11233)-('PQW Report Data'!J$4:J$11233))),
                    IF($F$6="All",SUMPRODUCT(('PQW Report Data'!$B$4:$B$11233='GEPS Volume &amp; Declines'!$C$4)*('PQW Report Data'!$C$4:$C$11233=L$9)*('PQW Report Data'!$E$4:$E$11233=$B69)*(('PQW Report Data'!K$4:K$11233)-('PQW Report Data'!J$4:J$11233))),
                    SUMPRODUCT(('PQW Report Data'!$B$4:$B$11233='GEPS Volume &amp; Declines'!$C$4)*('PQW Report Data'!$D$4:$D$11233='GEPS Volume &amp; Declines'!$E$4)*('PQW Report Data'!$C$4:$C$11233=L$9)*('PQW Report Data'!$E$4:$E$11233=$B69)*(('PQW Report Data'!K$4:K$11233)-('PQW Report Data'!J$4:J$11233))))))</f>
      </c>
      <c r="M69" s="25" t="str">
        <f>IF(AND($D$6="All",$F$6="All"),SUMPRODUCT(('PQW Report Data'!$C$4:$C$11233=M$9)*('PQW Report Data'!$E$4:$E$11233=$B69)*(('PQW Report Data'!K$4:K$11233)-('PQW Report Data'!J$4:J$11233))),
                    IF($D$6="All",SUMPRODUCT(('PQW Report Data'!$D$4:$D$11233='GEPS Volume &amp; Declines'!$E$4)*('PQW Report Data'!$C$4:$C$11233=M$9)*('PQW Report Data'!$E$4:$E$11233=$B69)*(('PQW Report Data'!K$4:K$11233)-('PQW Report Data'!J$4:J$11233))),
                    IF($F$6="All",SUMPRODUCT(('PQW Report Data'!$B$4:$B$11233='GEPS Volume &amp; Declines'!$C$4)*('PQW Report Data'!$C$4:$C$11233=M$9)*('PQW Report Data'!$E$4:$E$11233=$B69)*(('PQW Report Data'!K$4:K$11233)-('PQW Report Data'!J$4:J$11233))),
                    SUMPRODUCT(('PQW Report Data'!$B$4:$B$11233='GEPS Volume &amp; Declines'!$C$4)*('PQW Report Data'!$D$4:$D$11233='GEPS Volume &amp; Declines'!$E$4)*('PQW Report Data'!$C$4:$C$11233=M$9)*('PQW Report Data'!$E$4:$E$11233=$B69)*(('PQW Report Data'!K$4:K$11233)-('PQW Report Data'!J$4:J$11233))))))</f>
      </c>
      <c r="N69" s="25" t="str">
        <f>IF(AND($D$6="All",$F$6="All"),SUMPRODUCT(('PQW Report Data'!$C$4:$C$11233=N$9)*('PQW Report Data'!$E$4:$E$11233=$B69)*(('PQW Report Data'!K$4:K$11233)-('PQW Report Data'!J$4:J$11233))),
                    IF($D$6="All",SUMPRODUCT(('PQW Report Data'!$D$4:$D$11233='GEPS Volume &amp; Declines'!$E$4)*('PQW Report Data'!$C$4:$C$11233=N$9)*('PQW Report Data'!$E$4:$E$11233=$B69)*(('PQW Report Data'!K$4:K$11233)-('PQW Report Data'!J$4:J$11233))),
                    IF($F$6="All",SUMPRODUCT(('PQW Report Data'!$B$4:$B$11233='GEPS Volume &amp; Declines'!$C$4)*('PQW Report Data'!$C$4:$C$11233=N$9)*('PQW Report Data'!$E$4:$E$11233=$B69)*(('PQW Report Data'!K$4:K$11233)-('PQW Report Data'!J$4:J$11233))),
                    SUMPRODUCT(('PQW Report Data'!$B$4:$B$11233='GEPS Volume &amp; Declines'!$C$4)*('PQW Report Data'!$D$4:$D$11233='GEPS Volume &amp; Declines'!$E$4)*('PQW Report Data'!$C$4:$C$11233=N$9)*('PQW Report Data'!$E$4:$E$11233=$B69)*(('PQW Report Data'!K$4:K$11233)-('PQW Report Data'!J$4:J$11233))))))</f>
      </c>
      <c r="O69" s="25" t="str">
        <f>IF(AND($D$6="All",$F$6="All"),SUMPRODUCT(('PQW Report Data'!$C$4:$C$11233=O$9)*('PQW Report Data'!$E$4:$E$11233=$B69)*(('PQW Report Data'!K$4:K$11233)-('PQW Report Data'!J$4:J$11233))),
                    IF($D$6="All",SUMPRODUCT(('PQW Report Data'!$D$4:$D$11233='GEPS Volume &amp; Declines'!$E$4)*('PQW Report Data'!$C$4:$C$11233=O$9)*('PQW Report Data'!$E$4:$E$11233=$B69)*(('PQW Report Data'!K$4:K$11233)-('PQW Report Data'!J$4:J$11233))),
                    IF($F$6="All",SUMPRODUCT(('PQW Report Data'!$B$4:$B$11233='GEPS Volume &amp; Declines'!$C$4)*('PQW Report Data'!$C$4:$C$11233=O$9)*('PQW Report Data'!$E$4:$E$11233=$B69)*(('PQW Report Data'!K$4:K$11233)-('PQW Report Data'!J$4:J$11233))),
                    SUMPRODUCT(('PQW Report Data'!$B$4:$B$11233='GEPS Volume &amp; Declines'!$C$4)*('PQW Report Data'!$D$4:$D$11233='GEPS Volume &amp; Declines'!$E$4)*('PQW Report Data'!$C$4:$C$11233=O$9)*('PQW Report Data'!$E$4:$E$11233=$B69)*(('PQW Report Data'!K$4:K$11233)-('PQW Report Data'!J$4:J$11233))))))</f>
      </c>
      <c r="P69" s="25" t="str">
        <f>IF(AND($D$6="All",$F$6="All"),SUMPRODUCT(('PQW Report Data'!$C$4:$C$11233=P$9)*('PQW Report Data'!$E$4:$E$11233=$B69)*(('PQW Report Data'!K$4:K$11233)-('PQW Report Data'!J$4:J$11233))),
                    IF($D$6="All",SUMPRODUCT(('PQW Report Data'!$D$4:$D$11233='GEPS Volume &amp; Declines'!$E$4)*('PQW Report Data'!$C$4:$C$11233=P$9)*('PQW Report Data'!$E$4:$E$11233=$B69)*(('PQW Report Data'!K$4:K$11233)-('PQW Report Data'!J$4:J$11233))),
                    IF($F$6="All",SUMPRODUCT(('PQW Report Data'!$B$4:$B$11233='GEPS Volume &amp; Declines'!$C$4)*('PQW Report Data'!$C$4:$C$11233=P$9)*('PQW Report Data'!$E$4:$E$11233=$B69)*(('PQW Report Data'!K$4:K$11233)-('PQW Report Data'!J$4:J$11233))),
                    SUMPRODUCT(('PQW Report Data'!$B$4:$B$11233='GEPS Volume &amp; Declines'!$C$4)*('PQW Report Data'!$D$4:$D$11233='GEPS Volume &amp; Declines'!$E$4)*('PQW Report Data'!$C$4:$C$11233=P$9)*('PQW Report Data'!$E$4:$E$11233=$B69)*(('PQW Report Data'!K$4:K$11233)-('PQW Report Data'!J$4:J$11233))))))</f>
      </c>
      <c r="Q69" s="25" t="str">
        <f>IF(AND($D$6="All",$F$6="All"),SUMPRODUCT(('PQW Report Data'!$C$4:$C$11233=Q$9)*('PQW Report Data'!$E$4:$E$11233=$B69)*(('PQW Report Data'!K$4:K$11233)-('PQW Report Data'!J$4:J$11233))),
                    IF($D$6="All",SUMPRODUCT(('PQW Report Data'!$D$4:$D$11233='GEPS Volume &amp; Declines'!$E$4)*('PQW Report Data'!$C$4:$C$11233=Q$9)*('PQW Report Data'!$E$4:$E$11233=$B69)*(('PQW Report Data'!K$4:K$11233)-('PQW Report Data'!J$4:J$11233))),
                    IF($F$6="All",SUMPRODUCT(('PQW Report Data'!$B$4:$B$11233='GEPS Volume &amp; Declines'!$C$4)*('PQW Report Data'!$C$4:$C$11233=Q$9)*('PQW Report Data'!$E$4:$E$11233=$B69)*(('PQW Report Data'!K$4:K$11233)-('PQW Report Data'!J$4:J$11233))),
                    SUMPRODUCT(('PQW Report Data'!$B$4:$B$11233='GEPS Volume &amp; Declines'!$C$4)*('PQW Report Data'!$D$4:$D$11233='GEPS Volume &amp; Declines'!$E$4)*('PQW Report Data'!$C$4:$C$11233=Q$9)*('PQW Report Data'!$E$4:$E$11233=$B69)*(('PQW Report Data'!K$4:K$11233)-('PQW Report Data'!J$4:J$11233))))))</f>
      </c>
      <c r="R69" s="25" t="str">
        <f>IF(AND($D$6="All",$F$6="All"),SUMPRODUCT(('PQW Report Data'!$C$4:$C$11233=R$9)*('PQW Report Data'!$E$4:$E$11233=$B69)*(('PQW Report Data'!K$4:K$11233)-('PQW Report Data'!J$4:J$11233))),
                    IF($D$6="All",SUMPRODUCT(('PQW Report Data'!$D$4:$D$11233='GEPS Volume &amp; Declines'!$E$4)*('PQW Report Data'!$C$4:$C$11233=R$9)*('PQW Report Data'!$E$4:$E$11233=$B69)*(('PQW Report Data'!K$4:K$11233)-('PQW Report Data'!J$4:J$11233))),
                    IF($F$6="All",SUMPRODUCT(('PQW Report Data'!$B$4:$B$11233='GEPS Volume &amp; Declines'!$C$4)*('PQW Report Data'!$C$4:$C$11233=R$9)*('PQW Report Data'!$E$4:$E$11233=$B69)*(('PQW Report Data'!K$4:K$11233)-('PQW Report Data'!J$4:J$11233))),
                    SUMPRODUCT(('PQW Report Data'!$B$4:$B$11233='GEPS Volume &amp; Declines'!$C$4)*('PQW Report Data'!$D$4:$D$11233='GEPS Volume &amp; Declines'!$E$4)*('PQW Report Data'!$C$4:$C$11233=R$9)*('PQW Report Data'!$E$4:$E$11233=$B69)*(('PQW Report Data'!K$4:K$11233)-('PQW Report Data'!J$4:J$11233))))))</f>
      </c>
      <c r="S69" s="25" t="str">
        <f>IF(AND($D$6="All",$F$6="All"),SUMPRODUCT(('PQW Report Data'!$C$4:$C$11233=S$9)*('PQW Report Data'!$E$4:$E$11233=$B69)*(('PQW Report Data'!K$4:K$11233)-('PQW Report Data'!J$4:J$11233))),
                    IF($D$6="All",SUMPRODUCT(('PQW Report Data'!$D$4:$D$11233='GEPS Volume &amp; Declines'!$E$4)*('PQW Report Data'!$C$4:$C$11233=S$9)*('PQW Report Data'!$E$4:$E$11233=$B69)*(('PQW Report Data'!K$4:K$11233)-('PQW Report Data'!J$4:J$11233))),
                    IF($F$6="All",SUMPRODUCT(('PQW Report Data'!$B$4:$B$11233='GEPS Volume &amp; Declines'!$C$4)*('PQW Report Data'!$C$4:$C$11233=S$9)*('PQW Report Data'!$E$4:$E$11233=$B69)*(('PQW Report Data'!K$4:K$11233)-('PQW Report Data'!J$4:J$11233))),
                    SUMPRODUCT(('PQW Report Data'!$B$4:$B$11233='GEPS Volume &amp; Declines'!$C$4)*('PQW Report Data'!$D$4:$D$11233='GEPS Volume &amp; Declines'!$E$4)*('PQW Report Data'!$C$4:$C$11233=S$9)*('PQW Report Data'!$E$4:$E$11233=$B69)*(('PQW Report Data'!K$4:K$11233)-('PQW Report Data'!J$4:J$11233))))))</f>
      </c>
      <c r="T69" s="25" t="str">
        <f>IF(AND($D$6="All",$F$6="All"),SUMPRODUCT(('PQW Report Data'!$C$4:$C$11233=T$9)*('PQW Report Data'!$E$4:$E$11233=$B69)*(('PQW Report Data'!K$4:K$11233)-('PQW Report Data'!J$4:J$11233))),
                    IF($D$6="All",SUMPRODUCT(('PQW Report Data'!$D$4:$D$11233='GEPS Volume &amp; Declines'!$E$4)*('PQW Report Data'!$C$4:$C$11233=T$9)*('PQW Report Data'!$E$4:$E$11233=$B69)*(('PQW Report Data'!K$4:K$11233)-('PQW Report Data'!J$4:J$11233))),
                    IF($F$6="All",SUMPRODUCT(('PQW Report Data'!$B$4:$B$11233='GEPS Volume &amp; Declines'!$C$4)*('PQW Report Data'!$C$4:$C$11233=T$9)*('PQW Report Data'!$E$4:$E$11233=$B69)*(('PQW Report Data'!K$4:K$11233)-('PQW Report Data'!J$4:J$11233))),
                    SUMPRODUCT(('PQW Report Data'!$B$4:$B$11233='GEPS Volume &amp; Declines'!$C$4)*('PQW Report Data'!$D$4:$D$11233='GEPS Volume &amp; Declines'!$E$4)*('PQW Report Data'!$C$4:$C$11233=T$9)*('PQW Report Data'!$E$4:$E$11233=$B69)*(('PQW Report Data'!K$4:K$11233)-('PQW Report Data'!J$4:J$11233))))))</f>
      </c>
      <c r="U69" s="25" t="str">
        <f>IF(AND($D$6="All",$F$6="All"),SUMPRODUCT(('PQW Report Data'!$C$4:$C$11233=U$9)*('PQW Report Data'!$E$4:$E$11233=$B69)*(('PQW Report Data'!K$4:K$11233)-('PQW Report Data'!J$4:J$11233))),
                    IF($D$6="All",SUMPRODUCT(('PQW Report Data'!$D$4:$D$11233='GEPS Volume &amp; Declines'!$E$4)*('PQW Report Data'!$C$4:$C$11233=U$9)*('PQW Report Data'!$E$4:$E$11233=$B69)*(('PQW Report Data'!K$4:K$11233)-('PQW Report Data'!J$4:J$11233))),
                    IF($F$6="All",SUMPRODUCT(('PQW Report Data'!$B$4:$B$11233='GEPS Volume &amp; Declines'!$C$4)*('PQW Report Data'!$C$4:$C$11233=U$9)*('PQW Report Data'!$E$4:$E$11233=$B69)*(('PQW Report Data'!K$4:K$11233)-('PQW Report Data'!J$4:J$11233))),
                    SUMPRODUCT(('PQW Report Data'!$B$4:$B$11233='GEPS Volume &amp; Declines'!$C$4)*('PQW Report Data'!$D$4:$D$11233='GEPS Volume &amp; Declines'!$E$4)*('PQW Report Data'!$C$4:$C$11233=U$9)*('PQW Report Data'!$E$4:$E$11233=$B69)*(('PQW Report Data'!K$4:K$11233)-('PQW Report Data'!J$4:J$11233))))))</f>
      </c>
      <c r="V69" s="25" t="str">
        <f>IF(AND($D$6="All",$F$6="All"),SUMPRODUCT(('PQW Report Data'!$C$4:$C$11233=V$9)*('PQW Report Data'!$E$4:$E$11233=$B69)*(('PQW Report Data'!K$4:K$11233)-('PQW Report Data'!J$4:J$11233))),
                    IF($D$6="All",SUMPRODUCT(('PQW Report Data'!$D$4:$D$11233='GEPS Volume &amp; Declines'!$E$4)*('PQW Report Data'!$C$4:$C$11233=V$9)*('PQW Report Data'!$E$4:$E$11233=$B69)*(('PQW Report Data'!K$4:K$11233)-('PQW Report Data'!J$4:J$11233))),
                    IF($F$6="All",SUMPRODUCT(('PQW Report Data'!$B$4:$B$11233='GEPS Volume &amp; Declines'!$C$4)*('PQW Report Data'!$C$4:$C$11233=V$9)*('PQW Report Data'!$E$4:$E$11233=$B69)*(('PQW Report Data'!K$4:K$11233)-('PQW Report Data'!J$4:J$11233))),
                    SUMPRODUCT(('PQW Report Data'!$B$4:$B$11233='GEPS Volume &amp; Declines'!$C$4)*('PQW Report Data'!$D$4:$D$11233='GEPS Volume &amp; Declines'!$E$4)*('PQW Report Data'!$C$4:$C$11233=V$9)*('PQW Report Data'!$E$4:$E$11233=$B69)*(('PQW Report Data'!K$4:K$11233)-('PQW Report Data'!J$4:J$11233))))))</f>
      </c>
      <c r="W69" s="25" t="str">
        <f>IF(AND($D$6="All",$F$6="All"),SUMPRODUCT(('PQW Report Data'!$C$4:$C$11233=W$9)*('PQW Report Data'!$E$4:$E$11233=$B69)*(('PQW Report Data'!K$4:K$11233)-('PQW Report Data'!J$4:J$11233))),
                    IF($D$6="All",SUMPRODUCT(('PQW Report Data'!$D$4:$D$11233='GEPS Volume &amp; Declines'!$E$4)*('PQW Report Data'!$C$4:$C$11233=W$9)*('PQW Report Data'!$E$4:$E$11233=$B69)*(('PQW Report Data'!K$4:K$11233)-('PQW Report Data'!J$4:J$11233))),
                    IF($F$6="All",SUMPRODUCT(('PQW Report Data'!$B$4:$B$11233='GEPS Volume &amp; Declines'!$C$4)*('PQW Report Data'!$C$4:$C$11233=W$9)*('PQW Report Data'!$E$4:$E$11233=$B69)*(('PQW Report Data'!K$4:K$11233)-('PQW Report Data'!J$4:J$11233))),
                    SUMPRODUCT(('PQW Report Data'!$B$4:$B$11233='GEPS Volume &amp; Declines'!$C$4)*('PQW Report Data'!$D$4:$D$11233='GEPS Volume &amp; Declines'!$E$4)*('PQW Report Data'!$C$4:$C$11233=W$9)*('PQW Report Data'!$E$4:$E$11233=$B69)*(('PQW Report Data'!K$4:K$11233)-('PQW Report Data'!J$4:J$11233))))))</f>
      </c>
      <c r="X69" s="25" t="str">
        <f>IF(AND($D$6="All",$F$6="All"),SUMPRODUCT(('PQW Report Data'!$C$4:$C$11233=X$9)*('PQW Report Data'!$E$4:$E$11233=$B69)*(('PQW Report Data'!K$4:K$11233)-('PQW Report Data'!J$4:J$11233))),
                    IF($D$6="All",SUMPRODUCT(('PQW Report Data'!$D$4:$D$11233='GEPS Volume &amp; Declines'!$E$4)*('PQW Report Data'!$C$4:$C$11233=X$9)*('PQW Report Data'!$E$4:$E$11233=$B69)*(('PQW Report Data'!K$4:K$11233)-('PQW Report Data'!J$4:J$11233))),
                    IF($F$6="All",SUMPRODUCT(('PQW Report Data'!$B$4:$B$11233='GEPS Volume &amp; Declines'!$C$4)*('PQW Report Data'!$C$4:$C$11233=X$9)*('PQW Report Data'!$E$4:$E$11233=$B69)*(('PQW Report Data'!K$4:K$11233)-('PQW Report Data'!J$4:J$11233))),
                    SUMPRODUCT(('PQW Report Data'!$B$4:$B$11233='GEPS Volume &amp; Declines'!$C$4)*('PQW Report Data'!$D$4:$D$11233='GEPS Volume &amp; Declines'!$E$4)*('PQW Report Data'!$C$4:$C$11233=X$9)*('PQW Report Data'!$E$4:$E$11233=$B69)*(('PQW Report Data'!K$4:K$11233)-('PQW Report Data'!J$4:J$11233))))))</f>
      </c>
      <c r="Y69" s="25" t="str">
        <f>IF(AND($D$6="All",$F$6="All"),SUMPRODUCT(('PQW Report Data'!$C$4:$C$11233=Y$9)*('PQW Report Data'!$E$4:$E$11233=$B69)*(('PQW Report Data'!K$4:K$11233)-('PQW Report Data'!J$4:J$11233))),
                    IF($D$6="All",SUMPRODUCT(('PQW Report Data'!$D$4:$D$11233='GEPS Volume &amp; Declines'!$E$4)*('PQW Report Data'!$C$4:$C$11233=Y$9)*('PQW Report Data'!$E$4:$E$11233=$B69)*(('PQW Report Data'!K$4:K$11233)-('PQW Report Data'!J$4:J$11233))),
                    IF($F$6="All",SUMPRODUCT(('PQW Report Data'!$B$4:$B$11233='GEPS Volume &amp; Declines'!$C$4)*('PQW Report Data'!$C$4:$C$11233=Y$9)*('PQW Report Data'!$E$4:$E$11233=$B69)*(('PQW Report Data'!K$4:K$11233)-('PQW Report Data'!J$4:J$11233))),
                    SUMPRODUCT(('PQW Report Data'!$B$4:$B$11233='GEPS Volume &amp; Declines'!$C$4)*('PQW Report Data'!$D$4:$D$11233='GEPS Volume &amp; Declines'!$E$4)*('PQW Report Data'!$C$4:$C$11233=Y$9)*('PQW Report Data'!$E$4:$E$11233=$B69)*(('PQW Report Data'!K$4:K$11233)-('PQW Report Data'!J$4:J$11233))))))</f>
      </c>
      <c r="Z69" s="25" t="str">
        <f>IF(AND($D$6="All",$F$6="All"),SUMPRODUCT(('PQW Report Data'!$C$4:$C$11233=Z$9)*('PQW Report Data'!$E$4:$E$11233=$B69)*(('PQW Report Data'!K$4:K$11233)-('PQW Report Data'!J$4:J$11233))),
                    IF($D$6="All",SUMPRODUCT(('PQW Report Data'!$D$4:$D$11233='GEPS Volume &amp; Declines'!$E$4)*('PQW Report Data'!$C$4:$C$11233=Z$9)*('PQW Report Data'!$E$4:$E$11233=$B69)*(('PQW Report Data'!K$4:K$11233)-('PQW Report Data'!J$4:J$11233))),
                    IF($F$6="All",SUMPRODUCT(('PQW Report Data'!$B$4:$B$11233='GEPS Volume &amp; Declines'!$C$4)*('PQW Report Data'!$C$4:$C$11233=Z$9)*('PQW Report Data'!$E$4:$E$11233=$B69)*(('PQW Report Data'!K$4:K$11233)-('PQW Report Data'!J$4:J$11233))),
                    SUMPRODUCT(('PQW Report Data'!$B$4:$B$11233='GEPS Volume &amp; Declines'!$C$4)*('PQW Report Data'!$D$4:$D$11233='GEPS Volume &amp; Declines'!$E$4)*('PQW Report Data'!$C$4:$C$11233=Z$9)*('PQW Report Data'!$E$4:$E$11233=$B69)*(('PQW Report Data'!K$4:K$11233)-('PQW Report Data'!J$4:J$11233))))))</f>
      </c>
      <c r="AA69" s="25" t="str">
        <f>IF(AND($D$6="All",$F$6="All"),SUMPRODUCT(('PQW Report Data'!$C$4:$C$11233=AA$9)*('PQW Report Data'!$E$4:$E$11233=$B69)*(('PQW Report Data'!K$4:K$11233)-('PQW Report Data'!J$4:J$11233))),
                    IF($D$6="All",SUMPRODUCT(('PQW Report Data'!$D$4:$D$11233='GEPS Volume &amp; Declines'!$E$4)*('PQW Report Data'!$C$4:$C$11233=AA$9)*('PQW Report Data'!$E$4:$E$11233=$B69)*(('PQW Report Data'!K$4:K$11233)-('PQW Report Data'!J$4:J$11233))),
                    IF($F$6="All",SUMPRODUCT(('PQW Report Data'!$B$4:$B$11233='GEPS Volume &amp; Declines'!$C$4)*('PQW Report Data'!$C$4:$C$11233=AA$9)*('PQW Report Data'!$E$4:$E$11233=$B69)*(('PQW Report Data'!K$4:K$11233)-('PQW Report Data'!J$4:J$11233))),
                    SUMPRODUCT(('PQW Report Data'!$B$4:$B$11233='GEPS Volume &amp; Declines'!$C$4)*('PQW Report Data'!$D$4:$D$11233='GEPS Volume &amp; Declines'!$E$4)*('PQW Report Data'!$C$4:$C$11233=AA$9)*('PQW Report Data'!$E$4:$E$11233=$B69)*(('PQW Report Data'!K$4:K$11233)-('PQW Report Data'!J$4:J$11233))))))</f>
      </c>
      <c r="AB69" s="25" t="str">
        <f>SUM(C69:AA69)</f>
      </c>
    </row>
    <row r="70">
      <c r="A70" s="0" t="inlineStr">
        <is>
          <t/>
        </is>
      </c>
      <c r="B70" s="23" t="n">
        <v>60</v>
      </c>
      <c r="C70" s="25" t="str">
        <f>IF(AND($D$6="All",$F$6="All"),SUMPRODUCT(('PQW Report Data'!$C$4:$C$11233=C$9)*('PQW Report Data'!$E$4:$E$11233=$B70)*(('PQW Report Data'!K$4:K$11233)-('PQW Report Data'!J$4:J$11233))),
                    IF($D$6="All",SUMPRODUCT(('PQW Report Data'!$D$4:$D$11233='GEPS Volume &amp; Declines'!$E$4)*('PQW Report Data'!$C$4:$C$11233=C$9)*('PQW Report Data'!$E$4:$E$11233=$B70)*(('PQW Report Data'!K$4:K$11233)-('PQW Report Data'!J$4:J$11233))),
                    IF($F$6="All",SUMPRODUCT(('PQW Report Data'!$B$4:$B$11233='GEPS Volume &amp; Declines'!$C$4)*('PQW Report Data'!$C$4:$C$11233=C$9)*('PQW Report Data'!$E$4:$E$11233=$B70)*(('PQW Report Data'!K$4:K$11233)-('PQW Report Data'!J$4:J$11233))),
                    SUMPRODUCT(('PQW Report Data'!$B$4:$B$11233='GEPS Volume &amp; Declines'!$C$4)*('PQW Report Data'!$D$4:$D$11233='GEPS Volume &amp; Declines'!$E$4)*('PQW Report Data'!$C$4:$C$11233=C$9)*('PQW Report Data'!$E$4:$E$11233=$B70)*(('PQW Report Data'!K$4:K$11233)-('PQW Report Data'!J$4:J$11233))))))</f>
      </c>
      <c r="D70" s="25" t="str">
        <f>IF(AND($D$6="All",$F$6="All"),SUMPRODUCT(('PQW Report Data'!$C$4:$C$11233=D$9)*('PQW Report Data'!$E$4:$E$11233=$B70)*(('PQW Report Data'!K$4:K$11233)-('PQW Report Data'!J$4:J$11233))),
                    IF($D$6="All",SUMPRODUCT(('PQW Report Data'!$D$4:$D$11233='GEPS Volume &amp; Declines'!$E$4)*('PQW Report Data'!$C$4:$C$11233=D$9)*('PQW Report Data'!$E$4:$E$11233=$B70)*(('PQW Report Data'!K$4:K$11233)-('PQW Report Data'!J$4:J$11233))),
                    IF($F$6="All",SUMPRODUCT(('PQW Report Data'!$B$4:$B$11233='GEPS Volume &amp; Declines'!$C$4)*('PQW Report Data'!$C$4:$C$11233=D$9)*('PQW Report Data'!$E$4:$E$11233=$B70)*(('PQW Report Data'!K$4:K$11233)-('PQW Report Data'!J$4:J$11233))),
                    SUMPRODUCT(('PQW Report Data'!$B$4:$B$11233='GEPS Volume &amp; Declines'!$C$4)*('PQW Report Data'!$D$4:$D$11233='GEPS Volume &amp; Declines'!$E$4)*('PQW Report Data'!$C$4:$C$11233=D$9)*('PQW Report Data'!$E$4:$E$11233=$B70)*(('PQW Report Data'!K$4:K$11233)-('PQW Report Data'!J$4:J$11233))))))</f>
      </c>
      <c r="E70" s="25" t="str">
        <f>IF(AND($D$6="All",$F$6="All"),SUMPRODUCT(('PQW Report Data'!$C$4:$C$11233=E$9)*('PQW Report Data'!$E$4:$E$11233=$B70)*(('PQW Report Data'!K$4:K$11233)-('PQW Report Data'!J$4:J$11233))),
                    IF($D$6="All",SUMPRODUCT(('PQW Report Data'!$D$4:$D$11233='GEPS Volume &amp; Declines'!$E$4)*('PQW Report Data'!$C$4:$C$11233=E$9)*('PQW Report Data'!$E$4:$E$11233=$B70)*(('PQW Report Data'!K$4:K$11233)-('PQW Report Data'!J$4:J$11233))),
                    IF($F$6="All",SUMPRODUCT(('PQW Report Data'!$B$4:$B$11233='GEPS Volume &amp; Declines'!$C$4)*('PQW Report Data'!$C$4:$C$11233=E$9)*('PQW Report Data'!$E$4:$E$11233=$B70)*(('PQW Report Data'!K$4:K$11233)-('PQW Report Data'!J$4:J$11233))),
                    SUMPRODUCT(('PQW Report Data'!$B$4:$B$11233='GEPS Volume &amp; Declines'!$C$4)*('PQW Report Data'!$D$4:$D$11233='GEPS Volume &amp; Declines'!$E$4)*('PQW Report Data'!$C$4:$C$11233=E$9)*('PQW Report Data'!$E$4:$E$11233=$B70)*(('PQW Report Data'!K$4:K$11233)-('PQW Report Data'!J$4:J$11233))))))</f>
      </c>
      <c r="F70" s="25" t="str">
        <f>IF(AND($D$6="All",$F$6="All"),SUMPRODUCT(('PQW Report Data'!$C$4:$C$11233=F$9)*('PQW Report Data'!$E$4:$E$11233=$B70)*(('PQW Report Data'!K$4:K$11233)-('PQW Report Data'!J$4:J$11233))),
                    IF($D$6="All",SUMPRODUCT(('PQW Report Data'!$D$4:$D$11233='GEPS Volume &amp; Declines'!$E$4)*('PQW Report Data'!$C$4:$C$11233=F$9)*('PQW Report Data'!$E$4:$E$11233=$B70)*(('PQW Report Data'!K$4:K$11233)-('PQW Report Data'!J$4:J$11233))),
                    IF($F$6="All",SUMPRODUCT(('PQW Report Data'!$B$4:$B$11233='GEPS Volume &amp; Declines'!$C$4)*('PQW Report Data'!$C$4:$C$11233=F$9)*('PQW Report Data'!$E$4:$E$11233=$B70)*(('PQW Report Data'!K$4:K$11233)-('PQW Report Data'!J$4:J$11233))),
                    SUMPRODUCT(('PQW Report Data'!$B$4:$B$11233='GEPS Volume &amp; Declines'!$C$4)*('PQW Report Data'!$D$4:$D$11233='GEPS Volume &amp; Declines'!$E$4)*('PQW Report Data'!$C$4:$C$11233=F$9)*('PQW Report Data'!$E$4:$E$11233=$B70)*(('PQW Report Data'!K$4:K$11233)-('PQW Report Data'!J$4:J$11233))))))</f>
      </c>
      <c r="G70" s="25" t="str">
        <f>IF(AND($D$6="All",$F$6="All"),SUMPRODUCT(('PQW Report Data'!$C$4:$C$11233=G$9)*('PQW Report Data'!$E$4:$E$11233=$B70)*(('PQW Report Data'!K$4:K$11233)-('PQW Report Data'!J$4:J$11233))),
                    IF($D$6="All",SUMPRODUCT(('PQW Report Data'!$D$4:$D$11233='GEPS Volume &amp; Declines'!$E$4)*('PQW Report Data'!$C$4:$C$11233=G$9)*('PQW Report Data'!$E$4:$E$11233=$B70)*(('PQW Report Data'!K$4:K$11233)-('PQW Report Data'!J$4:J$11233))),
                    IF($F$6="All",SUMPRODUCT(('PQW Report Data'!$B$4:$B$11233='GEPS Volume &amp; Declines'!$C$4)*('PQW Report Data'!$C$4:$C$11233=G$9)*('PQW Report Data'!$E$4:$E$11233=$B70)*(('PQW Report Data'!K$4:K$11233)-('PQW Report Data'!J$4:J$11233))),
                    SUMPRODUCT(('PQW Report Data'!$B$4:$B$11233='GEPS Volume &amp; Declines'!$C$4)*('PQW Report Data'!$D$4:$D$11233='GEPS Volume &amp; Declines'!$E$4)*('PQW Report Data'!$C$4:$C$11233=G$9)*('PQW Report Data'!$E$4:$E$11233=$B70)*(('PQW Report Data'!K$4:K$11233)-('PQW Report Data'!J$4:J$11233))))))</f>
      </c>
      <c r="H70" s="25" t="str">
        <f>IF(AND($D$6="All",$F$6="All"),SUMPRODUCT(('PQW Report Data'!$C$4:$C$11233=H$9)*('PQW Report Data'!$E$4:$E$11233=$B70)*(('PQW Report Data'!K$4:K$11233)-('PQW Report Data'!J$4:J$11233))),
                    IF($D$6="All",SUMPRODUCT(('PQW Report Data'!$D$4:$D$11233='GEPS Volume &amp; Declines'!$E$4)*('PQW Report Data'!$C$4:$C$11233=H$9)*('PQW Report Data'!$E$4:$E$11233=$B70)*(('PQW Report Data'!K$4:K$11233)-('PQW Report Data'!J$4:J$11233))),
                    IF($F$6="All",SUMPRODUCT(('PQW Report Data'!$B$4:$B$11233='GEPS Volume &amp; Declines'!$C$4)*('PQW Report Data'!$C$4:$C$11233=H$9)*('PQW Report Data'!$E$4:$E$11233=$B70)*(('PQW Report Data'!K$4:K$11233)-('PQW Report Data'!J$4:J$11233))),
                    SUMPRODUCT(('PQW Report Data'!$B$4:$B$11233='GEPS Volume &amp; Declines'!$C$4)*('PQW Report Data'!$D$4:$D$11233='GEPS Volume &amp; Declines'!$E$4)*('PQW Report Data'!$C$4:$C$11233=H$9)*('PQW Report Data'!$E$4:$E$11233=$B70)*(('PQW Report Data'!K$4:K$11233)-('PQW Report Data'!J$4:J$11233))))))</f>
      </c>
      <c r="I70" s="25" t="str">
        <f>IF(AND($D$6="All",$F$6="All"),SUMPRODUCT(('PQW Report Data'!$C$4:$C$11233=I$9)*('PQW Report Data'!$E$4:$E$11233=$B70)*(('PQW Report Data'!K$4:K$11233)-('PQW Report Data'!J$4:J$11233))),
                    IF($D$6="All",SUMPRODUCT(('PQW Report Data'!$D$4:$D$11233='GEPS Volume &amp; Declines'!$E$4)*('PQW Report Data'!$C$4:$C$11233=I$9)*('PQW Report Data'!$E$4:$E$11233=$B70)*(('PQW Report Data'!K$4:K$11233)-('PQW Report Data'!J$4:J$11233))),
                    IF($F$6="All",SUMPRODUCT(('PQW Report Data'!$B$4:$B$11233='GEPS Volume &amp; Declines'!$C$4)*('PQW Report Data'!$C$4:$C$11233=I$9)*('PQW Report Data'!$E$4:$E$11233=$B70)*(('PQW Report Data'!K$4:K$11233)-('PQW Report Data'!J$4:J$11233))),
                    SUMPRODUCT(('PQW Report Data'!$B$4:$B$11233='GEPS Volume &amp; Declines'!$C$4)*('PQW Report Data'!$D$4:$D$11233='GEPS Volume &amp; Declines'!$E$4)*('PQW Report Data'!$C$4:$C$11233=I$9)*('PQW Report Data'!$E$4:$E$11233=$B70)*(('PQW Report Data'!K$4:K$11233)-('PQW Report Data'!J$4:J$11233))))))</f>
      </c>
      <c r="J70" s="25" t="str">
        <f>IF(AND($D$6="All",$F$6="All"),SUMPRODUCT(('PQW Report Data'!$C$4:$C$11233=J$9)*('PQW Report Data'!$E$4:$E$11233=$B70)*(('PQW Report Data'!K$4:K$11233)-('PQW Report Data'!J$4:J$11233))),
                    IF($D$6="All",SUMPRODUCT(('PQW Report Data'!$D$4:$D$11233='GEPS Volume &amp; Declines'!$E$4)*('PQW Report Data'!$C$4:$C$11233=J$9)*('PQW Report Data'!$E$4:$E$11233=$B70)*(('PQW Report Data'!K$4:K$11233)-('PQW Report Data'!J$4:J$11233))),
                    IF($F$6="All",SUMPRODUCT(('PQW Report Data'!$B$4:$B$11233='GEPS Volume &amp; Declines'!$C$4)*('PQW Report Data'!$C$4:$C$11233=J$9)*('PQW Report Data'!$E$4:$E$11233=$B70)*(('PQW Report Data'!K$4:K$11233)-('PQW Report Data'!J$4:J$11233))),
                    SUMPRODUCT(('PQW Report Data'!$B$4:$B$11233='GEPS Volume &amp; Declines'!$C$4)*('PQW Report Data'!$D$4:$D$11233='GEPS Volume &amp; Declines'!$E$4)*('PQW Report Data'!$C$4:$C$11233=J$9)*('PQW Report Data'!$E$4:$E$11233=$B70)*(('PQW Report Data'!K$4:K$11233)-('PQW Report Data'!J$4:J$11233))))))</f>
      </c>
      <c r="K70" s="25" t="str">
        <f>IF(AND($D$6="All",$F$6="All"),SUMPRODUCT(('PQW Report Data'!$C$4:$C$11233=K$9)*('PQW Report Data'!$E$4:$E$11233=$B70)*(('PQW Report Data'!K$4:K$11233)-('PQW Report Data'!J$4:J$11233))),
                    IF($D$6="All",SUMPRODUCT(('PQW Report Data'!$D$4:$D$11233='GEPS Volume &amp; Declines'!$E$4)*('PQW Report Data'!$C$4:$C$11233=K$9)*('PQW Report Data'!$E$4:$E$11233=$B70)*(('PQW Report Data'!K$4:K$11233)-('PQW Report Data'!J$4:J$11233))),
                    IF($F$6="All",SUMPRODUCT(('PQW Report Data'!$B$4:$B$11233='GEPS Volume &amp; Declines'!$C$4)*('PQW Report Data'!$C$4:$C$11233=K$9)*('PQW Report Data'!$E$4:$E$11233=$B70)*(('PQW Report Data'!K$4:K$11233)-('PQW Report Data'!J$4:J$11233))),
                    SUMPRODUCT(('PQW Report Data'!$B$4:$B$11233='GEPS Volume &amp; Declines'!$C$4)*('PQW Report Data'!$D$4:$D$11233='GEPS Volume &amp; Declines'!$E$4)*('PQW Report Data'!$C$4:$C$11233=K$9)*('PQW Report Data'!$E$4:$E$11233=$B70)*(('PQW Report Data'!K$4:K$11233)-('PQW Report Data'!J$4:J$11233))))))</f>
      </c>
      <c r="L70" s="25" t="str">
        <f>IF(AND($D$6="All",$F$6="All"),SUMPRODUCT(('PQW Report Data'!$C$4:$C$11233=L$9)*('PQW Report Data'!$E$4:$E$11233=$B70)*(('PQW Report Data'!K$4:K$11233)-('PQW Report Data'!J$4:J$11233))),
                    IF($D$6="All",SUMPRODUCT(('PQW Report Data'!$D$4:$D$11233='GEPS Volume &amp; Declines'!$E$4)*('PQW Report Data'!$C$4:$C$11233=L$9)*('PQW Report Data'!$E$4:$E$11233=$B70)*(('PQW Report Data'!K$4:K$11233)-('PQW Report Data'!J$4:J$11233))),
                    IF($F$6="All",SUMPRODUCT(('PQW Report Data'!$B$4:$B$11233='GEPS Volume &amp; Declines'!$C$4)*('PQW Report Data'!$C$4:$C$11233=L$9)*('PQW Report Data'!$E$4:$E$11233=$B70)*(('PQW Report Data'!K$4:K$11233)-('PQW Report Data'!J$4:J$11233))),
                    SUMPRODUCT(('PQW Report Data'!$B$4:$B$11233='GEPS Volume &amp; Declines'!$C$4)*('PQW Report Data'!$D$4:$D$11233='GEPS Volume &amp; Declines'!$E$4)*('PQW Report Data'!$C$4:$C$11233=L$9)*('PQW Report Data'!$E$4:$E$11233=$B70)*(('PQW Report Data'!K$4:K$11233)-('PQW Report Data'!J$4:J$11233))))))</f>
      </c>
      <c r="M70" s="25" t="str">
        <f>IF(AND($D$6="All",$F$6="All"),SUMPRODUCT(('PQW Report Data'!$C$4:$C$11233=M$9)*('PQW Report Data'!$E$4:$E$11233=$B70)*(('PQW Report Data'!K$4:K$11233)-('PQW Report Data'!J$4:J$11233))),
                    IF($D$6="All",SUMPRODUCT(('PQW Report Data'!$D$4:$D$11233='GEPS Volume &amp; Declines'!$E$4)*('PQW Report Data'!$C$4:$C$11233=M$9)*('PQW Report Data'!$E$4:$E$11233=$B70)*(('PQW Report Data'!K$4:K$11233)-('PQW Report Data'!J$4:J$11233))),
                    IF($F$6="All",SUMPRODUCT(('PQW Report Data'!$B$4:$B$11233='GEPS Volume &amp; Declines'!$C$4)*('PQW Report Data'!$C$4:$C$11233=M$9)*('PQW Report Data'!$E$4:$E$11233=$B70)*(('PQW Report Data'!K$4:K$11233)-('PQW Report Data'!J$4:J$11233))),
                    SUMPRODUCT(('PQW Report Data'!$B$4:$B$11233='GEPS Volume &amp; Declines'!$C$4)*('PQW Report Data'!$D$4:$D$11233='GEPS Volume &amp; Declines'!$E$4)*('PQW Report Data'!$C$4:$C$11233=M$9)*('PQW Report Data'!$E$4:$E$11233=$B70)*(('PQW Report Data'!K$4:K$11233)-('PQW Report Data'!J$4:J$11233))))))</f>
      </c>
      <c r="N70" s="25" t="str">
        <f>IF(AND($D$6="All",$F$6="All"),SUMPRODUCT(('PQW Report Data'!$C$4:$C$11233=N$9)*('PQW Report Data'!$E$4:$E$11233=$B70)*(('PQW Report Data'!K$4:K$11233)-('PQW Report Data'!J$4:J$11233))),
                    IF($D$6="All",SUMPRODUCT(('PQW Report Data'!$D$4:$D$11233='GEPS Volume &amp; Declines'!$E$4)*('PQW Report Data'!$C$4:$C$11233=N$9)*('PQW Report Data'!$E$4:$E$11233=$B70)*(('PQW Report Data'!K$4:K$11233)-('PQW Report Data'!J$4:J$11233))),
                    IF($F$6="All",SUMPRODUCT(('PQW Report Data'!$B$4:$B$11233='GEPS Volume &amp; Declines'!$C$4)*('PQW Report Data'!$C$4:$C$11233=N$9)*('PQW Report Data'!$E$4:$E$11233=$B70)*(('PQW Report Data'!K$4:K$11233)-('PQW Report Data'!J$4:J$11233))),
                    SUMPRODUCT(('PQW Report Data'!$B$4:$B$11233='GEPS Volume &amp; Declines'!$C$4)*('PQW Report Data'!$D$4:$D$11233='GEPS Volume &amp; Declines'!$E$4)*('PQW Report Data'!$C$4:$C$11233=N$9)*('PQW Report Data'!$E$4:$E$11233=$B70)*(('PQW Report Data'!K$4:K$11233)-('PQW Report Data'!J$4:J$11233))))))</f>
      </c>
      <c r="O70" s="25" t="str">
        <f>IF(AND($D$6="All",$F$6="All"),SUMPRODUCT(('PQW Report Data'!$C$4:$C$11233=O$9)*('PQW Report Data'!$E$4:$E$11233=$B70)*(('PQW Report Data'!K$4:K$11233)-('PQW Report Data'!J$4:J$11233))),
                    IF($D$6="All",SUMPRODUCT(('PQW Report Data'!$D$4:$D$11233='GEPS Volume &amp; Declines'!$E$4)*('PQW Report Data'!$C$4:$C$11233=O$9)*('PQW Report Data'!$E$4:$E$11233=$B70)*(('PQW Report Data'!K$4:K$11233)-('PQW Report Data'!J$4:J$11233))),
                    IF($F$6="All",SUMPRODUCT(('PQW Report Data'!$B$4:$B$11233='GEPS Volume &amp; Declines'!$C$4)*('PQW Report Data'!$C$4:$C$11233=O$9)*('PQW Report Data'!$E$4:$E$11233=$B70)*(('PQW Report Data'!K$4:K$11233)-('PQW Report Data'!J$4:J$11233))),
                    SUMPRODUCT(('PQW Report Data'!$B$4:$B$11233='GEPS Volume &amp; Declines'!$C$4)*('PQW Report Data'!$D$4:$D$11233='GEPS Volume &amp; Declines'!$E$4)*('PQW Report Data'!$C$4:$C$11233=O$9)*('PQW Report Data'!$E$4:$E$11233=$B70)*(('PQW Report Data'!K$4:K$11233)-('PQW Report Data'!J$4:J$11233))))))</f>
      </c>
      <c r="P70" s="25" t="str">
        <f>IF(AND($D$6="All",$F$6="All"),SUMPRODUCT(('PQW Report Data'!$C$4:$C$11233=P$9)*('PQW Report Data'!$E$4:$E$11233=$B70)*(('PQW Report Data'!K$4:K$11233)-('PQW Report Data'!J$4:J$11233))),
                    IF($D$6="All",SUMPRODUCT(('PQW Report Data'!$D$4:$D$11233='GEPS Volume &amp; Declines'!$E$4)*('PQW Report Data'!$C$4:$C$11233=P$9)*('PQW Report Data'!$E$4:$E$11233=$B70)*(('PQW Report Data'!K$4:K$11233)-('PQW Report Data'!J$4:J$11233))),
                    IF($F$6="All",SUMPRODUCT(('PQW Report Data'!$B$4:$B$11233='GEPS Volume &amp; Declines'!$C$4)*('PQW Report Data'!$C$4:$C$11233=P$9)*('PQW Report Data'!$E$4:$E$11233=$B70)*(('PQW Report Data'!K$4:K$11233)-('PQW Report Data'!J$4:J$11233))),
                    SUMPRODUCT(('PQW Report Data'!$B$4:$B$11233='GEPS Volume &amp; Declines'!$C$4)*('PQW Report Data'!$D$4:$D$11233='GEPS Volume &amp; Declines'!$E$4)*('PQW Report Data'!$C$4:$C$11233=P$9)*('PQW Report Data'!$E$4:$E$11233=$B70)*(('PQW Report Data'!K$4:K$11233)-('PQW Report Data'!J$4:J$11233))))))</f>
      </c>
      <c r="Q70" s="25" t="str">
        <f>IF(AND($D$6="All",$F$6="All"),SUMPRODUCT(('PQW Report Data'!$C$4:$C$11233=Q$9)*('PQW Report Data'!$E$4:$E$11233=$B70)*(('PQW Report Data'!K$4:K$11233)-('PQW Report Data'!J$4:J$11233))),
                    IF($D$6="All",SUMPRODUCT(('PQW Report Data'!$D$4:$D$11233='GEPS Volume &amp; Declines'!$E$4)*('PQW Report Data'!$C$4:$C$11233=Q$9)*('PQW Report Data'!$E$4:$E$11233=$B70)*(('PQW Report Data'!K$4:K$11233)-('PQW Report Data'!J$4:J$11233))),
                    IF($F$6="All",SUMPRODUCT(('PQW Report Data'!$B$4:$B$11233='GEPS Volume &amp; Declines'!$C$4)*('PQW Report Data'!$C$4:$C$11233=Q$9)*('PQW Report Data'!$E$4:$E$11233=$B70)*(('PQW Report Data'!K$4:K$11233)-('PQW Report Data'!J$4:J$11233))),
                    SUMPRODUCT(('PQW Report Data'!$B$4:$B$11233='GEPS Volume &amp; Declines'!$C$4)*('PQW Report Data'!$D$4:$D$11233='GEPS Volume &amp; Declines'!$E$4)*('PQW Report Data'!$C$4:$C$11233=Q$9)*('PQW Report Data'!$E$4:$E$11233=$B70)*(('PQW Report Data'!K$4:K$11233)-('PQW Report Data'!J$4:J$11233))))))</f>
      </c>
      <c r="R70" s="25" t="str">
        <f>IF(AND($D$6="All",$F$6="All"),SUMPRODUCT(('PQW Report Data'!$C$4:$C$11233=R$9)*('PQW Report Data'!$E$4:$E$11233=$B70)*(('PQW Report Data'!K$4:K$11233)-('PQW Report Data'!J$4:J$11233))),
                    IF($D$6="All",SUMPRODUCT(('PQW Report Data'!$D$4:$D$11233='GEPS Volume &amp; Declines'!$E$4)*('PQW Report Data'!$C$4:$C$11233=R$9)*('PQW Report Data'!$E$4:$E$11233=$B70)*(('PQW Report Data'!K$4:K$11233)-('PQW Report Data'!J$4:J$11233))),
                    IF($F$6="All",SUMPRODUCT(('PQW Report Data'!$B$4:$B$11233='GEPS Volume &amp; Declines'!$C$4)*('PQW Report Data'!$C$4:$C$11233=R$9)*('PQW Report Data'!$E$4:$E$11233=$B70)*(('PQW Report Data'!K$4:K$11233)-('PQW Report Data'!J$4:J$11233))),
                    SUMPRODUCT(('PQW Report Data'!$B$4:$B$11233='GEPS Volume &amp; Declines'!$C$4)*('PQW Report Data'!$D$4:$D$11233='GEPS Volume &amp; Declines'!$E$4)*('PQW Report Data'!$C$4:$C$11233=R$9)*('PQW Report Data'!$E$4:$E$11233=$B70)*(('PQW Report Data'!K$4:K$11233)-('PQW Report Data'!J$4:J$11233))))))</f>
      </c>
      <c r="S70" s="25" t="str">
        <f>IF(AND($D$6="All",$F$6="All"),SUMPRODUCT(('PQW Report Data'!$C$4:$C$11233=S$9)*('PQW Report Data'!$E$4:$E$11233=$B70)*(('PQW Report Data'!K$4:K$11233)-('PQW Report Data'!J$4:J$11233))),
                    IF($D$6="All",SUMPRODUCT(('PQW Report Data'!$D$4:$D$11233='GEPS Volume &amp; Declines'!$E$4)*('PQW Report Data'!$C$4:$C$11233=S$9)*('PQW Report Data'!$E$4:$E$11233=$B70)*(('PQW Report Data'!K$4:K$11233)-('PQW Report Data'!J$4:J$11233))),
                    IF($F$6="All",SUMPRODUCT(('PQW Report Data'!$B$4:$B$11233='GEPS Volume &amp; Declines'!$C$4)*('PQW Report Data'!$C$4:$C$11233=S$9)*('PQW Report Data'!$E$4:$E$11233=$B70)*(('PQW Report Data'!K$4:K$11233)-('PQW Report Data'!J$4:J$11233))),
                    SUMPRODUCT(('PQW Report Data'!$B$4:$B$11233='GEPS Volume &amp; Declines'!$C$4)*('PQW Report Data'!$D$4:$D$11233='GEPS Volume &amp; Declines'!$E$4)*('PQW Report Data'!$C$4:$C$11233=S$9)*('PQW Report Data'!$E$4:$E$11233=$B70)*(('PQW Report Data'!K$4:K$11233)-('PQW Report Data'!J$4:J$11233))))))</f>
      </c>
      <c r="T70" s="25" t="str">
        <f>IF(AND($D$6="All",$F$6="All"),SUMPRODUCT(('PQW Report Data'!$C$4:$C$11233=T$9)*('PQW Report Data'!$E$4:$E$11233=$B70)*(('PQW Report Data'!K$4:K$11233)-('PQW Report Data'!J$4:J$11233))),
                    IF($D$6="All",SUMPRODUCT(('PQW Report Data'!$D$4:$D$11233='GEPS Volume &amp; Declines'!$E$4)*('PQW Report Data'!$C$4:$C$11233=T$9)*('PQW Report Data'!$E$4:$E$11233=$B70)*(('PQW Report Data'!K$4:K$11233)-('PQW Report Data'!J$4:J$11233))),
                    IF($F$6="All",SUMPRODUCT(('PQW Report Data'!$B$4:$B$11233='GEPS Volume &amp; Declines'!$C$4)*('PQW Report Data'!$C$4:$C$11233=T$9)*('PQW Report Data'!$E$4:$E$11233=$B70)*(('PQW Report Data'!K$4:K$11233)-('PQW Report Data'!J$4:J$11233))),
                    SUMPRODUCT(('PQW Report Data'!$B$4:$B$11233='GEPS Volume &amp; Declines'!$C$4)*('PQW Report Data'!$D$4:$D$11233='GEPS Volume &amp; Declines'!$E$4)*('PQW Report Data'!$C$4:$C$11233=T$9)*('PQW Report Data'!$E$4:$E$11233=$B70)*(('PQW Report Data'!K$4:K$11233)-('PQW Report Data'!J$4:J$11233))))))</f>
      </c>
      <c r="U70" s="25" t="str">
        <f>IF(AND($D$6="All",$F$6="All"),SUMPRODUCT(('PQW Report Data'!$C$4:$C$11233=U$9)*('PQW Report Data'!$E$4:$E$11233=$B70)*(('PQW Report Data'!K$4:K$11233)-('PQW Report Data'!J$4:J$11233))),
                    IF($D$6="All",SUMPRODUCT(('PQW Report Data'!$D$4:$D$11233='GEPS Volume &amp; Declines'!$E$4)*('PQW Report Data'!$C$4:$C$11233=U$9)*('PQW Report Data'!$E$4:$E$11233=$B70)*(('PQW Report Data'!K$4:K$11233)-('PQW Report Data'!J$4:J$11233))),
                    IF($F$6="All",SUMPRODUCT(('PQW Report Data'!$B$4:$B$11233='GEPS Volume &amp; Declines'!$C$4)*('PQW Report Data'!$C$4:$C$11233=U$9)*('PQW Report Data'!$E$4:$E$11233=$B70)*(('PQW Report Data'!K$4:K$11233)-('PQW Report Data'!J$4:J$11233))),
                    SUMPRODUCT(('PQW Report Data'!$B$4:$B$11233='GEPS Volume &amp; Declines'!$C$4)*('PQW Report Data'!$D$4:$D$11233='GEPS Volume &amp; Declines'!$E$4)*('PQW Report Data'!$C$4:$C$11233=U$9)*('PQW Report Data'!$E$4:$E$11233=$B70)*(('PQW Report Data'!K$4:K$11233)-('PQW Report Data'!J$4:J$11233))))))</f>
      </c>
      <c r="V70" s="25" t="str">
        <f>IF(AND($D$6="All",$F$6="All"),SUMPRODUCT(('PQW Report Data'!$C$4:$C$11233=V$9)*('PQW Report Data'!$E$4:$E$11233=$B70)*(('PQW Report Data'!K$4:K$11233)-('PQW Report Data'!J$4:J$11233))),
                    IF($D$6="All",SUMPRODUCT(('PQW Report Data'!$D$4:$D$11233='GEPS Volume &amp; Declines'!$E$4)*('PQW Report Data'!$C$4:$C$11233=V$9)*('PQW Report Data'!$E$4:$E$11233=$B70)*(('PQW Report Data'!K$4:K$11233)-('PQW Report Data'!J$4:J$11233))),
                    IF($F$6="All",SUMPRODUCT(('PQW Report Data'!$B$4:$B$11233='GEPS Volume &amp; Declines'!$C$4)*('PQW Report Data'!$C$4:$C$11233=V$9)*('PQW Report Data'!$E$4:$E$11233=$B70)*(('PQW Report Data'!K$4:K$11233)-('PQW Report Data'!J$4:J$11233))),
                    SUMPRODUCT(('PQW Report Data'!$B$4:$B$11233='GEPS Volume &amp; Declines'!$C$4)*('PQW Report Data'!$D$4:$D$11233='GEPS Volume &amp; Declines'!$E$4)*('PQW Report Data'!$C$4:$C$11233=V$9)*('PQW Report Data'!$E$4:$E$11233=$B70)*(('PQW Report Data'!K$4:K$11233)-('PQW Report Data'!J$4:J$11233))))))</f>
      </c>
      <c r="W70" s="25" t="str">
        <f>IF(AND($D$6="All",$F$6="All"),SUMPRODUCT(('PQW Report Data'!$C$4:$C$11233=W$9)*('PQW Report Data'!$E$4:$E$11233=$B70)*(('PQW Report Data'!K$4:K$11233)-('PQW Report Data'!J$4:J$11233))),
                    IF($D$6="All",SUMPRODUCT(('PQW Report Data'!$D$4:$D$11233='GEPS Volume &amp; Declines'!$E$4)*('PQW Report Data'!$C$4:$C$11233=W$9)*('PQW Report Data'!$E$4:$E$11233=$B70)*(('PQW Report Data'!K$4:K$11233)-('PQW Report Data'!J$4:J$11233))),
                    IF($F$6="All",SUMPRODUCT(('PQW Report Data'!$B$4:$B$11233='GEPS Volume &amp; Declines'!$C$4)*('PQW Report Data'!$C$4:$C$11233=W$9)*('PQW Report Data'!$E$4:$E$11233=$B70)*(('PQW Report Data'!K$4:K$11233)-('PQW Report Data'!J$4:J$11233))),
                    SUMPRODUCT(('PQW Report Data'!$B$4:$B$11233='GEPS Volume &amp; Declines'!$C$4)*('PQW Report Data'!$D$4:$D$11233='GEPS Volume &amp; Declines'!$E$4)*('PQW Report Data'!$C$4:$C$11233=W$9)*('PQW Report Data'!$E$4:$E$11233=$B70)*(('PQW Report Data'!K$4:K$11233)-('PQW Report Data'!J$4:J$11233))))))</f>
      </c>
      <c r="X70" s="25" t="str">
        <f>IF(AND($D$6="All",$F$6="All"),SUMPRODUCT(('PQW Report Data'!$C$4:$C$11233=X$9)*('PQW Report Data'!$E$4:$E$11233=$B70)*(('PQW Report Data'!K$4:K$11233)-('PQW Report Data'!J$4:J$11233))),
                    IF($D$6="All",SUMPRODUCT(('PQW Report Data'!$D$4:$D$11233='GEPS Volume &amp; Declines'!$E$4)*('PQW Report Data'!$C$4:$C$11233=X$9)*('PQW Report Data'!$E$4:$E$11233=$B70)*(('PQW Report Data'!K$4:K$11233)-('PQW Report Data'!J$4:J$11233))),
                    IF($F$6="All",SUMPRODUCT(('PQW Report Data'!$B$4:$B$11233='GEPS Volume &amp; Declines'!$C$4)*('PQW Report Data'!$C$4:$C$11233=X$9)*('PQW Report Data'!$E$4:$E$11233=$B70)*(('PQW Report Data'!K$4:K$11233)-('PQW Report Data'!J$4:J$11233))),
                    SUMPRODUCT(('PQW Report Data'!$B$4:$B$11233='GEPS Volume &amp; Declines'!$C$4)*('PQW Report Data'!$D$4:$D$11233='GEPS Volume &amp; Declines'!$E$4)*('PQW Report Data'!$C$4:$C$11233=X$9)*('PQW Report Data'!$E$4:$E$11233=$B70)*(('PQW Report Data'!K$4:K$11233)-('PQW Report Data'!J$4:J$11233))))))</f>
      </c>
      <c r="Y70" s="25" t="str">
        <f>IF(AND($D$6="All",$F$6="All"),SUMPRODUCT(('PQW Report Data'!$C$4:$C$11233=Y$9)*('PQW Report Data'!$E$4:$E$11233=$B70)*(('PQW Report Data'!K$4:K$11233)-('PQW Report Data'!J$4:J$11233))),
                    IF($D$6="All",SUMPRODUCT(('PQW Report Data'!$D$4:$D$11233='GEPS Volume &amp; Declines'!$E$4)*('PQW Report Data'!$C$4:$C$11233=Y$9)*('PQW Report Data'!$E$4:$E$11233=$B70)*(('PQW Report Data'!K$4:K$11233)-('PQW Report Data'!J$4:J$11233))),
                    IF($F$6="All",SUMPRODUCT(('PQW Report Data'!$B$4:$B$11233='GEPS Volume &amp; Declines'!$C$4)*('PQW Report Data'!$C$4:$C$11233=Y$9)*('PQW Report Data'!$E$4:$E$11233=$B70)*(('PQW Report Data'!K$4:K$11233)-('PQW Report Data'!J$4:J$11233))),
                    SUMPRODUCT(('PQW Report Data'!$B$4:$B$11233='GEPS Volume &amp; Declines'!$C$4)*('PQW Report Data'!$D$4:$D$11233='GEPS Volume &amp; Declines'!$E$4)*('PQW Report Data'!$C$4:$C$11233=Y$9)*('PQW Report Data'!$E$4:$E$11233=$B70)*(('PQW Report Data'!K$4:K$11233)-('PQW Report Data'!J$4:J$11233))))))</f>
      </c>
      <c r="Z70" s="25" t="str">
        <f>IF(AND($D$6="All",$F$6="All"),SUMPRODUCT(('PQW Report Data'!$C$4:$C$11233=Z$9)*('PQW Report Data'!$E$4:$E$11233=$B70)*(('PQW Report Data'!K$4:K$11233)-('PQW Report Data'!J$4:J$11233))),
                    IF($D$6="All",SUMPRODUCT(('PQW Report Data'!$D$4:$D$11233='GEPS Volume &amp; Declines'!$E$4)*('PQW Report Data'!$C$4:$C$11233=Z$9)*('PQW Report Data'!$E$4:$E$11233=$B70)*(('PQW Report Data'!K$4:K$11233)-('PQW Report Data'!J$4:J$11233))),
                    IF($F$6="All",SUMPRODUCT(('PQW Report Data'!$B$4:$B$11233='GEPS Volume &amp; Declines'!$C$4)*('PQW Report Data'!$C$4:$C$11233=Z$9)*('PQW Report Data'!$E$4:$E$11233=$B70)*(('PQW Report Data'!K$4:K$11233)-('PQW Report Data'!J$4:J$11233))),
                    SUMPRODUCT(('PQW Report Data'!$B$4:$B$11233='GEPS Volume &amp; Declines'!$C$4)*('PQW Report Data'!$D$4:$D$11233='GEPS Volume &amp; Declines'!$E$4)*('PQW Report Data'!$C$4:$C$11233=Z$9)*('PQW Report Data'!$E$4:$E$11233=$B70)*(('PQW Report Data'!K$4:K$11233)-('PQW Report Data'!J$4:J$11233))))))</f>
      </c>
      <c r="AA70" s="25" t="str">
        <f>IF(AND($D$6="All",$F$6="All"),SUMPRODUCT(('PQW Report Data'!$C$4:$C$11233=AA$9)*('PQW Report Data'!$E$4:$E$11233=$B70)*(('PQW Report Data'!K$4:K$11233)-('PQW Report Data'!J$4:J$11233))),
                    IF($D$6="All",SUMPRODUCT(('PQW Report Data'!$D$4:$D$11233='GEPS Volume &amp; Declines'!$E$4)*('PQW Report Data'!$C$4:$C$11233=AA$9)*('PQW Report Data'!$E$4:$E$11233=$B70)*(('PQW Report Data'!K$4:K$11233)-('PQW Report Data'!J$4:J$11233))),
                    IF($F$6="All",SUMPRODUCT(('PQW Report Data'!$B$4:$B$11233='GEPS Volume &amp; Declines'!$C$4)*('PQW Report Data'!$C$4:$C$11233=AA$9)*('PQW Report Data'!$E$4:$E$11233=$B70)*(('PQW Report Data'!K$4:K$11233)-('PQW Report Data'!J$4:J$11233))),
                    SUMPRODUCT(('PQW Report Data'!$B$4:$B$11233='GEPS Volume &amp; Declines'!$C$4)*('PQW Report Data'!$D$4:$D$11233='GEPS Volume &amp; Declines'!$E$4)*('PQW Report Data'!$C$4:$C$11233=AA$9)*('PQW Report Data'!$E$4:$E$11233=$B70)*(('PQW Report Data'!K$4:K$11233)-('PQW Report Data'!J$4:J$11233))))))</f>
      </c>
      <c r="AB70" s="25" t="str">
        <f>SUM(C70:AA70)</f>
      </c>
    </row>
    <row r="71">
      <c r="A71" s="0" t="inlineStr">
        <is>
          <t/>
        </is>
      </c>
      <c r="B71" s="23" t="n">
        <v>61</v>
      </c>
      <c r="C71" s="25" t="str">
        <f>IF(AND($D$6="All",$F$6="All"),SUMPRODUCT(('PQW Report Data'!$C$4:$C$11233=C$9)*('PQW Report Data'!$E$4:$E$11233=$B71)*(('PQW Report Data'!K$4:K$11233)-('PQW Report Data'!J$4:J$11233))),
                    IF($D$6="All",SUMPRODUCT(('PQW Report Data'!$D$4:$D$11233='GEPS Volume &amp; Declines'!$E$4)*('PQW Report Data'!$C$4:$C$11233=C$9)*('PQW Report Data'!$E$4:$E$11233=$B71)*(('PQW Report Data'!K$4:K$11233)-('PQW Report Data'!J$4:J$11233))),
                    IF($F$6="All",SUMPRODUCT(('PQW Report Data'!$B$4:$B$11233='GEPS Volume &amp; Declines'!$C$4)*('PQW Report Data'!$C$4:$C$11233=C$9)*('PQW Report Data'!$E$4:$E$11233=$B71)*(('PQW Report Data'!K$4:K$11233)-('PQW Report Data'!J$4:J$11233))),
                    SUMPRODUCT(('PQW Report Data'!$B$4:$B$11233='GEPS Volume &amp; Declines'!$C$4)*('PQW Report Data'!$D$4:$D$11233='GEPS Volume &amp; Declines'!$E$4)*('PQW Report Data'!$C$4:$C$11233=C$9)*('PQW Report Data'!$E$4:$E$11233=$B71)*(('PQW Report Data'!K$4:K$11233)-('PQW Report Data'!J$4:J$11233))))))</f>
      </c>
      <c r="D71" s="25" t="str">
        <f>IF(AND($D$6="All",$F$6="All"),SUMPRODUCT(('PQW Report Data'!$C$4:$C$11233=D$9)*('PQW Report Data'!$E$4:$E$11233=$B71)*(('PQW Report Data'!K$4:K$11233)-('PQW Report Data'!J$4:J$11233))),
                    IF($D$6="All",SUMPRODUCT(('PQW Report Data'!$D$4:$D$11233='GEPS Volume &amp; Declines'!$E$4)*('PQW Report Data'!$C$4:$C$11233=D$9)*('PQW Report Data'!$E$4:$E$11233=$B71)*(('PQW Report Data'!K$4:K$11233)-('PQW Report Data'!J$4:J$11233))),
                    IF($F$6="All",SUMPRODUCT(('PQW Report Data'!$B$4:$B$11233='GEPS Volume &amp; Declines'!$C$4)*('PQW Report Data'!$C$4:$C$11233=D$9)*('PQW Report Data'!$E$4:$E$11233=$B71)*(('PQW Report Data'!K$4:K$11233)-('PQW Report Data'!J$4:J$11233))),
                    SUMPRODUCT(('PQW Report Data'!$B$4:$B$11233='GEPS Volume &amp; Declines'!$C$4)*('PQW Report Data'!$D$4:$D$11233='GEPS Volume &amp; Declines'!$E$4)*('PQW Report Data'!$C$4:$C$11233=D$9)*('PQW Report Data'!$E$4:$E$11233=$B71)*(('PQW Report Data'!K$4:K$11233)-('PQW Report Data'!J$4:J$11233))))))</f>
      </c>
      <c r="E71" s="25" t="str">
        <f>IF(AND($D$6="All",$F$6="All"),SUMPRODUCT(('PQW Report Data'!$C$4:$C$11233=E$9)*('PQW Report Data'!$E$4:$E$11233=$B71)*(('PQW Report Data'!K$4:K$11233)-('PQW Report Data'!J$4:J$11233))),
                    IF($D$6="All",SUMPRODUCT(('PQW Report Data'!$D$4:$D$11233='GEPS Volume &amp; Declines'!$E$4)*('PQW Report Data'!$C$4:$C$11233=E$9)*('PQW Report Data'!$E$4:$E$11233=$B71)*(('PQW Report Data'!K$4:K$11233)-('PQW Report Data'!J$4:J$11233))),
                    IF($F$6="All",SUMPRODUCT(('PQW Report Data'!$B$4:$B$11233='GEPS Volume &amp; Declines'!$C$4)*('PQW Report Data'!$C$4:$C$11233=E$9)*('PQW Report Data'!$E$4:$E$11233=$B71)*(('PQW Report Data'!K$4:K$11233)-('PQW Report Data'!J$4:J$11233))),
                    SUMPRODUCT(('PQW Report Data'!$B$4:$B$11233='GEPS Volume &amp; Declines'!$C$4)*('PQW Report Data'!$D$4:$D$11233='GEPS Volume &amp; Declines'!$E$4)*('PQW Report Data'!$C$4:$C$11233=E$9)*('PQW Report Data'!$E$4:$E$11233=$B71)*(('PQW Report Data'!K$4:K$11233)-('PQW Report Data'!J$4:J$11233))))))</f>
      </c>
      <c r="F71" s="25" t="str">
        <f>IF(AND($D$6="All",$F$6="All"),SUMPRODUCT(('PQW Report Data'!$C$4:$C$11233=F$9)*('PQW Report Data'!$E$4:$E$11233=$B71)*(('PQW Report Data'!K$4:K$11233)-('PQW Report Data'!J$4:J$11233))),
                    IF($D$6="All",SUMPRODUCT(('PQW Report Data'!$D$4:$D$11233='GEPS Volume &amp; Declines'!$E$4)*('PQW Report Data'!$C$4:$C$11233=F$9)*('PQW Report Data'!$E$4:$E$11233=$B71)*(('PQW Report Data'!K$4:K$11233)-('PQW Report Data'!J$4:J$11233))),
                    IF($F$6="All",SUMPRODUCT(('PQW Report Data'!$B$4:$B$11233='GEPS Volume &amp; Declines'!$C$4)*('PQW Report Data'!$C$4:$C$11233=F$9)*('PQW Report Data'!$E$4:$E$11233=$B71)*(('PQW Report Data'!K$4:K$11233)-('PQW Report Data'!J$4:J$11233))),
                    SUMPRODUCT(('PQW Report Data'!$B$4:$B$11233='GEPS Volume &amp; Declines'!$C$4)*('PQW Report Data'!$D$4:$D$11233='GEPS Volume &amp; Declines'!$E$4)*('PQW Report Data'!$C$4:$C$11233=F$9)*('PQW Report Data'!$E$4:$E$11233=$B71)*(('PQW Report Data'!K$4:K$11233)-('PQW Report Data'!J$4:J$11233))))))</f>
      </c>
      <c r="G71" s="25" t="str">
        <f>IF(AND($D$6="All",$F$6="All"),SUMPRODUCT(('PQW Report Data'!$C$4:$C$11233=G$9)*('PQW Report Data'!$E$4:$E$11233=$B71)*(('PQW Report Data'!K$4:K$11233)-('PQW Report Data'!J$4:J$11233))),
                    IF($D$6="All",SUMPRODUCT(('PQW Report Data'!$D$4:$D$11233='GEPS Volume &amp; Declines'!$E$4)*('PQW Report Data'!$C$4:$C$11233=G$9)*('PQW Report Data'!$E$4:$E$11233=$B71)*(('PQW Report Data'!K$4:K$11233)-('PQW Report Data'!J$4:J$11233))),
                    IF($F$6="All",SUMPRODUCT(('PQW Report Data'!$B$4:$B$11233='GEPS Volume &amp; Declines'!$C$4)*('PQW Report Data'!$C$4:$C$11233=G$9)*('PQW Report Data'!$E$4:$E$11233=$B71)*(('PQW Report Data'!K$4:K$11233)-('PQW Report Data'!J$4:J$11233))),
                    SUMPRODUCT(('PQW Report Data'!$B$4:$B$11233='GEPS Volume &amp; Declines'!$C$4)*('PQW Report Data'!$D$4:$D$11233='GEPS Volume &amp; Declines'!$E$4)*('PQW Report Data'!$C$4:$C$11233=G$9)*('PQW Report Data'!$E$4:$E$11233=$B71)*(('PQW Report Data'!K$4:K$11233)-('PQW Report Data'!J$4:J$11233))))))</f>
      </c>
      <c r="H71" s="25" t="str">
        <f>IF(AND($D$6="All",$F$6="All"),SUMPRODUCT(('PQW Report Data'!$C$4:$C$11233=H$9)*('PQW Report Data'!$E$4:$E$11233=$B71)*(('PQW Report Data'!K$4:K$11233)-('PQW Report Data'!J$4:J$11233))),
                    IF($D$6="All",SUMPRODUCT(('PQW Report Data'!$D$4:$D$11233='GEPS Volume &amp; Declines'!$E$4)*('PQW Report Data'!$C$4:$C$11233=H$9)*('PQW Report Data'!$E$4:$E$11233=$B71)*(('PQW Report Data'!K$4:K$11233)-('PQW Report Data'!J$4:J$11233))),
                    IF($F$6="All",SUMPRODUCT(('PQW Report Data'!$B$4:$B$11233='GEPS Volume &amp; Declines'!$C$4)*('PQW Report Data'!$C$4:$C$11233=H$9)*('PQW Report Data'!$E$4:$E$11233=$B71)*(('PQW Report Data'!K$4:K$11233)-('PQW Report Data'!J$4:J$11233))),
                    SUMPRODUCT(('PQW Report Data'!$B$4:$B$11233='GEPS Volume &amp; Declines'!$C$4)*('PQW Report Data'!$D$4:$D$11233='GEPS Volume &amp; Declines'!$E$4)*('PQW Report Data'!$C$4:$C$11233=H$9)*('PQW Report Data'!$E$4:$E$11233=$B71)*(('PQW Report Data'!K$4:K$11233)-('PQW Report Data'!J$4:J$11233))))))</f>
      </c>
      <c r="I71" s="25" t="str">
        <f>IF(AND($D$6="All",$F$6="All"),SUMPRODUCT(('PQW Report Data'!$C$4:$C$11233=I$9)*('PQW Report Data'!$E$4:$E$11233=$B71)*(('PQW Report Data'!K$4:K$11233)-('PQW Report Data'!J$4:J$11233))),
                    IF($D$6="All",SUMPRODUCT(('PQW Report Data'!$D$4:$D$11233='GEPS Volume &amp; Declines'!$E$4)*('PQW Report Data'!$C$4:$C$11233=I$9)*('PQW Report Data'!$E$4:$E$11233=$B71)*(('PQW Report Data'!K$4:K$11233)-('PQW Report Data'!J$4:J$11233))),
                    IF($F$6="All",SUMPRODUCT(('PQW Report Data'!$B$4:$B$11233='GEPS Volume &amp; Declines'!$C$4)*('PQW Report Data'!$C$4:$C$11233=I$9)*('PQW Report Data'!$E$4:$E$11233=$B71)*(('PQW Report Data'!K$4:K$11233)-('PQW Report Data'!J$4:J$11233))),
                    SUMPRODUCT(('PQW Report Data'!$B$4:$B$11233='GEPS Volume &amp; Declines'!$C$4)*('PQW Report Data'!$D$4:$D$11233='GEPS Volume &amp; Declines'!$E$4)*('PQW Report Data'!$C$4:$C$11233=I$9)*('PQW Report Data'!$E$4:$E$11233=$B71)*(('PQW Report Data'!K$4:K$11233)-('PQW Report Data'!J$4:J$11233))))))</f>
      </c>
      <c r="J71" s="25" t="str">
        <f>IF(AND($D$6="All",$F$6="All"),SUMPRODUCT(('PQW Report Data'!$C$4:$C$11233=J$9)*('PQW Report Data'!$E$4:$E$11233=$B71)*(('PQW Report Data'!K$4:K$11233)-('PQW Report Data'!J$4:J$11233))),
                    IF($D$6="All",SUMPRODUCT(('PQW Report Data'!$D$4:$D$11233='GEPS Volume &amp; Declines'!$E$4)*('PQW Report Data'!$C$4:$C$11233=J$9)*('PQW Report Data'!$E$4:$E$11233=$B71)*(('PQW Report Data'!K$4:K$11233)-('PQW Report Data'!J$4:J$11233))),
                    IF($F$6="All",SUMPRODUCT(('PQW Report Data'!$B$4:$B$11233='GEPS Volume &amp; Declines'!$C$4)*('PQW Report Data'!$C$4:$C$11233=J$9)*('PQW Report Data'!$E$4:$E$11233=$B71)*(('PQW Report Data'!K$4:K$11233)-('PQW Report Data'!J$4:J$11233))),
                    SUMPRODUCT(('PQW Report Data'!$B$4:$B$11233='GEPS Volume &amp; Declines'!$C$4)*('PQW Report Data'!$D$4:$D$11233='GEPS Volume &amp; Declines'!$E$4)*('PQW Report Data'!$C$4:$C$11233=J$9)*('PQW Report Data'!$E$4:$E$11233=$B71)*(('PQW Report Data'!K$4:K$11233)-('PQW Report Data'!J$4:J$11233))))))</f>
      </c>
      <c r="K71" s="25" t="str">
        <f>IF(AND($D$6="All",$F$6="All"),SUMPRODUCT(('PQW Report Data'!$C$4:$C$11233=K$9)*('PQW Report Data'!$E$4:$E$11233=$B71)*(('PQW Report Data'!K$4:K$11233)-('PQW Report Data'!J$4:J$11233))),
                    IF($D$6="All",SUMPRODUCT(('PQW Report Data'!$D$4:$D$11233='GEPS Volume &amp; Declines'!$E$4)*('PQW Report Data'!$C$4:$C$11233=K$9)*('PQW Report Data'!$E$4:$E$11233=$B71)*(('PQW Report Data'!K$4:K$11233)-('PQW Report Data'!J$4:J$11233))),
                    IF($F$6="All",SUMPRODUCT(('PQW Report Data'!$B$4:$B$11233='GEPS Volume &amp; Declines'!$C$4)*('PQW Report Data'!$C$4:$C$11233=K$9)*('PQW Report Data'!$E$4:$E$11233=$B71)*(('PQW Report Data'!K$4:K$11233)-('PQW Report Data'!J$4:J$11233))),
                    SUMPRODUCT(('PQW Report Data'!$B$4:$B$11233='GEPS Volume &amp; Declines'!$C$4)*('PQW Report Data'!$D$4:$D$11233='GEPS Volume &amp; Declines'!$E$4)*('PQW Report Data'!$C$4:$C$11233=K$9)*('PQW Report Data'!$E$4:$E$11233=$B71)*(('PQW Report Data'!K$4:K$11233)-('PQW Report Data'!J$4:J$11233))))))</f>
      </c>
      <c r="L71" s="25" t="str">
        <f>IF(AND($D$6="All",$F$6="All"),SUMPRODUCT(('PQW Report Data'!$C$4:$C$11233=L$9)*('PQW Report Data'!$E$4:$E$11233=$B71)*(('PQW Report Data'!K$4:K$11233)-('PQW Report Data'!J$4:J$11233))),
                    IF($D$6="All",SUMPRODUCT(('PQW Report Data'!$D$4:$D$11233='GEPS Volume &amp; Declines'!$E$4)*('PQW Report Data'!$C$4:$C$11233=L$9)*('PQW Report Data'!$E$4:$E$11233=$B71)*(('PQW Report Data'!K$4:K$11233)-('PQW Report Data'!J$4:J$11233))),
                    IF($F$6="All",SUMPRODUCT(('PQW Report Data'!$B$4:$B$11233='GEPS Volume &amp; Declines'!$C$4)*('PQW Report Data'!$C$4:$C$11233=L$9)*('PQW Report Data'!$E$4:$E$11233=$B71)*(('PQW Report Data'!K$4:K$11233)-('PQW Report Data'!J$4:J$11233))),
                    SUMPRODUCT(('PQW Report Data'!$B$4:$B$11233='GEPS Volume &amp; Declines'!$C$4)*('PQW Report Data'!$D$4:$D$11233='GEPS Volume &amp; Declines'!$E$4)*('PQW Report Data'!$C$4:$C$11233=L$9)*('PQW Report Data'!$E$4:$E$11233=$B71)*(('PQW Report Data'!K$4:K$11233)-('PQW Report Data'!J$4:J$11233))))))</f>
      </c>
      <c r="M71" s="25" t="str">
        <f>IF(AND($D$6="All",$F$6="All"),SUMPRODUCT(('PQW Report Data'!$C$4:$C$11233=M$9)*('PQW Report Data'!$E$4:$E$11233=$B71)*(('PQW Report Data'!K$4:K$11233)-('PQW Report Data'!J$4:J$11233))),
                    IF($D$6="All",SUMPRODUCT(('PQW Report Data'!$D$4:$D$11233='GEPS Volume &amp; Declines'!$E$4)*('PQW Report Data'!$C$4:$C$11233=M$9)*('PQW Report Data'!$E$4:$E$11233=$B71)*(('PQW Report Data'!K$4:K$11233)-('PQW Report Data'!J$4:J$11233))),
                    IF($F$6="All",SUMPRODUCT(('PQW Report Data'!$B$4:$B$11233='GEPS Volume &amp; Declines'!$C$4)*('PQW Report Data'!$C$4:$C$11233=M$9)*('PQW Report Data'!$E$4:$E$11233=$B71)*(('PQW Report Data'!K$4:K$11233)-('PQW Report Data'!J$4:J$11233))),
                    SUMPRODUCT(('PQW Report Data'!$B$4:$B$11233='GEPS Volume &amp; Declines'!$C$4)*('PQW Report Data'!$D$4:$D$11233='GEPS Volume &amp; Declines'!$E$4)*('PQW Report Data'!$C$4:$C$11233=M$9)*('PQW Report Data'!$E$4:$E$11233=$B71)*(('PQW Report Data'!K$4:K$11233)-('PQW Report Data'!J$4:J$11233))))))</f>
      </c>
      <c r="N71" s="25" t="str">
        <f>IF(AND($D$6="All",$F$6="All"),SUMPRODUCT(('PQW Report Data'!$C$4:$C$11233=N$9)*('PQW Report Data'!$E$4:$E$11233=$B71)*(('PQW Report Data'!K$4:K$11233)-('PQW Report Data'!J$4:J$11233))),
                    IF($D$6="All",SUMPRODUCT(('PQW Report Data'!$D$4:$D$11233='GEPS Volume &amp; Declines'!$E$4)*('PQW Report Data'!$C$4:$C$11233=N$9)*('PQW Report Data'!$E$4:$E$11233=$B71)*(('PQW Report Data'!K$4:K$11233)-('PQW Report Data'!J$4:J$11233))),
                    IF($F$6="All",SUMPRODUCT(('PQW Report Data'!$B$4:$B$11233='GEPS Volume &amp; Declines'!$C$4)*('PQW Report Data'!$C$4:$C$11233=N$9)*('PQW Report Data'!$E$4:$E$11233=$B71)*(('PQW Report Data'!K$4:K$11233)-('PQW Report Data'!J$4:J$11233))),
                    SUMPRODUCT(('PQW Report Data'!$B$4:$B$11233='GEPS Volume &amp; Declines'!$C$4)*('PQW Report Data'!$D$4:$D$11233='GEPS Volume &amp; Declines'!$E$4)*('PQW Report Data'!$C$4:$C$11233=N$9)*('PQW Report Data'!$E$4:$E$11233=$B71)*(('PQW Report Data'!K$4:K$11233)-('PQW Report Data'!J$4:J$11233))))))</f>
      </c>
      <c r="O71" s="25" t="str">
        <f>IF(AND($D$6="All",$F$6="All"),SUMPRODUCT(('PQW Report Data'!$C$4:$C$11233=O$9)*('PQW Report Data'!$E$4:$E$11233=$B71)*(('PQW Report Data'!K$4:K$11233)-('PQW Report Data'!J$4:J$11233))),
                    IF($D$6="All",SUMPRODUCT(('PQW Report Data'!$D$4:$D$11233='GEPS Volume &amp; Declines'!$E$4)*('PQW Report Data'!$C$4:$C$11233=O$9)*('PQW Report Data'!$E$4:$E$11233=$B71)*(('PQW Report Data'!K$4:K$11233)-('PQW Report Data'!J$4:J$11233))),
                    IF($F$6="All",SUMPRODUCT(('PQW Report Data'!$B$4:$B$11233='GEPS Volume &amp; Declines'!$C$4)*('PQW Report Data'!$C$4:$C$11233=O$9)*('PQW Report Data'!$E$4:$E$11233=$B71)*(('PQW Report Data'!K$4:K$11233)-('PQW Report Data'!J$4:J$11233))),
                    SUMPRODUCT(('PQW Report Data'!$B$4:$B$11233='GEPS Volume &amp; Declines'!$C$4)*('PQW Report Data'!$D$4:$D$11233='GEPS Volume &amp; Declines'!$E$4)*('PQW Report Data'!$C$4:$C$11233=O$9)*('PQW Report Data'!$E$4:$E$11233=$B71)*(('PQW Report Data'!K$4:K$11233)-('PQW Report Data'!J$4:J$11233))))))</f>
      </c>
      <c r="P71" s="25" t="str">
        <f>IF(AND($D$6="All",$F$6="All"),SUMPRODUCT(('PQW Report Data'!$C$4:$C$11233=P$9)*('PQW Report Data'!$E$4:$E$11233=$B71)*(('PQW Report Data'!K$4:K$11233)-('PQW Report Data'!J$4:J$11233))),
                    IF($D$6="All",SUMPRODUCT(('PQW Report Data'!$D$4:$D$11233='GEPS Volume &amp; Declines'!$E$4)*('PQW Report Data'!$C$4:$C$11233=P$9)*('PQW Report Data'!$E$4:$E$11233=$B71)*(('PQW Report Data'!K$4:K$11233)-('PQW Report Data'!J$4:J$11233))),
                    IF($F$6="All",SUMPRODUCT(('PQW Report Data'!$B$4:$B$11233='GEPS Volume &amp; Declines'!$C$4)*('PQW Report Data'!$C$4:$C$11233=P$9)*('PQW Report Data'!$E$4:$E$11233=$B71)*(('PQW Report Data'!K$4:K$11233)-('PQW Report Data'!J$4:J$11233))),
                    SUMPRODUCT(('PQW Report Data'!$B$4:$B$11233='GEPS Volume &amp; Declines'!$C$4)*('PQW Report Data'!$D$4:$D$11233='GEPS Volume &amp; Declines'!$E$4)*('PQW Report Data'!$C$4:$C$11233=P$9)*('PQW Report Data'!$E$4:$E$11233=$B71)*(('PQW Report Data'!K$4:K$11233)-('PQW Report Data'!J$4:J$11233))))))</f>
      </c>
      <c r="Q71" s="25" t="str">
        <f>IF(AND($D$6="All",$F$6="All"),SUMPRODUCT(('PQW Report Data'!$C$4:$C$11233=Q$9)*('PQW Report Data'!$E$4:$E$11233=$B71)*(('PQW Report Data'!K$4:K$11233)-('PQW Report Data'!J$4:J$11233))),
                    IF($D$6="All",SUMPRODUCT(('PQW Report Data'!$D$4:$D$11233='GEPS Volume &amp; Declines'!$E$4)*('PQW Report Data'!$C$4:$C$11233=Q$9)*('PQW Report Data'!$E$4:$E$11233=$B71)*(('PQW Report Data'!K$4:K$11233)-('PQW Report Data'!J$4:J$11233))),
                    IF($F$6="All",SUMPRODUCT(('PQW Report Data'!$B$4:$B$11233='GEPS Volume &amp; Declines'!$C$4)*('PQW Report Data'!$C$4:$C$11233=Q$9)*('PQW Report Data'!$E$4:$E$11233=$B71)*(('PQW Report Data'!K$4:K$11233)-('PQW Report Data'!J$4:J$11233))),
                    SUMPRODUCT(('PQW Report Data'!$B$4:$B$11233='GEPS Volume &amp; Declines'!$C$4)*('PQW Report Data'!$D$4:$D$11233='GEPS Volume &amp; Declines'!$E$4)*('PQW Report Data'!$C$4:$C$11233=Q$9)*('PQW Report Data'!$E$4:$E$11233=$B71)*(('PQW Report Data'!K$4:K$11233)-('PQW Report Data'!J$4:J$11233))))))</f>
      </c>
      <c r="R71" s="25" t="str">
        <f>IF(AND($D$6="All",$F$6="All"),SUMPRODUCT(('PQW Report Data'!$C$4:$C$11233=R$9)*('PQW Report Data'!$E$4:$E$11233=$B71)*(('PQW Report Data'!K$4:K$11233)-('PQW Report Data'!J$4:J$11233))),
                    IF($D$6="All",SUMPRODUCT(('PQW Report Data'!$D$4:$D$11233='GEPS Volume &amp; Declines'!$E$4)*('PQW Report Data'!$C$4:$C$11233=R$9)*('PQW Report Data'!$E$4:$E$11233=$B71)*(('PQW Report Data'!K$4:K$11233)-('PQW Report Data'!J$4:J$11233))),
                    IF($F$6="All",SUMPRODUCT(('PQW Report Data'!$B$4:$B$11233='GEPS Volume &amp; Declines'!$C$4)*('PQW Report Data'!$C$4:$C$11233=R$9)*('PQW Report Data'!$E$4:$E$11233=$B71)*(('PQW Report Data'!K$4:K$11233)-('PQW Report Data'!J$4:J$11233))),
                    SUMPRODUCT(('PQW Report Data'!$B$4:$B$11233='GEPS Volume &amp; Declines'!$C$4)*('PQW Report Data'!$D$4:$D$11233='GEPS Volume &amp; Declines'!$E$4)*('PQW Report Data'!$C$4:$C$11233=R$9)*('PQW Report Data'!$E$4:$E$11233=$B71)*(('PQW Report Data'!K$4:K$11233)-('PQW Report Data'!J$4:J$11233))))))</f>
      </c>
      <c r="S71" s="25" t="str">
        <f>IF(AND($D$6="All",$F$6="All"),SUMPRODUCT(('PQW Report Data'!$C$4:$C$11233=S$9)*('PQW Report Data'!$E$4:$E$11233=$B71)*(('PQW Report Data'!K$4:K$11233)-('PQW Report Data'!J$4:J$11233))),
                    IF($D$6="All",SUMPRODUCT(('PQW Report Data'!$D$4:$D$11233='GEPS Volume &amp; Declines'!$E$4)*('PQW Report Data'!$C$4:$C$11233=S$9)*('PQW Report Data'!$E$4:$E$11233=$B71)*(('PQW Report Data'!K$4:K$11233)-('PQW Report Data'!J$4:J$11233))),
                    IF($F$6="All",SUMPRODUCT(('PQW Report Data'!$B$4:$B$11233='GEPS Volume &amp; Declines'!$C$4)*('PQW Report Data'!$C$4:$C$11233=S$9)*('PQW Report Data'!$E$4:$E$11233=$B71)*(('PQW Report Data'!K$4:K$11233)-('PQW Report Data'!J$4:J$11233))),
                    SUMPRODUCT(('PQW Report Data'!$B$4:$B$11233='GEPS Volume &amp; Declines'!$C$4)*('PQW Report Data'!$D$4:$D$11233='GEPS Volume &amp; Declines'!$E$4)*('PQW Report Data'!$C$4:$C$11233=S$9)*('PQW Report Data'!$E$4:$E$11233=$B71)*(('PQW Report Data'!K$4:K$11233)-('PQW Report Data'!J$4:J$11233))))))</f>
      </c>
      <c r="T71" s="25" t="str">
        <f>IF(AND($D$6="All",$F$6="All"),SUMPRODUCT(('PQW Report Data'!$C$4:$C$11233=T$9)*('PQW Report Data'!$E$4:$E$11233=$B71)*(('PQW Report Data'!K$4:K$11233)-('PQW Report Data'!J$4:J$11233))),
                    IF($D$6="All",SUMPRODUCT(('PQW Report Data'!$D$4:$D$11233='GEPS Volume &amp; Declines'!$E$4)*('PQW Report Data'!$C$4:$C$11233=T$9)*('PQW Report Data'!$E$4:$E$11233=$B71)*(('PQW Report Data'!K$4:K$11233)-('PQW Report Data'!J$4:J$11233))),
                    IF($F$6="All",SUMPRODUCT(('PQW Report Data'!$B$4:$B$11233='GEPS Volume &amp; Declines'!$C$4)*('PQW Report Data'!$C$4:$C$11233=T$9)*('PQW Report Data'!$E$4:$E$11233=$B71)*(('PQW Report Data'!K$4:K$11233)-('PQW Report Data'!J$4:J$11233))),
                    SUMPRODUCT(('PQW Report Data'!$B$4:$B$11233='GEPS Volume &amp; Declines'!$C$4)*('PQW Report Data'!$D$4:$D$11233='GEPS Volume &amp; Declines'!$E$4)*('PQW Report Data'!$C$4:$C$11233=T$9)*('PQW Report Data'!$E$4:$E$11233=$B71)*(('PQW Report Data'!K$4:K$11233)-('PQW Report Data'!J$4:J$11233))))))</f>
      </c>
      <c r="U71" s="25" t="str">
        <f>IF(AND($D$6="All",$F$6="All"),SUMPRODUCT(('PQW Report Data'!$C$4:$C$11233=U$9)*('PQW Report Data'!$E$4:$E$11233=$B71)*(('PQW Report Data'!K$4:K$11233)-('PQW Report Data'!J$4:J$11233))),
                    IF($D$6="All",SUMPRODUCT(('PQW Report Data'!$D$4:$D$11233='GEPS Volume &amp; Declines'!$E$4)*('PQW Report Data'!$C$4:$C$11233=U$9)*('PQW Report Data'!$E$4:$E$11233=$B71)*(('PQW Report Data'!K$4:K$11233)-('PQW Report Data'!J$4:J$11233))),
                    IF($F$6="All",SUMPRODUCT(('PQW Report Data'!$B$4:$B$11233='GEPS Volume &amp; Declines'!$C$4)*('PQW Report Data'!$C$4:$C$11233=U$9)*('PQW Report Data'!$E$4:$E$11233=$B71)*(('PQW Report Data'!K$4:K$11233)-('PQW Report Data'!J$4:J$11233))),
                    SUMPRODUCT(('PQW Report Data'!$B$4:$B$11233='GEPS Volume &amp; Declines'!$C$4)*('PQW Report Data'!$D$4:$D$11233='GEPS Volume &amp; Declines'!$E$4)*('PQW Report Data'!$C$4:$C$11233=U$9)*('PQW Report Data'!$E$4:$E$11233=$B71)*(('PQW Report Data'!K$4:K$11233)-('PQW Report Data'!J$4:J$11233))))))</f>
      </c>
      <c r="V71" s="25" t="str">
        <f>IF(AND($D$6="All",$F$6="All"),SUMPRODUCT(('PQW Report Data'!$C$4:$C$11233=V$9)*('PQW Report Data'!$E$4:$E$11233=$B71)*(('PQW Report Data'!K$4:K$11233)-('PQW Report Data'!J$4:J$11233))),
                    IF($D$6="All",SUMPRODUCT(('PQW Report Data'!$D$4:$D$11233='GEPS Volume &amp; Declines'!$E$4)*('PQW Report Data'!$C$4:$C$11233=V$9)*('PQW Report Data'!$E$4:$E$11233=$B71)*(('PQW Report Data'!K$4:K$11233)-('PQW Report Data'!J$4:J$11233))),
                    IF($F$6="All",SUMPRODUCT(('PQW Report Data'!$B$4:$B$11233='GEPS Volume &amp; Declines'!$C$4)*('PQW Report Data'!$C$4:$C$11233=V$9)*('PQW Report Data'!$E$4:$E$11233=$B71)*(('PQW Report Data'!K$4:K$11233)-('PQW Report Data'!J$4:J$11233))),
                    SUMPRODUCT(('PQW Report Data'!$B$4:$B$11233='GEPS Volume &amp; Declines'!$C$4)*('PQW Report Data'!$D$4:$D$11233='GEPS Volume &amp; Declines'!$E$4)*('PQW Report Data'!$C$4:$C$11233=V$9)*('PQW Report Data'!$E$4:$E$11233=$B71)*(('PQW Report Data'!K$4:K$11233)-('PQW Report Data'!J$4:J$11233))))))</f>
      </c>
      <c r="W71" s="25" t="str">
        <f>IF(AND($D$6="All",$F$6="All"),SUMPRODUCT(('PQW Report Data'!$C$4:$C$11233=W$9)*('PQW Report Data'!$E$4:$E$11233=$B71)*(('PQW Report Data'!K$4:K$11233)-('PQW Report Data'!J$4:J$11233))),
                    IF($D$6="All",SUMPRODUCT(('PQW Report Data'!$D$4:$D$11233='GEPS Volume &amp; Declines'!$E$4)*('PQW Report Data'!$C$4:$C$11233=W$9)*('PQW Report Data'!$E$4:$E$11233=$B71)*(('PQW Report Data'!K$4:K$11233)-('PQW Report Data'!J$4:J$11233))),
                    IF($F$6="All",SUMPRODUCT(('PQW Report Data'!$B$4:$B$11233='GEPS Volume &amp; Declines'!$C$4)*('PQW Report Data'!$C$4:$C$11233=W$9)*('PQW Report Data'!$E$4:$E$11233=$B71)*(('PQW Report Data'!K$4:K$11233)-('PQW Report Data'!J$4:J$11233))),
                    SUMPRODUCT(('PQW Report Data'!$B$4:$B$11233='GEPS Volume &amp; Declines'!$C$4)*('PQW Report Data'!$D$4:$D$11233='GEPS Volume &amp; Declines'!$E$4)*('PQW Report Data'!$C$4:$C$11233=W$9)*('PQW Report Data'!$E$4:$E$11233=$B71)*(('PQW Report Data'!K$4:K$11233)-('PQW Report Data'!J$4:J$11233))))))</f>
      </c>
      <c r="X71" s="25" t="str">
        <f>IF(AND($D$6="All",$F$6="All"),SUMPRODUCT(('PQW Report Data'!$C$4:$C$11233=X$9)*('PQW Report Data'!$E$4:$E$11233=$B71)*(('PQW Report Data'!K$4:K$11233)-('PQW Report Data'!J$4:J$11233))),
                    IF($D$6="All",SUMPRODUCT(('PQW Report Data'!$D$4:$D$11233='GEPS Volume &amp; Declines'!$E$4)*('PQW Report Data'!$C$4:$C$11233=X$9)*('PQW Report Data'!$E$4:$E$11233=$B71)*(('PQW Report Data'!K$4:K$11233)-('PQW Report Data'!J$4:J$11233))),
                    IF($F$6="All",SUMPRODUCT(('PQW Report Data'!$B$4:$B$11233='GEPS Volume &amp; Declines'!$C$4)*('PQW Report Data'!$C$4:$C$11233=X$9)*('PQW Report Data'!$E$4:$E$11233=$B71)*(('PQW Report Data'!K$4:K$11233)-('PQW Report Data'!J$4:J$11233))),
                    SUMPRODUCT(('PQW Report Data'!$B$4:$B$11233='GEPS Volume &amp; Declines'!$C$4)*('PQW Report Data'!$D$4:$D$11233='GEPS Volume &amp; Declines'!$E$4)*('PQW Report Data'!$C$4:$C$11233=X$9)*('PQW Report Data'!$E$4:$E$11233=$B71)*(('PQW Report Data'!K$4:K$11233)-('PQW Report Data'!J$4:J$11233))))))</f>
      </c>
      <c r="Y71" s="25" t="str">
        <f>IF(AND($D$6="All",$F$6="All"),SUMPRODUCT(('PQW Report Data'!$C$4:$C$11233=Y$9)*('PQW Report Data'!$E$4:$E$11233=$B71)*(('PQW Report Data'!K$4:K$11233)-('PQW Report Data'!J$4:J$11233))),
                    IF($D$6="All",SUMPRODUCT(('PQW Report Data'!$D$4:$D$11233='GEPS Volume &amp; Declines'!$E$4)*('PQW Report Data'!$C$4:$C$11233=Y$9)*('PQW Report Data'!$E$4:$E$11233=$B71)*(('PQW Report Data'!K$4:K$11233)-('PQW Report Data'!J$4:J$11233))),
                    IF($F$6="All",SUMPRODUCT(('PQW Report Data'!$B$4:$B$11233='GEPS Volume &amp; Declines'!$C$4)*('PQW Report Data'!$C$4:$C$11233=Y$9)*('PQW Report Data'!$E$4:$E$11233=$B71)*(('PQW Report Data'!K$4:K$11233)-('PQW Report Data'!J$4:J$11233))),
                    SUMPRODUCT(('PQW Report Data'!$B$4:$B$11233='GEPS Volume &amp; Declines'!$C$4)*('PQW Report Data'!$D$4:$D$11233='GEPS Volume &amp; Declines'!$E$4)*('PQW Report Data'!$C$4:$C$11233=Y$9)*('PQW Report Data'!$E$4:$E$11233=$B71)*(('PQW Report Data'!K$4:K$11233)-('PQW Report Data'!J$4:J$11233))))))</f>
      </c>
      <c r="Z71" s="25" t="str">
        <f>IF(AND($D$6="All",$F$6="All"),SUMPRODUCT(('PQW Report Data'!$C$4:$C$11233=Z$9)*('PQW Report Data'!$E$4:$E$11233=$B71)*(('PQW Report Data'!K$4:K$11233)-('PQW Report Data'!J$4:J$11233))),
                    IF($D$6="All",SUMPRODUCT(('PQW Report Data'!$D$4:$D$11233='GEPS Volume &amp; Declines'!$E$4)*('PQW Report Data'!$C$4:$C$11233=Z$9)*('PQW Report Data'!$E$4:$E$11233=$B71)*(('PQW Report Data'!K$4:K$11233)-('PQW Report Data'!J$4:J$11233))),
                    IF($F$6="All",SUMPRODUCT(('PQW Report Data'!$B$4:$B$11233='GEPS Volume &amp; Declines'!$C$4)*('PQW Report Data'!$C$4:$C$11233=Z$9)*('PQW Report Data'!$E$4:$E$11233=$B71)*(('PQW Report Data'!K$4:K$11233)-('PQW Report Data'!J$4:J$11233))),
                    SUMPRODUCT(('PQW Report Data'!$B$4:$B$11233='GEPS Volume &amp; Declines'!$C$4)*('PQW Report Data'!$D$4:$D$11233='GEPS Volume &amp; Declines'!$E$4)*('PQW Report Data'!$C$4:$C$11233=Z$9)*('PQW Report Data'!$E$4:$E$11233=$B71)*(('PQW Report Data'!K$4:K$11233)-('PQW Report Data'!J$4:J$11233))))))</f>
      </c>
      <c r="AA71" s="25" t="str">
        <f>IF(AND($D$6="All",$F$6="All"),SUMPRODUCT(('PQW Report Data'!$C$4:$C$11233=AA$9)*('PQW Report Data'!$E$4:$E$11233=$B71)*(('PQW Report Data'!K$4:K$11233)-('PQW Report Data'!J$4:J$11233))),
                    IF($D$6="All",SUMPRODUCT(('PQW Report Data'!$D$4:$D$11233='GEPS Volume &amp; Declines'!$E$4)*('PQW Report Data'!$C$4:$C$11233=AA$9)*('PQW Report Data'!$E$4:$E$11233=$B71)*(('PQW Report Data'!K$4:K$11233)-('PQW Report Data'!J$4:J$11233))),
                    IF($F$6="All",SUMPRODUCT(('PQW Report Data'!$B$4:$B$11233='GEPS Volume &amp; Declines'!$C$4)*('PQW Report Data'!$C$4:$C$11233=AA$9)*('PQW Report Data'!$E$4:$E$11233=$B71)*(('PQW Report Data'!K$4:K$11233)-('PQW Report Data'!J$4:J$11233))),
                    SUMPRODUCT(('PQW Report Data'!$B$4:$B$11233='GEPS Volume &amp; Declines'!$C$4)*('PQW Report Data'!$D$4:$D$11233='GEPS Volume &amp; Declines'!$E$4)*('PQW Report Data'!$C$4:$C$11233=AA$9)*('PQW Report Data'!$E$4:$E$11233=$B71)*(('PQW Report Data'!K$4:K$11233)-('PQW Report Data'!J$4:J$11233))))))</f>
      </c>
      <c r="AB71" s="25" t="str">
        <f>SUM(C71:AA71)</f>
      </c>
    </row>
    <row r="72">
      <c r="A72" s="0" t="inlineStr">
        <is>
          <t/>
        </is>
      </c>
      <c r="B72" s="23" t="n">
        <v>62</v>
      </c>
      <c r="C72" s="25" t="str">
        <f>IF(AND($D$6="All",$F$6="All"),SUMPRODUCT(('PQW Report Data'!$C$4:$C$11233=C$9)*('PQW Report Data'!$E$4:$E$11233=$B72)*(('PQW Report Data'!K$4:K$11233)-('PQW Report Data'!J$4:J$11233))),
                    IF($D$6="All",SUMPRODUCT(('PQW Report Data'!$D$4:$D$11233='GEPS Volume &amp; Declines'!$E$4)*('PQW Report Data'!$C$4:$C$11233=C$9)*('PQW Report Data'!$E$4:$E$11233=$B72)*(('PQW Report Data'!K$4:K$11233)-('PQW Report Data'!J$4:J$11233))),
                    IF($F$6="All",SUMPRODUCT(('PQW Report Data'!$B$4:$B$11233='GEPS Volume &amp; Declines'!$C$4)*('PQW Report Data'!$C$4:$C$11233=C$9)*('PQW Report Data'!$E$4:$E$11233=$B72)*(('PQW Report Data'!K$4:K$11233)-('PQW Report Data'!J$4:J$11233))),
                    SUMPRODUCT(('PQW Report Data'!$B$4:$B$11233='GEPS Volume &amp; Declines'!$C$4)*('PQW Report Data'!$D$4:$D$11233='GEPS Volume &amp; Declines'!$E$4)*('PQW Report Data'!$C$4:$C$11233=C$9)*('PQW Report Data'!$E$4:$E$11233=$B72)*(('PQW Report Data'!K$4:K$11233)-('PQW Report Data'!J$4:J$11233))))))</f>
      </c>
      <c r="D72" s="25" t="str">
        <f>IF(AND($D$6="All",$F$6="All"),SUMPRODUCT(('PQW Report Data'!$C$4:$C$11233=D$9)*('PQW Report Data'!$E$4:$E$11233=$B72)*(('PQW Report Data'!K$4:K$11233)-('PQW Report Data'!J$4:J$11233))),
                    IF($D$6="All",SUMPRODUCT(('PQW Report Data'!$D$4:$D$11233='GEPS Volume &amp; Declines'!$E$4)*('PQW Report Data'!$C$4:$C$11233=D$9)*('PQW Report Data'!$E$4:$E$11233=$B72)*(('PQW Report Data'!K$4:K$11233)-('PQW Report Data'!J$4:J$11233))),
                    IF($F$6="All",SUMPRODUCT(('PQW Report Data'!$B$4:$B$11233='GEPS Volume &amp; Declines'!$C$4)*('PQW Report Data'!$C$4:$C$11233=D$9)*('PQW Report Data'!$E$4:$E$11233=$B72)*(('PQW Report Data'!K$4:K$11233)-('PQW Report Data'!J$4:J$11233))),
                    SUMPRODUCT(('PQW Report Data'!$B$4:$B$11233='GEPS Volume &amp; Declines'!$C$4)*('PQW Report Data'!$D$4:$D$11233='GEPS Volume &amp; Declines'!$E$4)*('PQW Report Data'!$C$4:$C$11233=D$9)*('PQW Report Data'!$E$4:$E$11233=$B72)*(('PQW Report Data'!K$4:K$11233)-('PQW Report Data'!J$4:J$11233))))))</f>
      </c>
      <c r="E72" s="25" t="str">
        <f>IF(AND($D$6="All",$F$6="All"),SUMPRODUCT(('PQW Report Data'!$C$4:$C$11233=E$9)*('PQW Report Data'!$E$4:$E$11233=$B72)*(('PQW Report Data'!K$4:K$11233)-('PQW Report Data'!J$4:J$11233))),
                    IF($D$6="All",SUMPRODUCT(('PQW Report Data'!$D$4:$D$11233='GEPS Volume &amp; Declines'!$E$4)*('PQW Report Data'!$C$4:$C$11233=E$9)*('PQW Report Data'!$E$4:$E$11233=$B72)*(('PQW Report Data'!K$4:K$11233)-('PQW Report Data'!J$4:J$11233))),
                    IF($F$6="All",SUMPRODUCT(('PQW Report Data'!$B$4:$B$11233='GEPS Volume &amp; Declines'!$C$4)*('PQW Report Data'!$C$4:$C$11233=E$9)*('PQW Report Data'!$E$4:$E$11233=$B72)*(('PQW Report Data'!K$4:K$11233)-('PQW Report Data'!J$4:J$11233))),
                    SUMPRODUCT(('PQW Report Data'!$B$4:$B$11233='GEPS Volume &amp; Declines'!$C$4)*('PQW Report Data'!$D$4:$D$11233='GEPS Volume &amp; Declines'!$E$4)*('PQW Report Data'!$C$4:$C$11233=E$9)*('PQW Report Data'!$E$4:$E$11233=$B72)*(('PQW Report Data'!K$4:K$11233)-('PQW Report Data'!J$4:J$11233))))))</f>
      </c>
      <c r="F72" s="25" t="str">
        <f>IF(AND($D$6="All",$F$6="All"),SUMPRODUCT(('PQW Report Data'!$C$4:$C$11233=F$9)*('PQW Report Data'!$E$4:$E$11233=$B72)*(('PQW Report Data'!K$4:K$11233)-('PQW Report Data'!J$4:J$11233))),
                    IF($D$6="All",SUMPRODUCT(('PQW Report Data'!$D$4:$D$11233='GEPS Volume &amp; Declines'!$E$4)*('PQW Report Data'!$C$4:$C$11233=F$9)*('PQW Report Data'!$E$4:$E$11233=$B72)*(('PQW Report Data'!K$4:K$11233)-('PQW Report Data'!J$4:J$11233))),
                    IF($F$6="All",SUMPRODUCT(('PQW Report Data'!$B$4:$B$11233='GEPS Volume &amp; Declines'!$C$4)*('PQW Report Data'!$C$4:$C$11233=F$9)*('PQW Report Data'!$E$4:$E$11233=$B72)*(('PQW Report Data'!K$4:K$11233)-('PQW Report Data'!J$4:J$11233))),
                    SUMPRODUCT(('PQW Report Data'!$B$4:$B$11233='GEPS Volume &amp; Declines'!$C$4)*('PQW Report Data'!$D$4:$D$11233='GEPS Volume &amp; Declines'!$E$4)*('PQW Report Data'!$C$4:$C$11233=F$9)*('PQW Report Data'!$E$4:$E$11233=$B72)*(('PQW Report Data'!K$4:K$11233)-('PQW Report Data'!J$4:J$11233))))))</f>
      </c>
      <c r="G72" s="25" t="str">
        <f>IF(AND($D$6="All",$F$6="All"),SUMPRODUCT(('PQW Report Data'!$C$4:$C$11233=G$9)*('PQW Report Data'!$E$4:$E$11233=$B72)*(('PQW Report Data'!K$4:K$11233)-('PQW Report Data'!J$4:J$11233))),
                    IF($D$6="All",SUMPRODUCT(('PQW Report Data'!$D$4:$D$11233='GEPS Volume &amp; Declines'!$E$4)*('PQW Report Data'!$C$4:$C$11233=G$9)*('PQW Report Data'!$E$4:$E$11233=$B72)*(('PQW Report Data'!K$4:K$11233)-('PQW Report Data'!J$4:J$11233))),
                    IF($F$6="All",SUMPRODUCT(('PQW Report Data'!$B$4:$B$11233='GEPS Volume &amp; Declines'!$C$4)*('PQW Report Data'!$C$4:$C$11233=G$9)*('PQW Report Data'!$E$4:$E$11233=$B72)*(('PQW Report Data'!K$4:K$11233)-('PQW Report Data'!J$4:J$11233))),
                    SUMPRODUCT(('PQW Report Data'!$B$4:$B$11233='GEPS Volume &amp; Declines'!$C$4)*('PQW Report Data'!$D$4:$D$11233='GEPS Volume &amp; Declines'!$E$4)*('PQW Report Data'!$C$4:$C$11233=G$9)*('PQW Report Data'!$E$4:$E$11233=$B72)*(('PQW Report Data'!K$4:K$11233)-('PQW Report Data'!J$4:J$11233))))))</f>
      </c>
      <c r="H72" s="25" t="str">
        <f>IF(AND($D$6="All",$F$6="All"),SUMPRODUCT(('PQW Report Data'!$C$4:$C$11233=H$9)*('PQW Report Data'!$E$4:$E$11233=$B72)*(('PQW Report Data'!K$4:K$11233)-('PQW Report Data'!J$4:J$11233))),
                    IF($D$6="All",SUMPRODUCT(('PQW Report Data'!$D$4:$D$11233='GEPS Volume &amp; Declines'!$E$4)*('PQW Report Data'!$C$4:$C$11233=H$9)*('PQW Report Data'!$E$4:$E$11233=$B72)*(('PQW Report Data'!K$4:K$11233)-('PQW Report Data'!J$4:J$11233))),
                    IF($F$6="All",SUMPRODUCT(('PQW Report Data'!$B$4:$B$11233='GEPS Volume &amp; Declines'!$C$4)*('PQW Report Data'!$C$4:$C$11233=H$9)*('PQW Report Data'!$E$4:$E$11233=$B72)*(('PQW Report Data'!K$4:K$11233)-('PQW Report Data'!J$4:J$11233))),
                    SUMPRODUCT(('PQW Report Data'!$B$4:$B$11233='GEPS Volume &amp; Declines'!$C$4)*('PQW Report Data'!$D$4:$D$11233='GEPS Volume &amp; Declines'!$E$4)*('PQW Report Data'!$C$4:$C$11233=H$9)*('PQW Report Data'!$E$4:$E$11233=$B72)*(('PQW Report Data'!K$4:K$11233)-('PQW Report Data'!J$4:J$11233))))))</f>
      </c>
      <c r="I72" s="25" t="str">
        <f>IF(AND($D$6="All",$F$6="All"),SUMPRODUCT(('PQW Report Data'!$C$4:$C$11233=I$9)*('PQW Report Data'!$E$4:$E$11233=$B72)*(('PQW Report Data'!K$4:K$11233)-('PQW Report Data'!J$4:J$11233))),
                    IF($D$6="All",SUMPRODUCT(('PQW Report Data'!$D$4:$D$11233='GEPS Volume &amp; Declines'!$E$4)*('PQW Report Data'!$C$4:$C$11233=I$9)*('PQW Report Data'!$E$4:$E$11233=$B72)*(('PQW Report Data'!K$4:K$11233)-('PQW Report Data'!J$4:J$11233))),
                    IF($F$6="All",SUMPRODUCT(('PQW Report Data'!$B$4:$B$11233='GEPS Volume &amp; Declines'!$C$4)*('PQW Report Data'!$C$4:$C$11233=I$9)*('PQW Report Data'!$E$4:$E$11233=$B72)*(('PQW Report Data'!K$4:K$11233)-('PQW Report Data'!J$4:J$11233))),
                    SUMPRODUCT(('PQW Report Data'!$B$4:$B$11233='GEPS Volume &amp; Declines'!$C$4)*('PQW Report Data'!$D$4:$D$11233='GEPS Volume &amp; Declines'!$E$4)*('PQW Report Data'!$C$4:$C$11233=I$9)*('PQW Report Data'!$E$4:$E$11233=$B72)*(('PQW Report Data'!K$4:K$11233)-('PQW Report Data'!J$4:J$11233))))))</f>
      </c>
      <c r="J72" s="25" t="str">
        <f>IF(AND($D$6="All",$F$6="All"),SUMPRODUCT(('PQW Report Data'!$C$4:$C$11233=J$9)*('PQW Report Data'!$E$4:$E$11233=$B72)*(('PQW Report Data'!K$4:K$11233)-('PQW Report Data'!J$4:J$11233))),
                    IF($D$6="All",SUMPRODUCT(('PQW Report Data'!$D$4:$D$11233='GEPS Volume &amp; Declines'!$E$4)*('PQW Report Data'!$C$4:$C$11233=J$9)*('PQW Report Data'!$E$4:$E$11233=$B72)*(('PQW Report Data'!K$4:K$11233)-('PQW Report Data'!J$4:J$11233))),
                    IF($F$6="All",SUMPRODUCT(('PQW Report Data'!$B$4:$B$11233='GEPS Volume &amp; Declines'!$C$4)*('PQW Report Data'!$C$4:$C$11233=J$9)*('PQW Report Data'!$E$4:$E$11233=$B72)*(('PQW Report Data'!K$4:K$11233)-('PQW Report Data'!J$4:J$11233))),
                    SUMPRODUCT(('PQW Report Data'!$B$4:$B$11233='GEPS Volume &amp; Declines'!$C$4)*('PQW Report Data'!$D$4:$D$11233='GEPS Volume &amp; Declines'!$E$4)*('PQW Report Data'!$C$4:$C$11233=J$9)*('PQW Report Data'!$E$4:$E$11233=$B72)*(('PQW Report Data'!K$4:K$11233)-('PQW Report Data'!J$4:J$11233))))))</f>
      </c>
      <c r="K72" s="25" t="str">
        <f>IF(AND($D$6="All",$F$6="All"),SUMPRODUCT(('PQW Report Data'!$C$4:$C$11233=K$9)*('PQW Report Data'!$E$4:$E$11233=$B72)*(('PQW Report Data'!K$4:K$11233)-('PQW Report Data'!J$4:J$11233))),
                    IF($D$6="All",SUMPRODUCT(('PQW Report Data'!$D$4:$D$11233='GEPS Volume &amp; Declines'!$E$4)*('PQW Report Data'!$C$4:$C$11233=K$9)*('PQW Report Data'!$E$4:$E$11233=$B72)*(('PQW Report Data'!K$4:K$11233)-('PQW Report Data'!J$4:J$11233))),
                    IF($F$6="All",SUMPRODUCT(('PQW Report Data'!$B$4:$B$11233='GEPS Volume &amp; Declines'!$C$4)*('PQW Report Data'!$C$4:$C$11233=K$9)*('PQW Report Data'!$E$4:$E$11233=$B72)*(('PQW Report Data'!K$4:K$11233)-('PQW Report Data'!J$4:J$11233))),
                    SUMPRODUCT(('PQW Report Data'!$B$4:$B$11233='GEPS Volume &amp; Declines'!$C$4)*('PQW Report Data'!$D$4:$D$11233='GEPS Volume &amp; Declines'!$E$4)*('PQW Report Data'!$C$4:$C$11233=K$9)*('PQW Report Data'!$E$4:$E$11233=$B72)*(('PQW Report Data'!K$4:K$11233)-('PQW Report Data'!J$4:J$11233))))))</f>
      </c>
      <c r="L72" s="25" t="str">
        <f>IF(AND($D$6="All",$F$6="All"),SUMPRODUCT(('PQW Report Data'!$C$4:$C$11233=L$9)*('PQW Report Data'!$E$4:$E$11233=$B72)*(('PQW Report Data'!K$4:K$11233)-('PQW Report Data'!J$4:J$11233))),
                    IF($D$6="All",SUMPRODUCT(('PQW Report Data'!$D$4:$D$11233='GEPS Volume &amp; Declines'!$E$4)*('PQW Report Data'!$C$4:$C$11233=L$9)*('PQW Report Data'!$E$4:$E$11233=$B72)*(('PQW Report Data'!K$4:K$11233)-('PQW Report Data'!J$4:J$11233))),
                    IF($F$6="All",SUMPRODUCT(('PQW Report Data'!$B$4:$B$11233='GEPS Volume &amp; Declines'!$C$4)*('PQW Report Data'!$C$4:$C$11233=L$9)*('PQW Report Data'!$E$4:$E$11233=$B72)*(('PQW Report Data'!K$4:K$11233)-('PQW Report Data'!J$4:J$11233))),
                    SUMPRODUCT(('PQW Report Data'!$B$4:$B$11233='GEPS Volume &amp; Declines'!$C$4)*('PQW Report Data'!$D$4:$D$11233='GEPS Volume &amp; Declines'!$E$4)*('PQW Report Data'!$C$4:$C$11233=L$9)*('PQW Report Data'!$E$4:$E$11233=$B72)*(('PQW Report Data'!K$4:K$11233)-('PQW Report Data'!J$4:J$11233))))))</f>
      </c>
      <c r="M72" s="25" t="str">
        <f>IF(AND($D$6="All",$F$6="All"),SUMPRODUCT(('PQW Report Data'!$C$4:$C$11233=M$9)*('PQW Report Data'!$E$4:$E$11233=$B72)*(('PQW Report Data'!K$4:K$11233)-('PQW Report Data'!J$4:J$11233))),
                    IF($D$6="All",SUMPRODUCT(('PQW Report Data'!$D$4:$D$11233='GEPS Volume &amp; Declines'!$E$4)*('PQW Report Data'!$C$4:$C$11233=M$9)*('PQW Report Data'!$E$4:$E$11233=$B72)*(('PQW Report Data'!K$4:K$11233)-('PQW Report Data'!J$4:J$11233))),
                    IF($F$6="All",SUMPRODUCT(('PQW Report Data'!$B$4:$B$11233='GEPS Volume &amp; Declines'!$C$4)*('PQW Report Data'!$C$4:$C$11233=M$9)*('PQW Report Data'!$E$4:$E$11233=$B72)*(('PQW Report Data'!K$4:K$11233)-('PQW Report Data'!J$4:J$11233))),
                    SUMPRODUCT(('PQW Report Data'!$B$4:$B$11233='GEPS Volume &amp; Declines'!$C$4)*('PQW Report Data'!$D$4:$D$11233='GEPS Volume &amp; Declines'!$E$4)*('PQW Report Data'!$C$4:$C$11233=M$9)*('PQW Report Data'!$E$4:$E$11233=$B72)*(('PQW Report Data'!K$4:K$11233)-('PQW Report Data'!J$4:J$11233))))))</f>
      </c>
      <c r="N72" s="25" t="str">
        <f>IF(AND($D$6="All",$F$6="All"),SUMPRODUCT(('PQW Report Data'!$C$4:$C$11233=N$9)*('PQW Report Data'!$E$4:$E$11233=$B72)*(('PQW Report Data'!K$4:K$11233)-('PQW Report Data'!J$4:J$11233))),
                    IF($D$6="All",SUMPRODUCT(('PQW Report Data'!$D$4:$D$11233='GEPS Volume &amp; Declines'!$E$4)*('PQW Report Data'!$C$4:$C$11233=N$9)*('PQW Report Data'!$E$4:$E$11233=$B72)*(('PQW Report Data'!K$4:K$11233)-('PQW Report Data'!J$4:J$11233))),
                    IF($F$6="All",SUMPRODUCT(('PQW Report Data'!$B$4:$B$11233='GEPS Volume &amp; Declines'!$C$4)*('PQW Report Data'!$C$4:$C$11233=N$9)*('PQW Report Data'!$E$4:$E$11233=$B72)*(('PQW Report Data'!K$4:K$11233)-('PQW Report Data'!J$4:J$11233))),
                    SUMPRODUCT(('PQW Report Data'!$B$4:$B$11233='GEPS Volume &amp; Declines'!$C$4)*('PQW Report Data'!$D$4:$D$11233='GEPS Volume &amp; Declines'!$E$4)*('PQW Report Data'!$C$4:$C$11233=N$9)*('PQW Report Data'!$E$4:$E$11233=$B72)*(('PQW Report Data'!K$4:K$11233)-('PQW Report Data'!J$4:J$11233))))))</f>
      </c>
      <c r="O72" s="25" t="str">
        <f>IF(AND($D$6="All",$F$6="All"),SUMPRODUCT(('PQW Report Data'!$C$4:$C$11233=O$9)*('PQW Report Data'!$E$4:$E$11233=$B72)*(('PQW Report Data'!K$4:K$11233)-('PQW Report Data'!J$4:J$11233))),
                    IF($D$6="All",SUMPRODUCT(('PQW Report Data'!$D$4:$D$11233='GEPS Volume &amp; Declines'!$E$4)*('PQW Report Data'!$C$4:$C$11233=O$9)*('PQW Report Data'!$E$4:$E$11233=$B72)*(('PQW Report Data'!K$4:K$11233)-('PQW Report Data'!J$4:J$11233))),
                    IF($F$6="All",SUMPRODUCT(('PQW Report Data'!$B$4:$B$11233='GEPS Volume &amp; Declines'!$C$4)*('PQW Report Data'!$C$4:$C$11233=O$9)*('PQW Report Data'!$E$4:$E$11233=$B72)*(('PQW Report Data'!K$4:K$11233)-('PQW Report Data'!J$4:J$11233))),
                    SUMPRODUCT(('PQW Report Data'!$B$4:$B$11233='GEPS Volume &amp; Declines'!$C$4)*('PQW Report Data'!$D$4:$D$11233='GEPS Volume &amp; Declines'!$E$4)*('PQW Report Data'!$C$4:$C$11233=O$9)*('PQW Report Data'!$E$4:$E$11233=$B72)*(('PQW Report Data'!K$4:K$11233)-('PQW Report Data'!J$4:J$11233))))))</f>
      </c>
      <c r="P72" s="25" t="str">
        <f>IF(AND($D$6="All",$F$6="All"),SUMPRODUCT(('PQW Report Data'!$C$4:$C$11233=P$9)*('PQW Report Data'!$E$4:$E$11233=$B72)*(('PQW Report Data'!K$4:K$11233)-('PQW Report Data'!J$4:J$11233))),
                    IF($D$6="All",SUMPRODUCT(('PQW Report Data'!$D$4:$D$11233='GEPS Volume &amp; Declines'!$E$4)*('PQW Report Data'!$C$4:$C$11233=P$9)*('PQW Report Data'!$E$4:$E$11233=$B72)*(('PQW Report Data'!K$4:K$11233)-('PQW Report Data'!J$4:J$11233))),
                    IF($F$6="All",SUMPRODUCT(('PQW Report Data'!$B$4:$B$11233='GEPS Volume &amp; Declines'!$C$4)*('PQW Report Data'!$C$4:$C$11233=P$9)*('PQW Report Data'!$E$4:$E$11233=$B72)*(('PQW Report Data'!K$4:K$11233)-('PQW Report Data'!J$4:J$11233))),
                    SUMPRODUCT(('PQW Report Data'!$B$4:$B$11233='GEPS Volume &amp; Declines'!$C$4)*('PQW Report Data'!$D$4:$D$11233='GEPS Volume &amp; Declines'!$E$4)*('PQW Report Data'!$C$4:$C$11233=P$9)*('PQW Report Data'!$E$4:$E$11233=$B72)*(('PQW Report Data'!K$4:K$11233)-('PQW Report Data'!J$4:J$11233))))))</f>
      </c>
      <c r="Q72" s="25" t="str">
        <f>IF(AND($D$6="All",$F$6="All"),SUMPRODUCT(('PQW Report Data'!$C$4:$C$11233=Q$9)*('PQW Report Data'!$E$4:$E$11233=$B72)*(('PQW Report Data'!K$4:K$11233)-('PQW Report Data'!J$4:J$11233))),
                    IF($D$6="All",SUMPRODUCT(('PQW Report Data'!$D$4:$D$11233='GEPS Volume &amp; Declines'!$E$4)*('PQW Report Data'!$C$4:$C$11233=Q$9)*('PQW Report Data'!$E$4:$E$11233=$B72)*(('PQW Report Data'!K$4:K$11233)-('PQW Report Data'!J$4:J$11233))),
                    IF($F$6="All",SUMPRODUCT(('PQW Report Data'!$B$4:$B$11233='GEPS Volume &amp; Declines'!$C$4)*('PQW Report Data'!$C$4:$C$11233=Q$9)*('PQW Report Data'!$E$4:$E$11233=$B72)*(('PQW Report Data'!K$4:K$11233)-('PQW Report Data'!J$4:J$11233))),
                    SUMPRODUCT(('PQW Report Data'!$B$4:$B$11233='GEPS Volume &amp; Declines'!$C$4)*('PQW Report Data'!$D$4:$D$11233='GEPS Volume &amp; Declines'!$E$4)*('PQW Report Data'!$C$4:$C$11233=Q$9)*('PQW Report Data'!$E$4:$E$11233=$B72)*(('PQW Report Data'!K$4:K$11233)-('PQW Report Data'!J$4:J$11233))))))</f>
      </c>
      <c r="R72" s="25" t="str">
        <f>IF(AND($D$6="All",$F$6="All"),SUMPRODUCT(('PQW Report Data'!$C$4:$C$11233=R$9)*('PQW Report Data'!$E$4:$E$11233=$B72)*(('PQW Report Data'!K$4:K$11233)-('PQW Report Data'!J$4:J$11233))),
                    IF($D$6="All",SUMPRODUCT(('PQW Report Data'!$D$4:$D$11233='GEPS Volume &amp; Declines'!$E$4)*('PQW Report Data'!$C$4:$C$11233=R$9)*('PQW Report Data'!$E$4:$E$11233=$B72)*(('PQW Report Data'!K$4:K$11233)-('PQW Report Data'!J$4:J$11233))),
                    IF($F$6="All",SUMPRODUCT(('PQW Report Data'!$B$4:$B$11233='GEPS Volume &amp; Declines'!$C$4)*('PQW Report Data'!$C$4:$C$11233=R$9)*('PQW Report Data'!$E$4:$E$11233=$B72)*(('PQW Report Data'!K$4:K$11233)-('PQW Report Data'!J$4:J$11233))),
                    SUMPRODUCT(('PQW Report Data'!$B$4:$B$11233='GEPS Volume &amp; Declines'!$C$4)*('PQW Report Data'!$D$4:$D$11233='GEPS Volume &amp; Declines'!$E$4)*('PQW Report Data'!$C$4:$C$11233=R$9)*('PQW Report Data'!$E$4:$E$11233=$B72)*(('PQW Report Data'!K$4:K$11233)-('PQW Report Data'!J$4:J$11233))))))</f>
      </c>
      <c r="S72" s="25" t="str">
        <f>IF(AND($D$6="All",$F$6="All"),SUMPRODUCT(('PQW Report Data'!$C$4:$C$11233=S$9)*('PQW Report Data'!$E$4:$E$11233=$B72)*(('PQW Report Data'!K$4:K$11233)-('PQW Report Data'!J$4:J$11233))),
                    IF($D$6="All",SUMPRODUCT(('PQW Report Data'!$D$4:$D$11233='GEPS Volume &amp; Declines'!$E$4)*('PQW Report Data'!$C$4:$C$11233=S$9)*('PQW Report Data'!$E$4:$E$11233=$B72)*(('PQW Report Data'!K$4:K$11233)-('PQW Report Data'!J$4:J$11233))),
                    IF($F$6="All",SUMPRODUCT(('PQW Report Data'!$B$4:$B$11233='GEPS Volume &amp; Declines'!$C$4)*('PQW Report Data'!$C$4:$C$11233=S$9)*('PQW Report Data'!$E$4:$E$11233=$B72)*(('PQW Report Data'!K$4:K$11233)-('PQW Report Data'!J$4:J$11233))),
                    SUMPRODUCT(('PQW Report Data'!$B$4:$B$11233='GEPS Volume &amp; Declines'!$C$4)*('PQW Report Data'!$D$4:$D$11233='GEPS Volume &amp; Declines'!$E$4)*('PQW Report Data'!$C$4:$C$11233=S$9)*('PQW Report Data'!$E$4:$E$11233=$B72)*(('PQW Report Data'!K$4:K$11233)-('PQW Report Data'!J$4:J$11233))))))</f>
      </c>
      <c r="T72" s="25" t="str">
        <f>IF(AND($D$6="All",$F$6="All"),SUMPRODUCT(('PQW Report Data'!$C$4:$C$11233=T$9)*('PQW Report Data'!$E$4:$E$11233=$B72)*(('PQW Report Data'!K$4:K$11233)-('PQW Report Data'!J$4:J$11233))),
                    IF($D$6="All",SUMPRODUCT(('PQW Report Data'!$D$4:$D$11233='GEPS Volume &amp; Declines'!$E$4)*('PQW Report Data'!$C$4:$C$11233=T$9)*('PQW Report Data'!$E$4:$E$11233=$B72)*(('PQW Report Data'!K$4:K$11233)-('PQW Report Data'!J$4:J$11233))),
                    IF($F$6="All",SUMPRODUCT(('PQW Report Data'!$B$4:$B$11233='GEPS Volume &amp; Declines'!$C$4)*('PQW Report Data'!$C$4:$C$11233=T$9)*('PQW Report Data'!$E$4:$E$11233=$B72)*(('PQW Report Data'!K$4:K$11233)-('PQW Report Data'!J$4:J$11233))),
                    SUMPRODUCT(('PQW Report Data'!$B$4:$B$11233='GEPS Volume &amp; Declines'!$C$4)*('PQW Report Data'!$D$4:$D$11233='GEPS Volume &amp; Declines'!$E$4)*('PQW Report Data'!$C$4:$C$11233=T$9)*('PQW Report Data'!$E$4:$E$11233=$B72)*(('PQW Report Data'!K$4:K$11233)-('PQW Report Data'!J$4:J$11233))))))</f>
      </c>
      <c r="U72" s="25" t="str">
        <f>IF(AND($D$6="All",$F$6="All"),SUMPRODUCT(('PQW Report Data'!$C$4:$C$11233=U$9)*('PQW Report Data'!$E$4:$E$11233=$B72)*(('PQW Report Data'!K$4:K$11233)-('PQW Report Data'!J$4:J$11233))),
                    IF($D$6="All",SUMPRODUCT(('PQW Report Data'!$D$4:$D$11233='GEPS Volume &amp; Declines'!$E$4)*('PQW Report Data'!$C$4:$C$11233=U$9)*('PQW Report Data'!$E$4:$E$11233=$B72)*(('PQW Report Data'!K$4:K$11233)-('PQW Report Data'!J$4:J$11233))),
                    IF($F$6="All",SUMPRODUCT(('PQW Report Data'!$B$4:$B$11233='GEPS Volume &amp; Declines'!$C$4)*('PQW Report Data'!$C$4:$C$11233=U$9)*('PQW Report Data'!$E$4:$E$11233=$B72)*(('PQW Report Data'!K$4:K$11233)-('PQW Report Data'!J$4:J$11233))),
                    SUMPRODUCT(('PQW Report Data'!$B$4:$B$11233='GEPS Volume &amp; Declines'!$C$4)*('PQW Report Data'!$D$4:$D$11233='GEPS Volume &amp; Declines'!$E$4)*('PQW Report Data'!$C$4:$C$11233=U$9)*('PQW Report Data'!$E$4:$E$11233=$B72)*(('PQW Report Data'!K$4:K$11233)-('PQW Report Data'!J$4:J$11233))))))</f>
      </c>
      <c r="V72" s="25" t="str">
        <f>IF(AND($D$6="All",$F$6="All"),SUMPRODUCT(('PQW Report Data'!$C$4:$C$11233=V$9)*('PQW Report Data'!$E$4:$E$11233=$B72)*(('PQW Report Data'!K$4:K$11233)-('PQW Report Data'!J$4:J$11233))),
                    IF($D$6="All",SUMPRODUCT(('PQW Report Data'!$D$4:$D$11233='GEPS Volume &amp; Declines'!$E$4)*('PQW Report Data'!$C$4:$C$11233=V$9)*('PQW Report Data'!$E$4:$E$11233=$B72)*(('PQW Report Data'!K$4:K$11233)-('PQW Report Data'!J$4:J$11233))),
                    IF($F$6="All",SUMPRODUCT(('PQW Report Data'!$B$4:$B$11233='GEPS Volume &amp; Declines'!$C$4)*('PQW Report Data'!$C$4:$C$11233=V$9)*('PQW Report Data'!$E$4:$E$11233=$B72)*(('PQW Report Data'!K$4:K$11233)-('PQW Report Data'!J$4:J$11233))),
                    SUMPRODUCT(('PQW Report Data'!$B$4:$B$11233='GEPS Volume &amp; Declines'!$C$4)*('PQW Report Data'!$D$4:$D$11233='GEPS Volume &amp; Declines'!$E$4)*('PQW Report Data'!$C$4:$C$11233=V$9)*('PQW Report Data'!$E$4:$E$11233=$B72)*(('PQW Report Data'!K$4:K$11233)-('PQW Report Data'!J$4:J$11233))))))</f>
      </c>
      <c r="W72" s="25" t="str">
        <f>IF(AND($D$6="All",$F$6="All"),SUMPRODUCT(('PQW Report Data'!$C$4:$C$11233=W$9)*('PQW Report Data'!$E$4:$E$11233=$B72)*(('PQW Report Data'!K$4:K$11233)-('PQW Report Data'!J$4:J$11233))),
                    IF($D$6="All",SUMPRODUCT(('PQW Report Data'!$D$4:$D$11233='GEPS Volume &amp; Declines'!$E$4)*('PQW Report Data'!$C$4:$C$11233=W$9)*('PQW Report Data'!$E$4:$E$11233=$B72)*(('PQW Report Data'!K$4:K$11233)-('PQW Report Data'!J$4:J$11233))),
                    IF($F$6="All",SUMPRODUCT(('PQW Report Data'!$B$4:$B$11233='GEPS Volume &amp; Declines'!$C$4)*('PQW Report Data'!$C$4:$C$11233=W$9)*('PQW Report Data'!$E$4:$E$11233=$B72)*(('PQW Report Data'!K$4:K$11233)-('PQW Report Data'!J$4:J$11233))),
                    SUMPRODUCT(('PQW Report Data'!$B$4:$B$11233='GEPS Volume &amp; Declines'!$C$4)*('PQW Report Data'!$D$4:$D$11233='GEPS Volume &amp; Declines'!$E$4)*('PQW Report Data'!$C$4:$C$11233=W$9)*('PQW Report Data'!$E$4:$E$11233=$B72)*(('PQW Report Data'!K$4:K$11233)-('PQW Report Data'!J$4:J$11233))))))</f>
      </c>
      <c r="X72" s="25" t="str">
        <f>IF(AND($D$6="All",$F$6="All"),SUMPRODUCT(('PQW Report Data'!$C$4:$C$11233=X$9)*('PQW Report Data'!$E$4:$E$11233=$B72)*(('PQW Report Data'!K$4:K$11233)-('PQW Report Data'!J$4:J$11233))),
                    IF($D$6="All",SUMPRODUCT(('PQW Report Data'!$D$4:$D$11233='GEPS Volume &amp; Declines'!$E$4)*('PQW Report Data'!$C$4:$C$11233=X$9)*('PQW Report Data'!$E$4:$E$11233=$B72)*(('PQW Report Data'!K$4:K$11233)-('PQW Report Data'!J$4:J$11233))),
                    IF($F$6="All",SUMPRODUCT(('PQW Report Data'!$B$4:$B$11233='GEPS Volume &amp; Declines'!$C$4)*('PQW Report Data'!$C$4:$C$11233=X$9)*('PQW Report Data'!$E$4:$E$11233=$B72)*(('PQW Report Data'!K$4:K$11233)-('PQW Report Data'!J$4:J$11233))),
                    SUMPRODUCT(('PQW Report Data'!$B$4:$B$11233='GEPS Volume &amp; Declines'!$C$4)*('PQW Report Data'!$D$4:$D$11233='GEPS Volume &amp; Declines'!$E$4)*('PQW Report Data'!$C$4:$C$11233=X$9)*('PQW Report Data'!$E$4:$E$11233=$B72)*(('PQW Report Data'!K$4:K$11233)-('PQW Report Data'!J$4:J$11233))))))</f>
      </c>
      <c r="Y72" s="25" t="str">
        <f>IF(AND($D$6="All",$F$6="All"),SUMPRODUCT(('PQW Report Data'!$C$4:$C$11233=Y$9)*('PQW Report Data'!$E$4:$E$11233=$B72)*(('PQW Report Data'!K$4:K$11233)-('PQW Report Data'!J$4:J$11233))),
                    IF($D$6="All",SUMPRODUCT(('PQW Report Data'!$D$4:$D$11233='GEPS Volume &amp; Declines'!$E$4)*('PQW Report Data'!$C$4:$C$11233=Y$9)*('PQW Report Data'!$E$4:$E$11233=$B72)*(('PQW Report Data'!K$4:K$11233)-('PQW Report Data'!J$4:J$11233))),
                    IF($F$6="All",SUMPRODUCT(('PQW Report Data'!$B$4:$B$11233='GEPS Volume &amp; Declines'!$C$4)*('PQW Report Data'!$C$4:$C$11233=Y$9)*('PQW Report Data'!$E$4:$E$11233=$B72)*(('PQW Report Data'!K$4:K$11233)-('PQW Report Data'!J$4:J$11233))),
                    SUMPRODUCT(('PQW Report Data'!$B$4:$B$11233='GEPS Volume &amp; Declines'!$C$4)*('PQW Report Data'!$D$4:$D$11233='GEPS Volume &amp; Declines'!$E$4)*('PQW Report Data'!$C$4:$C$11233=Y$9)*('PQW Report Data'!$E$4:$E$11233=$B72)*(('PQW Report Data'!K$4:K$11233)-('PQW Report Data'!J$4:J$11233))))))</f>
      </c>
      <c r="Z72" s="25" t="str">
        <f>IF(AND($D$6="All",$F$6="All"),SUMPRODUCT(('PQW Report Data'!$C$4:$C$11233=Z$9)*('PQW Report Data'!$E$4:$E$11233=$B72)*(('PQW Report Data'!K$4:K$11233)-('PQW Report Data'!J$4:J$11233))),
                    IF($D$6="All",SUMPRODUCT(('PQW Report Data'!$D$4:$D$11233='GEPS Volume &amp; Declines'!$E$4)*('PQW Report Data'!$C$4:$C$11233=Z$9)*('PQW Report Data'!$E$4:$E$11233=$B72)*(('PQW Report Data'!K$4:K$11233)-('PQW Report Data'!J$4:J$11233))),
                    IF($F$6="All",SUMPRODUCT(('PQW Report Data'!$B$4:$B$11233='GEPS Volume &amp; Declines'!$C$4)*('PQW Report Data'!$C$4:$C$11233=Z$9)*('PQW Report Data'!$E$4:$E$11233=$B72)*(('PQW Report Data'!K$4:K$11233)-('PQW Report Data'!J$4:J$11233))),
                    SUMPRODUCT(('PQW Report Data'!$B$4:$B$11233='GEPS Volume &amp; Declines'!$C$4)*('PQW Report Data'!$D$4:$D$11233='GEPS Volume &amp; Declines'!$E$4)*('PQW Report Data'!$C$4:$C$11233=Z$9)*('PQW Report Data'!$E$4:$E$11233=$B72)*(('PQW Report Data'!K$4:K$11233)-('PQW Report Data'!J$4:J$11233))))))</f>
      </c>
      <c r="AA72" s="25" t="str">
        <f>IF(AND($D$6="All",$F$6="All"),SUMPRODUCT(('PQW Report Data'!$C$4:$C$11233=AA$9)*('PQW Report Data'!$E$4:$E$11233=$B72)*(('PQW Report Data'!K$4:K$11233)-('PQW Report Data'!J$4:J$11233))),
                    IF($D$6="All",SUMPRODUCT(('PQW Report Data'!$D$4:$D$11233='GEPS Volume &amp; Declines'!$E$4)*('PQW Report Data'!$C$4:$C$11233=AA$9)*('PQW Report Data'!$E$4:$E$11233=$B72)*(('PQW Report Data'!K$4:K$11233)-('PQW Report Data'!J$4:J$11233))),
                    IF($F$6="All",SUMPRODUCT(('PQW Report Data'!$B$4:$B$11233='GEPS Volume &amp; Declines'!$C$4)*('PQW Report Data'!$C$4:$C$11233=AA$9)*('PQW Report Data'!$E$4:$E$11233=$B72)*(('PQW Report Data'!K$4:K$11233)-('PQW Report Data'!J$4:J$11233))),
                    SUMPRODUCT(('PQW Report Data'!$B$4:$B$11233='GEPS Volume &amp; Declines'!$C$4)*('PQW Report Data'!$D$4:$D$11233='GEPS Volume &amp; Declines'!$E$4)*('PQW Report Data'!$C$4:$C$11233=AA$9)*('PQW Report Data'!$E$4:$E$11233=$B72)*(('PQW Report Data'!K$4:K$11233)-('PQW Report Data'!J$4:J$11233))))))</f>
      </c>
      <c r="AB72" s="25" t="str">
        <f>SUM(C72:AA72)</f>
      </c>
    </row>
    <row r="73">
      <c r="A73" s="0" t="inlineStr">
        <is>
          <t/>
        </is>
      </c>
      <c r="B73" s="23" t="n">
        <v>63</v>
      </c>
      <c r="C73" s="25" t="str">
        <f>IF(AND($D$6="All",$F$6="All"),SUMPRODUCT(('PQW Report Data'!$C$4:$C$11233=C$9)*('PQW Report Data'!$E$4:$E$11233=$B73)*(('PQW Report Data'!K$4:K$11233)-('PQW Report Data'!J$4:J$11233))),
                    IF($D$6="All",SUMPRODUCT(('PQW Report Data'!$D$4:$D$11233='GEPS Volume &amp; Declines'!$E$4)*('PQW Report Data'!$C$4:$C$11233=C$9)*('PQW Report Data'!$E$4:$E$11233=$B73)*(('PQW Report Data'!K$4:K$11233)-('PQW Report Data'!J$4:J$11233))),
                    IF($F$6="All",SUMPRODUCT(('PQW Report Data'!$B$4:$B$11233='GEPS Volume &amp; Declines'!$C$4)*('PQW Report Data'!$C$4:$C$11233=C$9)*('PQW Report Data'!$E$4:$E$11233=$B73)*(('PQW Report Data'!K$4:K$11233)-('PQW Report Data'!J$4:J$11233))),
                    SUMPRODUCT(('PQW Report Data'!$B$4:$B$11233='GEPS Volume &amp; Declines'!$C$4)*('PQW Report Data'!$D$4:$D$11233='GEPS Volume &amp; Declines'!$E$4)*('PQW Report Data'!$C$4:$C$11233=C$9)*('PQW Report Data'!$E$4:$E$11233=$B73)*(('PQW Report Data'!K$4:K$11233)-('PQW Report Data'!J$4:J$11233))))))</f>
      </c>
      <c r="D73" s="25" t="str">
        <f>IF(AND($D$6="All",$F$6="All"),SUMPRODUCT(('PQW Report Data'!$C$4:$C$11233=D$9)*('PQW Report Data'!$E$4:$E$11233=$B73)*(('PQW Report Data'!K$4:K$11233)-('PQW Report Data'!J$4:J$11233))),
                    IF($D$6="All",SUMPRODUCT(('PQW Report Data'!$D$4:$D$11233='GEPS Volume &amp; Declines'!$E$4)*('PQW Report Data'!$C$4:$C$11233=D$9)*('PQW Report Data'!$E$4:$E$11233=$B73)*(('PQW Report Data'!K$4:K$11233)-('PQW Report Data'!J$4:J$11233))),
                    IF($F$6="All",SUMPRODUCT(('PQW Report Data'!$B$4:$B$11233='GEPS Volume &amp; Declines'!$C$4)*('PQW Report Data'!$C$4:$C$11233=D$9)*('PQW Report Data'!$E$4:$E$11233=$B73)*(('PQW Report Data'!K$4:K$11233)-('PQW Report Data'!J$4:J$11233))),
                    SUMPRODUCT(('PQW Report Data'!$B$4:$B$11233='GEPS Volume &amp; Declines'!$C$4)*('PQW Report Data'!$D$4:$D$11233='GEPS Volume &amp; Declines'!$E$4)*('PQW Report Data'!$C$4:$C$11233=D$9)*('PQW Report Data'!$E$4:$E$11233=$B73)*(('PQW Report Data'!K$4:K$11233)-('PQW Report Data'!J$4:J$11233))))))</f>
      </c>
      <c r="E73" s="25" t="str">
        <f>IF(AND($D$6="All",$F$6="All"),SUMPRODUCT(('PQW Report Data'!$C$4:$C$11233=E$9)*('PQW Report Data'!$E$4:$E$11233=$B73)*(('PQW Report Data'!K$4:K$11233)-('PQW Report Data'!J$4:J$11233))),
                    IF($D$6="All",SUMPRODUCT(('PQW Report Data'!$D$4:$D$11233='GEPS Volume &amp; Declines'!$E$4)*('PQW Report Data'!$C$4:$C$11233=E$9)*('PQW Report Data'!$E$4:$E$11233=$B73)*(('PQW Report Data'!K$4:K$11233)-('PQW Report Data'!J$4:J$11233))),
                    IF($F$6="All",SUMPRODUCT(('PQW Report Data'!$B$4:$B$11233='GEPS Volume &amp; Declines'!$C$4)*('PQW Report Data'!$C$4:$C$11233=E$9)*('PQW Report Data'!$E$4:$E$11233=$B73)*(('PQW Report Data'!K$4:K$11233)-('PQW Report Data'!J$4:J$11233))),
                    SUMPRODUCT(('PQW Report Data'!$B$4:$B$11233='GEPS Volume &amp; Declines'!$C$4)*('PQW Report Data'!$D$4:$D$11233='GEPS Volume &amp; Declines'!$E$4)*('PQW Report Data'!$C$4:$C$11233=E$9)*('PQW Report Data'!$E$4:$E$11233=$B73)*(('PQW Report Data'!K$4:K$11233)-('PQW Report Data'!J$4:J$11233))))))</f>
      </c>
      <c r="F73" s="25" t="str">
        <f>IF(AND($D$6="All",$F$6="All"),SUMPRODUCT(('PQW Report Data'!$C$4:$C$11233=F$9)*('PQW Report Data'!$E$4:$E$11233=$B73)*(('PQW Report Data'!K$4:K$11233)-('PQW Report Data'!J$4:J$11233))),
                    IF($D$6="All",SUMPRODUCT(('PQW Report Data'!$D$4:$D$11233='GEPS Volume &amp; Declines'!$E$4)*('PQW Report Data'!$C$4:$C$11233=F$9)*('PQW Report Data'!$E$4:$E$11233=$B73)*(('PQW Report Data'!K$4:K$11233)-('PQW Report Data'!J$4:J$11233))),
                    IF($F$6="All",SUMPRODUCT(('PQW Report Data'!$B$4:$B$11233='GEPS Volume &amp; Declines'!$C$4)*('PQW Report Data'!$C$4:$C$11233=F$9)*('PQW Report Data'!$E$4:$E$11233=$B73)*(('PQW Report Data'!K$4:K$11233)-('PQW Report Data'!J$4:J$11233))),
                    SUMPRODUCT(('PQW Report Data'!$B$4:$B$11233='GEPS Volume &amp; Declines'!$C$4)*('PQW Report Data'!$D$4:$D$11233='GEPS Volume &amp; Declines'!$E$4)*('PQW Report Data'!$C$4:$C$11233=F$9)*('PQW Report Data'!$E$4:$E$11233=$B73)*(('PQW Report Data'!K$4:K$11233)-('PQW Report Data'!J$4:J$11233))))))</f>
      </c>
      <c r="G73" s="25" t="str">
        <f>IF(AND($D$6="All",$F$6="All"),SUMPRODUCT(('PQW Report Data'!$C$4:$C$11233=G$9)*('PQW Report Data'!$E$4:$E$11233=$B73)*(('PQW Report Data'!K$4:K$11233)-('PQW Report Data'!J$4:J$11233))),
                    IF($D$6="All",SUMPRODUCT(('PQW Report Data'!$D$4:$D$11233='GEPS Volume &amp; Declines'!$E$4)*('PQW Report Data'!$C$4:$C$11233=G$9)*('PQW Report Data'!$E$4:$E$11233=$B73)*(('PQW Report Data'!K$4:K$11233)-('PQW Report Data'!J$4:J$11233))),
                    IF($F$6="All",SUMPRODUCT(('PQW Report Data'!$B$4:$B$11233='GEPS Volume &amp; Declines'!$C$4)*('PQW Report Data'!$C$4:$C$11233=G$9)*('PQW Report Data'!$E$4:$E$11233=$B73)*(('PQW Report Data'!K$4:K$11233)-('PQW Report Data'!J$4:J$11233))),
                    SUMPRODUCT(('PQW Report Data'!$B$4:$B$11233='GEPS Volume &amp; Declines'!$C$4)*('PQW Report Data'!$D$4:$D$11233='GEPS Volume &amp; Declines'!$E$4)*('PQW Report Data'!$C$4:$C$11233=G$9)*('PQW Report Data'!$E$4:$E$11233=$B73)*(('PQW Report Data'!K$4:K$11233)-('PQW Report Data'!J$4:J$11233))))))</f>
      </c>
      <c r="H73" s="25" t="str">
        <f>IF(AND($D$6="All",$F$6="All"),SUMPRODUCT(('PQW Report Data'!$C$4:$C$11233=H$9)*('PQW Report Data'!$E$4:$E$11233=$B73)*(('PQW Report Data'!K$4:K$11233)-('PQW Report Data'!J$4:J$11233))),
                    IF($D$6="All",SUMPRODUCT(('PQW Report Data'!$D$4:$D$11233='GEPS Volume &amp; Declines'!$E$4)*('PQW Report Data'!$C$4:$C$11233=H$9)*('PQW Report Data'!$E$4:$E$11233=$B73)*(('PQW Report Data'!K$4:K$11233)-('PQW Report Data'!J$4:J$11233))),
                    IF($F$6="All",SUMPRODUCT(('PQW Report Data'!$B$4:$B$11233='GEPS Volume &amp; Declines'!$C$4)*('PQW Report Data'!$C$4:$C$11233=H$9)*('PQW Report Data'!$E$4:$E$11233=$B73)*(('PQW Report Data'!K$4:K$11233)-('PQW Report Data'!J$4:J$11233))),
                    SUMPRODUCT(('PQW Report Data'!$B$4:$B$11233='GEPS Volume &amp; Declines'!$C$4)*('PQW Report Data'!$D$4:$D$11233='GEPS Volume &amp; Declines'!$E$4)*('PQW Report Data'!$C$4:$C$11233=H$9)*('PQW Report Data'!$E$4:$E$11233=$B73)*(('PQW Report Data'!K$4:K$11233)-('PQW Report Data'!J$4:J$11233))))))</f>
      </c>
      <c r="I73" s="25" t="str">
        <f>IF(AND($D$6="All",$F$6="All"),SUMPRODUCT(('PQW Report Data'!$C$4:$C$11233=I$9)*('PQW Report Data'!$E$4:$E$11233=$B73)*(('PQW Report Data'!K$4:K$11233)-('PQW Report Data'!J$4:J$11233))),
                    IF($D$6="All",SUMPRODUCT(('PQW Report Data'!$D$4:$D$11233='GEPS Volume &amp; Declines'!$E$4)*('PQW Report Data'!$C$4:$C$11233=I$9)*('PQW Report Data'!$E$4:$E$11233=$B73)*(('PQW Report Data'!K$4:K$11233)-('PQW Report Data'!J$4:J$11233))),
                    IF($F$6="All",SUMPRODUCT(('PQW Report Data'!$B$4:$B$11233='GEPS Volume &amp; Declines'!$C$4)*('PQW Report Data'!$C$4:$C$11233=I$9)*('PQW Report Data'!$E$4:$E$11233=$B73)*(('PQW Report Data'!K$4:K$11233)-('PQW Report Data'!J$4:J$11233))),
                    SUMPRODUCT(('PQW Report Data'!$B$4:$B$11233='GEPS Volume &amp; Declines'!$C$4)*('PQW Report Data'!$D$4:$D$11233='GEPS Volume &amp; Declines'!$E$4)*('PQW Report Data'!$C$4:$C$11233=I$9)*('PQW Report Data'!$E$4:$E$11233=$B73)*(('PQW Report Data'!K$4:K$11233)-('PQW Report Data'!J$4:J$11233))))))</f>
      </c>
      <c r="J73" s="25" t="str">
        <f>IF(AND($D$6="All",$F$6="All"),SUMPRODUCT(('PQW Report Data'!$C$4:$C$11233=J$9)*('PQW Report Data'!$E$4:$E$11233=$B73)*(('PQW Report Data'!K$4:K$11233)-('PQW Report Data'!J$4:J$11233))),
                    IF($D$6="All",SUMPRODUCT(('PQW Report Data'!$D$4:$D$11233='GEPS Volume &amp; Declines'!$E$4)*('PQW Report Data'!$C$4:$C$11233=J$9)*('PQW Report Data'!$E$4:$E$11233=$B73)*(('PQW Report Data'!K$4:K$11233)-('PQW Report Data'!J$4:J$11233))),
                    IF($F$6="All",SUMPRODUCT(('PQW Report Data'!$B$4:$B$11233='GEPS Volume &amp; Declines'!$C$4)*('PQW Report Data'!$C$4:$C$11233=J$9)*('PQW Report Data'!$E$4:$E$11233=$B73)*(('PQW Report Data'!K$4:K$11233)-('PQW Report Data'!J$4:J$11233))),
                    SUMPRODUCT(('PQW Report Data'!$B$4:$B$11233='GEPS Volume &amp; Declines'!$C$4)*('PQW Report Data'!$D$4:$D$11233='GEPS Volume &amp; Declines'!$E$4)*('PQW Report Data'!$C$4:$C$11233=J$9)*('PQW Report Data'!$E$4:$E$11233=$B73)*(('PQW Report Data'!K$4:K$11233)-('PQW Report Data'!J$4:J$11233))))))</f>
      </c>
      <c r="K73" s="25" t="str">
        <f>IF(AND($D$6="All",$F$6="All"),SUMPRODUCT(('PQW Report Data'!$C$4:$C$11233=K$9)*('PQW Report Data'!$E$4:$E$11233=$B73)*(('PQW Report Data'!K$4:K$11233)-('PQW Report Data'!J$4:J$11233))),
                    IF($D$6="All",SUMPRODUCT(('PQW Report Data'!$D$4:$D$11233='GEPS Volume &amp; Declines'!$E$4)*('PQW Report Data'!$C$4:$C$11233=K$9)*('PQW Report Data'!$E$4:$E$11233=$B73)*(('PQW Report Data'!K$4:K$11233)-('PQW Report Data'!J$4:J$11233))),
                    IF($F$6="All",SUMPRODUCT(('PQW Report Data'!$B$4:$B$11233='GEPS Volume &amp; Declines'!$C$4)*('PQW Report Data'!$C$4:$C$11233=K$9)*('PQW Report Data'!$E$4:$E$11233=$B73)*(('PQW Report Data'!K$4:K$11233)-('PQW Report Data'!J$4:J$11233))),
                    SUMPRODUCT(('PQW Report Data'!$B$4:$B$11233='GEPS Volume &amp; Declines'!$C$4)*('PQW Report Data'!$D$4:$D$11233='GEPS Volume &amp; Declines'!$E$4)*('PQW Report Data'!$C$4:$C$11233=K$9)*('PQW Report Data'!$E$4:$E$11233=$B73)*(('PQW Report Data'!K$4:K$11233)-('PQW Report Data'!J$4:J$11233))))))</f>
      </c>
      <c r="L73" s="25" t="str">
        <f>IF(AND($D$6="All",$F$6="All"),SUMPRODUCT(('PQW Report Data'!$C$4:$C$11233=L$9)*('PQW Report Data'!$E$4:$E$11233=$B73)*(('PQW Report Data'!K$4:K$11233)-('PQW Report Data'!J$4:J$11233))),
                    IF($D$6="All",SUMPRODUCT(('PQW Report Data'!$D$4:$D$11233='GEPS Volume &amp; Declines'!$E$4)*('PQW Report Data'!$C$4:$C$11233=L$9)*('PQW Report Data'!$E$4:$E$11233=$B73)*(('PQW Report Data'!K$4:K$11233)-('PQW Report Data'!J$4:J$11233))),
                    IF($F$6="All",SUMPRODUCT(('PQW Report Data'!$B$4:$B$11233='GEPS Volume &amp; Declines'!$C$4)*('PQW Report Data'!$C$4:$C$11233=L$9)*('PQW Report Data'!$E$4:$E$11233=$B73)*(('PQW Report Data'!K$4:K$11233)-('PQW Report Data'!J$4:J$11233))),
                    SUMPRODUCT(('PQW Report Data'!$B$4:$B$11233='GEPS Volume &amp; Declines'!$C$4)*('PQW Report Data'!$D$4:$D$11233='GEPS Volume &amp; Declines'!$E$4)*('PQW Report Data'!$C$4:$C$11233=L$9)*('PQW Report Data'!$E$4:$E$11233=$B73)*(('PQW Report Data'!K$4:K$11233)-('PQW Report Data'!J$4:J$11233))))))</f>
      </c>
      <c r="M73" s="25" t="str">
        <f>IF(AND($D$6="All",$F$6="All"),SUMPRODUCT(('PQW Report Data'!$C$4:$C$11233=M$9)*('PQW Report Data'!$E$4:$E$11233=$B73)*(('PQW Report Data'!K$4:K$11233)-('PQW Report Data'!J$4:J$11233))),
                    IF($D$6="All",SUMPRODUCT(('PQW Report Data'!$D$4:$D$11233='GEPS Volume &amp; Declines'!$E$4)*('PQW Report Data'!$C$4:$C$11233=M$9)*('PQW Report Data'!$E$4:$E$11233=$B73)*(('PQW Report Data'!K$4:K$11233)-('PQW Report Data'!J$4:J$11233))),
                    IF($F$6="All",SUMPRODUCT(('PQW Report Data'!$B$4:$B$11233='GEPS Volume &amp; Declines'!$C$4)*('PQW Report Data'!$C$4:$C$11233=M$9)*('PQW Report Data'!$E$4:$E$11233=$B73)*(('PQW Report Data'!K$4:K$11233)-('PQW Report Data'!J$4:J$11233))),
                    SUMPRODUCT(('PQW Report Data'!$B$4:$B$11233='GEPS Volume &amp; Declines'!$C$4)*('PQW Report Data'!$D$4:$D$11233='GEPS Volume &amp; Declines'!$E$4)*('PQW Report Data'!$C$4:$C$11233=M$9)*('PQW Report Data'!$E$4:$E$11233=$B73)*(('PQW Report Data'!K$4:K$11233)-('PQW Report Data'!J$4:J$11233))))))</f>
      </c>
      <c r="N73" s="25" t="str">
        <f>IF(AND($D$6="All",$F$6="All"),SUMPRODUCT(('PQW Report Data'!$C$4:$C$11233=N$9)*('PQW Report Data'!$E$4:$E$11233=$B73)*(('PQW Report Data'!K$4:K$11233)-('PQW Report Data'!J$4:J$11233))),
                    IF($D$6="All",SUMPRODUCT(('PQW Report Data'!$D$4:$D$11233='GEPS Volume &amp; Declines'!$E$4)*('PQW Report Data'!$C$4:$C$11233=N$9)*('PQW Report Data'!$E$4:$E$11233=$B73)*(('PQW Report Data'!K$4:K$11233)-('PQW Report Data'!J$4:J$11233))),
                    IF($F$6="All",SUMPRODUCT(('PQW Report Data'!$B$4:$B$11233='GEPS Volume &amp; Declines'!$C$4)*('PQW Report Data'!$C$4:$C$11233=N$9)*('PQW Report Data'!$E$4:$E$11233=$B73)*(('PQW Report Data'!K$4:K$11233)-('PQW Report Data'!J$4:J$11233))),
                    SUMPRODUCT(('PQW Report Data'!$B$4:$B$11233='GEPS Volume &amp; Declines'!$C$4)*('PQW Report Data'!$D$4:$D$11233='GEPS Volume &amp; Declines'!$E$4)*('PQW Report Data'!$C$4:$C$11233=N$9)*('PQW Report Data'!$E$4:$E$11233=$B73)*(('PQW Report Data'!K$4:K$11233)-('PQW Report Data'!J$4:J$11233))))))</f>
      </c>
      <c r="O73" s="25" t="str">
        <f>IF(AND($D$6="All",$F$6="All"),SUMPRODUCT(('PQW Report Data'!$C$4:$C$11233=O$9)*('PQW Report Data'!$E$4:$E$11233=$B73)*(('PQW Report Data'!K$4:K$11233)-('PQW Report Data'!J$4:J$11233))),
                    IF($D$6="All",SUMPRODUCT(('PQW Report Data'!$D$4:$D$11233='GEPS Volume &amp; Declines'!$E$4)*('PQW Report Data'!$C$4:$C$11233=O$9)*('PQW Report Data'!$E$4:$E$11233=$B73)*(('PQW Report Data'!K$4:K$11233)-('PQW Report Data'!J$4:J$11233))),
                    IF($F$6="All",SUMPRODUCT(('PQW Report Data'!$B$4:$B$11233='GEPS Volume &amp; Declines'!$C$4)*('PQW Report Data'!$C$4:$C$11233=O$9)*('PQW Report Data'!$E$4:$E$11233=$B73)*(('PQW Report Data'!K$4:K$11233)-('PQW Report Data'!J$4:J$11233))),
                    SUMPRODUCT(('PQW Report Data'!$B$4:$B$11233='GEPS Volume &amp; Declines'!$C$4)*('PQW Report Data'!$D$4:$D$11233='GEPS Volume &amp; Declines'!$E$4)*('PQW Report Data'!$C$4:$C$11233=O$9)*('PQW Report Data'!$E$4:$E$11233=$B73)*(('PQW Report Data'!K$4:K$11233)-('PQW Report Data'!J$4:J$11233))))))</f>
      </c>
      <c r="P73" s="25" t="str">
        <f>IF(AND($D$6="All",$F$6="All"),SUMPRODUCT(('PQW Report Data'!$C$4:$C$11233=P$9)*('PQW Report Data'!$E$4:$E$11233=$B73)*(('PQW Report Data'!K$4:K$11233)-('PQW Report Data'!J$4:J$11233))),
                    IF($D$6="All",SUMPRODUCT(('PQW Report Data'!$D$4:$D$11233='GEPS Volume &amp; Declines'!$E$4)*('PQW Report Data'!$C$4:$C$11233=P$9)*('PQW Report Data'!$E$4:$E$11233=$B73)*(('PQW Report Data'!K$4:K$11233)-('PQW Report Data'!J$4:J$11233))),
                    IF($F$6="All",SUMPRODUCT(('PQW Report Data'!$B$4:$B$11233='GEPS Volume &amp; Declines'!$C$4)*('PQW Report Data'!$C$4:$C$11233=P$9)*('PQW Report Data'!$E$4:$E$11233=$B73)*(('PQW Report Data'!K$4:K$11233)-('PQW Report Data'!J$4:J$11233))),
                    SUMPRODUCT(('PQW Report Data'!$B$4:$B$11233='GEPS Volume &amp; Declines'!$C$4)*('PQW Report Data'!$D$4:$D$11233='GEPS Volume &amp; Declines'!$E$4)*('PQW Report Data'!$C$4:$C$11233=P$9)*('PQW Report Data'!$E$4:$E$11233=$B73)*(('PQW Report Data'!K$4:K$11233)-('PQW Report Data'!J$4:J$11233))))))</f>
      </c>
      <c r="Q73" s="25" t="str">
        <f>IF(AND($D$6="All",$F$6="All"),SUMPRODUCT(('PQW Report Data'!$C$4:$C$11233=Q$9)*('PQW Report Data'!$E$4:$E$11233=$B73)*(('PQW Report Data'!K$4:K$11233)-('PQW Report Data'!J$4:J$11233))),
                    IF($D$6="All",SUMPRODUCT(('PQW Report Data'!$D$4:$D$11233='GEPS Volume &amp; Declines'!$E$4)*('PQW Report Data'!$C$4:$C$11233=Q$9)*('PQW Report Data'!$E$4:$E$11233=$B73)*(('PQW Report Data'!K$4:K$11233)-('PQW Report Data'!J$4:J$11233))),
                    IF($F$6="All",SUMPRODUCT(('PQW Report Data'!$B$4:$B$11233='GEPS Volume &amp; Declines'!$C$4)*('PQW Report Data'!$C$4:$C$11233=Q$9)*('PQW Report Data'!$E$4:$E$11233=$B73)*(('PQW Report Data'!K$4:K$11233)-('PQW Report Data'!J$4:J$11233))),
                    SUMPRODUCT(('PQW Report Data'!$B$4:$B$11233='GEPS Volume &amp; Declines'!$C$4)*('PQW Report Data'!$D$4:$D$11233='GEPS Volume &amp; Declines'!$E$4)*('PQW Report Data'!$C$4:$C$11233=Q$9)*('PQW Report Data'!$E$4:$E$11233=$B73)*(('PQW Report Data'!K$4:K$11233)-('PQW Report Data'!J$4:J$11233))))))</f>
      </c>
      <c r="R73" s="25" t="str">
        <f>IF(AND($D$6="All",$F$6="All"),SUMPRODUCT(('PQW Report Data'!$C$4:$C$11233=R$9)*('PQW Report Data'!$E$4:$E$11233=$B73)*(('PQW Report Data'!K$4:K$11233)-('PQW Report Data'!J$4:J$11233))),
                    IF($D$6="All",SUMPRODUCT(('PQW Report Data'!$D$4:$D$11233='GEPS Volume &amp; Declines'!$E$4)*('PQW Report Data'!$C$4:$C$11233=R$9)*('PQW Report Data'!$E$4:$E$11233=$B73)*(('PQW Report Data'!K$4:K$11233)-('PQW Report Data'!J$4:J$11233))),
                    IF($F$6="All",SUMPRODUCT(('PQW Report Data'!$B$4:$B$11233='GEPS Volume &amp; Declines'!$C$4)*('PQW Report Data'!$C$4:$C$11233=R$9)*('PQW Report Data'!$E$4:$E$11233=$B73)*(('PQW Report Data'!K$4:K$11233)-('PQW Report Data'!J$4:J$11233))),
                    SUMPRODUCT(('PQW Report Data'!$B$4:$B$11233='GEPS Volume &amp; Declines'!$C$4)*('PQW Report Data'!$D$4:$D$11233='GEPS Volume &amp; Declines'!$E$4)*('PQW Report Data'!$C$4:$C$11233=R$9)*('PQW Report Data'!$E$4:$E$11233=$B73)*(('PQW Report Data'!K$4:K$11233)-('PQW Report Data'!J$4:J$11233))))))</f>
      </c>
      <c r="S73" s="25" t="str">
        <f>IF(AND($D$6="All",$F$6="All"),SUMPRODUCT(('PQW Report Data'!$C$4:$C$11233=S$9)*('PQW Report Data'!$E$4:$E$11233=$B73)*(('PQW Report Data'!K$4:K$11233)-('PQW Report Data'!J$4:J$11233))),
                    IF($D$6="All",SUMPRODUCT(('PQW Report Data'!$D$4:$D$11233='GEPS Volume &amp; Declines'!$E$4)*('PQW Report Data'!$C$4:$C$11233=S$9)*('PQW Report Data'!$E$4:$E$11233=$B73)*(('PQW Report Data'!K$4:K$11233)-('PQW Report Data'!J$4:J$11233))),
                    IF($F$6="All",SUMPRODUCT(('PQW Report Data'!$B$4:$B$11233='GEPS Volume &amp; Declines'!$C$4)*('PQW Report Data'!$C$4:$C$11233=S$9)*('PQW Report Data'!$E$4:$E$11233=$B73)*(('PQW Report Data'!K$4:K$11233)-('PQW Report Data'!J$4:J$11233))),
                    SUMPRODUCT(('PQW Report Data'!$B$4:$B$11233='GEPS Volume &amp; Declines'!$C$4)*('PQW Report Data'!$D$4:$D$11233='GEPS Volume &amp; Declines'!$E$4)*('PQW Report Data'!$C$4:$C$11233=S$9)*('PQW Report Data'!$E$4:$E$11233=$B73)*(('PQW Report Data'!K$4:K$11233)-('PQW Report Data'!J$4:J$11233))))))</f>
      </c>
      <c r="T73" s="25" t="str">
        <f>IF(AND($D$6="All",$F$6="All"),SUMPRODUCT(('PQW Report Data'!$C$4:$C$11233=T$9)*('PQW Report Data'!$E$4:$E$11233=$B73)*(('PQW Report Data'!K$4:K$11233)-('PQW Report Data'!J$4:J$11233))),
                    IF($D$6="All",SUMPRODUCT(('PQW Report Data'!$D$4:$D$11233='GEPS Volume &amp; Declines'!$E$4)*('PQW Report Data'!$C$4:$C$11233=T$9)*('PQW Report Data'!$E$4:$E$11233=$B73)*(('PQW Report Data'!K$4:K$11233)-('PQW Report Data'!J$4:J$11233))),
                    IF($F$6="All",SUMPRODUCT(('PQW Report Data'!$B$4:$B$11233='GEPS Volume &amp; Declines'!$C$4)*('PQW Report Data'!$C$4:$C$11233=T$9)*('PQW Report Data'!$E$4:$E$11233=$B73)*(('PQW Report Data'!K$4:K$11233)-('PQW Report Data'!J$4:J$11233))),
                    SUMPRODUCT(('PQW Report Data'!$B$4:$B$11233='GEPS Volume &amp; Declines'!$C$4)*('PQW Report Data'!$D$4:$D$11233='GEPS Volume &amp; Declines'!$E$4)*('PQW Report Data'!$C$4:$C$11233=T$9)*('PQW Report Data'!$E$4:$E$11233=$B73)*(('PQW Report Data'!K$4:K$11233)-('PQW Report Data'!J$4:J$11233))))))</f>
      </c>
      <c r="U73" s="25" t="str">
        <f>IF(AND($D$6="All",$F$6="All"),SUMPRODUCT(('PQW Report Data'!$C$4:$C$11233=U$9)*('PQW Report Data'!$E$4:$E$11233=$B73)*(('PQW Report Data'!K$4:K$11233)-('PQW Report Data'!J$4:J$11233))),
                    IF($D$6="All",SUMPRODUCT(('PQW Report Data'!$D$4:$D$11233='GEPS Volume &amp; Declines'!$E$4)*('PQW Report Data'!$C$4:$C$11233=U$9)*('PQW Report Data'!$E$4:$E$11233=$B73)*(('PQW Report Data'!K$4:K$11233)-('PQW Report Data'!J$4:J$11233))),
                    IF($F$6="All",SUMPRODUCT(('PQW Report Data'!$B$4:$B$11233='GEPS Volume &amp; Declines'!$C$4)*('PQW Report Data'!$C$4:$C$11233=U$9)*('PQW Report Data'!$E$4:$E$11233=$B73)*(('PQW Report Data'!K$4:K$11233)-('PQW Report Data'!J$4:J$11233))),
                    SUMPRODUCT(('PQW Report Data'!$B$4:$B$11233='GEPS Volume &amp; Declines'!$C$4)*('PQW Report Data'!$D$4:$D$11233='GEPS Volume &amp; Declines'!$E$4)*('PQW Report Data'!$C$4:$C$11233=U$9)*('PQW Report Data'!$E$4:$E$11233=$B73)*(('PQW Report Data'!K$4:K$11233)-('PQW Report Data'!J$4:J$11233))))))</f>
      </c>
      <c r="V73" s="25" t="str">
        <f>IF(AND($D$6="All",$F$6="All"),SUMPRODUCT(('PQW Report Data'!$C$4:$C$11233=V$9)*('PQW Report Data'!$E$4:$E$11233=$B73)*(('PQW Report Data'!K$4:K$11233)-('PQW Report Data'!J$4:J$11233))),
                    IF($D$6="All",SUMPRODUCT(('PQW Report Data'!$D$4:$D$11233='GEPS Volume &amp; Declines'!$E$4)*('PQW Report Data'!$C$4:$C$11233=V$9)*('PQW Report Data'!$E$4:$E$11233=$B73)*(('PQW Report Data'!K$4:K$11233)-('PQW Report Data'!J$4:J$11233))),
                    IF($F$6="All",SUMPRODUCT(('PQW Report Data'!$B$4:$B$11233='GEPS Volume &amp; Declines'!$C$4)*('PQW Report Data'!$C$4:$C$11233=V$9)*('PQW Report Data'!$E$4:$E$11233=$B73)*(('PQW Report Data'!K$4:K$11233)-('PQW Report Data'!J$4:J$11233))),
                    SUMPRODUCT(('PQW Report Data'!$B$4:$B$11233='GEPS Volume &amp; Declines'!$C$4)*('PQW Report Data'!$D$4:$D$11233='GEPS Volume &amp; Declines'!$E$4)*('PQW Report Data'!$C$4:$C$11233=V$9)*('PQW Report Data'!$E$4:$E$11233=$B73)*(('PQW Report Data'!K$4:K$11233)-('PQW Report Data'!J$4:J$11233))))))</f>
      </c>
      <c r="W73" s="25" t="str">
        <f>IF(AND($D$6="All",$F$6="All"),SUMPRODUCT(('PQW Report Data'!$C$4:$C$11233=W$9)*('PQW Report Data'!$E$4:$E$11233=$B73)*(('PQW Report Data'!K$4:K$11233)-('PQW Report Data'!J$4:J$11233))),
                    IF($D$6="All",SUMPRODUCT(('PQW Report Data'!$D$4:$D$11233='GEPS Volume &amp; Declines'!$E$4)*('PQW Report Data'!$C$4:$C$11233=W$9)*('PQW Report Data'!$E$4:$E$11233=$B73)*(('PQW Report Data'!K$4:K$11233)-('PQW Report Data'!J$4:J$11233))),
                    IF($F$6="All",SUMPRODUCT(('PQW Report Data'!$B$4:$B$11233='GEPS Volume &amp; Declines'!$C$4)*('PQW Report Data'!$C$4:$C$11233=W$9)*('PQW Report Data'!$E$4:$E$11233=$B73)*(('PQW Report Data'!K$4:K$11233)-('PQW Report Data'!J$4:J$11233))),
                    SUMPRODUCT(('PQW Report Data'!$B$4:$B$11233='GEPS Volume &amp; Declines'!$C$4)*('PQW Report Data'!$D$4:$D$11233='GEPS Volume &amp; Declines'!$E$4)*('PQW Report Data'!$C$4:$C$11233=W$9)*('PQW Report Data'!$E$4:$E$11233=$B73)*(('PQW Report Data'!K$4:K$11233)-('PQW Report Data'!J$4:J$11233))))))</f>
      </c>
      <c r="X73" s="25" t="str">
        <f>IF(AND($D$6="All",$F$6="All"),SUMPRODUCT(('PQW Report Data'!$C$4:$C$11233=X$9)*('PQW Report Data'!$E$4:$E$11233=$B73)*(('PQW Report Data'!K$4:K$11233)-('PQW Report Data'!J$4:J$11233))),
                    IF($D$6="All",SUMPRODUCT(('PQW Report Data'!$D$4:$D$11233='GEPS Volume &amp; Declines'!$E$4)*('PQW Report Data'!$C$4:$C$11233=X$9)*('PQW Report Data'!$E$4:$E$11233=$B73)*(('PQW Report Data'!K$4:K$11233)-('PQW Report Data'!J$4:J$11233))),
                    IF($F$6="All",SUMPRODUCT(('PQW Report Data'!$B$4:$B$11233='GEPS Volume &amp; Declines'!$C$4)*('PQW Report Data'!$C$4:$C$11233=X$9)*('PQW Report Data'!$E$4:$E$11233=$B73)*(('PQW Report Data'!K$4:K$11233)-('PQW Report Data'!J$4:J$11233))),
                    SUMPRODUCT(('PQW Report Data'!$B$4:$B$11233='GEPS Volume &amp; Declines'!$C$4)*('PQW Report Data'!$D$4:$D$11233='GEPS Volume &amp; Declines'!$E$4)*('PQW Report Data'!$C$4:$C$11233=X$9)*('PQW Report Data'!$E$4:$E$11233=$B73)*(('PQW Report Data'!K$4:K$11233)-('PQW Report Data'!J$4:J$11233))))))</f>
      </c>
      <c r="Y73" s="25" t="str">
        <f>IF(AND($D$6="All",$F$6="All"),SUMPRODUCT(('PQW Report Data'!$C$4:$C$11233=Y$9)*('PQW Report Data'!$E$4:$E$11233=$B73)*(('PQW Report Data'!K$4:K$11233)-('PQW Report Data'!J$4:J$11233))),
                    IF($D$6="All",SUMPRODUCT(('PQW Report Data'!$D$4:$D$11233='GEPS Volume &amp; Declines'!$E$4)*('PQW Report Data'!$C$4:$C$11233=Y$9)*('PQW Report Data'!$E$4:$E$11233=$B73)*(('PQW Report Data'!K$4:K$11233)-('PQW Report Data'!J$4:J$11233))),
                    IF($F$6="All",SUMPRODUCT(('PQW Report Data'!$B$4:$B$11233='GEPS Volume &amp; Declines'!$C$4)*('PQW Report Data'!$C$4:$C$11233=Y$9)*('PQW Report Data'!$E$4:$E$11233=$B73)*(('PQW Report Data'!K$4:K$11233)-('PQW Report Data'!J$4:J$11233))),
                    SUMPRODUCT(('PQW Report Data'!$B$4:$B$11233='GEPS Volume &amp; Declines'!$C$4)*('PQW Report Data'!$D$4:$D$11233='GEPS Volume &amp; Declines'!$E$4)*('PQW Report Data'!$C$4:$C$11233=Y$9)*('PQW Report Data'!$E$4:$E$11233=$B73)*(('PQW Report Data'!K$4:K$11233)-('PQW Report Data'!J$4:J$11233))))))</f>
      </c>
      <c r="Z73" s="25" t="str">
        <f>IF(AND($D$6="All",$F$6="All"),SUMPRODUCT(('PQW Report Data'!$C$4:$C$11233=Z$9)*('PQW Report Data'!$E$4:$E$11233=$B73)*(('PQW Report Data'!K$4:K$11233)-('PQW Report Data'!J$4:J$11233))),
                    IF($D$6="All",SUMPRODUCT(('PQW Report Data'!$D$4:$D$11233='GEPS Volume &amp; Declines'!$E$4)*('PQW Report Data'!$C$4:$C$11233=Z$9)*('PQW Report Data'!$E$4:$E$11233=$B73)*(('PQW Report Data'!K$4:K$11233)-('PQW Report Data'!J$4:J$11233))),
                    IF($F$6="All",SUMPRODUCT(('PQW Report Data'!$B$4:$B$11233='GEPS Volume &amp; Declines'!$C$4)*('PQW Report Data'!$C$4:$C$11233=Z$9)*('PQW Report Data'!$E$4:$E$11233=$B73)*(('PQW Report Data'!K$4:K$11233)-('PQW Report Data'!J$4:J$11233))),
                    SUMPRODUCT(('PQW Report Data'!$B$4:$B$11233='GEPS Volume &amp; Declines'!$C$4)*('PQW Report Data'!$D$4:$D$11233='GEPS Volume &amp; Declines'!$E$4)*('PQW Report Data'!$C$4:$C$11233=Z$9)*('PQW Report Data'!$E$4:$E$11233=$B73)*(('PQW Report Data'!K$4:K$11233)-('PQW Report Data'!J$4:J$11233))))))</f>
      </c>
      <c r="AA73" s="25" t="str">
        <f>IF(AND($D$6="All",$F$6="All"),SUMPRODUCT(('PQW Report Data'!$C$4:$C$11233=AA$9)*('PQW Report Data'!$E$4:$E$11233=$B73)*(('PQW Report Data'!K$4:K$11233)-('PQW Report Data'!J$4:J$11233))),
                    IF($D$6="All",SUMPRODUCT(('PQW Report Data'!$D$4:$D$11233='GEPS Volume &amp; Declines'!$E$4)*('PQW Report Data'!$C$4:$C$11233=AA$9)*('PQW Report Data'!$E$4:$E$11233=$B73)*(('PQW Report Data'!K$4:K$11233)-('PQW Report Data'!J$4:J$11233))),
                    IF($F$6="All",SUMPRODUCT(('PQW Report Data'!$B$4:$B$11233='GEPS Volume &amp; Declines'!$C$4)*('PQW Report Data'!$C$4:$C$11233=AA$9)*('PQW Report Data'!$E$4:$E$11233=$B73)*(('PQW Report Data'!K$4:K$11233)-('PQW Report Data'!J$4:J$11233))),
                    SUMPRODUCT(('PQW Report Data'!$B$4:$B$11233='GEPS Volume &amp; Declines'!$C$4)*('PQW Report Data'!$D$4:$D$11233='GEPS Volume &amp; Declines'!$E$4)*('PQW Report Data'!$C$4:$C$11233=AA$9)*('PQW Report Data'!$E$4:$E$11233=$B73)*(('PQW Report Data'!K$4:K$11233)-('PQW Report Data'!J$4:J$11233))))))</f>
      </c>
      <c r="AB73" s="25" t="str">
        <f>SUM(C73:AA73)</f>
      </c>
    </row>
    <row r="74">
      <c r="A74" s="0" t="inlineStr">
        <is>
          <t/>
        </is>
      </c>
      <c r="B74" s="23" t="n">
        <v>64</v>
      </c>
      <c r="C74" s="25" t="str">
        <f>IF(AND($D$6="All",$F$6="All"),SUMPRODUCT(('PQW Report Data'!$C$4:$C$11233=C$9)*('PQW Report Data'!$E$4:$E$11233=$B74)*(('PQW Report Data'!K$4:K$11233)-('PQW Report Data'!J$4:J$11233))),
                    IF($D$6="All",SUMPRODUCT(('PQW Report Data'!$D$4:$D$11233='GEPS Volume &amp; Declines'!$E$4)*('PQW Report Data'!$C$4:$C$11233=C$9)*('PQW Report Data'!$E$4:$E$11233=$B74)*(('PQW Report Data'!K$4:K$11233)-('PQW Report Data'!J$4:J$11233))),
                    IF($F$6="All",SUMPRODUCT(('PQW Report Data'!$B$4:$B$11233='GEPS Volume &amp; Declines'!$C$4)*('PQW Report Data'!$C$4:$C$11233=C$9)*('PQW Report Data'!$E$4:$E$11233=$B74)*(('PQW Report Data'!K$4:K$11233)-('PQW Report Data'!J$4:J$11233))),
                    SUMPRODUCT(('PQW Report Data'!$B$4:$B$11233='GEPS Volume &amp; Declines'!$C$4)*('PQW Report Data'!$D$4:$D$11233='GEPS Volume &amp; Declines'!$E$4)*('PQW Report Data'!$C$4:$C$11233=C$9)*('PQW Report Data'!$E$4:$E$11233=$B74)*(('PQW Report Data'!K$4:K$11233)-('PQW Report Data'!J$4:J$11233))))))</f>
      </c>
      <c r="D74" s="25" t="str">
        <f>IF(AND($D$6="All",$F$6="All"),SUMPRODUCT(('PQW Report Data'!$C$4:$C$11233=D$9)*('PQW Report Data'!$E$4:$E$11233=$B74)*(('PQW Report Data'!K$4:K$11233)-('PQW Report Data'!J$4:J$11233))),
                    IF($D$6="All",SUMPRODUCT(('PQW Report Data'!$D$4:$D$11233='GEPS Volume &amp; Declines'!$E$4)*('PQW Report Data'!$C$4:$C$11233=D$9)*('PQW Report Data'!$E$4:$E$11233=$B74)*(('PQW Report Data'!K$4:K$11233)-('PQW Report Data'!J$4:J$11233))),
                    IF($F$6="All",SUMPRODUCT(('PQW Report Data'!$B$4:$B$11233='GEPS Volume &amp; Declines'!$C$4)*('PQW Report Data'!$C$4:$C$11233=D$9)*('PQW Report Data'!$E$4:$E$11233=$B74)*(('PQW Report Data'!K$4:K$11233)-('PQW Report Data'!J$4:J$11233))),
                    SUMPRODUCT(('PQW Report Data'!$B$4:$B$11233='GEPS Volume &amp; Declines'!$C$4)*('PQW Report Data'!$D$4:$D$11233='GEPS Volume &amp; Declines'!$E$4)*('PQW Report Data'!$C$4:$C$11233=D$9)*('PQW Report Data'!$E$4:$E$11233=$B74)*(('PQW Report Data'!K$4:K$11233)-('PQW Report Data'!J$4:J$11233))))))</f>
      </c>
      <c r="E74" s="25" t="str">
        <f>IF(AND($D$6="All",$F$6="All"),SUMPRODUCT(('PQW Report Data'!$C$4:$C$11233=E$9)*('PQW Report Data'!$E$4:$E$11233=$B74)*(('PQW Report Data'!K$4:K$11233)-('PQW Report Data'!J$4:J$11233))),
                    IF($D$6="All",SUMPRODUCT(('PQW Report Data'!$D$4:$D$11233='GEPS Volume &amp; Declines'!$E$4)*('PQW Report Data'!$C$4:$C$11233=E$9)*('PQW Report Data'!$E$4:$E$11233=$B74)*(('PQW Report Data'!K$4:K$11233)-('PQW Report Data'!J$4:J$11233))),
                    IF($F$6="All",SUMPRODUCT(('PQW Report Data'!$B$4:$B$11233='GEPS Volume &amp; Declines'!$C$4)*('PQW Report Data'!$C$4:$C$11233=E$9)*('PQW Report Data'!$E$4:$E$11233=$B74)*(('PQW Report Data'!K$4:K$11233)-('PQW Report Data'!J$4:J$11233))),
                    SUMPRODUCT(('PQW Report Data'!$B$4:$B$11233='GEPS Volume &amp; Declines'!$C$4)*('PQW Report Data'!$D$4:$D$11233='GEPS Volume &amp; Declines'!$E$4)*('PQW Report Data'!$C$4:$C$11233=E$9)*('PQW Report Data'!$E$4:$E$11233=$B74)*(('PQW Report Data'!K$4:K$11233)-('PQW Report Data'!J$4:J$11233))))))</f>
      </c>
      <c r="F74" s="25" t="str">
        <f>IF(AND($D$6="All",$F$6="All"),SUMPRODUCT(('PQW Report Data'!$C$4:$C$11233=F$9)*('PQW Report Data'!$E$4:$E$11233=$B74)*(('PQW Report Data'!K$4:K$11233)-('PQW Report Data'!J$4:J$11233))),
                    IF($D$6="All",SUMPRODUCT(('PQW Report Data'!$D$4:$D$11233='GEPS Volume &amp; Declines'!$E$4)*('PQW Report Data'!$C$4:$C$11233=F$9)*('PQW Report Data'!$E$4:$E$11233=$B74)*(('PQW Report Data'!K$4:K$11233)-('PQW Report Data'!J$4:J$11233))),
                    IF($F$6="All",SUMPRODUCT(('PQW Report Data'!$B$4:$B$11233='GEPS Volume &amp; Declines'!$C$4)*('PQW Report Data'!$C$4:$C$11233=F$9)*('PQW Report Data'!$E$4:$E$11233=$B74)*(('PQW Report Data'!K$4:K$11233)-('PQW Report Data'!J$4:J$11233))),
                    SUMPRODUCT(('PQW Report Data'!$B$4:$B$11233='GEPS Volume &amp; Declines'!$C$4)*('PQW Report Data'!$D$4:$D$11233='GEPS Volume &amp; Declines'!$E$4)*('PQW Report Data'!$C$4:$C$11233=F$9)*('PQW Report Data'!$E$4:$E$11233=$B74)*(('PQW Report Data'!K$4:K$11233)-('PQW Report Data'!J$4:J$11233))))))</f>
      </c>
      <c r="G74" s="25" t="str">
        <f>IF(AND($D$6="All",$F$6="All"),SUMPRODUCT(('PQW Report Data'!$C$4:$C$11233=G$9)*('PQW Report Data'!$E$4:$E$11233=$B74)*(('PQW Report Data'!K$4:K$11233)-('PQW Report Data'!J$4:J$11233))),
                    IF($D$6="All",SUMPRODUCT(('PQW Report Data'!$D$4:$D$11233='GEPS Volume &amp; Declines'!$E$4)*('PQW Report Data'!$C$4:$C$11233=G$9)*('PQW Report Data'!$E$4:$E$11233=$B74)*(('PQW Report Data'!K$4:K$11233)-('PQW Report Data'!J$4:J$11233))),
                    IF($F$6="All",SUMPRODUCT(('PQW Report Data'!$B$4:$B$11233='GEPS Volume &amp; Declines'!$C$4)*('PQW Report Data'!$C$4:$C$11233=G$9)*('PQW Report Data'!$E$4:$E$11233=$B74)*(('PQW Report Data'!K$4:K$11233)-('PQW Report Data'!J$4:J$11233))),
                    SUMPRODUCT(('PQW Report Data'!$B$4:$B$11233='GEPS Volume &amp; Declines'!$C$4)*('PQW Report Data'!$D$4:$D$11233='GEPS Volume &amp; Declines'!$E$4)*('PQW Report Data'!$C$4:$C$11233=G$9)*('PQW Report Data'!$E$4:$E$11233=$B74)*(('PQW Report Data'!K$4:K$11233)-('PQW Report Data'!J$4:J$11233))))))</f>
      </c>
      <c r="H74" s="25" t="str">
        <f>IF(AND($D$6="All",$F$6="All"),SUMPRODUCT(('PQW Report Data'!$C$4:$C$11233=H$9)*('PQW Report Data'!$E$4:$E$11233=$B74)*(('PQW Report Data'!K$4:K$11233)-('PQW Report Data'!J$4:J$11233))),
                    IF($D$6="All",SUMPRODUCT(('PQW Report Data'!$D$4:$D$11233='GEPS Volume &amp; Declines'!$E$4)*('PQW Report Data'!$C$4:$C$11233=H$9)*('PQW Report Data'!$E$4:$E$11233=$B74)*(('PQW Report Data'!K$4:K$11233)-('PQW Report Data'!J$4:J$11233))),
                    IF($F$6="All",SUMPRODUCT(('PQW Report Data'!$B$4:$B$11233='GEPS Volume &amp; Declines'!$C$4)*('PQW Report Data'!$C$4:$C$11233=H$9)*('PQW Report Data'!$E$4:$E$11233=$B74)*(('PQW Report Data'!K$4:K$11233)-('PQW Report Data'!J$4:J$11233))),
                    SUMPRODUCT(('PQW Report Data'!$B$4:$B$11233='GEPS Volume &amp; Declines'!$C$4)*('PQW Report Data'!$D$4:$D$11233='GEPS Volume &amp; Declines'!$E$4)*('PQW Report Data'!$C$4:$C$11233=H$9)*('PQW Report Data'!$E$4:$E$11233=$B74)*(('PQW Report Data'!K$4:K$11233)-('PQW Report Data'!J$4:J$11233))))))</f>
      </c>
      <c r="I74" s="25" t="str">
        <f>IF(AND($D$6="All",$F$6="All"),SUMPRODUCT(('PQW Report Data'!$C$4:$C$11233=I$9)*('PQW Report Data'!$E$4:$E$11233=$B74)*(('PQW Report Data'!K$4:K$11233)-('PQW Report Data'!J$4:J$11233))),
                    IF($D$6="All",SUMPRODUCT(('PQW Report Data'!$D$4:$D$11233='GEPS Volume &amp; Declines'!$E$4)*('PQW Report Data'!$C$4:$C$11233=I$9)*('PQW Report Data'!$E$4:$E$11233=$B74)*(('PQW Report Data'!K$4:K$11233)-('PQW Report Data'!J$4:J$11233))),
                    IF($F$6="All",SUMPRODUCT(('PQW Report Data'!$B$4:$B$11233='GEPS Volume &amp; Declines'!$C$4)*('PQW Report Data'!$C$4:$C$11233=I$9)*('PQW Report Data'!$E$4:$E$11233=$B74)*(('PQW Report Data'!K$4:K$11233)-('PQW Report Data'!J$4:J$11233))),
                    SUMPRODUCT(('PQW Report Data'!$B$4:$B$11233='GEPS Volume &amp; Declines'!$C$4)*('PQW Report Data'!$D$4:$D$11233='GEPS Volume &amp; Declines'!$E$4)*('PQW Report Data'!$C$4:$C$11233=I$9)*('PQW Report Data'!$E$4:$E$11233=$B74)*(('PQW Report Data'!K$4:K$11233)-('PQW Report Data'!J$4:J$11233))))))</f>
      </c>
      <c r="J74" s="25" t="str">
        <f>IF(AND($D$6="All",$F$6="All"),SUMPRODUCT(('PQW Report Data'!$C$4:$C$11233=J$9)*('PQW Report Data'!$E$4:$E$11233=$B74)*(('PQW Report Data'!K$4:K$11233)-('PQW Report Data'!J$4:J$11233))),
                    IF($D$6="All",SUMPRODUCT(('PQW Report Data'!$D$4:$D$11233='GEPS Volume &amp; Declines'!$E$4)*('PQW Report Data'!$C$4:$C$11233=J$9)*('PQW Report Data'!$E$4:$E$11233=$B74)*(('PQW Report Data'!K$4:K$11233)-('PQW Report Data'!J$4:J$11233))),
                    IF($F$6="All",SUMPRODUCT(('PQW Report Data'!$B$4:$B$11233='GEPS Volume &amp; Declines'!$C$4)*('PQW Report Data'!$C$4:$C$11233=J$9)*('PQW Report Data'!$E$4:$E$11233=$B74)*(('PQW Report Data'!K$4:K$11233)-('PQW Report Data'!J$4:J$11233))),
                    SUMPRODUCT(('PQW Report Data'!$B$4:$B$11233='GEPS Volume &amp; Declines'!$C$4)*('PQW Report Data'!$D$4:$D$11233='GEPS Volume &amp; Declines'!$E$4)*('PQW Report Data'!$C$4:$C$11233=J$9)*('PQW Report Data'!$E$4:$E$11233=$B74)*(('PQW Report Data'!K$4:K$11233)-('PQW Report Data'!J$4:J$11233))))))</f>
      </c>
      <c r="K74" s="25" t="str">
        <f>IF(AND($D$6="All",$F$6="All"),SUMPRODUCT(('PQW Report Data'!$C$4:$C$11233=K$9)*('PQW Report Data'!$E$4:$E$11233=$B74)*(('PQW Report Data'!K$4:K$11233)-('PQW Report Data'!J$4:J$11233))),
                    IF($D$6="All",SUMPRODUCT(('PQW Report Data'!$D$4:$D$11233='GEPS Volume &amp; Declines'!$E$4)*('PQW Report Data'!$C$4:$C$11233=K$9)*('PQW Report Data'!$E$4:$E$11233=$B74)*(('PQW Report Data'!K$4:K$11233)-('PQW Report Data'!J$4:J$11233))),
                    IF($F$6="All",SUMPRODUCT(('PQW Report Data'!$B$4:$B$11233='GEPS Volume &amp; Declines'!$C$4)*('PQW Report Data'!$C$4:$C$11233=K$9)*('PQW Report Data'!$E$4:$E$11233=$B74)*(('PQW Report Data'!K$4:K$11233)-('PQW Report Data'!J$4:J$11233))),
                    SUMPRODUCT(('PQW Report Data'!$B$4:$B$11233='GEPS Volume &amp; Declines'!$C$4)*('PQW Report Data'!$D$4:$D$11233='GEPS Volume &amp; Declines'!$E$4)*('PQW Report Data'!$C$4:$C$11233=K$9)*('PQW Report Data'!$E$4:$E$11233=$B74)*(('PQW Report Data'!K$4:K$11233)-('PQW Report Data'!J$4:J$11233))))))</f>
      </c>
      <c r="L74" s="25" t="str">
        <f>IF(AND($D$6="All",$F$6="All"),SUMPRODUCT(('PQW Report Data'!$C$4:$C$11233=L$9)*('PQW Report Data'!$E$4:$E$11233=$B74)*(('PQW Report Data'!K$4:K$11233)-('PQW Report Data'!J$4:J$11233))),
                    IF($D$6="All",SUMPRODUCT(('PQW Report Data'!$D$4:$D$11233='GEPS Volume &amp; Declines'!$E$4)*('PQW Report Data'!$C$4:$C$11233=L$9)*('PQW Report Data'!$E$4:$E$11233=$B74)*(('PQW Report Data'!K$4:K$11233)-('PQW Report Data'!J$4:J$11233))),
                    IF($F$6="All",SUMPRODUCT(('PQW Report Data'!$B$4:$B$11233='GEPS Volume &amp; Declines'!$C$4)*('PQW Report Data'!$C$4:$C$11233=L$9)*('PQW Report Data'!$E$4:$E$11233=$B74)*(('PQW Report Data'!K$4:K$11233)-('PQW Report Data'!J$4:J$11233))),
                    SUMPRODUCT(('PQW Report Data'!$B$4:$B$11233='GEPS Volume &amp; Declines'!$C$4)*('PQW Report Data'!$D$4:$D$11233='GEPS Volume &amp; Declines'!$E$4)*('PQW Report Data'!$C$4:$C$11233=L$9)*('PQW Report Data'!$E$4:$E$11233=$B74)*(('PQW Report Data'!K$4:K$11233)-('PQW Report Data'!J$4:J$11233))))))</f>
      </c>
      <c r="M74" s="25" t="str">
        <f>IF(AND($D$6="All",$F$6="All"),SUMPRODUCT(('PQW Report Data'!$C$4:$C$11233=M$9)*('PQW Report Data'!$E$4:$E$11233=$B74)*(('PQW Report Data'!K$4:K$11233)-('PQW Report Data'!J$4:J$11233))),
                    IF($D$6="All",SUMPRODUCT(('PQW Report Data'!$D$4:$D$11233='GEPS Volume &amp; Declines'!$E$4)*('PQW Report Data'!$C$4:$C$11233=M$9)*('PQW Report Data'!$E$4:$E$11233=$B74)*(('PQW Report Data'!K$4:K$11233)-('PQW Report Data'!J$4:J$11233))),
                    IF($F$6="All",SUMPRODUCT(('PQW Report Data'!$B$4:$B$11233='GEPS Volume &amp; Declines'!$C$4)*('PQW Report Data'!$C$4:$C$11233=M$9)*('PQW Report Data'!$E$4:$E$11233=$B74)*(('PQW Report Data'!K$4:K$11233)-('PQW Report Data'!J$4:J$11233))),
                    SUMPRODUCT(('PQW Report Data'!$B$4:$B$11233='GEPS Volume &amp; Declines'!$C$4)*('PQW Report Data'!$D$4:$D$11233='GEPS Volume &amp; Declines'!$E$4)*('PQW Report Data'!$C$4:$C$11233=M$9)*('PQW Report Data'!$E$4:$E$11233=$B74)*(('PQW Report Data'!K$4:K$11233)-('PQW Report Data'!J$4:J$11233))))))</f>
      </c>
      <c r="N74" s="25" t="str">
        <f>IF(AND($D$6="All",$F$6="All"),SUMPRODUCT(('PQW Report Data'!$C$4:$C$11233=N$9)*('PQW Report Data'!$E$4:$E$11233=$B74)*(('PQW Report Data'!K$4:K$11233)-('PQW Report Data'!J$4:J$11233))),
                    IF($D$6="All",SUMPRODUCT(('PQW Report Data'!$D$4:$D$11233='GEPS Volume &amp; Declines'!$E$4)*('PQW Report Data'!$C$4:$C$11233=N$9)*('PQW Report Data'!$E$4:$E$11233=$B74)*(('PQW Report Data'!K$4:K$11233)-('PQW Report Data'!J$4:J$11233))),
                    IF($F$6="All",SUMPRODUCT(('PQW Report Data'!$B$4:$B$11233='GEPS Volume &amp; Declines'!$C$4)*('PQW Report Data'!$C$4:$C$11233=N$9)*('PQW Report Data'!$E$4:$E$11233=$B74)*(('PQW Report Data'!K$4:K$11233)-('PQW Report Data'!J$4:J$11233))),
                    SUMPRODUCT(('PQW Report Data'!$B$4:$B$11233='GEPS Volume &amp; Declines'!$C$4)*('PQW Report Data'!$D$4:$D$11233='GEPS Volume &amp; Declines'!$E$4)*('PQW Report Data'!$C$4:$C$11233=N$9)*('PQW Report Data'!$E$4:$E$11233=$B74)*(('PQW Report Data'!K$4:K$11233)-('PQW Report Data'!J$4:J$11233))))))</f>
      </c>
      <c r="O74" s="25" t="str">
        <f>IF(AND($D$6="All",$F$6="All"),SUMPRODUCT(('PQW Report Data'!$C$4:$C$11233=O$9)*('PQW Report Data'!$E$4:$E$11233=$B74)*(('PQW Report Data'!K$4:K$11233)-('PQW Report Data'!J$4:J$11233))),
                    IF($D$6="All",SUMPRODUCT(('PQW Report Data'!$D$4:$D$11233='GEPS Volume &amp; Declines'!$E$4)*('PQW Report Data'!$C$4:$C$11233=O$9)*('PQW Report Data'!$E$4:$E$11233=$B74)*(('PQW Report Data'!K$4:K$11233)-('PQW Report Data'!J$4:J$11233))),
                    IF($F$6="All",SUMPRODUCT(('PQW Report Data'!$B$4:$B$11233='GEPS Volume &amp; Declines'!$C$4)*('PQW Report Data'!$C$4:$C$11233=O$9)*('PQW Report Data'!$E$4:$E$11233=$B74)*(('PQW Report Data'!K$4:K$11233)-('PQW Report Data'!J$4:J$11233))),
                    SUMPRODUCT(('PQW Report Data'!$B$4:$B$11233='GEPS Volume &amp; Declines'!$C$4)*('PQW Report Data'!$D$4:$D$11233='GEPS Volume &amp; Declines'!$E$4)*('PQW Report Data'!$C$4:$C$11233=O$9)*('PQW Report Data'!$E$4:$E$11233=$B74)*(('PQW Report Data'!K$4:K$11233)-('PQW Report Data'!J$4:J$11233))))))</f>
      </c>
      <c r="P74" s="25" t="str">
        <f>IF(AND($D$6="All",$F$6="All"),SUMPRODUCT(('PQW Report Data'!$C$4:$C$11233=P$9)*('PQW Report Data'!$E$4:$E$11233=$B74)*(('PQW Report Data'!K$4:K$11233)-('PQW Report Data'!J$4:J$11233))),
                    IF($D$6="All",SUMPRODUCT(('PQW Report Data'!$D$4:$D$11233='GEPS Volume &amp; Declines'!$E$4)*('PQW Report Data'!$C$4:$C$11233=P$9)*('PQW Report Data'!$E$4:$E$11233=$B74)*(('PQW Report Data'!K$4:K$11233)-('PQW Report Data'!J$4:J$11233))),
                    IF($F$6="All",SUMPRODUCT(('PQW Report Data'!$B$4:$B$11233='GEPS Volume &amp; Declines'!$C$4)*('PQW Report Data'!$C$4:$C$11233=P$9)*('PQW Report Data'!$E$4:$E$11233=$B74)*(('PQW Report Data'!K$4:K$11233)-('PQW Report Data'!J$4:J$11233))),
                    SUMPRODUCT(('PQW Report Data'!$B$4:$B$11233='GEPS Volume &amp; Declines'!$C$4)*('PQW Report Data'!$D$4:$D$11233='GEPS Volume &amp; Declines'!$E$4)*('PQW Report Data'!$C$4:$C$11233=P$9)*('PQW Report Data'!$E$4:$E$11233=$B74)*(('PQW Report Data'!K$4:K$11233)-('PQW Report Data'!J$4:J$11233))))))</f>
      </c>
      <c r="Q74" s="25" t="str">
        <f>IF(AND($D$6="All",$F$6="All"),SUMPRODUCT(('PQW Report Data'!$C$4:$C$11233=Q$9)*('PQW Report Data'!$E$4:$E$11233=$B74)*(('PQW Report Data'!K$4:K$11233)-('PQW Report Data'!J$4:J$11233))),
                    IF($D$6="All",SUMPRODUCT(('PQW Report Data'!$D$4:$D$11233='GEPS Volume &amp; Declines'!$E$4)*('PQW Report Data'!$C$4:$C$11233=Q$9)*('PQW Report Data'!$E$4:$E$11233=$B74)*(('PQW Report Data'!K$4:K$11233)-('PQW Report Data'!J$4:J$11233))),
                    IF($F$6="All",SUMPRODUCT(('PQW Report Data'!$B$4:$B$11233='GEPS Volume &amp; Declines'!$C$4)*('PQW Report Data'!$C$4:$C$11233=Q$9)*('PQW Report Data'!$E$4:$E$11233=$B74)*(('PQW Report Data'!K$4:K$11233)-('PQW Report Data'!J$4:J$11233))),
                    SUMPRODUCT(('PQW Report Data'!$B$4:$B$11233='GEPS Volume &amp; Declines'!$C$4)*('PQW Report Data'!$D$4:$D$11233='GEPS Volume &amp; Declines'!$E$4)*('PQW Report Data'!$C$4:$C$11233=Q$9)*('PQW Report Data'!$E$4:$E$11233=$B74)*(('PQW Report Data'!K$4:K$11233)-('PQW Report Data'!J$4:J$11233))))))</f>
      </c>
      <c r="R74" s="25" t="str">
        <f>IF(AND($D$6="All",$F$6="All"),SUMPRODUCT(('PQW Report Data'!$C$4:$C$11233=R$9)*('PQW Report Data'!$E$4:$E$11233=$B74)*(('PQW Report Data'!K$4:K$11233)-('PQW Report Data'!J$4:J$11233))),
                    IF($D$6="All",SUMPRODUCT(('PQW Report Data'!$D$4:$D$11233='GEPS Volume &amp; Declines'!$E$4)*('PQW Report Data'!$C$4:$C$11233=R$9)*('PQW Report Data'!$E$4:$E$11233=$B74)*(('PQW Report Data'!K$4:K$11233)-('PQW Report Data'!J$4:J$11233))),
                    IF($F$6="All",SUMPRODUCT(('PQW Report Data'!$B$4:$B$11233='GEPS Volume &amp; Declines'!$C$4)*('PQW Report Data'!$C$4:$C$11233=R$9)*('PQW Report Data'!$E$4:$E$11233=$B74)*(('PQW Report Data'!K$4:K$11233)-('PQW Report Data'!J$4:J$11233))),
                    SUMPRODUCT(('PQW Report Data'!$B$4:$B$11233='GEPS Volume &amp; Declines'!$C$4)*('PQW Report Data'!$D$4:$D$11233='GEPS Volume &amp; Declines'!$E$4)*('PQW Report Data'!$C$4:$C$11233=R$9)*('PQW Report Data'!$E$4:$E$11233=$B74)*(('PQW Report Data'!K$4:K$11233)-('PQW Report Data'!J$4:J$11233))))))</f>
      </c>
      <c r="S74" s="25" t="str">
        <f>IF(AND($D$6="All",$F$6="All"),SUMPRODUCT(('PQW Report Data'!$C$4:$C$11233=S$9)*('PQW Report Data'!$E$4:$E$11233=$B74)*(('PQW Report Data'!K$4:K$11233)-('PQW Report Data'!J$4:J$11233))),
                    IF($D$6="All",SUMPRODUCT(('PQW Report Data'!$D$4:$D$11233='GEPS Volume &amp; Declines'!$E$4)*('PQW Report Data'!$C$4:$C$11233=S$9)*('PQW Report Data'!$E$4:$E$11233=$B74)*(('PQW Report Data'!K$4:K$11233)-('PQW Report Data'!J$4:J$11233))),
                    IF($F$6="All",SUMPRODUCT(('PQW Report Data'!$B$4:$B$11233='GEPS Volume &amp; Declines'!$C$4)*('PQW Report Data'!$C$4:$C$11233=S$9)*('PQW Report Data'!$E$4:$E$11233=$B74)*(('PQW Report Data'!K$4:K$11233)-('PQW Report Data'!J$4:J$11233))),
                    SUMPRODUCT(('PQW Report Data'!$B$4:$B$11233='GEPS Volume &amp; Declines'!$C$4)*('PQW Report Data'!$D$4:$D$11233='GEPS Volume &amp; Declines'!$E$4)*('PQW Report Data'!$C$4:$C$11233=S$9)*('PQW Report Data'!$E$4:$E$11233=$B74)*(('PQW Report Data'!K$4:K$11233)-('PQW Report Data'!J$4:J$11233))))))</f>
      </c>
      <c r="T74" s="25" t="str">
        <f>IF(AND($D$6="All",$F$6="All"),SUMPRODUCT(('PQW Report Data'!$C$4:$C$11233=T$9)*('PQW Report Data'!$E$4:$E$11233=$B74)*(('PQW Report Data'!K$4:K$11233)-('PQW Report Data'!J$4:J$11233))),
                    IF($D$6="All",SUMPRODUCT(('PQW Report Data'!$D$4:$D$11233='GEPS Volume &amp; Declines'!$E$4)*('PQW Report Data'!$C$4:$C$11233=T$9)*('PQW Report Data'!$E$4:$E$11233=$B74)*(('PQW Report Data'!K$4:K$11233)-('PQW Report Data'!J$4:J$11233))),
                    IF($F$6="All",SUMPRODUCT(('PQW Report Data'!$B$4:$B$11233='GEPS Volume &amp; Declines'!$C$4)*('PQW Report Data'!$C$4:$C$11233=T$9)*('PQW Report Data'!$E$4:$E$11233=$B74)*(('PQW Report Data'!K$4:K$11233)-('PQW Report Data'!J$4:J$11233))),
                    SUMPRODUCT(('PQW Report Data'!$B$4:$B$11233='GEPS Volume &amp; Declines'!$C$4)*('PQW Report Data'!$D$4:$D$11233='GEPS Volume &amp; Declines'!$E$4)*('PQW Report Data'!$C$4:$C$11233=T$9)*('PQW Report Data'!$E$4:$E$11233=$B74)*(('PQW Report Data'!K$4:K$11233)-('PQW Report Data'!J$4:J$11233))))))</f>
      </c>
      <c r="U74" s="25" t="str">
        <f>IF(AND($D$6="All",$F$6="All"),SUMPRODUCT(('PQW Report Data'!$C$4:$C$11233=U$9)*('PQW Report Data'!$E$4:$E$11233=$B74)*(('PQW Report Data'!K$4:K$11233)-('PQW Report Data'!J$4:J$11233))),
                    IF($D$6="All",SUMPRODUCT(('PQW Report Data'!$D$4:$D$11233='GEPS Volume &amp; Declines'!$E$4)*('PQW Report Data'!$C$4:$C$11233=U$9)*('PQW Report Data'!$E$4:$E$11233=$B74)*(('PQW Report Data'!K$4:K$11233)-('PQW Report Data'!J$4:J$11233))),
                    IF($F$6="All",SUMPRODUCT(('PQW Report Data'!$B$4:$B$11233='GEPS Volume &amp; Declines'!$C$4)*('PQW Report Data'!$C$4:$C$11233=U$9)*('PQW Report Data'!$E$4:$E$11233=$B74)*(('PQW Report Data'!K$4:K$11233)-('PQW Report Data'!J$4:J$11233))),
                    SUMPRODUCT(('PQW Report Data'!$B$4:$B$11233='GEPS Volume &amp; Declines'!$C$4)*('PQW Report Data'!$D$4:$D$11233='GEPS Volume &amp; Declines'!$E$4)*('PQW Report Data'!$C$4:$C$11233=U$9)*('PQW Report Data'!$E$4:$E$11233=$B74)*(('PQW Report Data'!K$4:K$11233)-('PQW Report Data'!J$4:J$11233))))))</f>
      </c>
      <c r="V74" s="25" t="str">
        <f>IF(AND($D$6="All",$F$6="All"),SUMPRODUCT(('PQW Report Data'!$C$4:$C$11233=V$9)*('PQW Report Data'!$E$4:$E$11233=$B74)*(('PQW Report Data'!K$4:K$11233)-('PQW Report Data'!J$4:J$11233))),
                    IF($D$6="All",SUMPRODUCT(('PQW Report Data'!$D$4:$D$11233='GEPS Volume &amp; Declines'!$E$4)*('PQW Report Data'!$C$4:$C$11233=V$9)*('PQW Report Data'!$E$4:$E$11233=$B74)*(('PQW Report Data'!K$4:K$11233)-('PQW Report Data'!J$4:J$11233))),
                    IF($F$6="All",SUMPRODUCT(('PQW Report Data'!$B$4:$B$11233='GEPS Volume &amp; Declines'!$C$4)*('PQW Report Data'!$C$4:$C$11233=V$9)*('PQW Report Data'!$E$4:$E$11233=$B74)*(('PQW Report Data'!K$4:K$11233)-('PQW Report Data'!J$4:J$11233))),
                    SUMPRODUCT(('PQW Report Data'!$B$4:$B$11233='GEPS Volume &amp; Declines'!$C$4)*('PQW Report Data'!$D$4:$D$11233='GEPS Volume &amp; Declines'!$E$4)*('PQW Report Data'!$C$4:$C$11233=V$9)*('PQW Report Data'!$E$4:$E$11233=$B74)*(('PQW Report Data'!K$4:K$11233)-('PQW Report Data'!J$4:J$11233))))))</f>
      </c>
      <c r="W74" s="25" t="str">
        <f>IF(AND($D$6="All",$F$6="All"),SUMPRODUCT(('PQW Report Data'!$C$4:$C$11233=W$9)*('PQW Report Data'!$E$4:$E$11233=$B74)*(('PQW Report Data'!K$4:K$11233)-('PQW Report Data'!J$4:J$11233))),
                    IF($D$6="All",SUMPRODUCT(('PQW Report Data'!$D$4:$D$11233='GEPS Volume &amp; Declines'!$E$4)*('PQW Report Data'!$C$4:$C$11233=W$9)*('PQW Report Data'!$E$4:$E$11233=$B74)*(('PQW Report Data'!K$4:K$11233)-('PQW Report Data'!J$4:J$11233))),
                    IF($F$6="All",SUMPRODUCT(('PQW Report Data'!$B$4:$B$11233='GEPS Volume &amp; Declines'!$C$4)*('PQW Report Data'!$C$4:$C$11233=W$9)*('PQW Report Data'!$E$4:$E$11233=$B74)*(('PQW Report Data'!K$4:K$11233)-('PQW Report Data'!J$4:J$11233))),
                    SUMPRODUCT(('PQW Report Data'!$B$4:$B$11233='GEPS Volume &amp; Declines'!$C$4)*('PQW Report Data'!$D$4:$D$11233='GEPS Volume &amp; Declines'!$E$4)*('PQW Report Data'!$C$4:$C$11233=W$9)*('PQW Report Data'!$E$4:$E$11233=$B74)*(('PQW Report Data'!K$4:K$11233)-('PQW Report Data'!J$4:J$11233))))))</f>
      </c>
      <c r="X74" s="25" t="str">
        <f>IF(AND($D$6="All",$F$6="All"),SUMPRODUCT(('PQW Report Data'!$C$4:$C$11233=X$9)*('PQW Report Data'!$E$4:$E$11233=$B74)*(('PQW Report Data'!K$4:K$11233)-('PQW Report Data'!J$4:J$11233))),
                    IF($D$6="All",SUMPRODUCT(('PQW Report Data'!$D$4:$D$11233='GEPS Volume &amp; Declines'!$E$4)*('PQW Report Data'!$C$4:$C$11233=X$9)*('PQW Report Data'!$E$4:$E$11233=$B74)*(('PQW Report Data'!K$4:K$11233)-('PQW Report Data'!J$4:J$11233))),
                    IF($F$6="All",SUMPRODUCT(('PQW Report Data'!$B$4:$B$11233='GEPS Volume &amp; Declines'!$C$4)*('PQW Report Data'!$C$4:$C$11233=X$9)*('PQW Report Data'!$E$4:$E$11233=$B74)*(('PQW Report Data'!K$4:K$11233)-('PQW Report Data'!J$4:J$11233))),
                    SUMPRODUCT(('PQW Report Data'!$B$4:$B$11233='GEPS Volume &amp; Declines'!$C$4)*('PQW Report Data'!$D$4:$D$11233='GEPS Volume &amp; Declines'!$E$4)*('PQW Report Data'!$C$4:$C$11233=X$9)*('PQW Report Data'!$E$4:$E$11233=$B74)*(('PQW Report Data'!K$4:K$11233)-('PQW Report Data'!J$4:J$11233))))))</f>
      </c>
      <c r="Y74" s="25" t="str">
        <f>IF(AND($D$6="All",$F$6="All"),SUMPRODUCT(('PQW Report Data'!$C$4:$C$11233=Y$9)*('PQW Report Data'!$E$4:$E$11233=$B74)*(('PQW Report Data'!K$4:K$11233)-('PQW Report Data'!J$4:J$11233))),
                    IF($D$6="All",SUMPRODUCT(('PQW Report Data'!$D$4:$D$11233='GEPS Volume &amp; Declines'!$E$4)*('PQW Report Data'!$C$4:$C$11233=Y$9)*('PQW Report Data'!$E$4:$E$11233=$B74)*(('PQW Report Data'!K$4:K$11233)-('PQW Report Data'!J$4:J$11233))),
                    IF($F$6="All",SUMPRODUCT(('PQW Report Data'!$B$4:$B$11233='GEPS Volume &amp; Declines'!$C$4)*('PQW Report Data'!$C$4:$C$11233=Y$9)*('PQW Report Data'!$E$4:$E$11233=$B74)*(('PQW Report Data'!K$4:K$11233)-('PQW Report Data'!J$4:J$11233))),
                    SUMPRODUCT(('PQW Report Data'!$B$4:$B$11233='GEPS Volume &amp; Declines'!$C$4)*('PQW Report Data'!$D$4:$D$11233='GEPS Volume &amp; Declines'!$E$4)*('PQW Report Data'!$C$4:$C$11233=Y$9)*('PQW Report Data'!$E$4:$E$11233=$B74)*(('PQW Report Data'!K$4:K$11233)-('PQW Report Data'!J$4:J$11233))))))</f>
      </c>
      <c r="Z74" s="25" t="str">
        <f>IF(AND($D$6="All",$F$6="All"),SUMPRODUCT(('PQW Report Data'!$C$4:$C$11233=Z$9)*('PQW Report Data'!$E$4:$E$11233=$B74)*(('PQW Report Data'!K$4:K$11233)-('PQW Report Data'!J$4:J$11233))),
                    IF($D$6="All",SUMPRODUCT(('PQW Report Data'!$D$4:$D$11233='GEPS Volume &amp; Declines'!$E$4)*('PQW Report Data'!$C$4:$C$11233=Z$9)*('PQW Report Data'!$E$4:$E$11233=$B74)*(('PQW Report Data'!K$4:K$11233)-('PQW Report Data'!J$4:J$11233))),
                    IF($F$6="All",SUMPRODUCT(('PQW Report Data'!$B$4:$B$11233='GEPS Volume &amp; Declines'!$C$4)*('PQW Report Data'!$C$4:$C$11233=Z$9)*('PQW Report Data'!$E$4:$E$11233=$B74)*(('PQW Report Data'!K$4:K$11233)-('PQW Report Data'!J$4:J$11233))),
                    SUMPRODUCT(('PQW Report Data'!$B$4:$B$11233='GEPS Volume &amp; Declines'!$C$4)*('PQW Report Data'!$D$4:$D$11233='GEPS Volume &amp; Declines'!$E$4)*('PQW Report Data'!$C$4:$C$11233=Z$9)*('PQW Report Data'!$E$4:$E$11233=$B74)*(('PQW Report Data'!K$4:K$11233)-('PQW Report Data'!J$4:J$11233))))))</f>
      </c>
      <c r="AA74" s="25" t="str">
        <f>IF(AND($D$6="All",$F$6="All"),SUMPRODUCT(('PQW Report Data'!$C$4:$C$11233=AA$9)*('PQW Report Data'!$E$4:$E$11233=$B74)*(('PQW Report Data'!K$4:K$11233)-('PQW Report Data'!J$4:J$11233))),
                    IF($D$6="All",SUMPRODUCT(('PQW Report Data'!$D$4:$D$11233='GEPS Volume &amp; Declines'!$E$4)*('PQW Report Data'!$C$4:$C$11233=AA$9)*('PQW Report Data'!$E$4:$E$11233=$B74)*(('PQW Report Data'!K$4:K$11233)-('PQW Report Data'!J$4:J$11233))),
                    IF($F$6="All",SUMPRODUCT(('PQW Report Data'!$B$4:$B$11233='GEPS Volume &amp; Declines'!$C$4)*('PQW Report Data'!$C$4:$C$11233=AA$9)*('PQW Report Data'!$E$4:$E$11233=$B74)*(('PQW Report Data'!K$4:K$11233)-('PQW Report Data'!J$4:J$11233))),
                    SUMPRODUCT(('PQW Report Data'!$B$4:$B$11233='GEPS Volume &amp; Declines'!$C$4)*('PQW Report Data'!$D$4:$D$11233='GEPS Volume &amp; Declines'!$E$4)*('PQW Report Data'!$C$4:$C$11233=AA$9)*('PQW Report Data'!$E$4:$E$11233=$B74)*(('PQW Report Data'!K$4:K$11233)-('PQW Report Data'!J$4:J$11233))))))</f>
      </c>
      <c r="AB74" s="25" t="str">
        <f>SUM(C74:AA74)</f>
      </c>
    </row>
    <row r="75">
      <c r="A75" s="0" t="inlineStr">
        <is>
          <t/>
        </is>
      </c>
      <c r="B75" s="23" t="n">
        <v>65</v>
      </c>
      <c r="C75" s="25" t="str">
        <f>IF(AND($D$6="All",$F$6="All"),SUMPRODUCT(('PQW Report Data'!$C$4:$C$11233=C$9)*('PQW Report Data'!$E$4:$E$11233=$B75)*(('PQW Report Data'!K$4:K$11233)-('PQW Report Data'!J$4:J$11233))),
                    IF($D$6="All",SUMPRODUCT(('PQW Report Data'!$D$4:$D$11233='GEPS Volume &amp; Declines'!$E$4)*('PQW Report Data'!$C$4:$C$11233=C$9)*('PQW Report Data'!$E$4:$E$11233=$B75)*(('PQW Report Data'!K$4:K$11233)-('PQW Report Data'!J$4:J$11233))),
                    IF($F$6="All",SUMPRODUCT(('PQW Report Data'!$B$4:$B$11233='GEPS Volume &amp; Declines'!$C$4)*('PQW Report Data'!$C$4:$C$11233=C$9)*('PQW Report Data'!$E$4:$E$11233=$B75)*(('PQW Report Data'!K$4:K$11233)-('PQW Report Data'!J$4:J$11233))),
                    SUMPRODUCT(('PQW Report Data'!$B$4:$B$11233='GEPS Volume &amp; Declines'!$C$4)*('PQW Report Data'!$D$4:$D$11233='GEPS Volume &amp; Declines'!$E$4)*('PQW Report Data'!$C$4:$C$11233=C$9)*('PQW Report Data'!$E$4:$E$11233=$B75)*(('PQW Report Data'!K$4:K$11233)-('PQW Report Data'!J$4:J$11233))))))</f>
      </c>
      <c r="D75" s="25" t="str">
        <f>IF(AND($D$6="All",$F$6="All"),SUMPRODUCT(('PQW Report Data'!$C$4:$C$11233=D$9)*('PQW Report Data'!$E$4:$E$11233=$B75)*(('PQW Report Data'!K$4:K$11233)-('PQW Report Data'!J$4:J$11233))),
                    IF($D$6="All",SUMPRODUCT(('PQW Report Data'!$D$4:$D$11233='GEPS Volume &amp; Declines'!$E$4)*('PQW Report Data'!$C$4:$C$11233=D$9)*('PQW Report Data'!$E$4:$E$11233=$B75)*(('PQW Report Data'!K$4:K$11233)-('PQW Report Data'!J$4:J$11233))),
                    IF($F$6="All",SUMPRODUCT(('PQW Report Data'!$B$4:$B$11233='GEPS Volume &amp; Declines'!$C$4)*('PQW Report Data'!$C$4:$C$11233=D$9)*('PQW Report Data'!$E$4:$E$11233=$B75)*(('PQW Report Data'!K$4:K$11233)-('PQW Report Data'!J$4:J$11233))),
                    SUMPRODUCT(('PQW Report Data'!$B$4:$B$11233='GEPS Volume &amp; Declines'!$C$4)*('PQW Report Data'!$D$4:$D$11233='GEPS Volume &amp; Declines'!$E$4)*('PQW Report Data'!$C$4:$C$11233=D$9)*('PQW Report Data'!$E$4:$E$11233=$B75)*(('PQW Report Data'!K$4:K$11233)-('PQW Report Data'!J$4:J$11233))))))</f>
      </c>
      <c r="E75" s="25" t="str">
        <f>IF(AND($D$6="All",$F$6="All"),SUMPRODUCT(('PQW Report Data'!$C$4:$C$11233=E$9)*('PQW Report Data'!$E$4:$E$11233=$B75)*(('PQW Report Data'!K$4:K$11233)-('PQW Report Data'!J$4:J$11233))),
                    IF($D$6="All",SUMPRODUCT(('PQW Report Data'!$D$4:$D$11233='GEPS Volume &amp; Declines'!$E$4)*('PQW Report Data'!$C$4:$C$11233=E$9)*('PQW Report Data'!$E$4:$E$11233=$B75)*(('PQW Report Data'!K$4:K$11233)-('PQW Report Data'!J$4:J$11233))),
                    IF($F$6="All",SUMPRODUCT(('PQW Report Data'!$B$4:$B$11233='GEPS Volume &amp; Declines'!$C$4)*('PQW Report Data'!$C$4:$C$11233=E$9)*('PQW Report Data'!$E$4:$E$11233=$B75)*(('PQW Report Data'!K$4:K$11233)-('PQW Report Data'!J$4:J$11233))),
                    SUMPRODUCT(('PQW Report Data'!$B$4:$B$11233='GEPS Volume &amp; Declines'!$C$4)*('PQW Report Data'!$D$4:$D$11233='GEPS Volume &amp; Declines'!$E$4)*('PQW Report Data'!$C$4:$C$11233=E$9)*('PQW Report Data'!$E$4:$E$11233=$B75)*(('PQW Report Data'!K$4:K$11233)-('PQW Report Data'!J$4:J$11233))))))</f>
      </c>
      <c r="F75" s="25" t="str">
        <f>IF(AND($D$6="All",$F$6="All"),SUMPRODUCT(('PQW Report Data'!$C$4:$C$11233=F$9)*('PQW Report Data'!$E$4:$E$11233=$B75)*(('PQW Report Data'!K$4:K$11233)-('PQW Report Data'!J$4:J$11233))),
                    IF($D$6="All",SUMPRODUCT(('PQW Report Data'!$D$4:$D$11233='GEPS Volume &amp; Declines'!$E$4)*('PQW Report Data'!$C$4:$C$11233=F$9)*('PQW Report Data'!$E$4:$E$11233=$B75)*(('PQW Report Data'!K$4:K$11233)-('PQW Report Data'!J$4:J$11233))),
                    IF($F$6="All",SUMPRODUCT(('PQW Report Data'!$B$4:$B$11233='GEPS Volume &amp; Declines'!$C$4)*('PQW Report Data'!$C$4:$C$11233=F$9)*('PQW Report Data'!$E$4:$E$11233=$B75)*(('PQW Report Data'!K$4:K$11233)-('PQW Report Data'!J$4:J$11233))),
                    SUMPRODUCT(('PQW Report Data'!$B$4:$B$11233='GEPS Volume &amp; Declines'!$C$4)*('PQW Report Data'!$D$4:$D$11233='GEPS Volume &amp; Declines'!$E$4)*('PQW Report Data'!$C$4:$C$11233=F$9)*('PQW Report Data'!$E$4:$E$11233=$B75)*(('PQW Report Data'!K$4:K$11233)-('PQW Report Data'!J$4:J$11233))))))</f>
      </c>
      <c r="G75" s="25" t="str">
        <f>IF(AND($D$6="All",$F$6="All"),SUMPRODUCT(('PQW Report Data'!$C$4:$C$11233=G$9)*('PQW Report Data'!$E$4:$E$11233=$B75)*(('PQW Report Data'!K$4:K$11233)-('PQW Report Data'!J$4:J$11233))),
                    IF($D$6="All",SUMPRODUCT(('PQW Report Data'!$D$4:$D$11233='GEPS Volume &amp; Declines'!$E$4)*('PQW Report Data'!$C$4:$C$11233=G$9)*('PQW Report Data'!$E$4:$E$11233=$B75)*(('PQW Report Data'!K$4:K$11233)-('PQW Report Data'!J$4:J$11233))),
                    IF($F$6="All",SUMPRODUCT(('PQW Report Data'!$B$4:$B$11233='GEPS Volume &amp; Declines'!$C$4)*('PQW Report Data'!$C$4:$C$11233=G$9)*('PQW Report Data'!$E$4:$E$11233=$B75)*(('PQW Report Data'!K$4:K$11233)-('PQW Report Data'!J$4:J$11233))),
                    SUMPRODUCT(('PQW Report Data'!$B$4:$B$11233='GEPS Volume &amp; Declines'!$C$4)*('PQW Report Data'!$D$4:$D$11233='GEPS Volume &amp; Declines'!$E$4)*('PQW Report Data'!$C$4:$C$11233=G$9)*('PQW Report Data'!$E$4:$E$11233=$B75)*(('PQW Report Data'!K$4:K$11233)-('PQW Report Data'!J$4:J$11233))))))</f>
      </c>
      <c r="H75" s="25" t="str">
        <f>IF(AND($D$6="All",$F$6="All"),SUMPRODUCT(('PQW Report Data'!$C$4:$C$11233=H$9)*('PQW Report Data'!$E$4:$E$11233=$B75)*(('PQW Report Data'!K$4:K$11233)-('PQW Report Data'!J$4:J$11233))),
                    IF($D$6="All",SUMPRODUCT(('PQW Report Data'!$D$4:$D$11233='GEPS Volume &amp; Declines'!$E$4)*('PQW Report Data'!$C$4:$C$11233=H$9)*('PQW Report Data'!$E$4:$E$11233=$B75)*(('PQW Report Data'!K$4:K$11233)-('PQW Report Data'!J$4:J$11233))),
                    IF($F$6="All",SUMPRODUCT(('PQW Report Data'!$B$4:$B$11233='GEPS Volume &amp; Declines'!$C$4)*('PQW Report Data'!$C$4:$C$11233=H$9)*('PQW Report Data'!$E$4:$E$11233=$B75)*(('PQW Report Data'!K$4:K$11233)-('PQW Report Data'!J$4:J$11233))),
                    SUMPRODUCT(('PQW Report Data'!$B$4:$B$11233='GEPS Volume &amp; Declines'!$C$4)*('PQW Report Data'!$D$4:$D$11233='GEPS Volume &amp; Declines'!$E$4)*('PQW Report Data'!$C$4:$C$11233=H$9)*('PQW Report Data'!$E$4:$E$11233=$B75)*(('PQW Report Data'!K$4:K$11233)-('PQW Report Data'!J$4:J$11233))))))</f>
      </c>
      <c r="I75" s="25" t="str">
        <f>IF(AND($D$6="All",$F$6="All"),SUMPRODUCT(('PQW Report Data'!$C$4:$C$11233=I$9)*('PQW Report Data'!$E$4:$E$11233=$B75)*(('PQW Report Data'!K$4:K$11233)-('PQW Report Data'!J$4:J$11233))),
                    IF($D$6="All",SUMPRODUCT(('PQW Report Data'!$D$4:$D$11233='GEPS Volume &amp; Declines'!$E$4)*('PQW Report Data'!$C$4:$C$11233=I$9)*('PQW Report Data'!$E$4:$E$11233=$B75)*(('PQW Report Data'!K$4:K$11233)-('PQW Report Data'!J$4:J$11233))),
                    IF($F$6="All",SUMPRODUCT(('PQW Report Data'!$B$4:$B$11233='GEPS Volume &amp; Declines'!$C$4)*('PQW Report Data'!$C$4:$C$11233=I$9)*('PQW Report Data'!$E$4:$E$11233=$B75)*(('PQW Report Data'!K$4:K$11233)-('PQW Report Data'!J$4:J$11233))),
                    SUMPRODUCT(('PQW Report Data'!$B$4:$B$11233='GEPS Volume &amp; Declines'!$C$4)*('PQW Report Data'!$D$4:$D$11233='GEPS Volume &amp; Declines'!$E$4)*('PQW Report Data'!$C$4:$C$11233=I$9)*('PQW Report Data'!$E$4:$E$11233=$B75)*(('PQW Report Data'!K$4:K$11233)-('PQW Report Data'!J$4:J$11233))))))</f>
      </c>
      <c r="J75" s="25" t="str">
        <f>IF(AND($D$6="All",$F$6="All"),SUMPRODUCT(('PQW Report Data'!$C$4:$C$11233=J$9)*('PQW Report Data'!$E$4:$E$11233=$B75)*(('PQW Report Data'!K$4:K$11233)-('PQW Report Data'!J$4:J$11233))),
                    IF($D$6="All",SUMPRODUCT(('PQW Report Data'!$D$4:$D$11233='GEPS Volume &amp; Declines'!$E$4)*('PQW Report Data'!$C$4:$C$11233=J$9)*('PQW Report Data'!$E$4:$E$11233=$B75)*(('PQW Report Data'!K$4:K$11233)-('PQW Report Data'!J$4:J$11233))),
                    IF($F$6="All",SUMPRODUCT(('PQW Report Data'!$B$4:$B$11233='GEPS Volume &amp; Declines'!$C$4)*('PQW Report Data'!$C$4:$C$11233=J$9)*('PQW Report Data'!$E$4:$E$11233=$B75)*(('PQW Report Data'!K$4:K$11233)-('PQW Report Data'!J$4:J$11233))),
                    SUMPRODUCT(('PQW Report Data'!$B$4:$B$11233='GEPS Volume &amp; Declines'!$C$4)*('PQW Report Data'!$D$4:$D$11233='GEPS Volume &amp; Declines'!$E$4)*('PQW Report Data'!$C$4:$C$11233=J$9)*('PQW Report Data'!$E$4:$E$11233=$B75)*(('PQW Report Data'!K$4:K$11233)-('PQW Report Data'!J$4:J$11233))))))</f>
      </c>
      <c r="K75" s="25" t="str">
        <f>IF(AND($D$6="All",$F$6="All"),SUMPRODUCT(('PQW Report Data'!$C$4:$C$11233=K$9)*('PQW Report Data'!$E$4:$E$11233=$B75)*(('PQW Report Data'!K$4:K$11233)-('PQW Report Data'!J$4:J$11233))),
                    IF($D$6="All",SUMPRODUCT(('PQW Report Data'!$D$4:$D$11233='GEPS Volume &amp; Declines'!$E$4)*('PQW Report Data'!$C$4:$C$11233=K$9)*('PQW Report Data'!$E$4:$E$11233=$B75)*(('PQW Report Data'!K$4:K$11233)-('PQW Report Data'!J$4:J$11233))),
                    IF($F$6="All",SUMPRODUCT(('PQW Report Data'!$B$4:$B$11233='GEPS Volume &amp; Declines'!$C$4)*('PQW Report Data'!$C$4:$C$11233=K$9)*('PQW Report Data'!$E$4:$E$11233=$B75)*(('PQW Report Data'!K$4:K$11233)-('PQW Report Data'!J$4:J$11233))),
                    SUMPRODUCT(('PQW Report Data'!$B$4:$B$11233='GEPS Volume &amp; Declines'!$C$4)*('PQW Report Data'!$D$4:$D$11233='GEPS Volume &amp; Declines'!$E$4)*('PQW Report Data'!$C$4:$C$11233=K$9)*('PQW Report Data'!$E$4:$E$11233=$B75)*(('PQW Report Data'!K$4:K$11233)-('PQW Report Data'!J$4:J$11233))))))</f>
      </c>
      <c r="L75" s="25" t="str">
        <f>IF(AND($D$6="All",$F$6="All"),SUMPRODUCT(('PQW Report Data'!$C$4:$C$11233=L$9)*('PQW Report Data'!$E$4:$E$11233=$B75)*(('PQW Report Data'!K$4:K$11233)-('PQW Report Data'!J$4:J$11233))),
                    IF($D$6="All",SUMPRODUCT(('PQW Report Data'!$D$4:$D$11233='GEPS Volume &amp; Declines'!$E$4)*('PQW Report Data'!$C$4:$C$11233=L$9)*('PQW Report Data'!$E$4:$E$11233=$B75)*(('PQW Report Data'!K$4:K$11233)-('PQW Report Data'!J$4:J$11233))),
                    IF($F$6="All",SUMPRODUCT(('PQW Report Data'!$B$4:$B$11233='GEPS Volume &amp; Declines'!$C$4)*('PQW Report Data'!$C$4:$C$11233=L$9)*('PQW Report Data'!$E$4:$E$11233=$B75)*(('PQW Report Data'!K$4:K$11233)-('PQW Report Data'!J$4:J$11233))),
                    SUMPRODUCT(('PQW Report Data'!$B$4:$B$11233='GEPS Volume &amp; Declines'!$C$4)*('PQW Report Data'!$D$4:$D$11233='GEPS Volume &amp; Declines'!$E$4)*('PQW Report Data'!$C$4:$C$11233=L$9)*('PQW Report Data'!$E$4:$E$11233=$B75)*(('PQW Report Data'!K$4:K$11233)-('PQW Report Data'!J$4:J$11233))))))</f>
      </c>
      <c r="M75" s="25" t="str">
        <f>IF(AND($D$6="All",$F$6="All"),SUMPRODUCT(('PQW Report Data'!$C$4:$C$11233=M$9)*('PQW Report Data'!$E$4:$E$11233=$B75)*(('PQW Report Data'!K$4:K$11233)-('PQW Report Data'!J$4:J$11233))),
                    IF($D$6="All",SUMPRODUCT(('PQW Report Data'!$D$4:$D$11233='GEPS Volume &amp; Declines'!$E$4)*('PQW Report Data'!$C$4:$C$11233=M$9)*('PQW Report Data'!$E$4:$E$11233=$B75)*(('PQW Report Data'!K$4:K$11233)-('PQW Report Data'!J$4:J$11233))),
                    IF($F$6="All",SUMPRODUCT(('PQW Report Data'!$B$4:$B$11233='GEPS Volume &amp; Declines'!$C$4)*('PQW Report Data'!$C$4:$C$11233=M$9)*('PQW Report Data'!$E$4:$E$11233=$B75)*(('PQW Report Data'!K$4:K$11233)-('PQW Report Data'!J$4:J$11233))),
                    SUMPRODUCT(('PQW Report Data'!$B$4:$B$11233='GEPS Volume &amp; Declines'!$C$4)*('PQW Report Data'!$D$4:$D$11233='GEPS Volume &amp; Declines'!$E$4)*('PQW Report Data'!$C$4:$C$11233=M$9)*('PQW Report Data'!$E$4:$E$11233=$B75)*(('PQW Report Data'!K$4:K$11233)-('PQW Report Data'!J$4:J$11233))))))</f>
      </c>
      <c r="N75" s="25" t="str">
        <f>IF(AND($D$6="All",$F$6="All"),SUMPRODUCT(('PQW Report Data'!$C$4:$C$11233=N$9)*('PQW Report Data'!$E$4:$E$11233=$B75)*(('PQW Report Data'!K$4:K$11233)-('PQW Report Data'!J$4:J$11233))),
                    IF($D$6="All",SUMPRODUCT(('PQW Report Data'!$D$4:$D$11233='GEPS Volume &amp; Declines'!$E$4)*('PQW Report Data'!$C$4:$C$11233=N$9)*('PQW Report Data'!$E$4:$E$11233=$B75)*(('PQW Report Data'!K$4:K$11233)-('PQW Report Data'!J$4:J$11233))),
                    IF($F$6="All",SUMPRODUCT(('PQW Report Data'!$B$4:$B$11233='GEPS Volume &amp; Declines'!$C$4)*('PQW Report Data'!$C$4:$C$11233=N$9)*('PQW Report Data'!$E$4:$E$11233=$B75)*(('PQW Report Data'!K$4:K$11233)-('PQW Report Data'!J$4:J$11233))),
                    SUMPRODUCT(('PQW Report Data'!$B$4:$B$11233='GEPS Volume &amp; Declines'!$C$4)*('PQW Report Data'!$D$4:$D$11233='GEPS Volume &amp; Declines'!$E$4)*('PQW Report Data'!$C$4:$C$11233=N$9)*('PQW Report Data'!$E$4:$E$11233=$B75)*(('PQW Report Data'!K$4:K$11233)-('PQW Report Data'!J$4:J$11233))))))</f>
      </c>
      <c r="O75" s="25" t="str">
        <f>IF(AND($D$6="All",$F$6="All"),SUMPRODUCT(('PQW Report Data'!$C$4:$C$11233=O$9)*('PQW Report Data'!$E$4:$E$11233=$B75)*(('PQW Report Data'!K$4:K$11233)-('PQW Report Data'!J$4:J$11233))),
                    IF($D$6="All",SUMPRODUCT(('PQW Report Data'!$D$4:$D$11233='GEPS Volume &amp; Declines'!$E$4)*('PQW Report Data'!$C$4:$C$11233=O$9)*('PQW Report Data'!$E$4:$E$11233=$B75)*(('PQW Report Data'!K$4:K$11233)-('PQW Report Data'!J$4:J$11233))),
                    IF($F$6="All",SUMPRODUCT(('PQW Report Data'!$B$4:$B$11233='GEPS Volume &amp; Declines'!$C$4)*('PQW Report Data'!$C$4:$C$11233=O$9)*('PQW Report Data'!$E$4:$E$11233=$B75)*(('PQW Report Data'!K$4:K$11233)-('PQW Report Data'!J$4:J$11233))),
                    SUMPRODUCT(('PQW Report Data'!$B$4:$B$11233='GEPS Volume &amp; Declines'!$C$4)*('PQW Report Data'!$D$4:$D$11233='GEPS Volume &amp; Declines'!$E$4)*('PQW Report Data'!$C$4:$C$11233=O$9)*('PQW Report Data'!$E$4:$E$11233=$B75)*(('PQW Report Data'!K$4:K$11233)-('PQW Report Data'!J$4:J$11233))))))</f>
      </c>
      <c r="P75" s="25" t="str">
        <f>IF(AND($D$6="All",$F$6="All"),SUMPRODUCT(('PQW Report Data'!$C$4:$C$11233=P$9)*('PQW Report Data'!$E$4:$E$11233=$B75)*(('PQW Report Data'!K$4:K$11233)-('PQW Report Data'!J$4:J$11233))),
                    IF($D$6="All",SUMPRODUCT(('PQW Report Data'!$D$4:$D$11233='GEPS Volume &amp; Declines'!$E$4)*('PQW Report Data'!$C$4:$C$11233=P$9)*('PQW Report Data'!$E$4:$E$11233=$B75)*(('PQW Report Data'!K$4:K$11233)-('PQW Report Data'!J$4:J$11233))),
                    IF($F$6="All",SUMPRODUCT(('PQW Report Data'!$B$4:$B$11233='GEPS Volume &amp; Declines'!$C$4)*('PQW Report Data'!$C$4:$C$11233=P$9)*('PQW Report Data'!$E$4:$E$11233=$B75)*(('PQW Report Data'!K$4:K$11233)-('PQW Report Data'!J$4:J$11233))),
                    SUMPRODUCT(('PQW Report Data'!$B$4:$B$11233='GEPS Volume &amp; Declines'!$C$4)*('PQW Report Data'!$D$4:$D$11233='GEPS Volume &amp; Declines'!$E$4)*('PQW Report Data'!$C$4:$C$11233=P$9)*('PQW Report Data'!$E$4:$E$11233=$B75)*(('PQW Report Data'!K$4:K$11233)-('PQW Report Data'!J$4:J$11233))))))</f>
      </c>
      <c r="Q75" s="25" t="str">
        <f>IF(AND($D$6="All",$F$6="All"),SUMPRODUCT(('PQW Report Data'!$C$4:$C$11233=Q$9)*('PQW Report Data'!$E$4:$E$11233=$B75)*(('PQW Report Data'!K$4:K$11233)-('PQW Report Data'!J$4:J$11233))),
                    IF($D$6="All",SUMPRODUCT(('PQW Report Data'!$D$4:$D$11233='GEPS Volume &amp; Declines'!$E$4)*('PQW Report Data'!$C$4:$C$11233=Q$9)*('PQW Report Data'!$E$4:$E$11233=$B75)*(('PQW Report Data'!K$4:K$11233)-('PQW Report Data'!J$4:J$11233))),
                    IF($F$6="All",SUMPRODUCT(('PQW Report Data'!$B$4:$B$11233='GEPS Volume &amp; Declines'!$C$4)*('PQW Report Data'!$C$4:$C$11233=Q$9)*('PQW Report Data'!$E$4:$E$11233=$B75)*(('PQW Report Data'!K$4:K$11233)-('PQW Report Data'!J$4:J$11233))),
                    SUMPRODUCT(('PQW Report Data'!$B$4:$B$11233='GEPS Volume &amp; Declines'!$C$4)*('PQW Report Data'!$D$4:$D$11233='GEPS Volume &amp; Declines'!$E$4)*('PQW Report Data'!$C$4:$C$11233=Q$9)*('PQW Report Data'!$E$4:$E$11233=$B75)*(('PQW Report Data'!K$4:K$11233)-('PQW Report Data'!J$4:J$11233))))))</f>
      </c>
      <c r="R75" s="25" t="str">
        <f>IF(AND($D$6="All",$F$6="All"),SUMPRODUCT(('PQW Report Data'!$C$4:$C$11233=R$9)*('PQW Report Data'!$E$4:$E$11233=$B75)*(('PQW Report Data'!K$4:K$11233)-('PQW Report Data'!J$4:J$11233))),
                    IF($D$6="All",SUMPRODUCT(('PQW Report Data'!$D$4:$D$11233='GEPS Volume &amp; Declines'!$E$4)*('PQW Report Data'!$C$4:$C$11233=R$9)*('PQW Report Data'!$E$4:$E$11233=$B75)*(('PQW Report Data'!K$4:K$11233)-('PQW Report Data'!J$4:J$11233))),
                    IF($F$6="All",SUMPRODUCT(('PQW Report Data'!$B$4:$B$11233='GEPS Volume &amp; Declines'!$C$4)*('PQW Report Data'!$C$4:$C$11233=R$9)*('PQW Report Data'!$E$4:$E$11233=$B75)*(('PQW Report Data'!K$4:K$11233)-('PQW Report Data'!J$4:J$11233))),
                    SUMPRODUCT(('PQW Report Data'!$B$4:$B$11233='GEPS Volume &amp; Declines'!$C$4)*('PQW Report Data'!$D$4:$D$11233='GEPS Volume &amp; Declines'!$E$4)*('PQW Report Data'!$C$4:$C$11233=R$9)*('PQW Report Data'!$E$4:$E$11233=$B75)*(('PQW Report Data'!K$4:K$11233)-('PQW Report Data'!J$4:J$11233))))))</f>
      </c>
      <c r="S75" s="25" t="str">
        <f>IF(AND($D$6="All",$F$6="All"),SUMPRODUCT(('PQW Report Data'!$C$4:$C$11233=S$9)*('PQW Report Data'!$E$4:$E$11233=$B75)*(('PQW Report Data'!K$4:K$11233)-('PQW Report Data'!J$4:J$11233))),
                    IF($D$6="All",SUMPRODUCT(('PQW Report Data'!$D$4:$D$11233='GEPS Volume &amp; Declines'!$E$4)*('PQW Report Data'!$C$4:$C$11233=S$9)*('PQW Report Data'!$E$4:$E$11233=$B75)*(('PQW Report Data'!K$4:K$11233)-('PQW Report Data'!J$4:J$11233))),
                    IF($F$6="All",SUMPRODUCT(('PQW Report Data'!$B$4:$B$11233='GEPS Volume &amp; Declines'!$C$4)*('PQW Report Data'!$C$4:$C$11233=S$9)*('PQW Report Data'!$E$4:$E$11233=$B75)*(('PQW Report Data'!K$4:K$11233)-('PQW Report Data'!J$4:J$11233))),
                    SUMPRODUCT(('PQW Report Data'!$B$4:$B$11233='GEPS Volume &amp; Declines'!$C$4)*('PQW Report Data'!$D$4:$D$11233='GEPS Volume &amp; Declines'!$E$4)*('PQW Report Data'!$C$4:$C$11233=S$9)*('PQW Report Data'!$E$4:$E$11233=$B75)*(('PQW Report Data'!K$4:K$11233)-('PQW Report Data'!J$4:J$11233))))))</f>
      </c>
      <c r="T75" s="25" t="str">
        <f>IF(AND($D$6="All",$F$6="All"),SUMPRODUCT(('PQW Report Data'!$C$4:$C$11233=T$9)*('PQW Report Data'!$E$4:$E$11233=$B75)*(('PQW Report Data'!K$4:K$11233)-('PQW Report Data'!J$4:J$11233))),
                    IF($D$6="All",SUMPRODUCT(('PQW Report Data'!$D$4:$D$11233='GEPS Volume &amp; Declines'!$E$4)*('PQW Report Data'!$C$4:$C$11233=T$9)*('PQW Report Data'!$E$4:$E$11233=$B75)*(('PQW Report Data'!K$4:K$11233)-('PQW Report Data'!J$4:J$11233))),
                    IF($F$6="All",SUMPRODUCT(('PQW Report Data'!$B$4:$B$11233='GEPS Volume &amp; Declines'!$C$4)*('PQW Report Data'!$C$4:$C$11233=T$9)*('PQW Report Data'!$E$4:$E$11233=$B75)*(('PQW Report Data'!K$4:K$11233)-('PQW Report Data'!J$4:J$11233))),
                    SUMPRODUCT(('PQW Report Data'!$B$4:$B$11233='GEPS Volume &amp; Declines'!$C$4)*('PQW Report Data'!$D$4:$D$11233='GEPS Volume &amp; Declines'!$E$4)*('PQW Report Data'!$C$4:$C$11233=T$9)*('PQW Report Data'!$E$4:$E$11233=$B75)*(('PQW Report Data'!K$4:K$11233)-('PQW Report Data'!J$4:J$11233))))))</f>
      </c>
      <c r="U75" s="25" t="str">
        <f>IF(AND($D$6="All",$F$6="All"),SUMPRODUCT(('PQW Report Data'!$C$4:$C$11233=U$9)*('PQW Report Data'!$E$4:$E$11233=$B75)*(('PQW Report Data'!K$4:K$11233)-('PQW Report Data'!J$4:J$11233))),
                    IF($D$6="All",SUMPRODUCT(('PQW Report Data'!$D$4:$D$11233='GEPS Volume &amp; Declines'!$E$4)*('PQW Report Data'!$C$4:$C$11233=U$9)*('PQW Report Data'!$E$4:$E$11233=$B75)*(('PQW Report Data'!K$4:K$11233)-('PQW Report Data'!J$4:J$11233))),
                    IF($F$6="All",SUMPRODUCT(('PQW Report Data'!$B$4:$B$11233='GEPS Volume &amp; Declines'!$C$4)*('PQW Report Data'!$C$4:$C$11233=U$9)*('PQW Report Data'!$E$4:$E$11233=$B75)*(('PQW Report Data'!K$4:K$11233)-('PQW Report Data'!J$4:J$11233))),
                    SUMPRODUCT(('PQW Report Data'!$B$4:$B$11233='GEPS Volume &amp; Declines'!$C$4)*('PQW Report Data'!$D$4:$D$11233='GEPS Volume &amp; Declines'!$E$4)*('PQW Report Data'!$C$4:$C$11233=U$9)*('PQW Report Data'!$E$4:$E$11233=$B75)*(('PQW Report Data'!K$4:K$11233)-('PQW Report Data'!J$4:J$11233))))))</f>
      </c>
      <c r="V75" s="25" t="str">
        <f>IF(AND($D$6="All",$F$6="All"),SUMPRODUCT(('PQW Report Data'!$C$4:$C$11233=V$9)*('PQW Report Data'!$E$4:$E$11233=$B75)*(('PQW Report Data'!K$4:K$11233)-('PQW Report Data'!J$4:J$11233))),
                    IF($D$6="All",SUMPRODUCT(('PQW Report Data'!$D$4:$D$11233='GEPS Volume &amp; Declines'!$E$4)*('PQW Report Data'!$C$4:$C$11233=V$9)*('PQW Report Data'!$E$4:$E$11233=$B75)*(('PQW Report Data'!K$4:K$11233)-('PQW Report Data'!J$4:J$11233))),
                    IF($F$6="All",SUMPRODUCT(('PQW Report Data'!$B$4:$B$11233='GEPS Volume &amp; Declines'!$C$4)*('PQW Report Data'!$C$4:$C$11233=V$9)*('PQW Report Data'!$E$4:$E$11233=$B75)*(('PQW Report Data'!K$4:K$11233)-('PQW Report Data'!J$4:J$11233))),
                    SUMPRODUCT(('PQW Report Data'!$B$4:$B$11233='GEPS Volume &amp; Declines'!$C$4)*('PQW Report Data'!$D$4:$D$11233='GEPS Volume &amp; Declines'!$E$4)*('PQW Report Data'!$C$4:$C$11233=V$9)*('PQW Report Data'!$E$4:$E$11233=$B75)*(('PQW Report Data'!K$4:K$11233)-('PQW Report Data'!J$4:J$11233))))))</f>
      </c>
      <c r="W75" s="25" t="str">
        <f>IF(AND($D$6="All",$F$6="All"),SUMPRODUCT(('PQW Report Data'!$C$4:$C$11233=W$9)*('PQW Report Data'!$E$4:$E$11233=$B75)*(('PQW Report Data'!K$4:K$11233)-('PQW Report Data'!J$4:J$11233))),
                    IF($D$6="All",SUMPRODUCT(('PQW Report Data'!$D$4:$D$11233='GEPS Volume &amp; Declines'!$E$4)*('PQW Report Data'!$C$4:$C$11233=W$9)*('PQW Report Data'!$E$4:$E$11233=$B75)*(('PQW Report Data'!K$4:K$11233)-('PQW Report Data'!J$4:J$11233))),
                    IF($F$6="All",SUMPRODUCT(('PQW Report Data'!$B$4:$B$11233='GEPS Volume &amp; Declines'!$C$4)*('PQW Report Data'!$C$4:$C$11233=W$9)*('PQW Report Data'!$E$4:$E$11233=$B75)*(('PQW Report Data'!K$4:K$11233)-('PQW Report Data'!J$4:J$11233))),
                    SUMPRODUCT(('PQW Report Data'!$B$4:$B$11233='GEPS Volume &amp; Declines'!$C$4)*('PQW Report Data'!$D$4:$D$11233='GEPS Volume &amp; Declines'!$E$4)*('PQW Report Data'!$C$4:$C$11233=W$9)*('PQW Report Data'!$E$4:$E$11233=$B75)*(('PQW Report Data'!K$4:K$11233)-('PQW Report Data'!J$4:J$11233))))))</f>
      </c>
      <c r="X75" s="25" t="str">
        <f>IF(AND($D$6="All",$F$6="All"),SUMPRODUCT(('PQW Report Data'!$C$4:$C$11233=X$9)*('PQW Report Data'!$E$4:$E$11233=$B75)*(('PQW Report Data'!K$4:K$11233)-('PQW Report Data'!J$4:J$11233))),
                    IF($D$6="All",SUMPRODUCT(('PQW Report Data'!$D$4:$D$11233='GEPS Volume &amp; Declines'!$E$4)*('PQW Report Data'!$C$4:$C$11233=X$9)*('PQW Report Data'!$E$4:$E$11233=$B75)*(('PQW Report Data'!K$4:K$11233)-('PQW Report Data'!J$4:J$11233))),
                    IF($F$6="All",SUMPRODUCT(('PQW Report Data'!$B$4:$B$11233='GEPS Volume &amp; Declines'!$C$4)*('PQW Report Data'!$C$4:$C$11233=X$9)*('PQW Report Data'!$E$4:$E$11233=$B75)*(('PQW Report Data'!K$4:K$11233)-('PQW Report Data'!J$4:J$11233))),
                    SUMPRODUCT(('PQW Report Data'!$B$4:$B$11233='GEPS Volume &amp; Declines'!$C$4)*('PQW Report Data'!$D$4:$D$11233='GEPS Volume &amp; Declines'!$E$4)*('PQW Report Data'!$C$4:$C$11233=X$9)*('PQW Report Data'!$E$4:$E$11233=$B75)*(('PQW Report Data'!K$4:K$11233)-('PQW Report Data'!J$4:J$11233))))))</f>
      </c>
      <c r="Y75" s="25" t="str">
        <f>IF(AND($D$6="All",$F$6="All"),SUMPRODUCT(('PQW Report Data'!$C$4:$C$11233=Y$9)*('PQW Report Data'!$E$4:$E$11233=$B75)*(('PQW Report Data'!K$4:K$11233)-('PQW Report Data'!J$4:J$11233))),
                    IF($D$6="All",SUMPRODUCT(('PQW Report Data'!$D$4:$D$11233='GEPS Volume &amp; Declines'!$E$4)*('PQW Report Data'!$C$4:$C$11233=Y$9)*('PQW Report Data'!$E$4:$E$11233=$B75)*(('PQW Report Data'!K$4:K$11233)-('PQW Report Data'!J$4:J$11233))),
                    IF($F$6="All",SUMPRODUCT(('PQW Report Data'!$B$4:$B$11233='GEPS Volume &amp; Declines'!$C$4)*('PQW Report Data'!$C$4:$C$11233=Y$9)*('PQW Report Data'!$E$4:$E$11233=$B75)*(('PQW Report Data'!K$4:K$11233)-('PQW Report Data'!J$4:J$11233))),
                    SUMPRODUCT(('PQW Report Data'!$B$4:$B$11233='GEPS Volume &amp; Declines'!$C$4)*('PQW Report Data'!$D$4:$D$11233='GEPS Volume &amp; Declines'!$E$4)*('PQW Report Data'!$C$4:$C$11233=Y$9)*('PQW Report Data'!$E$4:$E$11233=$B75)*(('PQW Report Data'!K$4:K$11233)-('PQW Report Data'!J$4:J$11233))))))</f>
      </c>
      <c r="Z75" s="25" t="str">
        <f>IF(AND($D$6="All",$F$6="All"),SUMPRODUCT(('PQW Report Data'!$C$4:$C$11233=Z$9)*('PQW Report Data'!$E$4:$E$11233=$B75)*(('PQW Report Data'!K$4:K$11233)-('PQW Report Data'!J$4:J$11233))),
                    IF($D$6="All",SUMPRODUCT(('PQW Report Data'!$D$4:$D$11233='GEPS Volume &amp; Declines'!$E$4)*('PQW Report Data'!$C$4:$C$11233=Z$9)*('PQW Report Data'!$E$4:$E$11233=$B75)*(('PQW Report Data'!K$4:K$11233)-('PQW Report Data'!J$4:J$11233))),
                    IF($F$6="All",SUMPRODUCT(('PQW Report Data'!$B$4:$B$11233='GEPS Volume &amp; Declines'!$C$4)*('PQW Report Data'!$C$4:$C$11233=Z$9)*('PQW Report Data'!$E$4:$E$11233=$B75)*(('PQW Report Data'!K$4:K$11233)-('PQW Report Data'!J$4:J$11233))),
                    SUMPRODUCT(('PQW Report Data'!$B$4:$B$11233='GEPS Volume &amp; Declines'!$C$4)*('PQW Report Data'!$D$4:$D$11233='GEPS Volume &amp; Declines'!$E$4)*('PQW Report Data'!$C$4:$C$11233=Z$9)*('PQW Report Data'!$E$4:$E$11233=$B75)*(('PQW Report Data'!K$4:K$11233)-('PQW Report Data'!J$4:J$11233))))))</f>
      </c>
      <c r="AA75" s="25" t="str">
        <f>IF(AND($D$6="All",$F$6="All"),SUMPRODUCT(('PQW Report Data'!$C$4:$C$11233=AA$9)*('PQW Report Data'!$E$4:$E$11233=$B75)*(('PQW Report Data'!K$4:K$11233)-('PQW Report Data'!J$4:J$11233))),
                    IF($D$6="All",SUMPRODUCT(('PQW Report Data'!$D$4:$D$11233='GEPS Volume &amp; Declines'!$E$4)*('PQW Report Data'!$C$4:$C$11233=AA$9)*('PQW Report Data'!$E$4:$E$11233=$B75)*(('PQW Report Data'!K$4:K$11233)-('PQW Report Data'!J$4:J$11233))),
                    IF($F$6="All",SUMPRODUCT(('PQW Report Data'!$B$4:$B$11233='GEPS Volume &amp; Declines'!$C$4)*('PQW Report Data'!$C$4:$C$11233=AA$9)*('PQW Report Data'!$E$4:$E$11233=$B75)*(('PQW Report Data'!K$4:K$11233)-('PQW Report Data'!J$4:J$11233))),
                    SUMPRODUCT(('PQW Report Data'!$B$4:$B$11233='GEPS Volume &amp; Declines'!$C$4)*('PQW Report Data'!$D$4:$D$11233='GEPS Volume &amp; Declines'!$E$4)*('PQW Report Data'!$C$4:$C$11233=AA$9)*('PQW Report Data'!$E$4:$E$11233=$B75)*(('PQW Report Data'!K$4:K$11233)-('PQW Report Data'!J$4:J$11233))))))</f>
      </c>
      <c r="AB75" s="25" t="str">
        <f>SUM(C75:AA75)</f>
      </c>
    </row>
    <row r="76">
      <c r="A76" s="0" t="inlineStr">
        <is>
          <t/>
        </is>
      </c>
      <c r="B76" s="23" t="n">
        <v>66</v>
      </c>
      <c r="C76" s="25" t="str">
        <f>IF(AND($D$6="All",$F$6="All"),SUMPRODUCT(('PQW Report Data'!$C$4:$C$11233=C$9)*('PQW Report Data'!$E$4:$E$11233=$B76)*(('PQW Report Data'!K$4:K$11233)-('PQW Report Data'!J$4:J$11233))),
                    IF($D$6="All",SUMPRODUCT(('PQW Report Data'!$D$4:$D$11233='GEPS Volume &amp; Declines'!$E$4)*('PQW Report Data'!$C$4:$C$11233=C$9)*('PQW Report Data'!$E$4:$E$11233=$B76)*(('PQW Report Data'!K$4:K$11233)-('PQW Report Data'!J$4:J$11233))),
                    IF($F$6="All",SUMPRODUCT(('PQW Report Data'!$B$4:$B$11233='GEPS Volume &amp; Declines'!$C$4)*('PQW Report Data'!$C$4:$C$11233=C$9)*('PQW Report Data'!$E$4:$E$11233=$B76)*(('PQW Report Data'!K$4:K$11233)-('PQW Report Data'!J$4:J$11233))),
                    SUMPRODUCT(('PQW Report Data'!$B$4:$B$11233='GEPS Volume &amp; Declines'!$C$4)*('PQW Report Data'!$D$4:$D$11233='GEPS Volume &amp; Declines'!$E$4)*('PQW Report Data'!$C$4:$C$11233=C$9)*('PQW Report Data'!$E$4:$E$11233=$B76)*(('PQW Report Data'!K$4:K$11233)-('PQW Report Data'!J$4:J$11233))))))</f>
      </c>
      <c r="D76" s="25" t="str">
        <f>IF(AND($D$6="All",$F$6="All"),SUMPRODUCT(('PQW Report Data'!$C$4:$C$11233=D$9)*('PQW Report Data'!$E$4:$E$11233=$B76)*(('PQW Report Data'!K$4:K$11233)-('PQW Report Data'!J$4:J$11233))),
                    IF($D$6="All",SUMPRODUCT(('PQW Report Data'!$D$4:$D$11233='GEPS Volume &amp; Declines'!$E$4)*('PQW Report Data'!$C$4:$C$11233=D$9)*('PQW Report Data'!$E$4:$E$11233=$B76)*(('PQW Report Data'!K$4:K$11233)-('PQW Report Data'!J$4:J$11233))),
                    IF($F$6="All",SUMPRODUCT(('PQW Report Data'!$B$4:$B$11233='GEPS Volume &amp; Declines'!$C$4)*('PQW Report Data'!$C$4:$C$11233=D$9)*('PQW Report Data'!$E$4:$E$11233=$B76)*(('PQW Report Data'!K$4:K$11233)-('PQW Report Data'!J$4:J$11233))),
                    SUMPRODUCT(('PQW Report Data'!$B$4:$B$11233='GEPS Volume &amp; Declines'!$C$4)*('PQW Report Data'!$D$4:$D$11233='GEPS Volume &amp; Declines'!$E$4)*('PQW Report Data'!$C$4:$C$11233=D$9)*('PQW Report Data'!$E$4:$E$11233=$B76)*(('PQW Report Data'!K$4:K$11233)-('PQW Report Data'!J$4:J$11233))))))</f>
      </c>
      <c r="E76" s="25" t="str">
        <f>IF(AND($D$6="All",$F$6="All"),SUMPRODUCT(('PQW Report Data'!$C$4:$C$11233=E$9)*('PQW Report Data'!$E$4:$E$11233=$B76)*(('PQW Report Data'!K$4:K$11233)-('PQW Report Data'!J$4:J$11233))),
                    IF($D$6="All",SUMPRODUCT(('PQW Report Data'!$D$4:$D$11233='GEPS Volume &amp; Declines'!$E$4)*('PQW Report Data'!$C$4:$C$11233=E$9)*('PQW Report Data'!$E$4:$E$11233=$B76)*(('PQW Report Data'!K$4:K$11233)-('PQW Report Data'!J$4:J$11233))),
                    IF($F$6="All",SUMPRODUCT(('PQW Report Data'!$B$4:$B$11233='GEPS Volume &amp; Declines'!$C$4)*('PQW Report Data'!$C$4:$C$11233=E$9)*('PQW Report Data'!$E$4:$E$11233=$B76)*(('PQW Report Data'!K$4:K$11233)-('PQW Report Data'!J$4:J$11233))),
                    SUMPRODUCT(('PQW Report Data'!$B$4:$B$11233='GEPS Volume &amp; Declines'!$C$4)*('PQW Report Data'!$D$4:$D$11233='GEPS Volume &amp; Declines'!$E$4)*('PQW Report Data'!$C$4:$C$11233=E$9)*('PQW Report Data'!$E$4:$E$11233=$B76)*(('PQW Report Data'!K$4:K$11233)-('PQW Report Data'!J$4:J$11233))))))</f>
      </c>
      <c r="F76" s="25" t="str">
        <f>IF(AND($D$6="All",$F$6="All"),SUMPRODUCT(('PQW Report Data'!$C$4:$C$11233=F$9)*('PQW Report Data'!$E$4:$E$11233=$B76)*(('PQW Report Data'!K$4:K$11233)-('PQW Report Data'!J$4:J$11233))),
                    IF($D$6="All",SUMPRODUCT(('PQW Report Data'!$D$4:$D$11233='GEPS Volume &amp; Declines'!$E$4)*('PQW Report Data'!$C$4:$C$11233=F$9)*('PQW Report Data'!$E$4:$E$11233=$B76)*(('PQW Report Data'!K$4:K$11233)-('PQW Report Data'!J$4:J$11233))),
                    IF($F$6="All",SUMPRODUCT(('PQW Report Data'!$B$4:$B$11233='GEPS Volume &amp; Declines'!$C$4)*('PQW Report Data'!$C$4:$C$11233=F$9)*('PQW Report Data'!$E$4:$E$11233=$B76)*(('PQW Report Data'!K$4:K$11233)-('PQW Report Data'!J$4:J$11233))),
                    SUMPRODUCT(('PQW Report Data'!$B$4:$B$11233='GEPS Volume &amp; Declines'!$C$4)*('PQW Report Data'!$D$4:$D$11233='GEPS Volume &amp; Declines'!$E$4)*('PQW Report Data'!$C$4:$C$11233=F$9)*('PQW Report Data'!$E$4:$E$11233=$B76)*(('PQW Report Data'!K$4:K$11233)-('PQW Report Data'!J$4:J$11233))))))</f>
      </c>
      <c r="G76" s="25" t="str">
        <f>IF(AND($D$6="All",$F$6="All"),SUMPRODUCT(('PQW Report Data'!$C$4:$C$11233=G$9)*('PQW Report Data'!$E$4:$E$11233=$B76)*(('PQW Report Data'!K$4:K$11233)-('PQW Report Data'!J$4:J$11233))),
                    IF($D$6="All",SUMPRODUCT(('PQW Report Data'!$D$4:$D$11233='GEPS Volume &amp; Declines'!$E$4)*('PQW Report Data'!$C$4:$C$11233=G$9)*('PQW Report Data'!$E$4:$E$11233=$B76)*(('PQW Report Data'!K$4:K$11233)-('PQW Report Data'!J$4:J$11233))),
                    IF($F$6="All",SUMPRODUCT(('PQW Report Data'!$B$4:$B$11233='GEPS Volume &amp; Declines'!$C$4)*('PQW Report Data'!$C$4:$C$11233=G$9)*('PQW Report Data'!$E$4:$E$11233=$B76)*(('PQW Report Data'!K$4:K$11233)-('PQW Report Data'!J$4:J$11233))),
                    SUMPRODUCT(('PQW Report Data'!$B$4:$B$11233='GEPS Volume &amp; Declines'!$C$4)*('PQW Report Data'!$D$4:$D$11233='GEPS Volume &amp; Declines'!$E$4)*('PQW Report Data'!$C$4:$C$11233=G$9)*('PQW Report Data'!$E$4:$E$11233=$B76)*(('PQW Report Data'!K$4:K$11233)-('PQW Report Data'!J$4:J$11233))))))</f>
      </c>
      <c r="H76" s="25" t="str">
        <f>IF(AND($D$6="All",$F$6="All"),SUMPRODUCT(('PQW Report Data'!$C$4:$C$11233=H$9)*('PQW Report Data'!$E$4:$E$11233=$B76)*(('PQW Report Data'!K$4:K$11233)-('PQW Report Data'!J$4:J$11233))),
                    IF($D$6="All",SUMPRODUCT(('PQW Report Data'!$D$4:$D$11233='GEPS Volume &amp; Declines'!$E$4)*('PQW Report Data'!$C$4:$C$11233=H$9)*('PQW Report Data'!$E$4:$E$11233=$B76)*(('PQW Report Data'!K$4:K$11233)-('PQW Report Data'!J$4:J$11233))),
                    IF($F$6="All",SUMPRODUCT(('PQW Report Data'!$B$4:$B$11233='GEPS Volume &amp; Declines'!$C$4)*('PQW Report Data'!$C$4:$C$11233=H$9)*('PQW Report Data'!$E$4:$E$11233=$B76)*(('PQW Report Data'!K$4:K$11233)-('PQW Report Data'!J$4:J$11233))),
                    SUMPRODUCT(('PQW Report Data'!$B$4:$B$11233='GEPS Volume &amp; Declines'!$C$4)*('PQW Report Data'!$D$4:$D$11233='GEPS Volume &amp; Declines'!$E$4)*('PQW Report Data'!$C$4:$C$11233=H$9)*('PQW Report Data'!$E$4:$E$11233=$B76)*(('PQW Report Data'!K$4:K$11233)-('PQW Report Data'!J$4:J$11233))))))</f>
      </c>
      <c r="I76" s="25" t="str">
        <f>IF(AND($D$6="All",$F$6="All"),SUMPRODUCT(('PQW Report Data'!$C$4:$C$11233=I$9)*('PQW Report Data'!$E$4:$E$11233=$B76)*(('PQW Report Data'!K$4:K$11233)-('PQW Report Data'!J$4:J$11233))),
                    IF($D$6="All",SUMPRODUCT(('PQW Report Data'!$D$4:$D$11233='GEPS Volume &amp; Declines'!$E$4)*('PQW Report Data'!$C$4:$C$11233=I$9)*('PQW Report Data'!$E$4:$E$11233=$B76)*(('PQW Report Data'!K$4:K$11233)-('PQW Report Data'!J$4:J$11233))),
                    IF($F$6="All",SUMPRODUCT(('PQW Report Data'!$B$4:$B$11233='GEPS Volume &amp; Declines'!$C$4)*('PQW Report Data'!$C$4:$C$11233=I$9)*('PQW Report Data'!$E$4:$E$11233=$B76)*(('PQW Report Data'!K$4:K$11233)-('PQW Report Data'!J$4:J$11233))),
                    SUMPRODUCT(('PQW Report Data'!$B$4:$B$11233='GEPS Volume &amp; Declines'!$C$4)*('PQW Report Data'!$D$4:$D$11233='GEPS Volume &amp; Declines'!$E$4)*('PQW Report Data'!$C$4:$C$11233=I$9)*('PQW Report Data'!$E$4:$E$11233=$B76)*(('PQW Report Data'!K$4:K$11233)-('PQW Report Data'!J$4:J$11233))))))</f>
      </c>
      <c r="J76" s="25" t="str">
        <f>IF(AND($D$6="All",$F$6="All"),SUMPRODUCT(('PQW Report Data'!$C$4:$C$11233=J$9)*('PQW Report Data'!$E$4:$E$11233=$B76)*(('PQW Report Data'!K$4:K$11233)-('PQW Report Data'!J$4:J$11233))),
                    IF($D$6="All",SUMPRODUCT(('PQW Report Data'!$D$4:$D$11233='GEPS Volume &amp; Declines'!$E$4)*('PQW Report Data'!$C$4:$C$11233=J$9)*('PQW Report Data'!$E$4:$E$11233=$B76)*(('PQW Report Data'!K$4:K$11233)-('PQW Report Data'!J$4:J$11233))),
                    IF($F$6="All",SUMPRODUCT(('PQW Report Data'!$B$4:$B$11233='GEPS Volume &amp; Declines'!$C$4)*('PQW Report Data'!$C$4:$C$11233=J$9)*('PQW Report Data'!$E$4:$E$11233=$B76)*(('PQW Report Data'!K$4:K$11233)-('PQW Report Data'!J$4:J$11233))),
                    SUMPRODUCT(('PQW Report Data'!$B$4:$B$11233='GEPS Volume &amp; Declines'!$C$4)*('PQW Report Data'!$D$4:$D$11233='GEPS Volume &amp; Declines'!$E$4)*('PQW Report Data'!$C$4:$C$11233=J$9)*('PQW Report Data'!$E$4:$E$11233=$B76)*(('PQW Report Data'!K$4:K$11233)-('PQW Report Data'!J$4:J$11233))))))</f>
      </c>
      <c r="K76" s="25" t="str">
        <f>IF(AND($D$6="All",$F$6="All"),SUMPRODUCT(('PQW Report Data'!$C$4:$C$11233=K$9)*('PQW Report Data'!$E$4:$E$11233=$B76)*(('PQW Report Data'!K$4:K$11233)-('PQW Report Data'!J$4:J$11233))),
                    IF($D$6="All",SUMPRODUCT(('PQW Report Data'!$D$4:$D$11233='GEPS Volume &amp; Declines'!$E$4)*('PQW Report Data'!$C$4:$C$11233=K$9)*('PQW Report Data'!$E$4:$E$11233=$B76)*(('PQW Report Data'!K$4:K$11233)-('PQW Report Data'!J$4:J$11233))),
                    IF($F$6="All",SUMPRODUCT(('PQW Report Data'!$B$4:$B$11233='GEPS Volume &amp; Declines'!$C$4)*('PQW Report Data'!$C$4:$C$11233=K$9)*('PQW Report Data'!$E$4:$E$11233=$B76)*(('PQW Report Data'!K$4:K$11233)-('PQW Report Data'!J$4:J$11233))),
                    SUMPRODUCT(('PQW Report Data'!$B$4:$B$11233='GEPS Volume &amp; Declines'!$C$4)*('PQW Report Data'!$D$4:$D$11233='GEPS Volume &amp; Declines'!$E$4)*('PQW Report Data'!$C$4:$C$11233=K$9)*('PQW Report Data'!$E$4:$E$11233=$B76)*(('PQW Report Data'!K$4:K$11233)-('PQW Report Data'!J$4:J$11233))))))</f>
      </c>
      <c r="L76" s="25" t="str">
        <f>IF(AND($D$6="All",$F$6="All"),SUMPRODUCT(('PQW Report Data'!$C$4:$C$11233=L$9)*('PQW Report Data'!$E$4:$E$11233=$B76)*(('PQW Report Data'!K$4:K$11233)-('PQW Report Data'!J$4:J$11233))),
                    IF($D$6="All",SUMPRODUCT(('PQW Report Data'!$D$4:$D$11233='GEPS Volume &amp; Declines'!$E$4)*('PQW Report Data'!$C$4:$C$11233=L$9)*('PQW Report Data'!$E$4:$E$11233=$B76)*(('PQW Report Data'!K$4:K$11233)-('PQW Report Data'!J$4:J$11233))),
                    IF($F$6="All",SUMPRODUCT(('PQW Report Data'!$B$4:$B$11233='GEPS Volume &amp; Declines'!$C$4)*('PQW Report Data'!$C$4:$C$11233=L$9)*('PQW Report Data'!$E$4:$E$11233=$B76)*(('PQW Report Data'!K$4:K$11233)-('PQW Report Data'!J$4:J$11233))),
                    SUMPRODUCT(('PQW Report Data'!$B$4:$B$11233='GEPS Volume &amp; Declines'!$C$4)*('PQW Report Data'!$D$4:$D$11233='GEPS Volume &amp; Declines'!$E$4)*('PQW Report Data'!$C$4:$C$11233=L$9)*('PQW Report Data'!$E$4:$E$11233=$B76)*(('PQW Report Data'!K$4:K$11233)-('PQW Report Data'!J$4:J$11233))))))</f>
      </c>
      <c r="M76" s="25" t="str">
        <f>IF(AND($D$6="All",$F$6="All"),SUMPRODUCT(('PQW Report Data'!$C$4:$C$11233=M$9)*('PQW Report Data'!$E$4:$E$11233=$B76)*(('PQW Report Data'!K$4:K$11233)-('PQW Report Data'!J$4:J$11233))),
                    IF($D$6="All",SUMPRODUCT(('PQW Report Data'!$D$4:$D$11233='GEPS Volume &amp; Declines'!$E$4)*('PQW Report Data'!$C$4:$C$11233=M$9)*('PQW Report Data'!$E$4:$E$11233=$B76)*(('PQW Report Data'!K$4:K$11233)-('PQW Report Data'!J$4:J$11233))),
                    IF($F$6="All",SUMPRODUCT(('PQW Report Data'!$B$4:$B$11233='GEPS Volume &amp; Declines'!$C$4)*('PQW Report Data'!$C$4:$C$11233=M$9)*('PQW Report Data'!$E$4:$E$11233=$B76)*(('PQW Report Data'!K$4:K$11233)-('PQW Report Data'!J$4:J$11233))),
                    SUMPRODUCT(('PQW Report Data'!$B$4:$B$11233='GEPS Volume &amp; Declines'!$C$4)*('PQW Report Data'!$D$4:$D$11233='GEPS Volume &amp; Declines'!$E$4)*('PQW Report Data'!$C$4:$C$11233=M$9)*('PQW Report Data'!$E$4:$E$11233=$B76)*(('PQW Report Data'!K$4:K$11233)-('PQW Report Data'!J$4:J$11233))))))</f>
      </c>
      <c r="N76" s="25" t="str">
        <f>IF(AND($D$6="All",$F$6="All"),SUMPRODUCT(('PQW Report Data'!$C$4:$C$11233=N$9)*('PQW Report Data'!$E$4:$E$11233=$B76)*(('PQW Report Data'!K$4:K$11233)-('PQW Report Data'!J$4:J$11233))),
                    IF($D$6="All",SUMPRODUCT(('PQW Report Data'!$D$4:$D$11233='GEPS Volume &amp; Declines'!$E$4)*('PQW Report Data'!$C$4:$C$11233=N$9)*('PQW Report Data'!$E$4:$E$11233=$B76)*(('PQW Report Data'!K$4:K$11233)-('PQW Report Data'!J$4:J$11233))),
                    IF($F$6="All",SUMPRODUCT(('PQW Report Data'!$B$4:$B$11233='GEPS Volume &amp; Declines'!$C$4)*('PQW Report Data'!$C$4:$C$11233=N$9)*('PQW Report Data'!$E$4:$E$11233=$B76)*(('PQW Report Data'!K$4:K$11233)-('PQW Report Data'!J$4:J$11233))),
                    SUMPRODUCT(('PQW Report Data'!$B$4:$B$11233='GEPS Volume &amp; Declines'!$C$4)*('PQW Report Data'!$D$4:$D$11233='GEPS Volume &amp; Declines'!$E$4)*('PQW Report Data'!$C$4:$C$11233=N$9)*('PQW Report Data'!$E$4:$E$11233=$B76)*(('PQW Report Data'!K$4:K$11233)-('PQW Report Data'!J$4:J$11233))))))</f>
      </c>
      <c r="O76" s="25" t="str">
        <f>IF(AND($D$6="All",$F$6="All"),SUMPRODUCT(('PQW Report Data'!$C$4:$C$11233=O$9)*('PQW Report Data'!$E$4:$E$11233=$B76)*(('PQW Report Data'!K$4:K$11233)-('PQW Report Data'!J$4:J$11233))),
                    IF($D$6="All",SUMPRODUCT(('PQW Report Data'!$D$4:$D$11233='GEPS Volume &amp; Declines'!$E$4)*('PQW Report Data'!$C$4:$C$11233=O$9)*('PQW Report Data'!$E$4:$E$11233=$B76)*(('PQW Report Data'!K$4:K$11233)-('PQW Report Data'!J$4:J$11233))),
                    IF($F$6="All",SUMPRODUCT(('PQW Report Data'!$B$4:$B$11233='GEPS Volume &amp; Declines'!$C$4)*('PQW Report Data'!$C$4:$C$11233=O$9)*('PQW Report Data'!$E$4:$E$11233=$B76)*(('PQW Report Data'!K$4:K$11233)-('PQW Report Data'!J$4:J$11233))),
                    SUMPRODUCT(('PQW Report Data'!$B$4:$B$11233='GEPS Volume &amp; Declines'!$C$4)*('PQW Report Data'!$D$4:$D$11233='GEPS Volume &amp; Declines'!$E$4)*('PQW Report Data'!$C$4:$C$11233=O$9)*('PQW Report Data'!$E$4:$E$11233=$B76)*(('PQW Report Data'!K$4:K$11233)-('PQW Report Data'!J$4:J$11233))))))</f>
      </c>
      <c r="P76" s="25" t="str">
        <f>IF(AND($D$6="All",$F$6="All"),SUMPRODUCT(('PQW Report Data'!$C$4:$C$11233=P$9)*('PQW Report Data'!$E$4:$E$11233=$B76)*(('PQW Report Data'!K$4:K$11233)-('PQW Report Data'!J$4:J$11233))),
                    IF($D$6="All",SUMPRODUCT(('PQW Report Data'!$D$4:$D$11233='GEPS Volume &amp; Declines'!$E$4)*('PQW Report Data'!$C$4:$C$11233=P$9)*('PQW Report Data'!$E$4:$E$11233=$B76)*(('PQW Report Data'!K$4:K$11233)-('PQW Report Data'!J$4:J$11233))),
                    IF($F$6="All",SUMPRODUCT(('PQW Report Data'!$B$4:$B$11233='GEPS Volume &amp; Declines'!$C$4)*('PQW Report Data'!$C$4:$C$11233=P$9)*('PQW Report Data'!$E$4:$E$11233=$B76)*(('PQW Report Data'!K$4:K$11233)-('PQW Report Data'!J$4:J$11233))),
                    SUMPRODUCT(('PQW Report Data'!$B$4:$B$11233='GEPS Volume &amp; Declines'!$C$4)*('PQW Report Data'!$D$4:$D$11233='GEPS Volume &amp; Declines'!$E$4)*('PQW Report Data'!$C$4:$C$11233=P$9)*('PQW Report Data'!$E$4:$E$11233=$B76)*(('PQW Report Data'!K$4:K$11233)-('PQW Report Data'!J$4:J$11233))))))</f>
      </c>
      <c r="Q76" s="25" t="str">
        <f>IF(AND($D$6="All",$F$6="All"),SUMPRODUCT(('PQW Report Data'!$C$4:$C$11233=Q$9)*('PQW Report Data'!$E$4:$E$11233=$B76)*(('PQW Report Data'!K$4:K$11233)-('PQW Report Data'!J$4:J$11233))),
                    IF($D$6="All",SUMPRODUCT(('PQW Report Data'!$D$4:$D$11233='GEPS Volume &amp; Declines'!$E$4)*('PQW Report Data'!$C$4:$C$11233=Q$9)*('PQW Report Data'!$E$4:$E$11233=$B76)*(('PQW Report Data'!K$4:K$11233)-('PQW Report Data'!J$4:J$11233))),
                    IF($F$6="All",SUMPRODUCT(('PQW Report Data'!$B$4:$B$11233='GEPS Volume &amp; Declines'!$C$4)*('PQW Report Data'!$C$4:$C$11233=Q$9)*('PQW Report Data'!$E$4:$E$11233=$B76)*(('PQW Report Data'!K$4:K$11233)-('PQW Report Data'!J$4:J$11233))),
                    SUMPRODUCT(('PQW Report Data'!$B$4:$B$11233='GEPS Volume &amp; Declines'!$C$4)*('PQW Report Data'!$D$4:$D$11233='GEPS Volume &amp; Declines'!$E$4)*('PQW Report Data'!$C$4:$C$11233=Q$9)*('PQW Report Data'!$E$4:$E$11233=$B76)*(('PQW Report Data'!K$4:K$11233)-('PQW Report Data'!J$4:J$11233))))))</f>
      </c>
      <c r="R76" s="25" t="str">
        <f>IF(AND($D$6="All",$F$6="All"),SUMPRODUCT(('PQW Report Data'!$C$4:$C$11233=R$9)*('PQW Report Data'!$E$4:$E$11233=$B76)*(('PQW Report Data'!K$4:K$11233)-('PQW Report Data'!J$4:J$11233))),
                    IF($D$6="All",SUMPRODUCT(('PQW Report Data'!$D$4:$D$11233='GEPS Volume &amp; Declines'!$E$4)*('PQW Report Data'!$C$4:$C$11233=R$9)*('PQW Report Data'!$E$4:$E$11233=$B76)*(('PQW Report Data'!K$4:K$11233)-('PQW Report Data'!J$4:J$11233))),
                    IF($F$6="All",SUMPRODUCT(('PQW Report Data'!$B$4:$B$11233='GEPS Volume &amp; Declines'!$C$4)*('PQW Report Data'!$C$4:$C$11233=R$9)*('PQW Report Data'!$E$4:$E$11233=$B76)*(('PQW Report Data'!K$4:K$11233)-('PQW Report Data'!J$4:J$11233))),
                    SUMPRODUCT(('PQW Report Data'!$B$4:$B$11233='GEPS Volume &amp; Declines'!$C$4)*('PQW Report Data'!$D$4:$D$11233='GEPS Volume &amp; Declines'!$E$4)*('PQW Report Data'!$C$4:$C$11233=R$9)*('PQW Report Data'!$E$4:$E$11233=$B76)*(('PQW Report Data'!K$4:K$11233)-('PQW Report Data'!J$4:J$11233))))))</f>
      </c>
      <c r="S76" s="25" t="str">
        <f>IF(AND($D$6="All",$F$6="All"),SUMPRODUCT(('PQW Report Data'!$C$4:$C$11233=S$9)*('PQW Report Data'!$E$4:$E$11233=$B76)*(('PQW Report Data'!K$4:K$11233)-('PQW Report Data'!J$4:J$11233))),
                    IF($D$6="All",SUMPRODUCT(('PQW Report Data'!$D$4:$D$11233='GEPS Volume &amp; Declines'!$E$4)*('PQW Report Data'!$C$4:$C$11233=S$9)*('PQW Report Data'!$E$4:$E$11233=$B76)*(('PQW Report Data'!K$4:K$11233)-('PQW Report Data'!J$4:J$11233))),
                    IF($F$6="All",SUMPRODUCT(('PQW Report Data'!$B$4:$B$11233='GEPS Volume &amp; Declines'!$C$4)*('PQW Report Data'!$C$4:$C$11233=S$9)*('PQW Report Data'!$E$4:$E$11233=$B76)*(('PQW Report Data'!K$4:K$11233)-('PQW Report Data'!J$4:J$11233))),
                    SUMPRODUCT(('PQW Report Data'!$B$4:$B$11233='GEPS Volume &amp; Declines'!$C$4)*('PQW Report Data'!$D$4:$D$11233='GEPS Volume &amp; Declines'!$E$4)*('PQW Report Data'!$C$4:$C$11233=S$9)*('PQW Report Data'!$E$4:$E$11233=$B76)*(('PQW Report Data'!K$4:K$11233)-('PQW Report Data'!J$4:J$11233))))))</f>
      </c>
      <c r="T76" s="25" t="str">
        <f>IF(AND($D$6="All",$F$6="All"),SUMPRODUCT(('PQW Report Data'!$C$4:$C$11233=T$9)*('PQW Report Data'!$E$4:$E$11233=$B76)*(('PQW Report Data'!K$4:K$11233)-('PQW Report Data'!J$4:J$11233))),
                    IF($D$6="All",SUMPRODUCT(('PQW Report Data'!$D$4:$D$11233='GEPS Volume &amp; Declines'!$E$4)*('PQW Report Data'!$C$4:$C$11233=T$9)*('PQW Report Data'!$E$4:$E$11233=$B76)*(('PQW Report Data'!K$4:K$11233)-('PQW Report Data'!J$4:J$11233))),
                    IF($F$6="All",SUMPRODUCT(('PQW Report Data'!$B$4:$B$11233='GEPS Volume &amp; Declines'!$C$4)*('PQW Report Data'!$C$4:$C$11233=T$9)*('PQW Report Data'!$E$4:$E$11233=$B76)*(('PQW Report Data'!K$4:K$11233)-('PQW Report Data'!J$4:J$11233))),
                    SUMPRODUCT(('PQW Report Data'!$B$4:$B$11233='GEPS Volume &amp; Declines'!$C$4)*('PQW Report Data'!$D$4:$D$11233='GEPS Volume &amp; Declines'!$E$4)*('PQW Report Data'!$C$4:$C$11233=T$9)*('PQW Report Data'!$E$4:$E$11233=$B76)*(('PQW Report Data'!K$4:K$11233)-('PQW Report Data'!J$4:J$11233))))))</f>
      </c>
      <c r="U76" s="25" t="str">
        <f>IF(AND($D$6="All",$F$6="All"),SUMPRODUCT(('PQW Report Data'!$C$4:$C$11233=U$9)*('PQW Report Data'!$E$4:$E$11233=$B76)*(('PQW Report Data'!K$4:K$11233)-('PQW Report Data'!J$4:J$11233))),
                    IF($D$6="All",SUMPRODUCT(('PQW Report Data'!$D$4:$D$11233='GEPS Volume &amp; Declines'!$E$4)*('PQW Report Data'!$C$4:$C$11233=U$9)*('PQW Report Data'!$E$4:$E$11233=$B76)*(('PQW Report Data'!K$4:K$11233)-('PQW Report Data'!J$4:J$11233))),
                    IF($F$6="All",SUMPRODUCT(('PQW Report Data'!$B$4:$B$11233='GEPS Volume &amp; Declines'!$C$4)*('PQW Report Data'!$C$4:$C$11233=U$9)*('PQW Report Data'!$E$4:$E$11233=$B76)*(('PQW Report Data'!K$4:K$11233)-('PQW Report Data'!J$4:J$11233))),
                    SUMPRODUCT(('PQW Report Data'!$B$4:$B$11233='GEPS Volume &amp; Declines'!$C$4)*('PQW Report Data'!$D$4:$D$11233='GEPS Volume &amp; Declines'!$E$4)*('PQW Report Data'!$C$4:$C$11233=U$9)*('PQW Report Data'!$E$4:$E$11233=$B76)*(('PQW Report Data'!K$4:K$11233)-('PQW Report Data'!J$4:J$11233))))))</f>
      </c>
      <c r="V76" s="25" t="str">
        <f>IF(AND($D$6="All",$F$6="All"),SUMPRODUCT(('PQW Report Data'!$C$4:$C$11233=V$9)*('PQW Report Data'!$E$4:$E$11233=$B76)*(('PQW Report Data'!K$4:K$11233)-('PQW Report Data'!J$4:J$11233))),
                    IF($D$6="All",SUMPRODUCT(('PQW Report Data'!$D$4:$D$11233='GEPS Volume &amp; Declines'!$E$4)*('PQW Report Data'!$C$4:$C$11233=V$9)*('PQW Report Data'!$E$4:$E$11233=$B76)*(('PQW Report Data'!K$4:K$11233)-('PQW Report Data'!J$4:J$11233))),
                    IF($F$6="All",SUMPRODUCT(('PQW Report Data'!$B$4:$B$11233='GEPS Volume &amp; Declines'!$C$4)*('PQW Report Data'!$C$4:$C$11233=V$9)*('PQW Report Data'!$E$4:$E$11233=$B76)*(('PQW Report Data'!K$4:K$11233)-('PQW Report Data'!J$4:J$11233))),
                    SUMPRODUCT(('PQW Report Data'!$B$4:$B$11233='GEPS Volume &amp; Declines'!$C$4)*('PQW Report Data'!$D$4:$D$11233='GEPS Volume &amp; Declines'!$E$4)*('PQW Report Data'!$C$4:$C$11233=V$9)*('PQW Report Data'!$E$4:$E$11233=$B76)*(('PQW Report Data'!K$4:K$11233)-('PQW Report Data'!J$4:J$11233))))))</f>
      </c>
      <c r="W76" s="25" t="str">
        <f>IF(AND($D$6="All",$F$6="All"),SUMPRODUCT(('PQW Report Data'!$C$4:$C$11233=W$9)*('PQW Report Data'!$E$4:$E$11233=$B76)*(('PQW Report Data'!K$4:K$11233)-('PQW Report Data'!J$4:J$11233))),
                    IF($D$6="All",SUMPRODUCT(('PQW Report Data'!$D$4:$D$11233='GEPS Volume &amp; Declines'!$E$4)*('PQW Report Data'!$C$4:$C$11233=W$9)*('PQW Report Data'!$E$4:$E$11233=$B76)*(('PQW Report Data'!K$4:K$11233)-('PQW Report Data'!J$4:J$11233))),
                    IF($F$6="All",SUMPRODUCT(('PQW Report Data'!$B$4:$B$11233='GEPS Volume &amp; Declines'!$C$4)*('PQW Report Data'!$C$4:$C$11233=W$9)*('PQW Report Data'!$E$4:$E$11233=$B76)*(('PQW Report Data'!K$4:K$11233)-('PQW Report Data'!J$4:J$11233))),
                    SUMPRODUCT(('PQW Report Data'!$B$4:$B$11233='GEPS Volume &amp; Declines'!$C$4)*('PQW Report Data'!$D$4:$D$11233='GEPS Volume &amp; Declines'!$E$4)*('PQW Report Data'!$C$4:$C$11233=W$9)*('PQW Report Data'!$E$4:$E$11233=$B76)*(('PQW Report Data'!K$4:K$11233)-('PQW Report Data'!J$4:J$11233))))))</f>
      </c>
      <c r="X76" s="25" t="str">
        <f>IF(AND($D$6="All",$F$6="All"),SUMPRODUCT(('PQW Report Data'!$C$4:$C$11233=X$9)*('PQW Report Data'!$E$4:$E$11233=$B76)*(('PQW Report Data'!K$4:K$11233)-('PQW Report Data'!J$4:J$11233))),
                    IF($D$6="All",SUMPRODUCT(('PQW Report Data'!$D$4:$D$11233='GEPS Volume &amp; Declines'!$E$4)*('PQW Report Data'!$C$4:$C$11233=X$9)*('PQW Report Data'!$E$4:$E$11233=$B76)*(('PQW Report Data'!K$4:K$11233)-('PQW Report Data'!J$4:J$11233))),
                    IF($F$6="All",SUMPRODUCT(('PQW Report Data'!$B$4:$B$11233='GEPS Volume &amp; Declines'!$C$4)*('PQW Report Data'!$C$4:$C$11233=X$9)*('PQW Report Data'!$E$4:$E$11233=$B76)*(('PQW Report Data'!K$4:K$11233)-('PQW Report Data'!J$4:J$11233))),
                    SUMPRODUCT(('PQW Report Data'!$B$4:$B$11233='GEPS Volume &amp; Declines'!$C$4)*('PQW Report Data'!$D$4:$D$11233='GEPS Volume &amp; Declines'!$E$4)*('PQW Report Data'!$C$4:$C$11233=X$9)*('PQW Report Data'!$E$4:$E$11233=$B76)*(('PQW Report Data'!K$4:K$11233)-('PQW Report Data'!J$4:J$11233))))))</f>
      </c>
      <c r="Y76" s="25" t="str">
        <f>IF(AND($D$6="All",$F$6="All"),SUMPRODUCT(('PQW Report Data'!$C$4:$C$11233=Y$9)*('PQW Report Data'!$E$4:$E$11233=$B76)*(('PQW Report Data'!K$4:K$11233)-('PQW Report Data'!J$4:J$11233))),
                    IF($D$6="All",SUMPRODUCT(('PQW Report Data'!$D$4:$D$11233='GEPS Volume &amp; Declines'!$E$4)*('PQW Report Data'!$C$4:$C$11233=Y$9)*('PQW Report Data'!$E$4:$E$11233=$B76)*(('PQW Report Data'!K$4:K$11233)-('PQW Report Data'!J$4:J$11233))),
                    IF($F$6="All",SUMPRODUCT(('PQW Report Data'!$B$4:$B$11233='GEPS Volume &amp; Declines'!$C$4)*('PQW Report Data'!$C$4:$C$11233=Y$9)*('PQW Report Data'!$E$4:$E$11233=$B76)*(('PQW Report Data'!K$4:K$11233)-('PQW Report Data'!J$4:J$11233))),
                    SUMPRODUCT(('PQW Report Data'!$B$4:$B$11233='GEPS Volume &amp; Declines'!$C$4)*('PQW Report Data'!$D$4:$D$11233='GEPS Volume &amp; Declines'!$E$4)*('PQW Report Data'!$C$4:$C$11233=Y$9)*('PQW Report Data'!$E$4:$E$11233=$B76)*(('PQW Report Data'!K$4:K$11233)-('PQW Report Data'!J$4:J$11233))))))</f>
      </c>
      <c r="Z76" s="25" t="str">
        <f>IF(AND($D$6="All",$F$6="All"),SUMPRODUCT(('PQW Report Data'!$C$4:$C$11233=Z$9)*('PQW Report Data'!$E$4:$E$11233=$B76)*(('PQW Report Data'!K$4:K$11233)-('PQW Report Data'!J$4:J$11233))),
                    IF($D$6="All",SUMPRODUCT(('PQW Report Data'!$D$4:$D$11233='GEPS Volume &amp; Declines'!$E$4)*('PQW Report Data'!$C$4:$C$11233=Z$9)*('PQW Report Data'!$E$4:$E$11233=$B76)*(('PQW Report Data'!K$4:K$11233)-('PQW Report Data'!J$4:J$11233))),
                    IF($F$6="All",SUMPRODUCT(('PQW Report Data'!$B$4:$B$11233='GEPS Volume &amp; Declines'!$C$4)*('PQW Report Data'!$C$4:$C$11233=Z$9)*('PQW Report Data'!$E$4:$E$11233=$B76)*(('PQW Report Data'!K$4:K$11233)-('PQW Report Data'!J$4:J$11233))),
                    SUMPRODUCT(('PQW Report Data'!$B$4:$B$11233='GEPS Volume &amp; Declines'!$C$4)*('PQW Report Data'!$D$4:$D$11233='GEPS Volume &amp; Declines'!$E$4)*('PQW Report Data'!$C$4:$C$11233=Z$9)*('PQW Report Data'!$E$4:$E$11233=$B76)*(('PQW Report Data'!K$4:K$11233)-('PQW Report Data'!J$4:J$11233))))))</f>
      </c>
      <c r="AA76" s="25" t="str">
        <f>IF(AND($D$6="All",$F$6="All"),SUMPRODUCT(('PQW Report Data'!$C$4:$C$11233=AA$9)*('PQW Report Data'!$E$4:$E$11233=$B76)*(('PQW Report Data'!K$4:K$11233)-('PQW Report Data'!J$4:J$11233))),
                    IF($D$6="All",SUMPRODUCT(('PQW Report Data'!$D$4:$D$11233='GEPS Volume &amp; Declines'!$E$4)*('PQW Report Data'!$C$4:$C$11233=AA$9)*('PQW Report Data'!$E$4:$E$11233=$B76)*(('PQW Report Data'!K$4:K$11233)-('PQW Report Data'!J$4:J$11233))),
                    IF($F$6="All",SUMPRODUCT(('PQW Report Data'!$B$4:$B$11233='GEPS Volume &amp; Declines'!$C$4)*('PQW Report Data'!$C$4:$C$11233=AA$9)*('PQW Report Data'!$E$4:$E$11233=$B76)*(('PQW Report Data'!K$4:K$11233)-('PQW Report Data'!J$4:J$11233))),
                    SUMPRODUCT(('PQW Report Data'!$B$4:$B$11233='GEPS Volume &amp; Declines'!$C$4)*('PQW Report Data'!$D$4:$D$11233='GEPS Volume &amp; Declines'!$E$4)*('PQW Report Data'!$C$4:$C$11233=AA$9)*('PQW Report Data'!$E$4:$E$11233=$B76)*(('PQW Report Data'!K$4:K$11233)-('PQW Report Data'!J$4:J$11233))))))</f>
      </c>
      <c r="AB76" s="25" t="str">
        <f>SUM(C76:AA76)</f>
      </c>
    </row>
    <row r="77">
      <c r="A77" s="0" t="inlineStr">
        <is>
          <t/>
        </is>
      </c>
      <c r="B77" s="23" t="n">
        <v>67</v>
      </c>
      <c r="C77" s="25" t="str">
        <f>IF(AND($D$6="All",$F$6="All"),SUMPRODUCT(('PQW Report Data'!$C$4:$C$11233=C$9)*('PQW Report Data'!$E$4:$E$11233=$B77)*(('PQW Report Data'!K$4:K$11233)-('PQW Report Data'!J$4:J$11233))),
                    IF($D$6="All",SUMPRODUCT(('PQW Report Data'!$D$4:$D$11233='GEPS Volume &amp; Declines'!$E$4)*('PQW Report Data'!$C$4:$C$11233=C$9)*('PQW Report Data'!$E$4:$E$11233=$B77)*(('PQW Report Data'!K$4:K$11233)-('PQW Report Data'!J$4:J$11233))),
                    IF($F$6="All",SUMPRODUCT(('PQW Report Data'!$B$4:$B$11233='GEPS Volume &amp; Declines'!$C$4)*('PQW Report Data'!$C$4:$C$11233=C$9)*('PQW Report Data'!$E$4:$E$11233=$B77)*(('PQW Report Data'!K$4:K$11233)-('PQW Report Data'!J$4:J$11233))),
                    SUMPRODUCT(('PQW Report Data'!$B$4:$B$11233='GEPS Volume &amp; Declines'!$C$4)*('PQW Report Data'!$D$4:$D$11233='GEPS Volume &amp; Declines'!$E$4)*('PQW Report Data'!$C$4:$C$11233=C$9)*('PQW Report Data'!$E$4:$E$11233=$B77)*(('PQW Report Data'!K$4:K$11233)-('PQW Report Data'!J$4:J$11233))))))</f>
      </c>
      <c r="D77" s="25" t="str">
        <f>IF(AND($D$6="All",$F$6="All"),SUMPRODUCT(('PQW Report Data'!$C$4:$C$11233=D$9)*('PQW Report Data'!$E$4:$E$11233=$B77)*(('PQW Report Data'!K$4:K$11233)-('PQW Report Data'!J$4:J$11233))),
                    IF($D$6="All",SUMPRODUCT(('PQW Report Data'!$D$4:$D$11233='GEPS Volume &amp; Declines'!$E$4)*('PQW Report Data'!$C$4:$C$11233=D$9)*('PQW Report Data'!$E$4:$E$11233=$B77)*(('PQW Report Data'!K$4:K$11233)-('PQW Report Data'!J$4:J$11233))),
                    IF($F$6="All",SUMPRODUCT(('PQW Report Data'!$B$4:$B$11233='GEPS Volume &amp; Declines'!$C$4)*('PQW Report Data'!$C$4:$C$11233=D$9)*('PQW Report Data'!$E$4:$E$11233=$B77)*(('PQW Report Data'!K$4:K$11233)-('PQW Report Data'!J$4:J$11233))),
                    SUMPRODUCT(('PQW Report Data'!$B$4:$B$11233='GEPS Volume &amp; Declines'!$C$4)*('PQW Report Data'!$D$4:$D$11233='GEPS Volume &amp; Declines'!$E$4)*('PQW Report Data'!$C$4:$C$11233=D$9)*('PQW Report Data'!$E$4:$E$11233=$B77)*(('PQW Report Data'!K$4:K$11233)-('PQW Report Data'!J$4:J$11233))))))</f>
      </c>
      <c r="E77" s="25" t="str">
        <f>IF(AND($D$6="All",$F$6="All"),SUMPRODUCT(('PQW Report Data'!$C$4:$C$11233=E$9)*('PQW Report Data'!$E$4:$E$11233=$B77)*(('PQW Report Data'!K$4:K$11233)-('PQW Report Data'!J$4:J$11233))),
                    IF($D$6="All",SUMPRODUCT(('PQW Report Data'!$D$4:$D$11233='GEPS Volume &amp; Declines'!$E$4)*('PQW Report Data'!$C$4:$C$11233=E$9)*('PQW Report Data'!$E$4:$E$11233=$B77)*(('PQW Report Data'!K$4:K$11233)-('PQW Report Data'!J$4:J$11233))),
                    IF($F$6="All",SUMPRODUCT(('PQW Report Data'!$B$4:$B$11233='GEPS Volume &amp; Declines'!$C$4)*('PQW Report Data'!$C$4:$C$11233=E$9)*('PQW Report Data'!$E$4:$E$11233=$B77)*(('PQW Report Data'!K$4:K$11233)-('PQW Report Data'!J$4:J$11233))),
                    SUMPRODUCT(('PQW Report Data'!$B$4:$B$11233='GEPS Volume &amp; Declines'!$C$4)*('PQW Report Data'!$D$4:$D$11233='GEPS Volume &amp; Declines'!$E$4)*('PQW Report Data'!$C$4:$C$11233=E$9)*('PQW Report Data'!$E$4:$E$11233=$B77)*(('PQW Report Data'!K$4:K$11233)-('PQW Report Data'!J$4:J$11233))))))</f>
      </c>
      <c r="F77" s="25" t="str">
        <f>IF(AND($D$6="All",$F$6="All"),SUMPRODUCT(('PQW Report Data'!$C$4:$C$11233=F$9)*('PQW Report Data'!$E$4:$E$11233=$B77)*(('PQW Report Data'!K$4:K$11233)-('PQW Report Data'!J$4:J$11233))),
                    IF($D$6="All",SUMPRODUCT(('PQW Report Data'!$D$4:$D$11233='GEPS Volume &amp; Declines'!$E$4)*('PQW Report Data'!$C$4:$C$11233=F$9)*('PQW Report Data'!$E$4:$E$11233=$B77)*(('PQW Report Data'!K$4:K$11233)-('PQW Report Data'!J$4:J$11233))),
                    IF($F$6="All",SUMPRODUCT(('PQW Report Data'!$B$4:$B$11233='GEPS Volume &amp; Declines'!$C$4)*('PQW Report Data'!$C$4:$C$11233=F$9)*('PQW Report Data'!$E$4:$E$11233=$B77)*(('PQW Report Data'!K$4:K$11233)-('PQW Report Data'!J$4:J$11233))),
                    SUMPRODUCT(('PQW Report Data'!$B$4:$B$11233='GEPS Volume &amp; Declines'!$C$4)*('PQW Report Data'!$D$4:$D$11233='GEPS Volume &amp; Declines'!$E$4)*('PQW Report Data'!$C$4:$C$11233=F$9)*('PQW Report Data'!$E$4:$E$11233=$B77)*(('PQW Report Data'!K$4:K$11233)-('PQW Report Data'!J$4:J$11233))))))</f>
      </c>
      <c r="G77" s="25" t="str">
        <f>IF(AND($D$6="All",$F$6="All"),SUMPRODUCT(('PQW Report Data'!$C$4:$C$11233=G$9)*('PQW Report Data'!$E$4:$E$11233=$B77)*(('PQW Report Data'!K$4:K$11233)-('PQW Report Data'!J$4:J$11233))),
                    IF($D$6="All",SUMPRODUCT(('PQW Report Data'!$D$4:$D$11233='GEPS Volume &amp; Declines'!$E$4)*('PQW Report Data'!$C$4:$C$11233=G$9)*('PQW Report Data'!$E$4:$E$11233=$B77)*(('PQW Report Data'!K$4:K$11233)-('PQW Report Data'!J$4:J$11233))),
                    IF($F$6="All",SUMPRODUCT(('PQW Report Data'!$B$4:$B$11233='GEPS Volume &amp; Declines'!$C$4)*('PQW Report Data'!$C$4:$C$11233=G$9)*('PQW Report Data'!$E$4:$E$11233=$B77)*(('PQW Report Data'!K$4:K$11233)-('PQW Report Data'!J$4:J$11233))),
                    SUMPRODUCT(('PQW Report Data'!$B$4:$B$11233='GEPS Volume &amp; Declines'!$C$4)*('PQW Report Data'!$D$4:$D$11233='GEPS Volume &amp; Declines'!$E$4)*('PQW Report Data'!$C$4:$C$11233=G$9)*('PQW Report Data'!$E$4:$E$11233=$B77)*(('PQW Report Data'!K$4:K$11233)-('PQW Report Data'!J$4:J$11233))))))</f>
      </c>
      <c r="H77" s="25" t="str">
        <f>IF(AND($D$6="All",$F$6="All"),SUMPRODUCT(('PQW Report Data'!$C$4:$C$11233=H$9)*('PQW Report Data'!$E$4:$E$11233=$B77)*(('PQW Report Data'!K$4:K$11233)-('PQW Report Data'!J$4:J$11233))),
                    IF($D$6="All",SUMPRODUCT(('PQW Report Data'!$D$4:$D$11233='GEPS Volume &amp; Declines'!$E$4)*('PQW Report Data'!$C$4:$C$11233=H$9)*('PQW Report Data'!$E$4:$E$11233=$B77)*(('PQW Report Data'!K$4:K$11233)-('PQW Report Data'!J$4:J$11233))),
                    IF($F$6="All",SUMPRODUCT(('PQW Report Data'!$B$4:$B$11233='GEPS Volume &amp; Declines'!$C$4)*('PQW Report Data'!$C$4:$C$11233=H$9)*('PQW Report Data'!$E$4:$E$11233=$B77)*(('PQW Report Data'!K$4:K$11233)-('PQW Report Data'!J$4:J$11233))),
                    SUMPRODUCT(('PQW Report Data'!$B$4:$B$11233='GEPS Volume &amp; Declines'!$C$4)*('PQW Report Data'!$D$4:$D$11233='GEPS Volume &amp; Declines'!$E$4)*('PQW Report Data'!$C$4:$C$11233=H$9)*('PQW Report Data'!$E$4:$E$11233=$B77)*(('PQW Report Data'!K$4:K$11233)-('PQW Report Data'!J$4:J$11233))))))</f>
      </c>
      <c r="I77" s="25" t="str">
        <f>IF(AND($D$6="All",$F$6="All"),SUMPRODUCT(('PQW Report Data'!$C$4:$C$11233=I$9)*('PQW Report Data'!$E$4:$E$11233=$B77)*(('PQW Report Data'!K$4:K$11233)-('PQW Report Data'!J$4:J$11233))),
                    IF($D$6="All",SUMPRODUCT(('PQW Report Data'!$D$4:$D$11233='GEPS Volume &amp; Declines'!$E$4)*('PQW Report Data'!$C$4:$C$11233=I$9)*('PQW Report Data'!$E$4:$E$11233=$B77)*(('PQW Report Data'!K$4:K$11233)-('PQW Report Data'!J$4:J$11233))),
                    IF($F$6="All",SUMPRODUCT(('PQW Report Data'!$B$4:$B$11233='GEPS Volume &amp; Declines'!$C$4)*('PQW Report Data'!$C$4:$C$11233=I$9)*('PQW Report Data'!$E$4:$E$11233=$B77)*(('PQW Report Data'!K$4:K$11233)-('PQW Report Data'!J$4:J$11233))),
                    SUMPRODUCT(('PQW Report Data'!$B$4:$B$11233='GEPS Volume &amp; Declines'!$C$4)*('PQW Report Data'!$D$4:$D$11233='GEPS Volume &amp; Declines'!$E$4)*('PQW Report Data'!$C$4:$C$11233=I$9)*('PQW Report Data'!$E$4:$E$11233=$B77)*(('PQW Report Data'!K$4:K$11233)-('PQW Report Data'!J$4:J$11233))))))</f>
      </c>
      <c r="J77" s="25" t="str">
        <f>IF(AND($D$6="All",$F$6="All"),SUMPRODUCT(('PQW Report Data'!$C$4:$C$11233=J$9)*('PQW Report Data'!$E$4:$E$11233=$B77)*(('PQW Report Data'!K$4:K$11233)-('PQW Report Data'!J$4:J$11233))),
                    IF($D$6="All",SUMPRODUCT(('PQW Report Data'!$D$4:$D$11233='GEPS Volume &amp; Declines'!$E$4)*('PQW Report Data'!$C$4:$C$11233=J$9)*('PQW Report Data'!$E$4:$E$11233=$B77)*(('PQW Report Data'!K$4:K$11233)-('PQW Report Data'!J$4:J$11233))),
                    IF($F$6="All",SUMPRODUCT(('PQW Report Data'!$B$4:$B$11233='GEPS Volume &amp; Declines'!$C$4)*('PQW Report Data'!$C$4:$C$11233=J$9)*('PQW Report Data'!$E$4:$E$11233=$B77)*(('PQW Report Data'!K$4:K$11233)-('PQW Report Data'!J$4:J$11233))),
                    SUMPRODUCT(('PQW Report Data'!$B$4:$B$11233='GEPS Volume &amp; Declines'!$C$4)*('PQW Report Data'!$D$4:$D$11233='GEPS Volume &amp; Declines'!$E$4)*('PQW Report Data'!$C$4:$C$11233=J$9)*('PQW Report Data'!$E$4:$E$11233=$B77)*(('PQW Report Data'!K$4:K$11233)-('PQW Report Data'!J$4:J$11233))))))</f>
      </c>
      <c r="K77" s="25" t="str">
        <f>IF(AND($D$6="All",$F$6="All"),SUMPRODUCT(('PQW Report Data'!$C$4:$C$11233=K$9)*('PQW Report Data'!$E$4:$E$11233=$B77)*(('PQW Report Data'!K$4:K$11233)-('PQW Report Data'!J$4:J$11233))),
                    IF($D$6="All",SUMPRODUCT(('PQW Report Data'!$D$4:$D$11233='GEPS Volume &amp; Declines'!$E$4)*('PQW Report Data'!$C$4:$C$11233=K$9)*('PQW Report Data'!$E$4:$E$11233=$B77)*(('PQW Report Data'!K$4:K$11233)-('PQW Report Data'!J$4:J$11233))),
                    IF($F$6="All",SUMPRODUCT(('PQW Report Data'!$B$4:$B$11233='GEPS Volume &amp; Declines'!$C$4)*('PQW Report Data'!$C$4:$C$11233=K$9)*('PQW Report Data'!$E$4:$E$11233=$B77)*(('PQW Report Data'!K$4:K$11233)-('PQW Report Data'!J$4:J$11233))),
                    SUMPRODUCT(('PQW Report Data'!$B$4:$B$11233='GEPS Volume &amp; Declines'!$C$4)*('PQW Report Data'!$D$4:$D$11233='GEPS Volume &amp; Declines'!$E$4)*('PQW Report Data'!$C$4:$C$11233=K$9)*('PQW Report Data'!$E$4:$E$11233=$B77)*(('PQW Report Data'!K$4:K$11233)-('PQW Report Data'!J$4:J$11233))))))</f>
      </c>
      <c r="L77" s="25" t="str">
        <f>IF(AND($D$6="All",$F$6="All"),SUMPRODUCT(('PQW Report Data'!$C$4:$C$11233=L$9)*('PQW Report Data'!$E$4:$E$11233=$B77)*(('PQW Report Data'!K$4:K$11233)-('PQW Report Data'!J$4:J$11233))),
                    IF($D$6="All",SUMPRODUCT(('PQW Report Data'!$D$4:$D$11233='GEPS Volume &amp; Declines'!$E$4)*('PQW Report Data'!$C$4:$C$11233=L$9)*('PQW Report Data'!$E$4:$E$11233=$B77)*(('PQW Report Data'!K$4:K$11233)-('PQW Report Data'!J$4:J$11233))),
                    IF($F$6="All",SUMPRODUCT(('PQW Report Data'!$B$4:$B$11233='GEPS Volume &amp; Declines'!$C$4)*('PQW Report Data'!$C$4:$C$11233=L$9)*('PQW Report Data'!$E$4:$E$11233=$B77)*(('PQW Report Data'!K$4:K$11233)-('PQW Report Data'!J$4:J$11233))),
                    SUMPRODUCT(('PQW Report Data'!$B$4:$B$11233='GEPS Volume &amp; Declines'!$C$4)*('PQW Report Data'!$D$4:$D$11233='GEPS Volume &amp; Declines'!$E$4)*('PQW Report Data'!$C$4:$C$11233=L$9)*('PQW Report Data'!$E$4:$E$11233=$B77)*(('PQW Report Data'!K$4:K$11233)-('PQW Report Data'!J$4:J$11233))))))</f>
      </c>
      <c r="M77" s="25" t="str">
        <f>IF(AND($D$6="All",$F$6="All"),SUMPRODUCT(('PQW Report Data'!$C$4:$C$11233=M$9)*('PQW Report Data'!$E$4:$E$11233=$B77)*(('PQW Report Data'!K$4:K$11233)-('PQW Report Data'!J$4:J$11233))),
                    IF($D$6="All",SUMPRODUCT(('PQW Report Data'!$D$4:$D$11233='GEPS Volume &amp; Declines'!$E$4)*('PQW Report Data'!$C$4:$C$11233=M$9)*('PQW Report Data'!$E$4:$E$11233=$B77)*(('PQW Report Data'!K$4:K$11233)-('PQW Report Data'!J$4:J$11233))),
                    IF($F$6="All",SUMPRODUCT(('PQW Report Data'!$B$4:$B$11233='GEPS Volume &amp; Declines'!$C$4)*('PQW Report Data'!$C$4:$C$11233=M$9)*('PQW Report Data'!$E$4:$E$11233=$B77)*(('PQW Report Data'!K$4:K$11233)-('PQW Report Data'!J$4:J$11233))),
                    SUMPRODUCT(('PQW Report Data'!$B$4:$B$11233='GEPS Volume &amp; Declines'!$C$4)*('PQW Report Data'!$D$4:$D$11233='GEPS Volume &amp; Declines'!$E$4)*('PQW Report Data'!$C$4:$C$11233=M$9)*('PQW Report Data'!$E$4:$E$11233=$B77)*(('PQW Report Data'!K$4:K$11233)-('PQW Report Data'!J$4:J$11233))))))</f>
      </c>
      <c r="N77" s="25" t="str">
        <f>IF(AND($D$6="All",$F$6="All"),SUMPRODUCT(('PQW Report Data'!$C$4:$C$11233=N$9)*('PQW Report Data'!$E$4:$E$11233=$B77)*(('PQW Report Data'!K$4:K$11233)-('PQW Report Data'!J$4:J$11233))),
                    IF($D$6="All",SUMPRODUCT(('PQW Report Data'!$D$4:$D$11233='GEPS Volume &amp; Declines'!$E$4)*('PQW Report Data'!$C$4:$C$11233=N$9)*('PQW Report Data'!$E$4:$E$11233=$B77)*(('PQW Report Data'!K$4:K$11233)-('PQW Report Data'!J$4:J$11233))),
                    IF($F$6="All",SUMPRODUCT(('PQW Report Data'!$B$4:$B$11233='GEPS Volume &amp; Declines'!$C$4)*('PQW Report Data'!$C$4:$C$11233=N$9)*('PQW Report Data'!$E$4:$E$11233=$B77)*(('PQW Report Data'!K$4:K$11233)-('PQW Report Data'!J$4:J$11233))),
                    SUMPRODUCT(('PQW Report Data'!$B$4:$B$11233='GEPS Volume &amp; Declines'!$C$4)*('PQW Report Data'!$D$4:$D$11233='GEPS Volume &amp; Declines'!$E$4)*('PQW Report Data'!$C$4:$C$11233=N$9)*('PQW Report Data'!$E$4:$E$11233=$B77)*(('PQW Report Data'!K$4:K$11233)-('PQW Report Data'!J$4:J$11233))))))</f>
      </c>
      <c r="O77" s="25" t="str">
        <f>IF(AND($D$6="All",$F$6="All"),SUMPRODUCT(('PQW Report Data'!$C$4:$C$11233=O$9)*('PQW Report Data'!$E$4:$E$11233=$B77)*(('PQW Report Data'!K$4:K$11233)-('PQW Report Data'!J$4:J$11233))),
                    IF($D$6="All",SUMPRODUCT(('PQW Report Data'!$D$4:$D$11233='GEPS Volume &amp; Declines'!$E$4)*('PQW Report Data'!$C$4:$C$11233=O$9)*('PQW Report Data'!$E$4:$E$11233=$B77)*(('PQW Report Data'!K$4:K$11233)-('PQW Report Data'!J$4:J$11233))),
                    IF($F$6="All",SUMPRODUCT(('PQW Report Data'!$B$4:$B$11233='GEPS Volume &amp; Declines'!$C$4)*('PQW Report Data'!$C$4:$C$11233=O$9)*('PQW Report Data'!$E$4:$E$11233=$B77)*(('PQW Report Data'!K$4:K$11233)-('PQW Report Data'!J$4:J$11233))),
                    SUMPRODUCT(('PQW Report Data'!$B$4:$B$11233='GEPS Volume &amp; Declines'!$C$4)*('PQW Report Data'!$D$4:$D$11233='GEPS Volume &amp; Declines'!$E$4)*('PQW Report Data'!$C$4:$C$11233=O$9)*('PQW Report Data'!$E$4:$E$11233=$B77)*(('PQW Report Data'!K$4:K$11233)-('PQW Report Data'!J$4:J$11233))))))</f>
      </c>
      <c r="P77" s="25" t="str">
        <f>IF(AND($D$6="All",$F$6="All"),SUMPRODUCT(('PQW Report Data'!$C$4:$C$11233=P$9)*('PQW Report Data'!$E$4:$E$11233=$B77)*(('PQW Report Data'!K$4:K$11233)-('PQW Report Data'!J$4:J$11233))),
                    IF($D$6="All",SUMPRODUCT(('PQW Report Data'!$D$4:$D$11233='GEPS Volume &amp; Declines'!$E$4)*('PQW Report Data'!$C$4:$C$11233=P$9)*('PQW Report Data'!$E$4:$E$11233=$B77)*(('PQW Report Data'!K$4:K$11233)-('PQW Report Data'!J$4:J$11233))),
                    IF($F$6="All",SUMPRODUCT(('PQW Report Data'!$B$4:$B$11233='GEPS Volume &amp; Declines'!$C$4)*('PQW Report Data'!$C$4:$C$11233=P$9)*('PQW Report Data'!$E$4:$E$11233=$B77)*(('PQW Report Data'!K$4:K$11233)-('PQW Report Data'!J$4:J$11233))),
                    SUMPRODUCT(('PQW Report Data'!$B$4:$B$11233='GEPS Volume &amp; Declines'!$C$4)*('PQW Report Data'!$D$4:$D$11233='GEPS Volume &amp; Declines'!$E$4)*('PQW Report Data'!$C$4:$C$11233=P$9)*('PQW Report Data'!$E$4:$E$11233=$B77)*(('PQW Report Data'!K$4:K$11233)-('PQW Report Data'!J$4:J$11233))))))</f>
      </c>
      <c r="Q77" s="25" t="str">
        <f>IF(AND($D$6="All",$F$6="All"),SUMPRODUCT(('PQW Report Data'!$C$4:$C$11233=Q$9)*('PQW Report Data'!$E$4:$E$11233=$B77)*(('PQW Report Data'!K$4:K$11233)-('PQW Report Data'!J$4:J$11233))),
                    IF($D$6="All",SUMPRODUCT(('PQW Report Data'!$D$4:$D$11233='GEPS Volume &amp; Declines'!$E$4)*('PQW Report Data'!$C$4:$C$11233=Q$9)*('PQW Report Data'!$E$4:$E$11233=$B77)*(('PQW Report Data'!K$4:K$11233)-('PQW Report Data'!J$4:J$11233))),
                    IF($F$6="All",SUMPRODUCT(('PQW Report Data'!$B$4:$B$11233='GEPS Volume &amp; Declines'!$C$4)*('PQW Report Data'!$C$4:$C$11233=Q$9)*('PQW Report Data'!$E$4:$E$11233=$B77)*(('PQW Report Data'!K$4:K$11233)-('PQW Report Data'!J$4:J$11233))),
                    SUMPRODUCT(('PQW Report Data'!$B$4:$B$11233='GEPS Volume &amp; Declines'!$C$4)*('PQW Report Data'!$D$4:$D$11233='GEPS Volume &amp; Declines'!$E$4)*('PQW Report Data'!$C$4:$C$11233=Q$9)*('PQW Report Data'!$E$4:$E$11233=$B77)*(('PQW Report Data'!K$4:K$11233)-('PQW Report Data'!J$4:J$11233))))))</f>
      </c>
      <c r="R77" s="25" t="str">
        <f>IF(AND($D$6="All",$F$6="All"),SUMPRODUCT(('PQW Report Data'!$C$4:$C$11233=R$9)*('PQW Report Data'!$E$4:$E$11233=$B77)*(('PQW Report Data'!K$4:K$11233)-('PQW Report Data'!J$4:J$11233))),
                    IF($D$6="All",SUMPRODUCT(('PQW Report Data'!$D$4:$D$11233='GEPS Volume &amp; Declines'!$E$4)*('PQW Report Data'!$C$4:$C$11233=R$9)*('PQW Report Data'!$E$4:$E$11233=$B77)*(('PQW Report Data'!K$4:K$11233)-('PQW Report Data'!J$4:J$11233))),
                    IF($F$6="All",SUMPRODUCT(('PQW Report Data'!$B$4:$B$11233='GEPS Volume &amp; Declines'!$C$4)*('PQW Report Data'!$C$4:$C$11233=R$9)*('PQW Report Data'!$E$4:$E$11233=$B77)*(('PQW Report Data'!K$4:K$11233)-('PQW Report Data'!J$4:J$11233))),
                    SUMPRODUCT(('PQW Report Data'!$B$4:$B$11233='GEPS Volume &amp; Declines'!$C$4)*('PQW Report Data'!$D$4:$D$11233='GEPS Volume &amp; Declines'!$E$4)*('PQW Report Data'!$C$4:$C$11233=R$9)*('PQW Report Data'!$E$4:$E$11233=$B77)*(('PQW Report Data'!K$4:K$11233)-('PQW Report Data'!J$4:J$11233))))))</f>
      </c>
      <c r="S77" s="25" t="str">
        <f>IF(AND($D$6="All",$F$6="All"),SUMPRODUCT(('PQW Report Data'!$C$4:$C$11233=S$9)*('PQW Report Data'!$E$4:$E$11233=$B77)*(('PQW Report Data'!K$4:K$11233)-('PQW Report Data'!J$4:J$11233))),
                    IF($D$6="All",SUMPRODUCT(('PQW Report Data'!$D$4:$D$11233='GEPS Volume &amp; Declines'!$E$4)*('PQW Report Data'!$C$4:$C$11233=S$9)*('PQW Report Data'!$E$4:$E$11233=$B77)*(('PQW Report Data'!K$4:K$11233)-('PQW Report Data'!J$4:J$11233))),
                    IF($F$6="All",SUMPRODUCT(('PQW Report Data'!$B$4:$B$11233='GEPS Volume &amp; Declines'!$C$4)*('PQW Report Data'!$C$4:$C$11233=S$9)*('PQW Report Data'!$E$4:$E$11233=$B77)*(('PQW Report Data'!K$4:K$11233)-('PQW Report Data'!J$4:J$11233))),
                    SUMPRODUCT(('PQW Report Data'!$B$4:$B$11233='GEPS Volume &amp; Declines'!$C$4)*('PQW Report Data'!$D$4:$D$11233='GEPS Volume &amp; Declines'!$E$4)*('PQW Report Data'!$C$4:$C$11233=S$9)*('PQW Report Data'!$E$4:$E$11233=$B77)*(('PQW Report Data'!K$4:K$11233)-('PQW Report Data'!J$4:J$11233))))))</f>
      </c>
      <c r="T77" s="25" t="str">
        <f>IF(AND($D$6="All",$F$6="All"),SUMPRODUCT(('PQW Report Data'!$C$4:$C$11233=T$9)*('PQW Report Data'!$E$4:$E$11233=$B77)*(('PQW Report Data'!K$4:K$11233)-('PQW Report Data'!J$4:J$11233))),
                    IF($D$6="All",SUMPRODUCT(('PQW Report Data'!$D$4:$D$11233='GEPS Volume &amp; Declines'!$E$4)*('PQW Report Data'!$C$4:$C$11233=T$9)*('PQW Report Data'!$E$4:$E$11233=$B77)*(('PQW Report Data'!K$4:K$11233)-('PQW Report Data'!J$4:J$11233))),
                    IF($F$6="All",SUMPRODUCT(('PQW Report Data'!$B$4:$B$11233='GEPS Volume &amp; Declines'!$C$4)*('PQW Report Data'!$C$4:$C$11233=T$9)*('PQW Report Data'!$E$4:$E$11233=$B77)*(('PQW Report Data'!K$4:K$11233)-('PQW Report Data'!J$4:J$11233))),
                    SUMPRODUCT(('PQW Report Data'!$B$4:$B$11233='GEPS Volume &amp; Declines'!$C$4)*('PQW Report Data'!$D$4:$D$11233='GEPS Volume &amp; Declines'!$E$4)*('PQW Report Data'!$C$4:$C$11233=T$9)*('PQW Report Data'!$E$4:$E$11233=$B77)*(('PQW Report Data'!K$4:K$11233)-('PQW Report Data'!J$4:J$11233))))))</f>
      </c>
      <c r="U77" s="25" t="str">
        <f>IF(AND($D$6="All",$F$6="All"),SUMPRODUCT(('PQW Report Data'!$C$4:$C$11233=U$9)*('PQW Report Data'!$E$4:$E$11233=$B77)*(('PQW Report Data'!K$4:K$11233)-('PQW Report Data'!J$4:J$11233))),
                    IF($D$6="All",SUMPRODUCT(('PQW Report Data'!$D$4:$D$11233='GEPS Volume &amp; Declines'!$E$4)*('PQW Report Data'!$C$4:$C$11233=U$9)*('PQW Report Data'!$E$4:$E$11233=$B77)*(('PQW Report Data'!K$4:K$11233)-('PQW Report Data'!J$4:J$11233))),
                    IF($F$6="All",SUMPRODUCT(('PQW Report Data'!$B$4:$B$11233='GEPS Volume &amp; Declines'!$C$4)*('PQW Report Data'!$C$4:$C$11233=U$9)*('PQW Report Data'!$E$4:$E$11233=$B77)*(('PQW Report Data'!K$4:K$11233)-('PQW Report Data'!J$4:J$11233))),
                    SUMPRODUCT(('PQW Report Data'!$B$4:$B$11233='GEPS Volume &amp; Declines'!$C$4)*('PQW Report Data'!$D$4:$D$11233='GEPS Volume &amp; Declines'!$E$4)*('PQW Report Data'!$C$4:$C$11233=U$9)*('PQW Report Data'!$E$4:$E$11233=$B77)*(('PQW Report Data'!K$4:K$11233)-('PQW Report Data'!J$4:J$11233))))))</f>
      </c>
      <c r="V77" s="25" t="str">
        <f>IF(AND($D$6="All",$F$6="All"),SUMPRODUCT(('PQW Report Data'!$C$4:$C$11233=V$9)*('PQW Report Data'!$E$4:$E$11233=$B77)*(('PQW Report Data'!K$4:K$11233)-('PQW Report Data'!J$4:J$11233))),
                    IF($D$6="All",SUMPRODUCT(('PQW Report Data'!$D$4:$D$11233='GEPS Volume &amp; Declines'!$E$4)*('PQW Report Data'!$C$4:$C$11233=V$9)*('PQW Report Data'!$E$4:$E$11233=$B77)*(('PQW Report Data'!K$4:K$11233)-('PQW Report Data'!J$4:J$11233))),
                    IF($F$6="All",SUMPRODUCT(('PQW Report Data'!$B$4:$B$11233='GEPS Volume &amp; Declines'!$C$4)*('PQW Report Data'!$C$4:$C$11233=V$9)*('PQW Report Data'!$E$4:$E$11233=$B77)*(('PQW Report Data'!K$4:K$11233)-('PQW Report Data'!J$4:J$11233))),
                    SUMPRODUCT(('PQW Report Data'!$B$4:$B$11233='GEPS Volume &amp; Declines'!$C$4)*('PQW Report Data'!$D$4:$D$11233='GEPS Volume &amp; Declines'!$E$4)*('PQW Report Data'!$C$4:$C$11233=V$9)*('PQW Report Data'!$E$4:$E$11233=$B77)*(('PQW Report Data'!K$4:K$11233)-('PQW Report Data'!J$4:J$11233))))))</f>
      </c>
      <c r="W77" s="25" t="str">
        <f>IF(AND($D$6="All",$F$6="All"),SUMPRODUCT(('PQW Report Data'!$C$4:$C$11233=W$9)*('PQW Report Data'!$E$4:$E$11233=$B77)*(('PQW Report Data'!K$4:K$11233)-('PQW Report Data'!J$4:J$11233))),
                    IF($D$6="All",SUMPRODUCT(('PQW Report Data'!$D$4:$D$11233='GEPS Volume &amp; Declines'!$E$4)*('PQW Report Data'!$C$4:$C$11233=W$9)*('PQW Report Data'!$E$4:$E$11233=$B77)*(('PQW Report Data'!K$4:K$11233)-('PQW Report Data'!J$4:J$11233))),
                    IF($F$6="All",SUMPRODUCT(('PQW Report Data'!$B$4:$B$11233='GEPS Volume &amp; Declines'!$C$4)*('PQW Report Data'!$C$4:$C$11233=W$9)*('PQW Report Data'!$E$4:$E$11233=$B77)*(('PQW Report Data'!K$4:K$11233)-('PQW Report Data'!J$4:J$11233))),
                    SUMPRODUCT(('PQW Report Data'!$B$4:$B$11233='GEPS Volume &amp; Declines'!$C$4)*('PQW Report Data'!$D$4:$D$11233='GEPS Volume &amp; Declines'!$E$4)*('PQW Report Data'!$C$4:$C$11233=W$9)*('PQW Report Data'!$E$4:$E$11233=$B77)*(('PQW Report Data'!K$4:K$11233)-('PQW Report Data'!J$4:J$11233))))))</f>
      </c>
      <c r="X77" s="25" t="str">
        <f>IF(AND($D$6="All",$F$6="All"),SUMPRODUCT(('PQW Report Data'!$C$4:$C$11233=X$9)*('PQW Report Data'!$E$4:$E$11233=$B77)*(('PQW Report Data'!K$4:K$11233)-('PQW Report Data'!J$4:J$11233))),
                    IF($D$6="All",SUMPRODUCT(('PQW Report Data'!$D$4:$D$11233='GEPS Volume &amp; Declines'!$E$4)*('PQW Report Data'!$C$4:$C$11233=X$9)*('PQW Report Data'!$E$4:$E$11233=$B77)*(('PQW Report Data'!K$4:K$11233)-('PQW Report Data'!J$4:J$11233))),
                    IF($F$6="All",SUMPRODUCT(('PQW Report Data'!$B$4:$B$11233='GEPS Volume &amp; Declines'!$C$4)*('PQW Report Data'!$C$4:$C$11233=X$9)*('PQW Report Data'!$E$4:$E$11233=$B77)*(('PQW Report Data'!K$4:K$11233)-('PQW Report Data'!J$4:J$11233))),
                    SUMPRODUCT(('PQW Report Data'!$B$4:$B$11233='GEPS Volume &amp; Declines'!$C$4)*('PQW Report Data'!$D$4:$D$11233='GEPS Volume &amp; Declines'!$E$4)*('PQW Report Data'!$C$4:$C$11233=X$9)*('PQW Report Data'!$E$4:$E$11233=$B77)*(('PQW Report Data'!K$4:K$11233)-('PQW Report Data'!J$4:J$11233))))))</f>
      </c>
      <c r="Y77" s="25" t="str">
        <f>IF(AND($D$6="All",$F$6="All"),SUMPRODUCT(('PQW Report Data'!$C$4:$C$11233=Y$9)*('PQW Report Data'!$E$4:$E$11233=$B77)*(('PQW Report Data'!K$4:K$11233)-('PQW Report Data'!J$4:J$11233))),
                    IF($D$6="All",SUMPRODUCT(('PQW Report Data'!$D$4:$D$11233='GEPS Volume &amp; Declines'!$E$4)*('PQW Report Data'!$C$4:$C$11233=Y$9)*('PQW Report Data'!$E$4:$E$11233=$B77)*(('PQW Report Data'!K$4:K$11233)-('PQW Report Data'!J$4:J$11233))),
                    IF($F$6="All",SUMPRODUCT(('PQW Report Data'!$B$4:$B$11233='GEPS Volume &amp; Declines'!$C$4)*('PQW Report Data'!$C$4:$C$11233=Y$9)*('PQW Report Data'!$E$4:$E$11233=$B77)*(('PQW Report Data'!K$4:K$11233)-('PQW Report Data'!J$4:J$11233))),
                    SUMPRODUCT(('PQW Report Data'!$B$4:$B$11233='GEPS Volume &amp; Declines'!$C$4)*('PQW Report Data'!$D$4:$D$11233='GEPS Volume &amp; Declines'!$E$4)*('PQW Report Data'!$C$4:$C$11233=Y$9)*('PQW Report Data'!$E$4:$E$11233=$B77)*(('PQW Report Data'!K$4:K$11233)-('PQW Report Data'!J$4:J$11233))))))</f>
      </c>
      <c r="Z77" s="25" t="str">
        <f>IF(AND($D$6="All",$F$6="All"),SUMPRODUCT(('PQW Report Data'!$C$4:$C$11233=Z$9)*('PQW Report Data'!$E$4:$E$11233=$B77)*(('PQW Report Data'!K$4:K$11233)-('PQW Report Data'!J$4:J$11233))),
                    IF($D$6="All",SUMPRODUCT(('PQW Report Data'!$D$4:$D$11233='GEPS Volume &amp; Declines'!$E$4)*('PQW Report Data'!$C$4:$C$11233=Z$9)*('PQW Report Data'!$E$4:$E$11233=$B77)*(('PQW Report Data'!K$4:K$11233)-('PQW Report Data'!J$4:J$11233))),
                    IF($F$6="All",SUMPRODUCT(('PQW Report Data'!$B$4:$B$11233='GEPS Volume &amp; Declines'!$C$4)*('PQW Report Data'!$C$4:$C$11233=Z$9)*('PQW Report Data'!$E$4:$E$11233=$B77)*(('PQW Report Data'!K$4:K$11233)-('PQW Report Data'!J$4:J$11233))),
                    SUMPRODUCT(('PQW Report Data'!$B$4:$B$11233='GEPS Volume &amp; Declines'!$C$4)*('PQW Report Data'!$D$4:$D$11233='GEPS Volume &amp; Declines'!$E$4)*('PQW Report Data'!$C$4:$C$11233=Z$9)*('PQW Report Data'!$E$4:$E$11233=$B77)*(('PQW Report Data'!K$4:K$11233)-('PQW Report Data'!J$4:J$11233))))))</f>
      </c>
      <c r="AA77" s="25" t="str">
        <f>IF(AND($D$6="All",$F$6="All"),SUMPRODUCT(('PQW Report Data'!$C$4:$C$11233=AA$9)*('PQW Report Data'!$E$4:$E$11233=$B77)*(('PQW Report Data'!K$4:K$11233)-('PQW Report Data'!J$4:J$11233))),
                    IF($D$6="All",SUMPRODUCT(('PQW Report Data'!$D$4:$D$11233='GEPS Volume &amp; Declines'!$E$4)*('PQW Report Data'!$C$4:$C$11233=AA$9)*('PQW Report Data'!$E$4:$E$11233=$B77)*(('PQW Report Data'!K$4:K$11233)-('PQW Report Data'!J$4:J$11233))),
                    IF($F$6="All",SUMPRODUCT(('PQW Report Data'!$B$4:$B$11233='GEPS Volume &amp; Declines'!$C$4)*('PQW Report Data'!$C$4:$C$11233=AA$9)*('PQW Report Data'!$E$4:$E$11233=$B77)*(('PQW Report Data'!K$4:K$11233)-('PQW Report Data'!J$4:J$11233))),
                    SUMPRODUCT(('PQW Report Data'!$B$4:$B$11233='GEPS Volume &amp; Declines'!$C$4)*('PQW Report Data'!$D$4:$D$11233='GEPS Volume &amp; Declines'!$E$4)*('PQW Report Data'!$C$4:$C$11233=AA$9)*('PQW Report Data'!$E$4:$E$11233=$B77)*(('PQW Report Data'!K$4:K$11233)-('PQW Report Data'!J$4:J$11233))))))</f>
      </c>
      <c r="AB77" s="25" t="str">
        <f>SUM(C77:AA77)</f>
      </c>
    </row>
    <row r="78">
      <c r="A78" s="0" t="inlineStr">
        <is>
          <t/>
        </is>
      </c>
      <c r="B78" s="23" t="n">
        <v>68</v>
      </c>
      <c r="C78" s="25" t="str">
        <f>IF(AND($D$6="All",$F$6="All"),SUMPRODUCT(('PQW Report Data'!$C$4:$C$11233=C$9)*('PQW Report Data'!$E$4:$E$11233=$B78)*(('PQW Report Data'!K$4:K$11233)-('PQW Report Data'!J$4:J$11233))),
                    IF($D$6="All",SUMPRODUCT(('PQW Report Data'!$D$4:$D$11233='GEPS Volume &amp; Declines'!$E$4)*('PQW Report Data'!$C$4:$C$11233=C$9)*('PQW Report Data'!$E$4:$E$11233=$B78)*(('PQW Report Data'!K$4:K$11233)-('PQW Report Data'!J$4:J$11233))),
                    IF($F$6="All",SUMPRODUCT(('PQW Report Data'!$B$4:$B$11233='GEPS Volume &amp; Declines'!$C$4)*('PQW Report Data'!$C$4:$C$11233=C$9)*('PQW Report Data'!$E$4:$E$11233=$B78)*(('PQW Report Data'!K$4:K$11233)-('PQW Report Data'!J$4:J$11233))),
                    SUMPRODUCT(('PQW Report Data'!$B$4:$B$11233='GEPS Volume &amp; Declines'!$C$4)*('PQW Report Data'!$D$4:$D$11233='GEPS Volume &amp; Declines'!$E$4)*('PQW Report Data'!$C$4:$C$11233=C$9)*('PQW Report Data'!$E$4:$E$11233=$B78)*(('PQW Report Data'!K$4:K$11233)-('PQW Report Data'!J$4:J$11233))))))</f>
      </c>
      <c r="D78" s="25" t="str">
        <f>IF(AND($D$6="All",$F$6="All"),SUMPRODUCT(('PQW Report Data'!$C$4:$C$11233=D$9)*('PQW Report Data'!$E$4:$E$11233=$B78)*(('PQW Report Data'!K$4:K$11233)-('PQW Report Data'!J$4:J$11233))),
                    IF($D$6="All",SUMPRODUCT(('PQW Report Data'!$D$4:$D$11233='GEPS Volume &amp; Declines'!$E$4)*('PQW Report Data'!$C$4:$C$11233=D$9)*('PQW Report Data'!$E$4:$E$11233=$B78)*(('PQW Report Data'!K$4:K$11233)-('PQW Report Data'!J$4:J$11233))),
                    IF($F$6="All",SUMPRODUCT(('PQW Report Data'!$B$4:$B$11233='GEPS Volume &amp; Declines'!$C$4)*('PQW Report Data'!$C$4:$C$11233=D$9)*('PQW Report Data'!$E$4:$E$11233=$B78)*(('PQW Report Data'!K$4:K$11233)-('PQW Report Data'!J$4:J$11233))),
                    SUMPRODUCT(('PQW Report Data'!$B$4:$B$11233='GEPS Volume &amp; Declines'!$C$4)*('PQW Report Data'!$D$4:$D$11233='GEPS Volume &amp; Declines'!$E$4)*('PQW Report Data'!$C$4:$C$11233=D$9)*('PQW Report Data'!$E$4:$E$11233=$B78)*(('PQW Report Data'!K$4:K$11233)-('PQW Report Data'!J$4:J$11233))))))</f>
      </c>
      <c r="E78" s="25" t="str">
        <f>IF(AND($D$6="All",$F$6="All"),SUMPRODUCT(('PQW Report Data'!$C$4:$C$11233=E$9)*('PQW Report Data'!$E$4:$E$11233=$B78)*(('PQW Report Data'!K$4:K$11233)-('PQW Report Data'!J$4:J$11233))),
                    IF($D$6="All",SUMPRODUCT(('PQW Report Data'!$D$4:$D$11233='GEPS Volume &amp; Declines'!$E$4)*('PQW Report Data'!$C$4:$C$11233=E$9)*('PQW Report Data'!$E$4:$E$11233=$B78)*(('PQW Report Data'!K$4:K$11233)-('PQW Report Data'!J$4:J$11233))),
                    IF($F$6="All",SUMPRODUCT(('PQW Report Data'!$B$4:$B$11233='GEPS Volume &amp; Declines'!$C$4)*('PQW Report Data'!$C$4:$C$11233=E$9)*('PQW Report Data'!$E$4:$E$11233=$B78)*(('PQW Report Data'!K$4:K$11233)-('PQW Report Data'!J$4:J$11233))),
                    SUMPRODUCT(('PQW Report Data'!$B$4:$B$11233='GEPS Volume &amp; Declines'!$C$4)*('PQW Report Data'!$D$4:$D$11233='GEPS Volume &amp; Declines'!$E$4)*('PQW Report Data'!$C$4:$C$11233=E$9)*('PQW Report Data'!$E$4:$E$11233=$B78)*(('PQW Report Data'!K$4:K$11233)-('PQW Report Data'!J$4:J$11233))))))</f>
      </c>
      <c r="F78" s="25" t="str">
        <f>IF(AND($D$6="All",$F$6="All"),SUMPRODUCT(('PQW Report Data'!$C$4:$C$11233=F$9)*('PQW Report Data'!$E$4:$E$11233=$B78)*(('PQW Report Data'!K$4:K$11233)-('PQW Report Data'!J$4:J$11233))),
                    IF($D$6="All",SUMPRODUCT(('PQW Report Data'!$D$4:$D$11233='GEPS Volume &amp; Declines'!$E$4)*('PQW Report Data'!$C$4:$C$11233=F$9)*('PQW Report Data'!$E$4:$E$11233=$B78)*(('PQW Report Data'!K$4:K$11233)-('PQW Report Data'!J$4:J$11233))),
                    IF($F$6="All",SUMPRODUCT(('PQW Report Data'!$B$4:$B$11233='GEPS Volume &amp; Declines'!$C$4)*('PQW Report Data'!$C$4:$C$11233=F$9)*('PQW Report Data'!$E$4:$E$11233=$B78)*(('PQW Report Data'!K$4:K$11233)-('PQW Report Data'!J$4:J$11233))),
                    SUMPRODUCT(('PQW Report Data'!$B$4:$B$11233='GEPS Volume &amp; Declines'!$C$4)*('PQW Report Data'!$D$4:$D$11233='GEPS Volume &amp; Declines'!$E$4)*('PQW Report Data'!$C$4:$C$11233=F$9)*('PQW Report Data'!$E$4:$E$11233=$B78)*(('PQW Report Data'!K$4:K$11233)-('PQW Report Data'!J$4:J$11233))))))</f>
      </c>
      <c r="G78" s="25" t="str">
        <f>IF(AND($D$6="All",$F$6="All"),SUMPRODUCT(('PQW Report Data'!$C$4:$C$11233=G$9)*('PQW Report Data'!$E$4:$E$11233=$B78)*(('PQW Report Data'!K$4:K$11233)-('PQW Report Data'!J$4:J$11233))),
                    IF($D$6="All",SUMPRODUCT(('PQW Report Data'!$D$4:$D$11233='GEPS Volume &amp; Declines'!$E$4)*('PQW Report Data'!$C$4:$C$11233=G$9)*('PQW Report Data'!$E$4:$E$11233=$B78)*(('PQW Report Data'!K$4:K$11233)-('PQW Report Data'!J$4:J$11233))),
                    IF($F$6="All",SUMPRODUCT(('PQW Report Data'!$B$4:$B$11233='GEPS Volume &amp; Declines'!$C$4)*('PQW Report Data'!$C$4:$C$11233=G$9)*('PQW Report Data'!$E$4:$E$11233=$B78)*(('PQW Report Data'!K$4:K$11233)-('PQW Report Data'!J$4:J$11233))),
                    SUMPRODUCT(('PQW Report Data'!$B$4:$B$11233='GEPS Volume &amp; Declines'!$C$4)*('PQW Report Data'!$D$4:$D$11233='GEPS Volume &amp; Declines'!$E$4)*('PQW Report Data'!$C$4:$C$11233=G$9)*('PQW Report Data'!$E$4:$E$11233=$B78)*(('PQW Report Data'!K$4:K$11233)-('PQW Report Data'!J$4:J$11233))))))</f>
      </c>
      <c r="H78" s="25" t="str">
        <f>IF(AND($D$6="All",$F$6="All"),SUMPRODUCT(('PQW Report Data'!$C$4:$C$11233=H$9)*('PQW Report Data'!$E$4:$E$11233=$B78)*(('PQW Report Data'!K$4:K$11233)-('PQW Report Data'!J$4:J$11233))),
                    IF($D$6="All",SUMPRODUCT(('PQW Report Data'!$D$4:$D$11233='GEPS Volume &amp; Declines'!$E$4)*('PQW Report Data'!$C$4:$C$11233=H$9)*('PQW Report Data'!$E$4:$E$11233=$B78)*(('PQW Report Data'!K$4:K$11233)-('PQW Report Data'!J$4:J$11233))),
                    IF($F$6="All",SUMPRODUCT(('PQW Report Data'!$B$4:$B$11233='GEPS Volume &amp; Declines'!$C$4)*('PQW Report Data'!$C$4:$C$11233=H$9)*('PQW Report Data'!$E$4:$E$11233=$B78)*(('PQW Report Data'!K$4:K$11233)-('PQW Report Data'!J$4:J$11233))),
                    SUMPRODUCT(('PQW Report Data'!$B$4:$B$11233='GEPS Volume &amp; Declines'!$C$4)*('PQW Report Data'!$D$4:$D$11233='GEPS Volume &amp; Declines'!$E$4)*('PQW Report Data'!$C$4:$C$11233=H$9)*('PQW Report Data'!$E$4:$E$11233=$B78)*(('PQW Report Data'!K$4:K$11233)-('PQW Report Data'!J$4:J$11233))))))</f>
      </c>
      <c r="I78" s="25" t="str">
        <f>IF(AND($D$6="All",$F$6="All"),SUMPRODUCT(('PQW Report Data'!$C$4:$C$11233=I$9)*('PQW Report Data'!$E$4:$E$11233=$B78)*(('PQW Report Data'!K$4:K$11233)-('PQW Report Data'!J$4:J$11233))),
                    IF($D$6="All",SUMPRODUCT(('PQW Report Data'!$D$4:$D$11233='GEPS Volume &amp; Declines'!$E$4)*('PQW Report Data'!$C$4:$C$11233=I$9)*('PQW Report Data'!$E$4:$E$11233=$B78)*(('PQW Report Data'!K$4:K$11233)-('PQW Report Data'!J$4:J$11233))),
                    IF($F$6="All",SUMPRODUCT(('PQW Report Data'!$B$4:$B$11233='GEPS Volume &amp; Declines'!$C$4)*('PQW Report Data'!$C$4:$C$11233=I$9)*('PQW Report Data'!$E$4:$E$11233=$B78)*(('PQW Report Data'!K$4:K$11233)-('PQW Report Data'!J$4:J$11233))),
                    SUMPRODUCT(('PQW Report Data'!$B$4:$B$11233='GEPS Volume &amp; Declines'!$C$4)*('PQW Report Data'!$D$4:$D$11233='GEPS Volume &amp; Declines'!$E$4)*('PQW Report Data'!$C$4:$C$11233=I$9)*('PQW Report Data'!$E$4:$E$11233=$B78)*(('PQW Report Data'!K$4:K$11233)-('PQW Report Data'!J$4:J$11233))))))</f>
      </c>
      <c r="J78" s="25" t="str">
        <f>IF(AND($D$6="All",$F$6="All"),SUMPRODUCT(('PQW Report Data'!$C$4:$C$11233=J$9)*('PQW Report Data'!$E$4:$E$11233=$B78)*(('PQW Report Data'!K$4:K$11233)-('PQW Report Data'!J$4:J$11233))),
                    IF($D$6="All",SUMPRODUCT(('PQW Report Data'!$D$4:$D$11233='GEPS Volume &amp; Declines'!$E$4)*('PQW Report Data'!$C$4:$C$11233=J$9)*('PQW Report Data'!$E$4:$E$11233=$B78)*(('PQW Report Data'!K$4:K$11233)-('PQW Report Data'!J$4:J$11233))),
                    IF($F$6="All",SUMPRODUCT(('PQW Report Data'!$B$4:$B$11233='GEPS Volume &amp; Declines'!$C$4)*('PQW Report Data'!$C$4:$C$11233=J$9)*('PQW Report Data'!$E$4:$E$11233=$B78)*(('PQW Report Data'!K$4:K$11233)-('PQW Report Data'!J$4:J$11233))),
                    SUMPRODUCT(('PQW Report Data'!$B$4:$B$11233='GEPS Volume &amp; Declines'!$C$4)*('PQW Report Data'!$D$4:$D$11233='GEPS Volume &amp; Declines'!$E$4)*('PQW Report Data'!$C$4:$C$11233=J$9)*('PQW Report Data'!$E$4:$E$11233=$B78)*(('PQW Report Data'!K$4:K$11233)-('PQW Report Data'!J$4:J$11233))))))</f>
      </c>
      <c r="K78" s="25" t="str">
        <f>IF(AND($D$6="All",$F$6="All"),SUMPRODUCT(('PQW Report Data'!$C$4:$C$11233=K$9)*('PQW Report Data'!$E$4:$E$11233=$B78)*(('PQW Report Data'!K$4:K$11233)-('PQW Report Data'!J$4:J$11233))),
                    IF($D$6="All",SUMPRODUCT(('PQW Report Data'!$D$4:$D$11233='GEPS Volume &amp; Declines'!$E$4)*('PQW Report Data'!$C$4:$C$11233=K$9)*('PQW Report Data'!$E$4:$E$11233=$B78)*(('PQW Report Data'!K$4:K$11233)-('PQW Report Data'!J$4:J$11233))),
                    IF($F$6="All",SUMPRODUCT(('PQW Report Data'!$B$4:$B$11233='GEPS Volume &amp; Declines'!$C$4)*('PQW Report Data'!$C$4:$C$11233=K$9)*('PQW Report Data'!$E$4:$E$11233=$B78)*(('PQW Report Data'!K$4:K$11233)-('PQW Report Data'!J$4:J$11233))),
                    SUMPRODUCT(('PQW Report Data'!$B$4:$B$11233='GEPS Volume &amp; Declines'!$C$4)*('PQW Report Data'!$D$4:$D$11233='GEPS Volume &amp; Declines'!$E$4)*('PQW Report Data'!$C$4:$C$11233=K$9)*('PQW Report Data'!$E$4:$E$11233=$B78)*(('PQW Report Data'!K$4:K$11233)-('PQW Report Data'!J$4:J$11233))))))</f>
      </c>
      <c r="L78" s="25" t="str">
        <f>IF(AND($D$6="All",$F$6="All"),SUMPRODUCT(('PQW Report Data'!$C$4:$C$11233=L$9)*('PQW Report Data'!$E$4:$E$11233=$B78)*(('PQW Report Data'!K$4:K$11233)-('PQW Report Data'!J$4:J$11233))),
                    IF($D$6="All",SUMPRODUCT(('PQW Report Data'!$D$4:$D$11233='GEPS Volume &amp; Declines'!$E$4)*('PQW Report Data'!$C$4:$C$11233=L$9)*('PQW Report Data'!$E$4:$E$11233=$B78)*(('PQW Report Data'!K$4:K$11233)-('PQW Report Data'!J$4:J$11233))),
                    IF($F$6="All",SUMPRODUCT(('PQW Report Data'!$B$4:$B$11233='GEPS Volume &amp; Declines'!$C$4)*('PQW Report Data'!$C$4:$C$11233=L$9)*('PQW Report Data'!$E$4:$E$11233=$B78)*(('PQW Report Data'!K$4:K$11233)-('PQW Report Data'!J$4:J$11233))),
                    SUMPRODUCT(('PQW Report Data'!$B$4:$B$11233='GEPS Volume &amp; Declines'!$C$4)*('PQW Report Data'!$D$4:$D$11233='GEPS Volume &amp; Declines'!$E$4)*('PQW Report Data'!$C$4:$C$11233=L$9)*('PQW Report Data'!$E$4:$E$11233=$B78)*(('PQW Report Data'!K$4:K$11233)-('PQW Report Data'!J$4:J$11233))))))</f>
      </c>
      <c r="M78" s="25" t="str">
        <f>IF(AND($D$6="All",$F$6="All"),SUMPRODUCT(('PQW Report Data'!$C$4:$C$11233=M$9)*('PQW Report Data'!$E$4:$E$11233=$B78)*(('PQW Report Data'!K$4:K$11233)-('PQW Report Data'!J$4:J$11233))),
                    IF($D$6="All",SUMPRODUCT(('PQW Report Data'!$D$4:$D$11233='GEPS Volume &amp; Declines'!$E$4)*('PQW Report Data'!$C$4:$C$11233=M$9)*('PQW Report Data'!$E$4:$E$11233=$B78)*(('PQW Report Data'!K$4:K$11233)-('PQW Report Data'!J$4:J$11233))),
                    IF($F$6="All",SUMPRODUCT(('PQW Report Data'!$B$4:$B$11233='GEPS Volume &amp; Declines'!$C$4)*('PQW Report Data'!$C$4:$C$11233=M$9)*('PQW Report Data'!$E$4:$E$11233=$B78)*(('PQW Report Data'!K$4:K$11233)-('PQW Report Data'!J$4:J$11233))),
                    SUMPRODUCT(('PQW Report Data'!$B$4:$B$11233='GEPS Volume &amp; Declines'!$C$4)*('PQW Report Data'!$D$4:$D$11233='GEPS Volume &amp; Declines'!$E$4)*('PQW Report Data'!$C$4:$C$11233=M$9)*('PQW Report Data'!$E$4:$E$11233=$B78)*(('PQW Report Data'!K$4:K$11233)-('PQW Report Data'!J$4:J$11233))))))</f>
      </c>
      <c r="N78" s="25" t="str">
        <f>IF(AND($D$6="All",$F$6="All"),SUMPRODUCT(('PQW Report Data'!$C$4:$C$11233=N$9)*('PQW Report Data'!$E$4:$E$11233=$B78)*(('PQW Report Data'!K$4:K$11233)-('PQW Report Data'!J$4:J$11233))),
                    IF($D$6="All",SUMPRODUCT(('PQW Report Data'!$D$4:$D$11233='GEPS Volume &amp; Declines'!$E$4)*('PQW Report Data'!$C$4:$C$11233=N$9)*('PQW Report Data'!$E$4:$E$11233=$B78)*(('PQW Report Data'!K$4:K$11233)-('PQW Report Data'!J$4:J$11233))),
                    IF($F$6="All",SUMPRODUCT(('PQW Report Data'!$B$4:$B$11233='GEPS Volume &amp; Declines'!$C$4)*('PQW Report Data'!$C$4:$C$11233=N$9)*('PQW Report Data'!$E$4:$E$11233=$B78)*(('PQW Report Data'!K$4:K$11233)-('PQW Report Data'!J$4:J$11233))),
                    SUMPRODUCT(('PQW Report Data'!$B$4:$B$11233='GEPS Volume &amp; Declines'!$C$4)*('PQW Report Data'!$D$4:$D$11233='GEPS Volume &amp; Declines'!$E$4)*('PQW Report Data'!$C$4:$C$11233=N$9)*('PQW Report Data'!$E$4:$E$11233=$B78)*(('PQW Report Data'!K$4:K$11233)-('PQW Report Data'!J$4:J$11233))))))</f>
      </c>
      <c r="O78" s="25" t="str">
        <f>IF(AND($D$6="All",$F$6="All"),SUMPRODUCT(('PQW Report Data'!$C$4:$C$11233=O$9)*('PQW Report Data'!$E$4:$E$11233=$B78)*(('PQW Report Data'!K$4:K$11233)-('PQW Report Data'!J$4:J$11233))),
                    IF($D$6="All",SUMPRODUCT(('PQW Report Data'!$D$4:$D$11233='GEPS Volume &amp; Declines'!$E$4)*('PQW Report Data'!$C$4:$C$11233=O$9)*('PQW Report Data'!$E$4:$E$11233=$B78)*(('PQW Report Data'!K$4:K$11233)-('PQW Report Data'!J$4:J$11233))),
                    IF($F$6="All",SUMPRODUCT(('PQW Report Data'!$B$4:$B$11233='GEPS Volume &amp; Declines'!$C$4)*('PQW Report Data'!$C$4:$C$11233=O$9)*('PQW Report Data'!$E$4:$E$11233=$B78)*(('PQW Report Data'!K$4:K$11233)-('PQW Report Data'!J$4:J$11233))),
                    SUMPRODUCT(('PQW Report Data'!$B$4:$B$11233='GEPS Volume &amp; Declines'!$C$4)*('PQW Report Data'!$D$4:$D$11233='GEPS Volume &amp; Declines'!$E$4)*('PQW Report Data'!$C$4:$C$11233=O$9)*('PQW Report Data'!$E$4:$E$11233=$B78)*(('PQW Report Data'!K$4:K$11233)-('PQW Report Data'!J$4:J$11233))))))</f>
      </c>
      <c r="P78" s="25" t="str">
        <f>IF(AND($D$6="All",$F$6="All"),SUMPRODUCT(('PQW Report Data'!$C$4:$C$11233=P$9)*('PQW Report Data'!$E$4:$E$11233=$B78)*(('PQW Report Data'!K$4:K$11233)-('PQW Report Data'!J$4:J$11233))),
                    IF($D$6="All",SUMPRODUCT(('PQW Report Data'!$D$4:$D$11233='GEPS Volume &amp; Declines'!$E$4)*('PQW Report Data'!$C$4:$C$11233=P$9)*('PQW Report Data'!$E$4:$E$11233=$B78)*(('PQW Report Data'!K$4:K$11233)-('PQW Report Data'!J$4:J$11233))),
                    IF($F$6="All",SUMPRODUCT(('PQW Report Data'!$B$4:$B$11233='GEPS Volume &amp; Declines'!$C$4)*('PQW Report Data'!$C$4:$C$11233=P$9)*('PQW Report Data'!$E$4:$E$11233=$B78)*(('PQW Report Data'!K$4:K$11233)-('PQW Report Data'!J$4:J$11233))),
                    SUMPRODUCT(('PQW Report Data'!$B$4:$B$11233='GEPS Volume &amp; Declines'!$C$4)*('PQW Report Data'!$D$4:$D$11233='GEPS Volume &amp; Declines'!$E$4)*('PQW Report Data'!$C$4:$C$11233=P$9)*('PQW Report Data'!$E$4:$E$11233=$B78)*(('PQW Report Data'!K$4:K$11233)-('PQW Report Data'!J$4:J$11233))))))</f>
      </c>
      <c r="Q78" s="25" t="str">
        <f>IF(AND($D$6="All",$F$6="All"),SUMPRODUCT(('PQW Report Data'!$C$4:$C$11233=Q$9)*('PQW Report Data'!$E$4:$E$11233=$B78)*(('PQW Report Data'!K$4:K$11233)-('PQW Report Data'!J$4:J$11233))),
                    IF($D$6="All",SUMPRODUCT(('PQW Report Data'!$D$4:$D$11233='GEPS Volume &amp; Declines'!$E$4)*('PQW Report Data'!$C$4:$C$11233=Q$9)*('PQW Report Data'!$E$4:$E$11233=$B78)*(('PQW Report Data'!K$4:K$11233)-('PQW Report Data'!J$4:J$11233))),
                    IF($F$6="All",SUMPRODUCT(('PQW Report Data'!$B$4:$B$11233='GEPS Volume &amp; Declines'!$C$4)*('PQW Report Data'!$C$4:$C$11233=Q$9)*('PQW Report Data'!$E$4:$E$11233=$B78)*(('PQW Report Data'!K$4:K$11233)-('PQW Report Data'!J$4:J$11233))),
                    SUMPRODUCT(('PQW Report Data'!$B$4:$B$11233='GEPS Volume &amp; Declines'!$C$4)*('PQW Report Data'!$D$4:$D$11233='GEPS Volume &amp; Declines'!$E$4)*('PQW Report Data'!$C$4:$C$11233=Q$9)*('PQW Report Data'!$E$4:$E$11233=$B78)*(('PQW Report Data'!K$4:K$11233)-('PQW Report Data'!J$4:J$11233))))))</f>
      </c>
      <c r="R78" s="25" t="str">
        <f>IF(AND($D$6="All",$F$6="All"),SUMPRODUCT(('PQW Report Data'!$C$4:$C$11233=R$9)*('PQW Report Data'!$E$4:$E$11233=$B78)*(('PQW Report Data'!K$4:K$11233)-('PQW Report Data'!J$4:J$11233))),
                    IF($D$6="All",SUMPRODUCT(('PQW Report Data'!$D$4:$D$11233='GEPS Volume &amp; Declines'!$E$4)*('PQW Report Data'!$C$4:$C$11233=R$9)*('PQW Report Data'!$E$4:$E$11233=$B78)*(('PQW Report Data'!K$4:K$11233)-('PQW Report Data'!J$4:J$11233))),
                    IF($F$6="All",SUMPRODUCT(('PQW Report Data'!$B$4:$B$11233='GEPS Volume &amp; Declines'!$C$4)*('PQW Report Data'!$C$4:$C$11233=R$9)*('PQW Report Data'!$E$4:$E$11233=$B78)*(('PQW Report Data'!K$4:K$11233)-('PQW Report Data'!J$4:J$11233))),
                    SUMPRODUCT(('PQW Report Data'!$B$4:$B$11233='GEPS Volume &amp; Declines'!$C$4)*('PQW Report Data'!$D$4:$D$11233='GEPS Volume &amp; Declines'!$E$4)*('PQW Report Data'!$C$4:$C$11233=R$9)*('PQW Report Data'!$E$4:$E$11233=$B78)*(('PQW Report Data'!K$4:K$11233)-('PQW Report Data'!J$4:J$11233))))))</f>
      </c>
      <c r="S78" s="25" t="str">
        <f>IF(AND($D$6="All",$F$6="All"),SUMPRODUCT(('PQW Report Data'!$C$4:$C$11233=S$9)*('PQW Report Data'!$E$4:$E$11233=$B78)*(('PQW Report Data'!K$4:K$11233)-('PQW Report Data'!J$4:J$11233))),
                    IF($D$6="All",SUMPRODUCT(('PQW Report Data'!$D$4:$D$11233='GEPS Volume &amp; Declines'!$E$4)*('PQW Report Data'!$C$4:$C$11233=S$9)*('PQW Report Data'!$E$4:$E$11233=$B78)*(('PQW Report Data'!K$4:K$11233)-('PQW Report Data'!J$4:J$11233))),
                    IF($F$6="All",SUMPRODUCT(('PQW Report Data'!$B$4:$B$11233='GEPS Volume &amp; Declines'!$C$4)*('PQW Report Data'!$C$4:$C$11233=S$9)*('PQW Report Data'!$E$4:$E$11233=$B78)*(('PQW Report Data'!K$4:K$11233)-('PQW Report Data'!J$4:J$11233))),
                    SUMPRODUCT(('PQW Report Data'!$B$4:$B$11233='GEPS Volume &amp; Declines'!$C$4)*('PQW Report Data'!$D$4:$D$11233='GEPS Volume &amp; Declines'!$E$4)*('PQW Report Data'!$C$4:$C$11233=S$9)*('PQW Report Data'!$E$4:$E$11233=$B78)*(('PQW Report Data'!K$4:K$11233)-('PQW Report Data'!J$4:J$11233))))))</f>
      </c>
      <c r="T78" s="25" t="str">
        <f>IF(AND($D$6="All",$F$6="All"),SUMPRODUCT(('PQW Report Data'!$C$4:$C$11233=T$9)*('PQW Report Data'!$E$4:$E$11233=$B78)*(('PQW Report Data'!K$4:K$11233)-('PQW Report Data'!J$4:J$11233))),
                    IF($D$6="All",SUMPRODUCT(('PQW Report Data'!$D$4:$D$11233='GEPS Volume &amp; Declines'!$E$4)*('PQW Report Data'!$C$4:$C$11233=T$9)*('PQW Report Data'!$E$4:$E$11233=$B78)*(('PQW Report Data'!K$4:K$11233)-('PQW Report Data'!J$4:J$11233))),
                    IF($F$6="All",SUMPRODUCT(('PQW Report Data'!$B$4:$B$11233='GEPS Volume &amp; Declines'!$C$4)*('PQW Report Data'!$C$4:$C$11233=T$9)*('PQW Report Data'!$E$4:$E$11233=$B78)*(('PQW Report Data'!K$4:K$11233)-('PQW Report Data'!J$4:J$11233))),
                    SUMPRODUCT(('PQW Report Data'!$B$4:$B$11233='GEPS Volume &amp; Declines'!$C$4)*('PQW Report Data'!$D$4:$D$11233='GEPS Volume &amp; Declines'!$E$4)*('PQW Report Data'!$C$4:$C$11233=T$9)*('PQW Report Data'!$E$4:$E$11233=$B78)*(('PQW Report Data'!K$4:K$11233)-('PQW Report Data'!J$4:J$11233))))))</f>
      </c>
      <c r="U78" s="25" t="str">
        <f>IF(AND($D$6="All",$F$6="All"),SUMPRODUCT(('PQW Report Data'!$C$4:$C$11233=U$9)*('PQW Report Data'!$E$4:$E$11233=$B78)*(('PQW Report Data'!K$4:K$11233)-('PQW Report Data'!J$4:J$11233))),
                    IF($D$6="All",SUMPRODUCT(('PQW Report Data'!$D$4:$D$11233='GEPS Volume &amp; Declines'!$E$4)*('PQW Report Data'!$C$4:$C$11233=U$9)*('PQW Report Data'!$E$4:$E$11233=$B78)*(('PQW Report Data'!K$4:K$11233)-('PQW Report Data'!J$4:J$11233))),
                    IF($F$6="All",SUMPRODUCT(('PQW Report Data'!$B$4:$B$11233='GEPS Volume &amp; Declines'!$C$4)*('PQW Report Data'!$C$4:$C$11233=U$9)*('PQW Report Data'!$E$4:$E$11233=$B78)*(('PQW Report Data'!K$4:K$11233)-('PQW Report Data'!J$4:J$11233))),
                    SUMPRODUCT(('PQW Report Data'!$B$4:$B$11233='GEPS Volume &amp; Declines'!$C$4)*('PQW Report Data'!$D$4:$D$11233='GEPS Volume &amp; Declines'!$E$4)*('PQW Report Data'!$C$4:$C$11233=U$9)*('PQW Report Data'!$E$4:$E$11233=$B78)*(('PQW Report Data'!K$4:K$11233)-('PQW Report Data'!J$4:J$11233))))))</f>
      </c>
      <c r="V78" s="25" t="str">
        <f>IF(AND($D$6="All",$F$6="All"),SUMPRODUCT(('PQW Report Data'!$C$4:$C$11233=V$9)*('PQW Report Data'!$E$4:$E$11233=$B78)*(('PQW Report Data'!K$4:K$11233)-('PQW Report Data'!J$4:J$11233))),
                    IF($D$6="All",SUMPRODUCT(('PQW Report Data'!$D$4:$D$11233='GEPS Volume &amp; Declines'!$E$4)*('PQW Report Data'!$C$4:$C$11233=V$9)*('PQW Report Data'!$E$4:$E$11233=$B78)*(('PQW Report Data'!K$4:K$11233)-('PQW Report Data'!J$4:J$11233))),
                    IF($F$6="All",SUMPRODUCT(('PQW Report Data'!$B$4:$B$11233='GEPS Volume &amp; Declines'!$C$4)*('PQW Report Data'!$C$4:$C$11233=V$9)*('PQW Report Data'!$E$4:$E$11233=$B78)*(('PQW Report Data'!K$4:K$11233)-('PQW Report Data'!J$4:J$11233))),
                    SUMPRODUCT(('PQW Report Data'!$B$4:$B$11233='GEPS Volume &amp; Declines'!$C$4)*('PQW Report Data'!$D$4:$D$11233='GEPS Volume &amp; Declines'!$E$4)*('PQW Report Data'!$C$4:$C$11233=V$9)*('PQW Report Data'!$E$4:$E$11233=$B78)*(('PQW Report Data'!K$4:K$11233)-('PQW Report Data'!J$4:J$11233))))))</f>
      </c>
      <c r="W78" s="25" t="str">
        <f>IF(AND($D$6="All",$F$6="All"),SUMPRODUCT(('PQW Report Data'!$C$4:$C$11233=W$9)*('PQW Report Data'!$E$4:$E$11233=$B78)*(('PQW Report Data'!K$4:K$11233)-('PQW Report Data'!J$4:J$11233))),
                    IF($D$6="All",SUMPRODUCT(('PQW Report Data'!$D$4:$D$11233='GEPS Volume &amp; Declines'!$E$4)*('PQW Report Data'!$C$4:$C$11233=W$9)*('PQW Report Data'!$E$4:$E$11233=$B78)*(('PQW Report Data'!K$4:K$11233)-('PQW Report Data'!J$4:J$11233))),
                    IF($F$6="All",SUMPRODUCT(('PQW Report Data'!$B$4:$B$11233='GEPS Volume &amp; Declines'!$C$4)*('PQW Report Data'!$C$4:$C$11233=W$9)*('PQW Report Data'!$E$4:$E$11233=$B78)*(('PQW Report Data'!K$4:K$11233)-('PQW Report Data'!J$4:J$11233))),
                    SUMPRODUCT(('PQW Report Data'!$B$4:$B$11233='GEPS Volume &amp; Declines'!$C$4)*('PQW Report Data'!$D$4:$D$11233='GEPS Volume &amp; Declines'!$E$4)*('PQW Report Data'!$C$4:$C$11233=W$9)*('PQW Report Data'!$E$4:$E$11233=$B78)*(('PQW Report Data'!K$4:K$11233)-('PQW Report Data'!J$4:J$11233))))))</f>
      </c>
      <c r="X78" s="25" t="str">
        <f>IF(AND($D$6="All",$F$6="All"),SUMPRODUCT(('PQW Report Data'!$C$4:$C$11233=X$9)*('PQW Report Data'!$E$4:$E$11233=$B78)*(('PQW Report Data'!K$4:K$11233)-('PQW Report Data'!J$4:J$11233))),
                    IF($D$6="All",SUMPRODUCT(('PQW Report Data'!$D$4:$D$11233='GEPS Volume &amp; Declines'!$E$4)*('PQW Report Data'!$C$4:$C$11233=X$9)*('PQW Report Data'!$E$4:$E$11233=$B78)*(('PQW Report Data'!K$4:K$11233)-('PQW Report Data'!J$4:J$11233))),
                    IF($F$6="All",SUMPRODUCT(('PQW Report Data'!$B$4:$B$11233='GEPS Volume &amp; Declines'!$C$4)*('PQW Report Data'!$C$4:$C$11233=X$9)*('PQW Report Data'!$E$4:$E$11233=$B78)*(('PQW Report Data'!K$4:K$11233)-('PQW Report Data'!J$4:J$11233))),
                    SUMPRODUCT(('PQW Report Data'!$B$4:$B$11233='GEPS Volume &amp; Declines'!$C$4)*('PQW Report Data'!$D$4:$D$11233='GEPS Volume &amp; Declines'!$E$4)*('PQW Report Data'!$C$4:$C$11233=X$9)*('PQW Report Data'!$E$4:$E$11233=$B78)*(('PQW Report Data'!K$4:K$11233)-('PQW Report Data'!J$4:J$11233))))))</f>
      </c>
      <c r="Y78" s="25" t="str">
        <f>IF(AND($D$6="All",$F$6="All"),SUMPRODUCT(('PQW Report Data'!$C$4:$C$11233=Y$9)*('PQW Report Data'!$E$4:$E$11233=$B78)*(('PQW Report Data'!K$4:K$11233)-('PQW Report Data'!J$4:J$11233))),
                    IF($D$6="All",SUMPRODUCT(('PQW Report Data'!$D$4:$D$11233='GEPS Volume &amp; Declines'!$E$4)*('PQW Report Data'!$C$4:$C$11233=Y$9)*('PQW Report Data'!$E$4:$E$11233=$B78)*(('PQW Report Data'!K$4:K$11233)-('PQW Report Data'!J$4:J$11233))),
                    IF($F$6="All",SUMPRODUCT(('PQW Report Data'!$B$4:$B$11233='GEPS Volume &amp; Declines'!$C$4)*('PQW Report Data'!$C$4:$C$11233=Y$9)*('PQW Report Data'!$E$4:$E$11233=$B78)*(('PQW Report Data'!K$4:K$11233)-('PQW Report Data'!J$4:J$11233))),
                    SUMPRODUCT(('PQW Report Data'!$B$4:$B$11233='GEPS Volume &amp; Declines'!$C$4)*('PQW Report Data'!$D$4:$D$11233='GEPS Volume &amp; Declines'!$E$4)*('PQW Report Data'!$C$4:$C$11233=Y$9)*('PQW Report Data'!$E$4:$E$11233=$B78)*(('PQW Report Data'!K$4:K$11233)-('PQW Report Data'!J$4:J$11233))))))</f>
      </c>
      <c r="Z78" s="25" t="str">
        <f>IF(AND($D$6="All",$F$6="All"),SUMPRODUCT(('PQW Report Data'!$C$4:$C$11233=Z$9)*('PQW Report Data'!$E$4:$E$11233=$B78)*(('PQW Report Data'!K$4:K$11233)-('PQW Report Data'!J$4:J$11233))),
                    IF($D$6="All",SUMPRODUCT(('PQW Report Data'!$D$4:$D$11233='GEPS Volume &amp; Declines'!$E$4)*('PQW Report Data'!$C$4:$C$11233=Z$9)*('PQW Report Data'!$E$4:$E$11233=$B78)*(('PQW Report Data'!K$4:K$11233)-('PQW Report Data'!J$4:J$11233))),
                    IF($F$6="All",SUMPRODUCT(('PQW Report Data'!$B$4:$B$11233='GEPS Volume &amp; Declines'!$C$4)*('PQW Report Data'!$C$4:$C$11233=Z$9)*('PQW Report Data'!$E$4:$E$11233=$B78)*(('PQW Report Data'!K$4:K$11233)-('PQW Report Data'!J$4:J$11233))),
                    SUMPRODUCT(('PQW Report Data'!$B$4:$B$11233='GEPS Volume &amp; Declines'!$C$4)*('PQW Report Data'!$D$4:$D$11233='GEPS Volume &amp; Declines'!$E$4)*('PQW Report Data'!$C$4:$C$11233=Z$9)*('PQW Report Data'!$E$4:$E$11233=$B78)*(('PQW Report Data'!K$4:K$11233)-('PQW Report Data'!J$4:J$11233))))))</f>
      </c>
      <c r="AA78" s="25" t="str">
        <f>IF(AND($D$6="All",$F$6="All"),SUMPRODUCT(('PQW Report Data'!$C$4:$C$11233=AA$9)*('PQW Report Data'!$E$4:$E$11233=$B78)*(('PQW Report Data'!K$4:K$11233)-('PQW Report Data'!J$4:J$11233))),
                    IF($D$6="All",SUMPRODUCT(('PQW Report Data'!$D$4:$D$11233='GEPS Volume &amp; Declines'!$E$4)*('PQW Report Data'!$C$4:$C$11233=AA$9)*('PQW Report Data'!$E$4:$E$11233=$B78)*(('PQW Report Data'!K$4:K$11233)-('PQW Report Data'!J$4:J$11233))),
                    IF($F$6="All",SUMPRODUCT(('PQW Report Data'!$B$4:$B$11233='GEPS Volume &amp; Declines'!$C$4)*('PQW Report Data'!$C$4:$C$11233=AA$9)*('PQW Report Data'!$E$4:$E$11233=$B78)*(('PQW Report Data'!K$4:K$11233)-('PQW Report Data'!J$4:J$11233))),
                    SUMPRODUCT(('PQW Report Data'!$B$4:$B$11233='GEPS Volume &amp; Declines'!$C$4)*('PQW Report Data'!$D$4:$D$11233='GEPS Volume &amp; Declines'!$E$4)*('PQW Report Data'!$C$4:$C$11233=AA$9)*('PQW Report Data'!$E$4:$E$11233=$B78)*(('PQW Report Data'!K$4:K$11233)-('PQW Report Data'!J$4:J$11233))))))</f>
      </c>
      <c r="AB78" s="25" t="str">
        <f>SUM(C78:AA78)</f>
      </c>
    </row>
    <row r="79">
      <c r="A79" s="0" t="inlineStr">
        <is>
          <t/>
        </is>
      </c>
      <c r="B79" s="23" t="n">
        <v>69</v>
      </c>
      <c r="C79" s="25" t="str">
        <f>IF(AND($D$6="All",$F$6="All"),SUMPRODUCT(('PQW Report Data'!$C$4:$C$11233=C$9)*('PQW Report Data'!$E$4:$E$11233=$B79)*(('PQW Report Data'!K$4:K$11233)-('PQW Report Data'!J$4:J$11233))),
                    IF($D$6="All",SUMPRODUCT(('PQW Report Data'!$D$4:$D$11233='GEPS Volume &amp; Declines'!$E$4)*('PQW Report Data'!$C$4:$C$11233=C$9)*('PQW Report Data'!$E$4:$E$11233=$B79)*(('PQW Report Data'!K$4:K$11233)-('PQW Report Data'!J$4:J$11233))),
                    IF($F$6="All",SUMPRODUCT(('PQW Report Data'!$B$4:$B$11233='GEPS Volume &amp; Declines'!$C$4)*('PQW Report Data'!$C$4:$C$11233=C$9)*('PQW Report Data'!$E$4:$E$11233=$B79)*(('PQW Report Data'!K$4:K$11233)-('PQW Report Data'!J$4:J$11233))),
                    SUMPRODUCT(('PQW Report Data'!$B$4:$B$11233='GEPS Volume &amp; Declines'!$C$4)*('PQW Report Data'!$D$4:$D$11233='GEPS Volume &amp; Declines'!$E$4)*('PQW Report Data'!$C$4:$C$11233=C$9)*('PQW Report Data'!$E$4:$E$11233=$B79)*(('PQW Report Data'!K$4:K$11233)-('PQW Report Data'!J$4:J$11233))))))</f>
      </c>
      <c r="D79" s="25" t="str">
        <f>IF(AND($D$6="All",$F$6="All"),SUMPRODUCT(('PQW Report Data'!$C$4:$C$11233=D$9)*('PQW Report Data'!$E$4:$E$11233=$B79)*(('PQW Report Data'!K$4:K$11233)-('PQW Report Data'!J$4:J$11233))),
                    IF($D$6="All",SUMPRODUCT(('PQW Report Data'!$D$4:$D$11233='GEPS Volume &amp; Declines'!$E$4)*('PQW Report Data'!$C$4:$C$11233=D$9)*('PQW Report Data'!$E$4:$E$11233=$B79)*(('PQW Report Data'!K$4:K$11233)-('PQW Report Data'!J$4:J$11233))),
                    IF($F$6="All",SUMPRODUCT(('PQW Report Data'!$B$4:$B$11233='GEPS Volume &amp; Declines'!$C$4)*('PQW Report Data'!$C$4:$C$11233=D$9)*('PQW Report Data'!$E$4:$E$11233=$B79)*(('PQW Report Data'!K$4:K$11233)-('PQW Report Data'!J$4:J$11233))),
                    SUMPRODUCT(('PQW Report Data'!$B$4:$B$11233='GEPS Volume &amp; Declines'!$C$4)*('PQW Report Data'!$D$4:$D$11233='GEPS Volume &amp; Declines'!$E$4)*('PQW Report Data'!$C$4:$C$11233=D$9)*('PQW Report Data'!$E$4:$E$11233=$B79)*(('PQW Report Data'!K$4:K$11233)-('PQW Report Data'!J$4:J$11233))))))</f>
      </c>
      <c r="E79" s="25" t="str">
        <f>IF(AND($D$6="All",$F$6="All"),SUMPRODUCT(('PQW Report Data'!$C$4:$C$11233=E$9)*('PQW Report Data'!$E$4:$E$11233=$B79)*(('PQW Report Data'!K$4:K$11233)-('PQW Report Data'!J$4:J$11233))),
                    IF($D$6="All",SUMPRODUCT(('PQW Report Data'!$D$4:$D$11233='GEPS Volume &amp; Declines'!$E$4)*('PQW Report Data'!$C$4:$C$11233=E$9)*('PQW Report Data'!$E$4:$E$11233=$B79)*(('PQW Report Data'!K$4:K$11233)-('PQW Report Data'!J$4:J$11233))),
                    IF($F$6="All",SUMPRODUCT(('PQW Report Data'!$B$4:$B$11233='GEPS Volume &amp; Declines'!$C$4)*('PQW Report Data'!$C$4:$C$11233=E$9)*('PQW Report Data'!$E$4:$E$11233=$B79)*(('PQW Report Data'!K$4:K$11233)-('PQW Report Data'!J$4:J$11233))),
                    SUMPRODUCT(('PQW Report Data'!$B$4:$B$11233='GEPS Volume &amp; Declines'!$C$4)*('PQW Report Data'!$D$4:$D$11233='GEPS Volume &amp; Declines'!$E$4)*('PQW Report Data'!$C$4:$C$11233=E$9)*('PQW Report Data'!$E$4:$E$11233=$B79)*(('PQW Report Data'!K$4:K$11233)-('PQW Report Data'!J$4:J$11233))))))</f>
      </c>
      <c r="F79" s="25" t="str">
        <f>IF(AND($D$6="All",$F$6="All"),SUMPRODUCT(('PQW Report Data'!$C$4:$C$11233=F$9)*('PQW Report Data'!$E$4:$E$11233=$B79)*(('PQW Report Data'!K$4:K$11233)-('PQW Report Data'!J$4:J$11233))),
                    IF($D$6="All",SUMPRODUCT(('PQW Report Data'!$D$4:$D$11233='GEPS Volume &amp; Declines'!$E$4)*('PQW Report Data'!$C$4:$C$11233=F$9)*('PQW Report Data'!$E$4:$E$11233=$B79)*(('PQW Report Data'!K$4:K$11233)-('PQW Report Data'!J$4:J$11233))),
                    IF($F$6="All",SUMPRODUCT(('PQW Report Data'!$B$4:$B$11233='GEPS Volume &amp; Declines'!$C$4)*('PQW Report Data'!$C$4:$C$11233=F$9)*('PQW Report Data'!$E$4:$E$11233=$B79)*(('PQW Report Data'!K$4:K$11233)-('PQW Report Data'!J$4:J$11233))),
                    SUMPRODUCT(('PQW Report Data'!$B$4:$B$11233='GEPS Volume &amp; Declines'!$C$4)*('PQW Report Data'!$D$4:$D$11233='GEPS Volume &amp; Declines'!$E$4)*('PQW Report Data'!$C$4:$C$11233=F$9)*('PQW Report Data'!$E$4:$E$11233=$B79)*(('PQW Report Data'!K$4:K$11233)-('PQW Report Data'!J$4:J$11233))))))</f>
      </c>
      <c r="G79" s="25" t="str">
        <f>IF(AND($D$6="All",$F$6="All"),SUMPRODUCT(('PQW Report Data'!$C$4:$C$11233=G$9)*('PQW Report Data'!$E$4:$E$11233=$B79)*(('PQW Report Data'!K$4:K$11233)-('PQW Report Data'!J$4:J$11233))),
                    IF($D$6="All",SUMPRODUCT(('PQW Report Data'!$D$4:$D$11233='GEPS Volume &amp; Declines'!$E$4)*('PQW Report Data'!$C$4:$C$11233=G$9)*('PQW Report Data'!$E$4:$E$11233=$B79)*(('PQW Report Data'!K$4:K$11233)-('PQW Report Data'!J$4:J$11233))),
                    IF($F$6="All",SUMPRODUCT(('PQW Report Data'!$B$4:$B$11233='GEPS Volume &amp; Declines'!$C$4)*('PQW Report Data'!$C$4:$C$11233=G$9)*('PQW Report Data'!$E$4:$E$11233=$B79)*(('PQW Report Data'!K$4:K$11233)-('PQW Report Data'!J$4:J$11233))),
                    SUMPRODUCT(('PQW Report Data'!$B$4:$B$11233='GEPS Volume &amp; Declines'!$C$4)*('PQW Report Data'!$D$4:$D$11233='GEPS Volume &amp; Declines'!$E$4)*('PQW Report Data'!$C$4:$C$11233=G$9)*('PQW Report Data'!$E$4:$E$11233=$B79)*(('PQW Report Data'!K$4:K$11233)-('PQW Report Data'!J$4:J$11233))))))</f>
      </c>
      <c r="H79" s="25" t="str">
        <f>IF(AND($D$6="All",$F$6="All"),SUMPRODUCT(('PQW Report Data'!$C$4:$C$11233=H$9)*('PQW Report Data'!$E$4:$E$11233=$B79)*(('PQW Report Data'!K$4:K$11233)-('PQW Report Data'!J$4:J$11233))),
                    IF($D$6="All",SUMPRODUCT(('PQW Report Data'!$D$4:$D$11233='GEPS Volume &amp; Declines'!$E$4)*('PQW Report Data'!$C$4:$C$11233=H$9)*('PQW Report Data'!$E$4:$E$11233=$B79)*(('PQW Report Data'!K$4:K$11233)-('PQW Report Data'!J$4:J$11233))),
                    IF($F$6="All",SUMPRODUCT(('PQW Report Data'!$B$4:$B$11233='GEPS Volume &amp; Declines'!$C$4)*('PQW Report Data'!$C$4:$C$11233=H$9)*('PQW Report Data'!$E$4:$E$11233=$B79)*(('PQW Report Data'!K$4:K$11233)-('PQW Report Data'!J$4:J$11233))),
                    SUMPRODUCT(('PQW Report Data'!$B$4:$B$11233='GEPS Volume &amp; Declines'!$C$4)*('PQW Report Data'!$D$4:$D$11233='GEPS Volume &amp; Declines'!$E$4)*('PQW Report Data'!$C$4:$C$11233=H$9)*('PQW Report Data'!$E$4:$E$11233=$B79)*(('PQW Report Data'!K$4:K$11233)-('PQW Report Data'!J$4:J$11233))))))</f>
      </c>
      <c r="I79" s="25" t="str">
        <f>IF(AND($D$6="All",$F$6="All"),SUMPRODUCT(('PQW Report Data'!$C$4:$C$11233=I$9)*('PQW Report Data'!$E$4:$E$11233=$B79)*(('PQW Report Data'!K$4:K$11233)-('PQW Report Data'!J$4:J$11233))),
                    IF($D$6="All",SUMPRODUCT(('PQW Report Data'!$D$4:$D$11233='GEPS Volume &amp; Declines'!$E$4)*('PQW Report Data'!$C$4:$C$11233=I$9)*('PQW Report Data'!$E$4:$E$11233=$B79)*(('PQW Report Data'!K$4:K$11233)-('PQW Report Data'!J$4:J$11233))),
                    IF($F$6="All",SUMPRODUCT(('PQW Report Data'!$B$4:$B$11233='GEPS Volume &amp; Declines'!$C$4)*('PQW Report Data'!$C$4:$C$11233=I$9)*('PQW Report Data'!$E$4:$E$11233=$B79)*(('PQW Report Data'!K$4:K$11233)-('PQW Report Data'!J$4:J$11233))),
                    SUMPRODUCT(('PQW Report Data'!$B$4:$B$11233='GEPS Volume &amp; Declines'!$C$4)*('PQW Report Data'!$D$4:$D$11233='GEPS Volume &amp; Declines'!$E$4)*('PQW Report Data'!$C$4:$C$11233=I$9)*('PQW Report Data'!$E$4:$E$11233=$B79)*(('PQW Report Data'!K$4:K$11233)-('PQW Report Data'!J$4:J$11233))))))</f>
      </c>
      <c r="J79" s="25" t="str">
        <f>IF(AND($D$6="All",$F$6="All"),SUMPRODUCT(('PQW Report Data'!$C$4:$C$11233=J$9)*('PQW Report Data'!$E$4:$E$11233=$B79)*(('PQW Report Data'!K$4:K$11233)-('PQW Report Data'!J$4:J$11233))),
                    IF($D$6="All",SUMPRODUCT(('PQW Report Data'!$D$4:$D$11233='GEPS Volume &amp; Declines'!$E$4)*('PQW Report Data'!$C$4:$C$11233=J$9)*('PQW Report Data'!$E$4:$E$11233=$B79)*(('PQW Report Data'!K$4:K$11233)-('PQW Report Data'!J$4:J$11233))),
                    IF($F$6="All",SUMPRODUCT(('PQW Report Data'!$B$4:$B$11233='GEPS Volume &amp; Declines'!$C$4)*('PQW Report Data'!$C$4:$C$11233=J$9)*('PQW Report Data'!$E$4:$E$11233=$B79)*(('PQW Report Data'!K$4:K$11233)-('PQW Report Data'!J$4:J$11233))),
                    SUMPRODUCT(('PQW Report Data'!$B$4:$B$11233='GEPS Volume &amp; Declines'!$C$4)*('PQW Report Data'!$D$4:$D$11233='GEPS Volume &amp; Declines'!$E$4)*('PQW Report Data'!$C$4:$C$11233=J$9)*('PQW Report Data'!$E$4:$E$11233=$B79)*(('PQW Report Data'!K$4:K$11233)-('PQW Report Data'!J$4:J$11233))))))</f>
      </c>
      <c r="K79" s="25" t="str">
        <f>IF(AND($D$6="All",$F$6="All"),SUMPRODUCT(('PQW Report Data'!$C$4:$C$11233=K$9)*('PQW Report Data'!$E$4:$E$11233=$B79)*(('PQW Report Data'!K$4:K$11233)-('PQW Report Data'!J$4:J$11233))),
                    IF($D$6="All",SUMPRODUCT(('PQW Report Data'!$D$4:$D$11233='GEPS Volume &amp; Declines'!$E$4)*('PQW Report Data'!$C$4:$C$11233=K$9)*('PQW Report Data'!$E$4:$E$11233=$B79)*(('PQW Report Data'!K$4:K$11233)-('PQW Report Data'!J$4:J$11233))),
                    IF($F$6="All",SUMPRODUCT(('PQW Report Data'!$B$4:$B$11233='GEPS Volume &amp; Declines'!$C$4)*('PQW Report Data'!$C$4:$C$11233=K$9)*('PQW Report Data'!$E$4:$E$11233=$B79)*(('PQW Report Data'!K$4:K$11233)-('PQW Report Data'!J$4:J$11233))),
                    SUMPRODUCT(('PQW Report Data'!$B$4:$B$11233='GEPS Volume &amp; Declines'!$C$4)*('PQW Report Data'!$D$4:$D$11233='GEPS Volume &amp; Declines'!$E$4)*('PQW Report Data'!$C$4:$C$11233=K$9)*('PQW Report Data'!$E$4:$E$11233=$B79)*(('PQW Report Data'!K$4:K$11233)-('PQW Report Data'!J$4:J$11233))))))</f>
      </c>
      <c r="L79" s="25" t="str">
        <f>IF(AND($D$6="All",$F$6="All"),SUMPRODUCT(('PQW Report Data'!$C$4:$C$11233=L$9)*('PQW Report Data'!$E$4:$E$11233=$B79)*(('PQW Report Data'!K$4:K$11233)-('PQW Report Data'!J$4:J$11233))),
                    IF($D$6="All",SUMPRODUCT(('PQW Report Data'!$D$4:$D$11233='GEPS Volume &amp; Declines'!$E$4)*('PQW Report Data'!$C$4:$C$11233=L$9)*('PQW Report Data'!$E$4:$E$11233=$B79)*(('PQW Report Data'!K$4:K$11233)-('PQW Report Data'!J$4:J$11233))),
                    IF($F$6="All",SUMPRODUCT(('PQW Report Data'!$B$4:$B$11233='GEPS Volume &amp; Declines'!$C$4)*('PQW Report Data'!$C$4:$C$11233=L$9)*('PQW Report Data'!$E$4:$E$11233=$B79)*(('PQW Report Data'!K$4:K$11233)-('PQW Report Data'!J$4:J$11233))),
                    SUMPRODUCT(('PQW Report Data'!$B$4:$B$11233='GEPS Volume &amp; Declines'!$C$4)*('PQW Report Data'!$D$4:$D$11233='GEPS Volume &amp; Declines'!$E$4)*('PQW Report Data'!$C$4:$C$11233=L$9)*('PQW Report Data'!$E$4:$E$11233=$B79)*(('PQW Report Data'!K$4:K$11233)-('PQW Report Data'!J$4:J$11233))))))</f>
      </c>
      <c r="M79" s="25" t="str">
        <f>IF(AND($D$6="All",$F$6="All"),SUMPRODUCT(('PQW Report Data'!$C$4:$C$11233=M$9)*('PQW Report Data'!$E$4:$E$11233=$B79)*(('PQW Report Data'!K$4:K$11233)-('PQW Report Data'!J$4:J$11233))),
                    IF($D$6="All",SUMPRODUCT(('PQW Report Data'!$D$4:$D$11233='GEPS Volume &amp; Declines'!$E$4)*('PQW Report Data'!$C$4:$C$11233=M$9)*('PQW Report Data'!$E$4:$E$11233=$B79)*(('PQW Report Data'!K$4:K$11233)-('PQW Report Data'!J$4:J$11233))),
                    IF($F$6="All",SUMPRODUCT(('PQW Report Data'!$B$4:$B$11233='GEPS Volume &amp; Declines'!$C$4)*('PQW Report Data'!$C$4:$C$11233=M$9)*('PQW Report Data'!$E$4:$E$11233=$B79)*(('PQW Report Data'!K$4:K$11233)-('PQW Report Data'!J$4:J$11233))),
                    SUMPRODUCT(('PQW Report Data'!$B$4:$B$11233='GEPS Volume &amp; Declines'!$C$4)*('PQW Report Data'!$D$4:$D$11233='GEPS Volume &amp; Declines'!$E$4)*('PQW Report Data'!$C$4:$C$11233=M$9)*('PQW Report Data'!$E$4:$E$11233=$B79)*(('PQW Report Data'!K$4:K$11233)-('PQW Report Data'!J$4:J$11233))))))</f>
      </c>
      <c r="N79" s="25" t="str">
        <f>IF(AND($D$6="All",$F$6="All"),SUMPRODUCT(('PQW Report Data'!$C$4:$C$11233=N$9)*('PQW Report Data'!$E$4:$E$11233=$B79)*(('PQW Report Data'!K$4:K$11233)-('PQW Report Data'!J$4:J$11233))),
                    IF($D$6="All",SUMPRODUCT(('PQW Report Data'!$D$4:$D$11233='GEPS Volume &amp; Declines'!$E$4)*('PQW Report Data'!$C$4:$C$11233=N$9)*('PQW Report Data'!$E$4:$E$11233=$B79)*(('PQW Report Data'!K$4:K$11233)-('PQW Report Data'!J$4:J$11233))),
                    IF($F$6="All",SUMPRODUCT(('PQW Report Data'!$B$4:$B$11233='GEPS Volume &amp; Declines'!$C$4)*('PQW Report Data'!$C$4:$C$11233=N$9)*('PQW Report Data'!$E$4:$E$11233=$B79)*(('PQW Report Data'!K$4:K$11233)-('PQW Report Data'!J$4:J$11233))),
                    SUMPRODUCT(('PQW Report Data'!$B$4:$B$11233='GEPS Volume &amp; Declines'!$C$4)*('PQW Report Data'!$D$4:$D$11233='GEPS Volume &amp; Declines'!$E$4)*('PQW Report Data'!$C$4:$C$11233=N$9)*('PQW Report Data'!$E$4:$E$11233=$B79)*(('PQW Report Data'!K$4:K$11233)-('PQW Report Data'!J$4:J$11233))))))</f>
      </c>
      <c r="O79" s="25" t="str">
        <f>IF(AND($D$6="All",$F$6="All"),SUMPRODUCT(('PQW Report Data'!$C$4:$C$11233=O$9)*('PQW Report Data'!$E$4:$E$11233=$B79)*(('PQW Report Data'!K$4:K$11233)-('PQW Report Data'!J$4:J$11233))),
                    IF($D$6="All",SUMPRODUCT(('PQW Report Data'!$D$4:$D$11233='GEPS Volume &amp; Declines'!$E$4)*('PQW Report Data'!$C$4:$C$11233=O$9)*('PQW Report Data'!$E$4:$E$11233=$B79)*(('PQW Report Data'!K$4:K$11233)-('PQW Report Data'!J$4:J$11233))),
                    IF($F$6="All",SUMPRODUCT(('PQW Report Data'!$B$4:$B$11233='GEPS Volume &amp; Declines'!$C$4)*('PQW Report Data'!$C$4:$C$11233=O$9)*('PQW Report Data'!$E$4:$E$11233=$B79)*(('PQW Report Data'!K$4:K$11233)-('PQW Report Data'!J$4:J$11233))),
                    SUMPRODUCT(('PQW Report Data'!$B$4:$B$11233='GEPS Volume &amp; Declines'!$C$4)*('PQW Report Data'!$D$4:$D$11233='GEPS Volume &amp; Declines'!$E$4)*('PQW Report Data'!$C$4:$C$11233=O$9)*('PQW Report Data'!$E$4:$E$11233=$B79)*(('PQW Report Data'!K$4:K$11233)-('PQW Report Data'!J$4:J$11233))))))</f>
      </c>
      <c r="P79" s="25" t="str">
        <f>IF(AND($D$6="All",$F$6="All"),SUMPRODUCT(('PQW Report Data'!$C$4:$C$11233=P$9)*('PQW Report Data'!$E$4:$E$11233=$B79)*(('PQW Report Data'!K$4:K$11233)-('PQW Report Data'!J$4:J$11233))),
                    IF($D$6="All",SUMPRODUCT(('PQW Report Data'!$D$4:$D$11233='GEPS Volume &amp; Declines'!$E$4)*('PQW Report Data'!$C$4:$C$11233=P$9)*('PQW Report Data'!$E$4:$E$11233=$B79)*(('PQW Report Data'!K$4:K$11233)-('PQW Report Data'!J$4:J$11233))),
                    IF($F$6="All",SUMPRODUCT(('PQW Report Data'!$B$4:$B$11233='GEPS Volume &amp; Declines'!$C$4)*('PQW Report Data'!$C$4:$C$11233=P$9)*('PQW Report Data'!$E$4:$E$11233=$B79)*(('PQW Report Data'!K$4:K$11233)-('PQW Report Data'!J$4:J$11233))),
                    SUMPRODUCT(('PQW Report Data'!$B$4:$B$11233='GEPS Volume &amp; Declines'!$C$4)*('PQW Report Data'!$D$4:$D$11233='GEPS Volume &amp; Declines'!$E$4)*('PQW Report Data'!$C$4:$C$11233=P$9)*('PQW Report Data'!$E$4:$E$11233=$B79)*(('PQW Report Data'!K$4:K$11233)-('PQW Report Data'!J$4:J$11233))))))</f>
      </c>
      <c r="Q79" s="25" t="str">
        <f>IF(AND($D$6="All",$F$6="All"),SUMPRODUCT(('PQW Report Data'!$C$4:$C$11233=Q$9)*('PQW Report Data'!$E$4:$E$11233=$B79)*(('PQW Report Data'!K$4:K$11233)-('PQW Report Data'!J$4:J$11233))),
                    IF($D$6="All",SUMPRODUCT(('PQW Report Data'!$D$4:$D$11233='GEPS Volume &amp; Declines'!$E$4)*('PQW Report Data'!$C$4:$C$11233=Q$9)*('PQW Report Data'!$E$4:$E$11233=$B79)*(('PQW Report Data'!K$4:K$11233)-('PQW Report Data'!J$4:J$11233))),
                    IF($F$6="All",SUMPRODUCT(('PQW Report Data'!$B$4:$B$11233='GEPS Volume &amp; Declines'!$C$4)*('PQW Report Data'!$C$4:$C$11233=Q$9)*('PQW Report Data'!$E$4:$E$11233=$B79)*(('PQW Report Data'!K$4:K$11233)-('PQW Report Data'!J$4:J$11233))),
                    SUMPRODUCT(('PQW Report Data'!$B$4:$B$11233='GEPS Volume &amp; Declines'!$C$4)*('PQW Report Data'!$D$4:$D$11233='GEPS Volume &amp; Declines'!$E$4)*('PQW Report Data'!$C$4:$C$11233=Q$9)*('PQW Report Data'!$E$4:$E$11233=$B79)*(('PQW Report Data'!K$4:K$11233)-('PQW Report Data'!J$4:J$11233))))))</f>
      </c>
      <c r="R79" s="25" t="str">
        <f>IF(AND($D$6="All",$F$6="All"),SUMPRODUCT(('PQW Report Data'!$C$4:$C$11233=R$9)*('PQW Report Data'!$E$4:$E$11233=$B79)*(('PQW Report Data'!K$4:K$11233)-('PQW Report Data'!J$4:J$11233))),
                    IF($D$6="All",SUMPRODUCT(('PQW Report Data'!$D$4:$D$11233='GEPS Volume &amp; Declines'!$E$4)*('PQW Report Data'!$C$4:$C$11233=R$9)*('PQW Report Data'!$E$4:$E$11233=$B79)*(('PQW Report Data'!K$4:K$11233)-('PQW Report Data'!J$4:J$11233))),
                    IF($F$6="All",SUMPRODUCT(('PQW Report Data'!$B$4:$B$11233='GEPS Volume &amp; Declines'!$C$4)*('PQW Report Data'!$C$4:$C$11233=R$9)*('PQW Report Data'!$E$4:$E$11233=$B79)*(('PQW Report Data'!K$4:K$11233)-('PQW Report Data'!J$4:J$11233))),
                    SUMPRODUCT(('PQW Report Data'!$B$4:$B$11233='GEPS Volume &amp; Declines'!$C$4)*('PQW Report Data'!$D$4:$D$11233='GEPS Volume &amp; Declines'!$E$4)*('PQW Report Data'!$C$4:$C$11233=R$9)*('PQW Report Data'!$E$4:$E$11233=$B79)*(('PQW Report Data'!K$4:K$11233)-('PQW Report Data'!J$4:J$11233))))))</f>
      </c>
      <c r="S79" s="25" t="str">
        <f>IF(AND($D$6="All",$F$6="All"),SUMPRODUCT(('PQW Report Data'!$C$4:$C$11233=S$9)*('PQW Report Data'!$E$4:$E$11233=$B79)*(('PQW Report Data'!K$4:K$11233)-('PQW Report Data'!J$4:J$11233))),
                    IF($D$6="All",SUMPRODUCT(('PQW Report Data'!$D$4:$D$11233='GEPS Volume &amp; Declines'!$E$4)*('PQW Report Data'!$C$4:$C$11233=S$9)*('PQW Report Data'!$E$4:$E$11233=$B79)*(('PQW Report Data'!K$4:K$11233)-('PQW Report Data'!J$4:J$11233))),
                    IF($F$6="All",SUMPRODUCT(('PQW Report Data'!$B$4:$B$11233='GEPS Volume &amp; Declines'!$C$4)*('PQW Report Data'!$C$4:$C$11233=S$9)*('PQW Report Data'!$E$4:$E$11233=$B79)*(('PQW Report Data'!K$4:K$11233)-('PQW Report Data'!J$4:J$11233))),
                    SUMPRODUCT(('PQW Report Data'!$B$4:$B$11233='GEPS Volume &amp; Declines'!$C$4)*('PQW Report Data'!$D$4:$D$11233='GEPS Volume &amp; Declines'!$E$4)*('PQW Report Data'!$C$4:$C$11233=S$9)*('PQW Report Data'!$E$4:$E$11233=$B79)*(('PQW Report Data'!K$4:K$11233)-('PQW Report Data'!J$4:J$11233))))))</f>
      </c>
      <c r="T79" s="25" t="str">
        <f>IF(AND($D$6="All",$F$6="All"),SUMPRODUCT(('PQW Report Data'!$C$4:$C$11233=T$9)*('PQW Report Data'!$E$4:$E$11233=$B79)*(('PQW Report Data'!K$4:K$11233)-('PQW Report Data'!J$4:J$11233))),
                    IF($D$6="All",SUMPRODUCT(('PQW Report Data'!$D$4:$D$11233='GEPS Volume &amp; Declines'!$E$4)*('PQW Report Data'!$C$4:$C$11233=T$9)*('PQW Report Data'!$E$4:$E$11233=$B79)*(('PQW Report Data'!K$4:K$11233)-('PQW Report Data'!J$4:J$11233))),
                    IF($F$6="All",SUMPRODUCT(('PQW Report Data'!$B$4:$B$11233='GEPS Volume &amp; Declines'!$C$4)*('PQW Report Data'!$C$4:$C$11233=T$9)*('PQW Report Data'!$E$4:$E$11233=$B79)*(('PQW Report Data'!K$4:K$11233)-('PQW Report Data'!J$4:J$11233))),
                    SUMPRODUCT(('PQW Report Data'!$B$4:$B$11233='GEPS Volume &amp; Declines'!$C$4)*('PQW Report Data'!$D$4:$D$11233='GEPS Volume &amp; Declines'!$E$4)*('PQW Report Data'!$C$4:$C$11233=T$9)*('PQW Report Data'!$E$4:$E$11233=$B79)*(('PQW Report Data'!K$4:K$11233)-('PQW Report Data'!J$4:J$11233))))))</f>
      </c>
      <c r="U79" s="25" t="str">
        <f>IF(AND($D$6="All",$F$6="All"),SUMPRODUCT(('PQW Report Data'!$C$4:$C$11233=U$9)*('PQW Report Data'!$E$4:$E$11233=$B79)*(('PQW Report Data'!K$4:K$11233)-('PQW Report Data'!J$4:J$11233))),
                    IF($D$6="All",SUMPRODUCT(('PQW Report Data'!$D$4:$D$11233='GEPS Volume &amp; Declines'!$E$4)*('PQW Report Data'!$C$4:$C$11233=U$9)*('PQW Report Data'!$E$4:$E$11233=$B79)*(('PQW Report Data'!K$4:K$11233)-('PQW Report Data'!J$4:J$11233))),
                    IF($F$6="All",SUMPRODUCT(('PQW Report Data'!$B$4:$B$11233='GEPS Volume &amp; Declines'!$C$4)*('PQW Report Data'!$C$4:$C$11233=U$9)*('PQW Report Data'!$E$4:$E$11233=$B79)*(('PQW Report Data'!K$4:K$11233)-('PQW Report Data'!J$4:J$11233))),
                    SUMPRODUCT(('PQW Report Data'!$B$4:$B$11233='GEPS Volume &amp; Declines'!$C$4)*('PQW Report Data'!$D$4:$D$11233='GEPS Volume &amp; Declines'!$E$4)*('PQW Report Data'!$C$4:$C$11233=U$9)*('PQW Report Data'!$E$4:$E$11233=$B79)*(('PQW Report Data'!K$4:K$11233)-('PQW Report Data'!J$4:J$11233))))))</f>
      </c>
      <c r="V79" s="25" t="str">
        <f>IF(AND($D$6="All",$F$6="All"),SUMPRODUCT(('PQW Report Data'!$C$4:$C$11233=V$9)*('PQW Report Data'!$E$4:$E$11233=$B79)*(('PQW Report Data'!K$4:K$11233)-('PQW Report Data'!J$4:J$11233))),
                    IF($D$6="All",SUMPRODUCT(('PQW Report Data'!$D$4:$D$11233='GEPS Volume &amp; Declines'!$E$4)*('PQW Report Data'!$C$4:$C$11233=V$9)*('PQW Report Data'!$E$4:$E$11233=$B79)*(('PQW Report Data'!K$4:K$11233)-('PQW Report Data'!J$4:J$11233))),
                    IF($F$6="All",SUMPRODUCT(('PQW Report Data'!$B$4:$B$11233='GEPS Volume &amp; Declines'!$C$4)*('PQW Report Data'!$C$4:$C$11233=V$9)*('PQW Report Data'!$E$4:$E$11233=$B79)*(('PQW Report Data'!K$4:K$11233)-('PQW Report Data'!J$4:J$11233))),
                    SUMPRODUCT(('PQW Report Data'!$B$4:$B$11233='GEPS Volume &amp; Declines'!$C$4)*('PQW Report Data'!$D$4:$D$11233='GEPS Volume &amp; Declines'!$E$4)*('PQW Report Data'!$C$4:$C$11233=V$9)*('PQW Report Data'!$E$4:$E$11233=$B79)*(('PQW Report Data'!K$4:K$11233)-('PQW Report Data'!J$4:J$11233))))))</f>
      </c>
      <c r="W79" s="25" t="str">
        <f>IF(AND($D$6="All",$F$6="All"),SUMPRODUCT(('PQW Report Data'!$C$4:$C$11233=W$9)*('PQW Report Data'!$E$4:$E$11233=$B79)*(('PQW Report Data'!K$4:K$11233)-('PQW Report Data'!J$4:J$11233))),
                    IF($D$6="All",SUMPRODUCT(('PQW Report Data'!$D$4:$D$11233='GEPS Volume &amp; Declines'!$E$4)*('PQW Report Data'!$C$4:$C$11233=W$9)*('PQW Report Data'!$E$4:$E$11233=$B79)*(('PQW Report Data'!K$4:K$11233)-('PQW Report Data'!J$4:J$11233))),
                    IF($F$6="All",SUMPRODUCT(('PQW Report Data'!$B$4:$B$11233='GEPS Volume &amp; Declines'!$C$4)*('PQW Report Data'!$C$4:$C$11233=W$9)*('PQW Report Data'!$E$4:$E$11233=$B79)*(('PQW Report Data'!K$4:K$11233)-('PQW Report Data'!J$4:J$11233))),
                    SUMPRODUCT(('PQW Report Data'!$B$4:$B$11233='GEPS Volume &amp; Declines'!$C$4)*('PQW Report Data'!$D$4:$D$11233='GEPS Volume &amp; Declines'!$E$4)*('PQW Report Data'!$C$4:$C$11233=W$9)*('PQW Report Data'!$E$4:$E$11233=$B79)*(('PQW Report Data'!K$4:K$11233)-('PQW Report Data'!J$4:J$11233))))))</f>
      </c>
      <c r="X79" s="25" t="str">
        <f>IF(AND($D$6="All",$F$6="All"),SUMPRODUCT(('PQW Report Data'!$C$4:$C$11233=X$9)*('PQW Report Data'!$E$4:$E$11233=$B79)*(('PQW Report Data'!K$4:K$11233)-('PQW Report Data'!J$4:J$11233))),
                    IF($D$6="All",SUMPRODUCT(('PQW Report Data'!$D$4:$D$11233='GEPS Volume &amp; Declines'!$E$4)*('PQW Report Data'!$C$4:$C$11233=X$9)*('PQW Report Data'!$E$4:$E$11233=$B79)*(('PQW Report Data'!K$4:K$11233)-('PQW Report Data'!J$4:J$11233))),
                    IF($F$6="All",SUMPRODUCT(('PQW Report Data'!$B$4:$B$11233='GEPS Volume &amp; Declines'!$C$4)*('PQW Report Data'!$C$4:$C$11233=X$9)*('PQW Report Data'!$E$4:$E$11233=$B79)*(('PQW Report Data'!K$4:K$11233)-('PQW Report Data'!J$4:J$11233))),
                    SUMPRODUCT(('PQW Report Data'!$B$4:$B$11233='GEPS Volume &amp; Declines'!$C$4)*('PQW Report Data'!$D$4:$D$11233='GEPS Volume &amp; Declines'!$E$4)*('PQW Report Data'!$C$4:$C$11233=X$9)*('PQW Report Data'!$E$4:$E$11233=$B79)*(('PQW Report Data'!K$4:K$11233)-('PQW Report Data'!J$4:J$11233))))))</f>
      </c>
      <c r="Y79" s="25" t="str">
        <f>IF(AND($D$6="All",$F$6="All"),SUMPRODUCT(('PQW Report Data'!$C$4:$C$11233=Y$9)*('PQW Report Data'!$E$4:$E$11233=$B79)*(('PQW Report Data'!K$4:K$11233)-('PQW Report Data'!J$4:J$11233))),
                    IF($D$6="All",SUMPRODUCT(('PQW Report Data'!$D$4:$D$11233='GEPS Volume &amp; Declines'!$E$4)*('PQW Report Data'!$C$4:$C$11233=Y$9)*('PQW Report Data'!$E$4:$E$11233=$B79)*(('PQW Report Data'!K$4:K$11233)-('PQW Report Data'!J$4:J$11233))),
                    IF($F$6="All",SUMPRODUCT(('PQW Report Data'!$B$4:$B$11233='GEPS Volume &amp; Declines'!$C$4)*('PQW Report Data'!$C$4:$C$11233=Y$9)*('PQW Report Data'!$E$4:$E$11233=$B79)*(('PQW Report Data'!K$4:K$11233)-('PQW Report Data'!J$4:J$11233))),
                    SUMPRODUCT(('PQW Report Data'!$B$4:$B$11233='GEPS Volume &amp; Declines'!$C$4)*('PQW Report Data'!$D$4:$D$11233='GEPS Volume &amp; Declines'!$E$4)*('PQW Report Data'!$C$4:$C$11233=Y$9)*('PQW Report Data'!$E$4:$E$11233=$B79)*(('PQW Report Data'!K$4:K$11233)-('PQW Report Data'!J$4:J$11233))))))</f>
      </c>
      <c r="Z79" s="25" t="str">
        <f>IF(AND($D$6="All",$F$6="All"),SUMPRODUCT(('PQW Report Data'!$C$4:$C$11233=Z$9)*('PQW Report Data'!$E$4:$E$11233=$B79)*(('PQW Report Data'!K$4:K$11233)-('PQW Report Data'!J$4:J$11233))),
                    IF($D$6="All",SUMPRODUCT(('PQW Report Data'!$D$4:$D$11233='GEPS Volume &amp; Declines'!$E$4)*('PQW Report Data'!$C$4:$C$11233=Z$9)*('PQW Report Data'!$E$4:$E$11233=$B79)*(('PQW Report Data'!K$4:K$11233)-('PQW Report Data'!J$4:J$11233))),
                    IF($F$6="All",SUMPRODUCT(('PQW Report Data'!$B$4:$B$11233='GEPS Volume &amp; Declines'!$C$4)*('PQW Report Data'!$C$4:$C$11233=Z$9)*('PQW Report Data'!$E$4:$E$11233=$B79)*(('PQW Report Data'!K$4:K$11233)-('PQW Report Data'!J$4:J$11233))),
                    SUMPRODUCT(('PQW Report Data'!$B$4:$B$11233='GEPS Volume &amp; Declines'!$C$4)*('PQW Report Data'!$D$4:$D$11233='GEPS Volume &amp; Declines'!$E$4)*('PQW Report Data'!$C$4:$C$11233=Z$9)*('PQW Report Data'!$E$4:$E$11233=$B79)*(('PQW Report Data'!K$4:K$11233)-('PQW Report Data'!J$4:J$11233))))))</f>
      </c>
      <c r="AA79" s="25" t="str">
        <f>IF(AND($D$6="All",$F$6="All"),SUMPRODUCT(('PQW Report Data'!$C$4:$C$11233=AA$9)*('PQW Report Data'!$E$4:$E$11233=$B79)*(('PQW Report Data'!K$4:K$11233)-('PQW Report Data'!J$4:J$11233))),
                    IF($D$6="All",SUMPRODUCT(('PQW Report Data'!$D$4:$D$11233='GEPS Volume &amp; Declines'!$E$4)*('PQW Report Data'!$C$4:$C$11233=AA$9)*('PQW Report Data'!$E$4:$E$11233=$B79)*(('PQW Report Data'!K$4:K$11233)-('PQW Report Data'!J$4:J$11233))),
                    IF($F$6="All",SUMPRODUCT(('PQW Report Data'!$B$4:$B$11233='GEPS Volume &amp; Declines'!$C$4)*('PQW Report Data'!$C$4:$C$11233=AA$9)*('PQW Report Data'!$E$4:$E$11233=$B79)*(('PQW Report Data'!K$4:K$11233)-('PQW Report Data'!J$4:J$11233))),
                    SUMPRODUCT(('PQW Report Data'!$B$4:$B$11233='GEPS Volume &amp; Declines'!$C$4)*('PQW Report Data'!$D$4:$D$11233='GEPS Volume &amp; Declines'!$E$4)*('PQW Report Data'!$C$4:$C$11233=AA$9)*('PQW Report Data'!$E$4:$E$11233=$B79)*(('PQW Report Data'!K$4:K$11233)-('PQW Report Data'!J$4:J$11233))))))</f>
      </c>
      <c r="AB79" s="25" t="str">
        <f>SUM(C79:AA79)</f>
      </c>
    </row>
    <row r="80">
      <c r="A80" s="0" t="inlineStr">
        <is>
          <t/>
        </is>
      </c>
      <c r="B80" s="31" t="n">
        <v>70</v>
      </c>
      <c r="C80" s="33" t="str">
        <f>IF(AND($D$6="All",$F$6="All"),SUMPRODUCT(('PQW Report Data'!$C$4:$C$11233=C$9)*('PQW Report Data'!$E$4:$E$11233=$B80)*(('PQW Report Data'!K$4:K$11233)-('PQW Report Data'!J$4:J$11233))),
                    IF($D$6="All",SUMPRODUCT(('PQW Report Data'!$D$4:$D$11233='GEPS Volume &amp; Declines'!$E$4)*('PQW Report Data'!$C$4:$C$11233=C$9)*('PQW Report Data'!$E$4:$E$11233=$B80)*(('PQW Report Data'!K$4:K$11233)-('PQW Report Data'!J$4:J$11233))),
                    IF($F$6="All",SUMPRODUCT(('PQW Report Data'!$B$4:$B$11233='GEPS Volume &amp; Declines'!$C$4)*('PQW Report Data'!$C$4:$C$11233=C$9)*('PQW Report Data'!$E$4:$E$11233=$B80)*(('PQW Report Data'!K$4:K$11233)-('PQW Report Data'!J$4:J$11233))),
                    SUMPRODUCT(('PQW Report Data'!$B$4:$B$11233='GEPS Volume &amp; Declines'!$C$4)*('PQW Report Data'!$D$4:$D$11233='GEPS Volume &amp; Declines'!$E$4)*('PQW Report Data'!$C$4:$C$11233=C$9)*('PQW Report Data'!$E$4:$E$11233=$B80)*(('PQW Report Data'!K$4:K$11233)-('PQW Report Data'!J$4:J$11233))))))</f>
      </c>
      <c r="D80" s="33" t="str">
        <f>IF(AND($D$6="All",$F$6="All"),SUMPRODUCT(('PQW Report Data'!$C$4:$C$11233=D$9)*('PQW Report Data'!$E$4:$E$11233=$B80)*(('PQW Report Data'!K$4:K$11233)-('PQW Report Data'!J$4:J$11233))),
                    IF($D$6="All",SUMPRODUCT(('PQW Report Data'!$D$4:$D$11233='GEPS Volume &amp; Declines'!$E$4)*('PQW Report Data'!$C$4:$C$11233=D$9)*('PQW Report Data'!$E$4:$E$11233=$B80)*(('PQW Report Data'!K$4:K$11233)-('PQW Report Data'!J$4:J$11233))),
                    IF($F$6="All",SUMPRODUCT(('PQW Report Data'!$B$4:$B$11233='GEPS Volume &amp; Declines'!$C$4)*('PQW Report Data'!$C$4:$C$11233=D$9)*('PQW Report Data'!$E$4:$E$11233=$B80)*(('PQW Report Data'!K$4:K$11233)-('PQW Report Data'!J$4:J$11233))),
                    SUMPRODUCT(('PQW Report Data'!$B$4:$B$11233='GEPS Volume &amp; Declines'!$C$4)*('PQW Report Data'!$D$4:$D$11233='GEPS Volume &amp; Declines'!$E$4)*('PQW Report Data'!$C$4:$C$11233=D$9)*('PQW Report Data'!$E$4:$E$11233=$B80)*(('PQW Report Data'!K$4:K$11233)-('PQW Report Data'!J$4:J$11233))))))</f>
      </c>
      <c r="E80" s="33" t="str">
        <f>IF(AND($D$6="All",$F$6="All"),SUMPRODUCT(('PQW Report Data'!$C$4:$C$11233=E$9)*('PQW Report Data'!$E$4:$E$11233=$B80)*(('PQW Report Data'!K$4:K$11233)-('PQW Report Data'!J$4:J$11233))),
                    IF($D$6="All",SUMPRODUCT(('PQW Report Data'!$D$4:$D$11233='GEPS Volume &amp; Declines'!$E$4)*('PQW Report Data'!$C$4:$C$11233=E$9)*('PQW Report Data'!$E$4:$E$11233=$B80)*(('PQW Report Data'!K$4:K$11233)-('PQW Report Data'!J$4:J$11233))),
                    IF($F$6="All",SUMPRODUCT(('PQW Report Data'!$B$4:$B$11233='GEPS Volume &amp; Declines'!$C$4)*('PQW Report Data'!$C$4:$C$11233=E$9)*('PQW Report Data'!$E$4:$E$11233=$B80)*(('PQW Report Data'!K$4:K$11233)-('PQW Report Data'!J$4:J$11233))),
                    SUMPRODUCT(('PQW Report Data'!$B$4:$B$11233='GEPS Volume &amp; Declines'!$C$4)*('PQW Report Data'!$D$4:$D$11233='GEPS Volume &amp; Declines'!$E$4)*('PQW Report Data'!$C$4:$C$11233=E$9)*('PQW Report Data'!$E$4:$E$11233=$B80)*(('PQW Report Data'!K$4:K$11233)-('PQW Report Data'!J$4:J$11233))))))</f>
      </c>
      <c r="F80" s="33" t="str">
        <f>IF(AND($D$6="All",$F$6="All"),SUMPRODUCT(('PQW Report Data'!$C$4:$C$11233=F$9)*('PQW Report Data'!$E$4:$E$11233=$B80)*(('PQW Report Data'!K$4:K$11233)-('PQW Report Data'!J$4:J$11233))),
                    IF($D$6="All",SUMPRODUCT(('PQW Report Data'!$D$4:$D$11233='GEPS Volume &amp; Declines'!$E$4)*('PQW Report Data'!$C$4:$C$11233=F$9)*('PQW Report Data'!$E$4:$E$11233=$B80)*(('PQW Report Data'!K$4:K$11233)-('PQW Report Data'!J$4:J$11233))),
                    IF($F$6="All",SUMPRODUCT(('PQW Report Data'!$B$4:$B$11233='GEPS Volume &amp; Declines'!$C$4)*('PQW Report Data'!$C$4:$C$11233=F$9)*('PQW Report Data'!$E$4:$E$11233=$B80)*(('PQW Report Data'!K$4:K$11233)-('PQW Report Data'!J$4:J$11233))),
                    SUMPRODUCT(('PQW Report Data'!$B$4:$B$11233='GEPS Volume &amp; Declines'!$C$4)*('PQW Report Data'!$D$4:$D$11233='GEPS Volume &amp; Declines'!$E$4)*('PQW Report Data'!$C$4:$C$11233=F$9)*('PQW Report Data'!$E$4:$E$11233=$B80)*(('PQW Report Data'!K$4:K$11233)-('PQW Report Data'!J$4:J$11233))))))</f>
      </c>
      <c r="G80" s="33" t="str">
        <f>IF(AND($D$6="All",$F$6="All"),SUMPRODUCT(('PQW Report Data'!$C$4:$C$11233=G$9)*('PQW Report Data'!$E$4:$E$11233=$B80)*(('PQW Report Data'!K$4:K$11233)-('PQW Report Data'!J$4:J$11233))),
                    IF($D$6="All",SUMPRODUCT(('PQW Report Data'!$D$4:$D$11233='GEPS Volume &amp; Declines'!$E$4)*('PQW Report Data'!$C$4:$C$11233=G$9)*('PQW Report Data'!$E$4:$E$11233=$B80)*(('PQW Report Data'!K$4:K$11233)-('PQW Report Data'!J$4:J$11233))),
                    IF($F$6="All",SUMPRODUCT(('PQW Report Data'!$B$4:$B$11233='GEPS Volume &amp; Declines'!$C$4)*('PQW Report Data'!$C$4:$C$11233=G$9)*('PQW Report Data'!$E$4:$E$11233=$B80)*(('PQW Report Data'!K$4:K$11233)-('PQW Report Data'!J$4:J$11233))),
                    SUMPRODUCT(('PQW Report Data'!$B$4:$B$11233='GEPS Volume &amp; Declines'!$C$4)*('PQW Report Data'!$D$4:$D$11233='GEPS Volume &amp; Declines'!$E$4)*('PQW Report Data'!$C$4:$C$11233=G$9)*('PQW Report Data'!$E$4:$E$11233=$B80)*(('PQW Report Data'!K$4:K$11233)-('PQW Report Data'!J$4:J$11233))))))</f>
      </c>
      <c r="H80" s="33" t="str">
        <f>IF(AND($D$6="All",$F$6="All"),SUMPRODUCT(('PQW Report Data'!$C$4:$C$11233=H$9)*('PQW Report Data'!$E$4:$E$11233=$B80)*(('PQW Report Data'!K$4:K$11233)-('PQW Report Data'!J$4:J$11233))),
                    IF($D$6="All",SUMPRODUCT(('PQW Report Data'!$D$4:$D$11233='GEPS Volume &amp; Declines'!$E$4)*('PQW Report Data'!$C$4:$C$11233=H$9)*('PQW Report Data'!$E$4:$E$11233=$B80)*(('PQW Report Data'!K$4:K$11233)-('PQW Report Data'!J$4:J$11233))),
                    IF($F$6="All",SUMPRODUCT(('PQW Report Data'!$B$4:$B$11233='GEPS Volume &amp; Declines'!$C$4)*('PQW Report Data'!$C$4:$C$11233=H$9)*('PQW Report Data'!$E$4:$E$11233=$B80)*(('PQW Report Data'!K$4:K$11233)-('PQW Report Data'!J$4:J$11233))),
                    SUMPRODUCT(('PQW Report Data'!$B$4:$B$11233='GEPS Volume &amp; Declines'!$C$4)*('PQW Report Data'!$D$4:$D$11233='GEPS Volume &amp; Declines'!$E$4)*('PQW Report Data'!$C$4:$C$11233=H$9)*('PQW Report Data'!$E$4:$E$11233=$B80)*(('PQW Report Data'!K$4:K$11233)-('PQW Report Data'!J$4:J$11233))))))</f>
      </c>
      <c r="I80" s="33" t="str">
        <f>IF(AND($D$6="All",$F$6="All"),SUMPRODUCT(('PQW Report Data'!$C$4:$C$11233=I$9)*('PQW Report Data'!$E$4:$E$11233=$B80)*(('PQW Report Data'!K$4:K$11233)-('PQW Report Data'!J$4:J$11233))),
                    IF($D$6="All",SUMPRODUCT(('PQW Report Data'!$D$4:$D$11233='GEPS Volume &amp; Declines'!$E$4)*('PQW Report Data'!$C$4:$C$11233=I$9)*('PQW Report Data'!$E$4:$E$11233=$B80)*(('PQW Report Data'!K$4:K$11233)-('PQW Report Data'!J$4:J$11233))),
                    IF($F$6="All",SUMPRODUCT(('PQW Report Data'!$B$4:$B$11233='GEPS Volume &amp; Declines'!$C$4)*('PQW Report Data'!$C$4:$C$11233=I$9)*('PQW Report Data'!$E$4:$E$11233=$B80)*(('PQW Report Data'!K$4:K$11233)-('PQW Report Data'!J$4:J$11233))),
                    SUMPRODUCT(('PQW Report Data'!$B$4:$B$11233='GEPS Volume &amp; Declines'!$C$4)*('PQW Report Data'!$D$4:$D$11233='GEPS Volume &amp; Declines'!$E$4)*('PQW Report Data'!$C$4:$C$11233=I$9)*('PQW Report Data'!$E$4:$E$11233=$B80)*(('PQW Report Data'!K$4:K$11233)-('PQW Report Data'!J$4:J$11233))))))</f>
      </c>
      <c r="J80" s="33" t="str">
        <f>IF(AND($D$6="All",$F$6="All"),SUMPRODUCT(('PQW Report Data'!$C$4:$C$11233=J$9)*('PQW Report Data'!$E$4:$E$11233=$B80)*(('PQW Report Data'!K$4:K$11233)-('PQW Report Data'!J$4:J$11233))),
                    IF($D$6="All",SUMPRODUCT(('PQW Report Data'!$D$4:$D$11233='GEPS Volume &amp; Declines'!$E$4)*('PQW Report Data'!$C$4:$C$11233=J$9)*('PQW Report Data'!$E$4:$E$11233=$B80)*(('PQW Report Data'!K$4:K$11233)-('PQW Report Data'!J$4:J$11233))),
                    IF($F$6="All",SUMPRODUCT(('PQW Report Data'!$B$4:$B$11233='GEPS Volume &amp; Declines'!$C$4)*('PQW Report Data'!$C$4:$C$11233=J$9)*('PQW Report Data'!$E$4:$E$11233=$B80)*(('PQW Report Data'!K$4:K$11233)-('PQW Report Data'!J$4:J$11233))),
                    SUMPRODUCT(('PQW Report Data'!$B$4:$B$11233='GEPS Volume &amp; Declines'!$C$4)*('PQW Report Data'!$D$4:$D$11233='GEPS Volume &amp; Declines'!$E$4)*('PQW Report Data'!$C$4:$C$11233=J$9)*('PQW Report Data'!$E$4:$E$11233=$B80)*(('PQW Report Data'!K$4:K$11233)-('PQW Report Data'!J$4:J$11233))))))</f>
      </c>
      <c r="K80" s="33" t="str">
        <f>IF(AND($D$6="All",$F$6="All"),SUMPRODUCT(('PQW Report Data'!$C$4:$C$11233=K$9)*('PQW Report Data'!$E$4:$E$11233=$B80)*(('PQW Report Data'!K$4:K$11233)-('PQW Report Data'!J$4:J$11233))),
                    IF($D$6="All",SUMPRODUCT(('PQW Report Data'!$D$4:$D$11233='GEPS Volume &amp; Declines'!$E$4)*('PQW Report Data'!$C$4:$C$11233=K$9)*('PQW Report Data'!$E$4:$E$11233=$B80)*(('PQW Report Data'!K$4:K$11233)-('PQW Report Data'!J$4:J$11233))),
                    IF($F$6="All",SUMPRODUCT(('PQW Report Data'!$B$4:$B$11233='GEPS Volume &amp; Declines'!$C$4)*('PQW Report Data'!$C$4:$C$11233=K$9)*('PQW Report Data'!$E$4:$E$11233=$B80)*(('PQW Report Data'!K$4:K$11233)-('PQW Report Data'!J$4:J$11233))),
                    SUMPRODUCT(('PQW Report Data'!$B$4:$B$11233='GEPS Volume &amp; Declines'!$C$4)*('PQW Report Data'!$D$4:$D$11233='GEPS Volume &amp; Declines'!$E$4)*('PQW Report Data'!$C$4:$C$11233=K$9)*('PQW Report Data'!$E$4:$E$11233=$B80)*(('PQW Report Data'!K$4:K$11233)-('PQW Report Data'!J$4:J$11233))))))</f>
      </c>
      <c r="L80" s="33" t="str">
        <f>IF(AND($D$6="All",$F$6="All"),SUMPRODUCT(('PQW Report Data'!$C$4:$C$11233=L$9)*('PQW Report Data'!$E$4:$E$11233=$B80)*(('PQW Report Data'!K$4:K$11233)-('PQW Report Data'!J$4:J$11233))),
                    IF($D$6="All",SUMPRODUCT(('PQW Report Data'!$D$4:$D$11233='GEPS Volume &amp; Declines'!$E$4)*('PQW Report Data'!$C$4:$C$11233=L$9)*('PQW Report Data'!$E$4:$E$11233=$B80)*(('PQW Report Data'!K$4:K$11233)-('PQW Report Data'!J$4:J$11233))),
                    IF($F$6="All",SUMPRODUCT(('PQW Report Data'!$B$4:$B$11233='GEPS Volume &amp; Declines'!$C$4)*('PQW Report Data'!$C$4:$C$11233=L$9)*('PQW Report Data'!$E$4:$E$11233=$B80)*(('PQW Report Data'!K$4:K$11233)-('PQW Report Data'!J$4:J$11233))),
                    SUMPRODUCT(('PQW Report Data'!$B$4:$B$11233='GEPS Volume &amp; Declines'!$C$4)*('PQW Report Data'!$D$4:$D$11233='GEPS Volume &amp; Declines'!$E$4)*('PQW Report Data'!$C$4:$C$11233=L$9)*('PQW Report Data'!$E$4:$E$11233=$B80)*(('PQW Report Data'!K$4:K$11233)-('PQW Report Data'!J$4:J$11233))))))</f>
      </c>
      <c r="M80" s="33" t="str">
        <f>IF(AND($D$6="All",$F$6="All"),SUMPRODUCT(('PQW Report Data'!$C$4:$C$11233=M$9)*('PQW Report Data'!$E$4:$E$11233=$B80)*(('PQW Report Data'!K$4:K$11233)-('PQW Report Data'!J$4:J$11233))),
                    IF($D$6="All",SUMPRODUCT(('PQW Report Data'!$D$4:$D$11233='GEPS Volume &amp; Declines'!$E$4)*('PQW Report Data'!$C$4:$C$11233=M$9)*('PQW Report Data'!$E$4:$E$11233=$B80)*(('PQW Report Data'!K$4:K$11233)-('PQW Report Data'!J$4:J$11233))),
                    IF($F$6="All",SUMPRODUCT(('PQW Report Data'!$B$4:$B$11233='GEPS Volume &amp; Declines'!$C$4)*('PQW Report Data'!$C$4:$C$11233=M$9)*('PQW Report Data'!$E$4:$E$11233=$B80)*(('PQW Report Data'!K$4:K$11233)-('PQW Report Data'!J$4:J$11233))),
                    SUMPRODUCT(('PQW Report Data'!$B$4:$B$11233='GEPS Volume &amp; Declines'!$C$4)*('PQW Report Data'!$D$4:$D$11233='GEPS Volume &amp; Declines'!$E$4)*('PQW Report Data'!$C$4:$C$11233=M$9)*('PQW Report Data'!$E$4:$E$11233=$B80)*(('PQW Report Data'!K$4:K$11233)-('PQW Report Data'!J$4:J$11233))))))</f>
      </c>
      <c r="N80" s="33" t="str">
        <f>IF(AND($D$6="All",$F$6="All"),SUMPRODUCT(('PQW Report Data'!$C$4:$C$11233=N$9)*('PQW Report Data'!$E$4:$E$11233=$B80)*(('PQW Report Data'!K$4:K$11233)-('PQW Report Data'!J$4:J$11233))),
                    IF($D$6="All",SUMPRODUCT(('PQW Report Data'!$D$4:$D$11233='GEPS Volume &amp; Declines'!$E$4)*('PQW Report Data'!$C$4:$C$11233=N$9)*('PQW Report Data'!$E$4:$E$11233=$B80)*(('PQW Report Data'!K$4:K$11233)-('PQW Report Data'!J$4:J$11233))),
                    IF($F$6="All",SUMPRODUCT(('PQW Report Data'!$B$4:$B$11233='GEPS Volume &amp; Declines'!$C$4)*('PQW Report Data'!$C$4:$C$11233=N$9)*('PQW Report Data'!$E$4:$E$11233=$B80)*(('PQW Report Data'!K$4:K$11233)-('PQW Report Data'!J$4:J$11233))),
                    SUMPRODUCT(('PQW Report Data'!$B$4:$B$11233='GEPS Volume &amp; Declines'!$C$4)*('PQW Report Data'!$D$4:$D$11233='GEPS Volume &amp; Declines'!$E$4)*('PQW Report Data'!$C$4:$C$11233=N$9)*('PQW Report Data'!$E$4:$E$11233=$B80)*(('PQW Report Data'!K$4:K$11233)-('PQW Report Data'!J$4:J$11233))))))</f>
      </c>
      <c r="O80" s="33" t="str">
        <f>IF(AND($D$6="All",$F$6="All"),SUMPRODUCT(('PQW Report Data'!$C$4:$C$11233=O$9)*('PQW Report Data'!$E$4:$E$11233=$B80)*(('PQW Report Data'!K$4:K$11233)-('PQW Report Data'!J$4:J$11233))),
                    IF($D$6="All",SUMPRODUCT(('PQW Report Data'!$D$4:$D$11233='GEPS Volume &amp; Declines'!$E$4)*('PQW Report Data'!$C$4:$C$11233=O$9)*('PQW Report Data'!$E$4:$E$11233=$B80)*(('PQW Report Data'!K$4:K$11233)-('PQW Report Data'!J$4:J$11233))),
                    IF($F$6="All",SUMPRODUCT(('PQW Report Data'!$B$4:$B$11233='GEPS Volume &amp; Declines'!$C$4)*('PQW Report Data'!$C$4:$C$11233=O$9)*('PQW Report Data'!$E$4:$E$11233=$B80)*(('PQW Report Data'!K$4:K$11233)-('PQW Report Data'!J$4:J$11233))),
                    SUMPRODUCT(('PQW Report Data'!$B$4:$B$11233='GEPS Volume &amp; Declines'!$C$4)*('PQW Report Data'!$D$4:$D$11233='GEPS Volume &amp; Declines'!$E$4)*('PQW Report Data'!$C$4:$C$11233=O$9)*('PQW Report Data'!$E$4:$E$11233=$B80)*(('PQW Report Data'!K$4:K$11233)-('PQW Report Data'!J$4:J$11233))))))</f>
      </c>
      <c r="P80" s="33" t="str">
        <f>IF(AND($D$6="All",$F$6="All"),SUMPRODUCT(('PQW Report Data'!$C$4:$C$11233=P$9)*('PQW Report Data'!$E$4:$E$11233=$B80)*(('PQW Report Data'!K$4:K$11233)-('PQW Report Data'!J$4:J$11233))),
                    IF($D$6="All",SUMPRODUCT(('PQW Report Data'!$D$4:$D$11233='GEPS Volume &amp; Declines'!$E$4)*('PQW Report Data'!$C$4:$C$11233=P$9)*('PQW Report Data'!$E$4:$E$11233=$B80)*(('PQW Report Data'!K$4:K$11233)-('PQW Report Data'!J$4:J$11233))),
                    IF($F$6="All",SUMPRODUCT(('PQW Report Data'!$B$4:$B$11233='GEPS Volume &amp; Declines'!$C$4)*('PQW Report Data'!$C$4:$C$11233=P$9)*('PQW Report Data'!$E$4:$E$11233=$B80)*(('PQW Report Data'!K$4:K$11233)-('PQW Report Data'!J$4:J$11233))),
                    SUMPRODUCT(('PQW Report Data'!$B$4:$B$11233='GEPS Volume &amp; Declines'!$C$4)*('PQW Report Data'!$D$4:$D$11233='GEPS Volume &amp; Declines'!$E$4)*('PQW Report Data'!$C$4:$C$11233=P$9)*('PQW Report Data'!$E$4:$E$11233=$B80)*(('PQW Report Data'!K$4:K$11233)-('PQW Report Data'!J$4:J$11233))))))</f>
      </c>
      <c r="Q80" s="33" t="str">
        <f>IF(AND($D$6="All",$F$6="All"),SUMPRODUCT(('PQW Report Data'!$C$4:$C$11233=Q$9)*('PQW Report Data'!$E$4:$E$11233=$B80)*(('PQW Report Data'!K$4:K$11233)-('PQW Report Data'!J$4:J$11233))),
                    IF($D$6="All",SUMPRODUCT(('PQW Report Data'!$D$4:$D$11233='GEPS Volume &amp; Declines'!$E$4)*('PQW Report Data'!$C$4:$C$11233=Q$9)*('PQW Report Data'!$E$4:$E$11233=$B80)*(('PQW Report Data'!K$4:K$11233)-('PQW Report Data'!J$4:J$11233))),
                    IF($F$6="All",SUMPRODUCT(('PQW Report Data'!$B$4:$B$11233='GEPS Volume &amp; Declines'!$C$4)*('PQW Report Data'!$C$4:$C$11233=Q$9)*('PQW Report Data'!$E$4:$E$11233=$B80)*(('PQW Report Data'!K$4:K$11233)-('PQW Report Data'!J$4:J$11233))),
                    SUMPRODUCT(('PQW Report Data'!$B$4:$B$11233='GEPS Volume &amp; Declines'!$C$4)*('PQW Report Data'!$D$4:$D$11233='GEPS Volume &amp; Declines'!$E$4)*('PQW Report Data'!$C$4:$C$11233=Q$9)*('PQW Report Data'!$E$4:$E$11233=$B80)*(('PQW Report Data'!K$4:K$11233)-('PQW Report Data'!J$4:J$11233))))))</f>
      </c>
      <c r="R80" s="33" t="str">
        <f>IF(AND($D$6="All",$F$6="All"),SUMPRODUCT(('PQW Report Data'!$C$4:$C$11233=R$9)*('PQW Report Data'!$E$4:$E$11233=$B80)*(('PQW Report Data'!K$4:K$11233)-('PQW Report Data'!J$4:J$11233))),
                    IF($D$6="All",SUMPRODUCT(('PQW Report Data'!$D$4:$D$11233='GEPS Volume &amp; Declines'!$E$4)*('PQW Report Data'!$C$4:$C$11233=R$9)*('PQW Report Data'!$E$4:$E$11233=$B80)*(('PQW Report Data'!K$4:K$11233)-('PQW Report Data'!J$4:J$11233))),
                    IF($F$6="All",SUMPRODUCT(('PQW Report Data'!$B$4:$B$11233='GEPS Volume &amp; Declines'!$C$4)*('PQW Report Data'!$C$4:$C$11233=R$9)*('PQW Report Data'!$E$4:$E$11233=$B80)*(('PQW Report Data'!K$4:K$11233)-('PQW Report Data'!J$4:J$11233))),
                    SUMPRODUCT(('PQW Report Data'!$B$4:$B$11233='GEPS Volume &amp; Declines'!$C$4)*('PQW Report Data'!$D$4:$D$11233='GEPS Volume &amp; Declines'!$E$4)*('PQW Report Data'!$C$4:$C$11233=R$9)*('PQW Report Data'!$E$4:$E$11233=$B80)*(('PQW Report Data'!K$4:K$11233)-('PQW Report Data'!J$4:J$11233))))))</f>
      </c>
      <c r="S80" s="33" t="str">
        <f>IF(AND($D$6="All",$F$6="All"),SUMPRODUCT(('PQW Report Data'!$C$4:$C$11233=S$9)*('PQW Report Data'!$E$4:$E$11233=$B80)*(('PQW Report Data'!K$4:K$11233)-('PQW Report Data'!J$4:J$11233))),
                    IF($D$6="All",SUMPRODUCT(('PQW Report Data'!$D$4:$D$11233='GEPS Volume &amp; Declines'!$E$4)*('PQW Report Data'!$C$4:$C$11233=S$9)*('PQW Report Data'!$E$4:$E$11233=$B80)*(('PQW Report Data'!K$4:K$11233)-('PQW Report Data'!J$4:J$11233))),
                    IF($F$6="All",SUMPRODUCT(('PQW Report Data'!$B$4:$B$11233='GEPS Volume &amp; Declines'!$C$4)*('PQW Report Data'!$C$4:$C$11233=S$9)*('PQW Report Data'!$E$4:$E$11233=$B80)*(('PQW Report Data'!K$4:K$11233)-('PQW Report Data'!J$4:J$11233))),
                    SUMPRODUCT(('PQW Report Data'!$B$4:$B$11233='GEPS Volume &amp; Declines'!$C$4)*('PQW Report Data'!$D$4:$D$11233='GEPS Volume &amp; Declines'!$E$4)*('PQW Report Data'!$C$4:$C$11233=S$9)*('PQW Report Data'!$E$4:$E$11233=$B80)*(('PQW Report Data'!K$4:K$11233)-('PQW Report Data'!J$4:J$11233))))))</f>
      </c>
      <c r="T80" s="33" t="str">
        <f>IF(AND($D$6="All",$F$6="All"),SUMPRODUCT(('PQW Report Data'!$C$4:$C$11233=T$9)*('PQW Report Data'!$E$4:$E$11233=$B80)*(('PQW Report Data'!K$4:K$11233)-('PQW Report Data'!J$4:J$11233))),
                    IF($D$6="All",SUMPRODUCT(('PQW Report Data'!$D$4:$D$11233='GEPS Volume &amp; Declines'!$E$4)*('PQW Report Data'!$C$4:$C$11233=T$9)*('PQW Report Data'!$E$4:$E$11233=$B80)*(('PQW Report Data'!K$4:K$11233)-('PQW Report Data'!J$4:J$11233))),
                    IF($F$6="All",SUMPRODUCT(('PQW Report Data'!$B$4:$B$11233='GEPS Volume &amp; Declines'!$C$4)*('PQW Report Data'!$C$4:$C$11233=T$9)*('PQW Report Data'!$E$4:$E$11233=$B80)*(('PQW Report Data'!K$4:K$11233)-('PQW Report Data'!J$4:J$11233))),
                    SUMPRODUCT(('PQW Report Data'!$B$4:$B$11233='GEPS Volume &amp; Declines'!$C$4)*('PQW Report Data'!$D$4:$D$11233='GEPS Volume &amp; Declines'!$E$4)*('PQW Report Data'!$C$4:$C$11233=T$9)*('PQW Report Data'!$E$4:$E$11233=$B80)*(('PQW Report Data'!K$4:K$11233)-('PQW Report Data'!J$4:J$11233))))))</f>
      </c>
      <c r="U80" s="33" t="str">
        <f>IF(AND($D$6="All",$F$6="All"),SUMPRODUCT(('PQW Report Data'!$C$4:$C$11233=U$9)*('PQW Report Data'!$E$4:$E$11233=$B80)*(('PQW Report Data'!K$4:K$11233)-('PQW Report Data'!J$4:J$11233))),
                    IF($D$6="All",SUMPRODUCT(('PQW Report Data'!$D$4:$D$11233='GEPS Volume &amp; Declines'!$E$4)*('PQW Report Data'!$C$4:$C$11233=U$9)*('PQW Report Data'!$E$4:$E$11233=$B80)*(('PQW Report Data'!K$4:K$11233)-('PQW Report Data'!J$4:J$11233))),
                    IF($F$6="All",SUMPRODUCT(('PQW Report Data'!$B$4:$B$11233='GEPS Volume &amp; Declines'!$C$4)*('PQW Report Data'!$C$4:$C$11233=U$9)*('PQW Report Data'!$E$4:$E$11233=$B80)*(('PQW Report Data'!K$4:K$11233)-('PQW Report Data'!J$4:J$11233))),
                    SUMPRODUCT(('PQW Report Data'!$B$4:$B$11233='GEPS Volume &amp; Declines'!$C$4)*('PQW Report Data'!$D$4:$D$11233='GEPS Volume &amp; Declines'!$E$4)*('PQW Report Data'!$C$4:$C$11233=U$9)*('PQW Report Data'!$E$4:$E$11233=$B80)*(('PQW Report Data'!K$4:K$11233)-('PQW Report Data'!J$4:J$11233))))))</f>
      </c>
      <c r="V80" s="33" t="str">
        <f>IF(AND($D$6="All",$F$6="All"),SUMPRODUCT(('PQW Report Data'!$C$4:$C$11233=V$9)*('PQW Report Data'!$E$4:$E$11233=$B80)*(('PQW Report Data'!K$4:K$11233)-('PQW Report Data'!J$4:J$11233))),
                    IF($D$6="All",SUMPRODUCT(('PQW Report Data'!$D$4:$D$11233='GEPS Volume &amp; Declines'!$E$4)*('PQW Report Data'!$C$4:$C$11233=V$9)*('PQW Report Data'!$E$4:$E$11233=$B80)*(('PQW Report Data'!K$4:K$11233)-('PQW Report Data'!J$4:J$11233))),
                    IF($F$6="All",SUMPRODUCT(('PQW Report Data'!$B$4:$B$11233='GEPS Volume &amp; Declines'!$C$4)*('PQW Report Data'!$C$4:$C$11233=V$9)*('PQW Report Data'!$E$4:$E$11233=$B80)*(('PQW Report Data'!K$4:K$11233)-('PQW Report Data'!J$4:J$11233))),
                    SUMPRODUCT(('PQW Report Data'!$B$4:$B$11233='GEPS Volume &amp; Declines'!$C$4)*('PQW Report Data'!$D$4:$D$11233='GEPS Volume &amp; Declines'!$E$4)*('PQW Report Data'!$C$4:$C$11233=V$9)*('PQW Report Data'!$E$4:$E$11233=$B80)*(('PQW Report Data'!K$4:K$11233)-('PQW Report Data'!J$4:J$11233))))))</f>
      </c>
      <c r="W80" s="33" t="str">
        <f>IF(AND($D$6="All",$F$6="All"),SUMPRODUCT(('PQW Report Data'!$C$4:$C$11233=W$9)*('PQW Report Data'!$E$4:$E$11233=$B80)*(('PQW Report Data'!K$4:K$11233)-('PQW Report Data'!J$4:J$11233))),
                    IF($D$6="All",SUMPRODUCT(('PQW Report Data'!$D$4:$D$11233='GEPS Volume &amp; Declines'!$E$4)*('PQW Report Data'!$C$4:$C$11233=W$9)*('PQW Report Data'!$E$4:$E$11233=$B80)*(('PQW Report Data'!K$4:K$11233)-('PQW Report Data'!J$4:J$11233))),
                    IF($F$6="All",SUMPRODUCT(('PQW Report Data'!$B$4:$B$11233='GEPS Volume &amp; Declines'!$C$4)*('PQW Report Data'!$C$4:$C$11233=W$9)*('PQW Report Data'!$E$4:$E$11233=$B80)*(('PQW Report Data'!K$4:K$11233)-('PQW Report Data'!J$4:J$11233))),
                    SUMPRODUCT(('PQW Report Data'!$B$4:$B$11233='GEPS Volume &amp; Declines'!$C$4)*('PQW Report Data'!$D$4:$D$11233='GEPS Volume &amp; Declines'!$E$4)*('PQW Report Data'!$C$4:$C$11233=W$9)*('PQW Report Data'!$E$4:$E$11233=$B80)*(('PQW Report Data'!K$4:K$11233)-('PQW Report Data'!J$4:J$11233))))))</f>
      </c>
      <c r="X80" s="33" t="str">
        <f>IF(AND($D$6="All",$F$6="All"),SUMPRODUCT(('PQW Report Data'!$C$4:$C$11233=X$9)*('PQW Report Data'!$E$4:$E$11233=$B80)*(('PQW Report Data'!K$4:K$11233)-('PQW Report Data'!J$4:J$11233))),
                    IF($D$6="All",SUMPRODUCT(('PQW Report Data'!$D$4:$D$11233='GEPS Volume &amp; Declines'!$E$4)*('PQW Report Data'!$C$4:$C$11233=X$9)*('PQW Report Data'!$E$4:$E$11233=$B80)*(('PQW Report Data'!K$4:K$11233)-('PQW Report Data'!J$4:J$11233))),
                    IF($F$6="All",SUMPRODUCT(('PQW Report Data'!$B$4:$B$11233='GEPS Volume &amp; Declines'!$C$4)*('PQW Report Data'!$C$4:$C$11233=X$9)*('PQW Report Data'!$E$4:$E$11233=$B80)*(('PQW Report Data'!K$4:K$11233)-('PQW Report Data'!J$4:J$11233))),
                    SUMPRODUCT(('PQW Report Data'!$B$4:$B$11233='GEPS Volume &amp; Declines'!$C$4)*('PQW Report Data'!$D$4:$D$11233='GEPS Volume &amp; Declines'!$E$4)*('PQW Report Data'!$C$4:$C$11233=X$9)*('PQW Report Data'!$E$4:$E$11233=$B80)*(('PQW Report Data'!K$4:K$11233)-('PQW Report Data'!J$4:J$11233))))))</f>
      </c>
      <c r="Y80" s="33" t="str">
        <f>IF(AND($D$6="All",$F$6="All"),SUMPRODUCT(('PQW Report Data'!$C$4:$C$11233=Y$9)*('PQW Report Data'!$E$4:$E$11233=$B80)*(('PQW Report Data'!K$4:K$11233)-('PQW Report Data'!J$4:J$11233))),
                    IF($D$6="All",SUMPRODUCT(('PQW Report Data'!$D$4:$D$11233='GEPS Volume &amp; Declines'!$E$4)*('PQW Report Data'!$C$4:$C$11233=Y$9)*('PQW Report Data'!$E$4:$E$11233=$B80)*(('PQW Report Data'!K$4:K$11233)-('PQW Report Data'!J$4:J$11233))),
                    IF($F$6="All",SUMPRODUCT(('PQW Report Data'!$B$4:$B$11233='GEPS Volume &amp; Declines'!$C$4)*('PQW Report Data'!$C$4:$C$11233=Y$9)*('PQW Report Data'!$E$4:$E$11233=$B80)*(('PQW Report Data'!K$4:K$11233)-('PQW Report Data'!J$4:J$11233))),
                    SUMPRODUCT(('PQW Report Data'!$B$4:$B$11233='GEPS Volume &amp; Declines'!$C$4)*('PQW Report Data'!$D$4:$D$11233='GEPS Volume &amp; Declines'!$E$4)*('PQW Report Data'!$C$4:$C$11233=Y$9)*('PQW Report Data'!$E$4:$E$11233=$B80)*(('PQW Report Data'!K$4:K$11233)-('PQW Report Data'!J$4:J$11233))))))</f>
      </c>
      <c r="Z80" s="33" t="str">
        <f>IF(AND($D$6="All",$F$6="All"),SUMPRODUCT(('PQW Report Data'!$C$4:$C$11233=Z$9)*('PQW Report Data'!$E$4:$E$11233=$B80)*(('PQW Report Data'!K$4:K$11233)-('PQW Report Data'!J$4:J$11233))),
                    IF($D$6="All",SUMPRODUCT(('PQW Report Data'!$D$4:$D$11233='GEPS Volume &amp; Declines'!$E$4)*('PQW Report Data'!$C$4:$C$11233=Z$9)*('PQW Report Data'!$E$4:$E$11233=$B80)*(('PQW Report Data'!K$4:K$11233)-('PQW Report Data'!J$4:J$11233))),
                    IF($F$6="All",SUMPRODUCT(('PQW Report Data'!$B$4:$B$11233='GEPS Volume &amp; Declines'!$C$4)*('PQW Report Data'!$C$4:$C$11233=Z$9)*('PQW Report Data'!$E$4:$E$11233=$B80)*(('PQW Report Data'!K$4:K$11233)-('PQW Report Data'!J$4:J$11233))),
                    SUMPRODUCT(('PQW Report Data'!$B$4:$B$11233='GEPS Volume &amp; Declines'!$C$4)*('PQW Report Data'!$D$4:$D$11233='GEPS Volume &amp; Declines'!$E$4)*('PQW Report Data'!$C$4:$C$11233=Z$9)*('PQW Report Data'!$E$4:$E$11233=$B80)*(('PQW Report Data'!K$4:K$11233)-('PQW Report Data'!J$4:J$11233))))))</f>
      </c>
      <c r="AA80" s="33" t="str">
        <f>IF(AND($D$6="All",$F$6="All"),SUMPRODUCT(('PQW Report Data'!$C$4:$C$11233=AA$9)*('PQW Report Data'!$E$4:$E$11233=$B80)*(('PQW Report Data'!K$4:K$11233)-('PQW Report Data'!J$4:J$11233))),
                    IF($D$6="All",SUMPRODUCT(('PQW Report Data'!$D$4:$D$11233='GEPS Volume &amp; Declines'!$E$4)*('PQW Report Data'!$C$4:$C$11233=AA$9)*('PQW Report Data'!$E$4:$E$11233=$B80)*(('PQW Report Data'!K$4:K$11233)-('PQW Report Data'!J$4:J$11233))),
                    IF($F$6="All",SUMPRODUCT(('PQW Report Data'!$B$4:$B$11233='GEPS Volume &amp; Declines'!$C$4)*('PQW Report Data'!$C$4:$C$11233=AA$9)*('PQW Report Data'!$E$4:$E$11233=$B80)*(('PQW Report Data'!K$4:K$11233)-('PQW Report Data'!J$4:J$11233))),
                    SUMPRODUCT(('PQW Report Data'!$B$4:$B$11233='GEPS Volume &amp; Declines'!$C$4)*('PQW Report Data'!$D$4:$D$11233='GEPS Volume &amp; Declines'!$E$4)*('PQW Report Data'!$C$4:$C$11233=AA$9)*('PQW Report Data'!$E$4:$E$11233=$B80)*(('PQW Report Data'!K$4:K$11233)-('PQW Report Data'!J$4:J$11233))))))</f>
      </c>
      <c r="AB80" s="33" t="str">
        <f>SUM(C80:AA80)</f>
      </c>
    </row>
    <row r="81">
      <c r="A81" s="0" t="inlineStr">
        <is>
          <t/>
        </is>
      </c>
      <c r="B81" s="23" t="inlineStr">
        <is>
          <t>Total</t>
        </is>
      </c>
      <c r="C81" s="25" t="str">
        <f>SUM(C10:C80)</f>
      </c>
      <c r="D81" s="25" t="str">
        <f>SUM(D10:D80)</f>
      </c>
      <c r="E81" s="25" t="str">
        <f>SUM(E10:E80)</f>
      </c>
      <c r="F81" s="25" t="str">
        <f>SUM(F10:F80)</f>
      </c>
      <c r="G81" s="25" t="str">
        <f>SUM(G10:G80)</f>
      </c>
      <c r="H81" s="25" t="str">
        <f>SUM(H10:H80)</f>
      </c>
      <c r="I81" s="25" t="str">
        <f>SUM(I10:I80)</f>
      </c>
      <c r="J81" s="25" t="str">
        <f>SUM(J10:J80)</f>
      </c>
      <c r="K81" s="25" t="str">
        <f>SUM(K10:K80)</f>
      </c>
      <c r="L81" s="25" t="str">
        <f>SUM(L10:L80)</f>
      </c>
      <c r="M81" s="25" t="str">
        <f>SUM(M10:M80)</f>
      </c>
      <c r="N81" s="25" t="str">
        <f>SUM(N10:N80)</f>
      </c>
      <c r="O81" s="25" t="str">
        <f>SUM(O10:O80)</f>
      </c>
      <c r="P81" s="25" t="str">
        <f>SUM(P10:P80)</f>
      </c>
      <c r="Q81" s="25" t="str">
        <f>SUM(Q10:Q80)</f>
      </c>
      <c r="R81" s="25" t="str">
        <f>SUM(R10:R80)</f>
      </c>
      <c r="S81" s="25" t="str">
        <f>SUM(S10:S80)</f>
      </c>
      <c r="T81" s="25" t="str">
        <f>SUM(T10:T80)</f>
      </c>
      <c r="U81" s="25" t="str">
        <f>SUM(U10:U80)</f>
      </c>
      <c r="V81" s="25" t="str">
        <f>SUM(V10:V80)</f>
      </c>
      <c r="W81" s="25" t="str">
        <f>SUM(W10:W80)</f>
      </c>
      <c r="X81" s="25" t="str">
        <f>SUM(X10:X80)</f>
      </c>
      <c r="Y81" s="25" t="str">
        <f>SUM(Y10:Y80)</f>
      </c>
      <c r="Z81" s="25" t="str">
        <f>SUM(Z10:Z80)</f>
      </c>
      <c r="AA81" s="25" t="str">
        <f>SUM(AA10:AA80)</f>
      </c>
    </row>
  </sheetData>
  <sheetCalcPr fullCalcOnLoad="1"/>
  <mergeCells count="2">
    <mergeCell ref="H6:O6"/>
    <mergeCell ref="C8:AA8"/>
  </mergeCells>
  <conditionalFormatting sqref="C10:AB81">
    <cfRule type="cellIs" operator="lessThan" dxfId="0" priority="1">
      <formula>0</formula>
    </cfRule>
  </conditionalFormatting>
  <conditionalFormatting sqref="C10:AB81">
    <cfRule type="cellIs" operator="greaterThan" dxfId="1" priority="1">
      <formula>0</formula>
    </cfRule>
  </conditionalFormatting>
  <printOptions verticalCentered="0" horizontalCentered="0" headings="0" gridLines="0"/>
  <pageMargins right="0.75" left="0.75" bottom="1.0" top="1.0" footer="0.5" header="0.5"/>
  <pageSetup/>
  <headerFooter/>
</worksheet>
</file>

<file path=xl/worksheets/sheet12.xml><?xml version="1.0" encoding="utf-8"?>
<worksheet xmlns="http://schemas.openxmlformats.org/spreadsheetml/2006/main" xmlns:r="http://schemas.openxmlformats.org/officeDocument/2006/relationships" xml:space="preserve">
  <sheetPr>
    <tabColor rgb="FFB7F7B9"/>
    <pageSetUpPr fitToPage="0"/>
  </sheetPr>
  <dimension ref="A1:L22"/>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2"/>
    <col min="2" max="2" bestFit="1" customWidth="1" width="14"/>
    <col min="3" max="3" bestFit="1" customWidth="1" width="10"/>
    <col min="4" max="4" bestFit="1" customWidth="1" width="10"/>
    <col min="5" max="5" bestFit="1" customWidth="1" width="10"/>
    <col min="6" max="6" bestFit="1" customWidth="1" width="10"/>
    <col min="7" max="7" bestFit="1" customWidth="1" width="10"/>
    <col min="8" max="8" bestFit="1" customWidth="1" width="10"/>
    <col min="9" max="9" bestFit="1" customWidth="1" width="10"/>
    <col min="10" max="10" bestFit="1" customWidth="1" width="10"/>
    <col min="11" max="11" bestFit="1" customWidth="1" width="10"/>
    <col min="12" max="12" bestFit="1" customWidth="1" width="10"/>
    <col min="13" max="13" bestFit="1" customWidth="1" width="10"/>
    <col min="14" max="14" bestFit="1" customWidth="1" width="10"/>
    <col min="15" max="15" bestFit="1" customWidth="1" width="10"/>
    <col min="16" max="16" bestFit="1" customWidth="1" width="10"/>
    <col min="17" max="17" bestFit="1" customWidth="1" width="10"/>
  </cols>
  <sheetData>
    <row r="1"/>
    <row r="2">
      <c r="A2" s="5" t="inlineStr">
        <is>
          <t/>
        </is>
      </c>
      <c r="B2" s="5" t="inlineStr">
        <is>
          <t>Top Destinations by Monthly Volume</t>
        </is>
      </c>
    </row>
    <row r="3">
      <c r="A3" s="6" t="inlineStr">
        <is>
          <t/>
        </is>
      </c>
      <c r="B3" s="6" t="inlineStr">
        <is>
          <t>Source: GEPS/NMATS, FY16-FY17 July-February</t>
        </is>
      </c>
    </row>
    <row r="4"/>
    <row r="5"/>
    <row r="6">
      <c r="A6" s="0" t="inlineStr">
        <is>
          <t/>
        </is>
      </c>
      <c r="B6" s="11" t="inlineStr">
        <is>
          <t/>
        </is>
      </c>
      <c r="C6" s="12" t="inlineStr">
        <is>
          <t>Calendar Month</t>
        </is>
      </c>
      <c r="D6" s="12" t="inlineStr">
        <is>
          <t/>
        </is>
      </c>
      <c r="E6" s="12" t="inlineStr">
        <is>
          <t/>
        </is>
      </c>
      <c r="F6" s="12" t="inlineStr">
        <is>
          <t/>
        </is>
      </c>
      <c r="G6" s="12" t="inlineStr">
        <is>
          <t/>
        </is>
      </c>
      <c r="H6" s="12" t="inlineStr">
        <is>
          <t/>
        </is>
      </c>
      <c r="I6" s="12" t="inlineStr">
        <is>
          <t/>
        </is>
      </c>
      <c r="J6" s="12" t="inlineStr">
        <is>
          <t/>
        </is>
      </c>
      <c r="K6" s="12" t="inlineStr">
        <is>
          <t>Prior Month Change</t>
        </is>
      </c>
      <c r="L6" s="12" t="inlineStr">
        <is>
          <t/>
        </is>
      </c>
    </row>
    <row r="7">
      <c r="A7" s="0" t="inlineStr">
        <is>
          <t/>
        </is>
      </c>
      <c r="B7" s="11" t="inlineStr">
        <is>
          <t>Destination</t>
        </is>
      </c>
      <c r="C7" s="13" t="n">
        <v>7</v>
      </c>
      <c r="D7" s="13" t="n">
        <v>8</v>
      </c>
      <c r="E7" s="13" t="n">
        <v>9</v>
      </c>
      <c r="F7" s="13" t="n">
        <v>10</v>
      </c>
      <c r="G7" s="13" t="n">
        <v>11</v>
      </c>
      <c r="H7" s="13" t="n">
        <v>12</v>
      </c>
      <c r="I7" s="13" t="n">
        <v>1</v>
      </c>
      <c r="J7" s="13" t="n">
        <v>2</v>
      </c>
      <c r="K7" s="13" t="inlineStr">
        <is>
          <t>Gross Change</t>
        </is>
      </c>
      <c r="L7" s="13" t="inlineStr">
        <is>
          <t>Percent Change</t>
        </is>
      </c>
    </row>
    <row r="8">
      <c r="A8" s="20" t="n">
        <v>1</v>
      </c>
      <c r="B8" s="23" t="str">
        <f>Destinations_Ranked!A4</f>
      </c>
      <c r="C8" s="25" t="str">
        <f>VLOOKUP($B8, Destinations_Ranked!$A$4:$AI$221, MATCH("_"&amp;'Top Destinations by Monthly Vol'!C$7, Destinations_Ranked!$A$3:$AO$3, 0), 0)</f>
      </c>
      <c r="D8" s="25" t="str">
        <f>VLOOKUP($B8, Destinations_Ranked!$A$4:$AI$221, MATCH("_"&amp;'Top Destinations by Monthly Vol'!D$7, Destinations_Ranked!$A$3:$AO$3, 0), 0)</f>
      </c>
      <c r="E8" s="25" t="str">
        <f>VLOOKUP($B8, Destinations_Ranked!$A$4:$AI$221, MATCH("_"&amp;'Top Destinations by Monthly Vol'!E$7, Destinations_Ranked!$A$3:$AO$3, 0), 0)</f>
      </c>
      <c r="F8" s="25" t="str">
        <f>VLOOKUP($B8, Destinations_Ranked!$A$4:$AI$221, MATCH("_"&amp;'Top Destinations by Monthly Vol'!F$7, Destinations_Ranked!$A$3:$AO$3, 0), 0)</f>
      </c>
      <c r="G8" s="25" t="str">
        <f>VLOOKUP($B8, Destinations_Ranked!$A$4:$AI$221, MATCH("_"&amp;'Top Destinations by Monthly Vol'!G$7, Destinations_Ranked!$A$3:$AO$3, 0), 0)</f>
      </c>
      <c r="H8" s="25" t="str">
        <f>VLOOKUP($B8, Destinations_Ranked!$A$4:$AI$221, MATCH("_"&amp;'Top Destinations by Monthly Vol'!H$7, Destinations_Ranked!$A$3:$AO$3, 0), 0)</f>
      </c>
      <c r="I8" s="25" t="str">
        <f>VLOOKUP($B8, Destinations_Ranked!$A$4:$AI$221, MATCH("_"&amp;'Top Destinations by Monthly Vol'!I$7, Destinations_Ranked!$A$3:$AO$3, 0), 0)</f>
      </c>
      <c r="J8" s="25" t="str">
        <f>VLOOKUP($B8, Destinations_Ranked!$A$4:$AI$221, MATCH("_"&amp;'Top Destinations by Monthly Vol'!J$7, Destinations_Ranked!$A$3:$AO$3, 0), 0)</f>
      </c>
      <c r="K8" s="25" t="str">
        <f>J8-I8</f>
      </c>
      <c r="L8" s="26" t="str">
        <f>IFERROR(K8/I8,0)</f>
      </c>
    </row>
    <row r="9">
      <c r="A9" s="20" t="n">
        <v>2</v>
      </c>
      <c r="B9" s="23" t="str">
        <f>Destinations_Ranked!A5</f>
      </c>
      <c r="C9" s="25" t="str">
        <f>VLOOKUP($B9, Destinations_Ranked!$A$4:$AI$221, MATCH("_"&amp;'Top Destinations by Monthly Vol'!C$7, Destinations_Ranked!$A$3:$AO$3, 0), 0)</f>
      </c>
      <c r="D9" s="25" t="str">
        <f>VLOOKUP($B9, Destinations_Ranked!$A$4:$AI$221, MATCH("_"&amp;'Top Destinations by Monthly Vol'!D$7, Destinations_Ranked!$A$3:$AO$3, 0), 0)</f>
      </c>
      <c r="E9" s="25" t="str">
        <f>VLOOKUP($B9, Destinations_Ranked!$A$4:$AI$221, MATCH("_"&amp;'Top Destinations by Monthly Vol'!E$7, Destinations_Ranked!$A$3:$AO$3, 0), 0)</f>
      </c>
      <c r="F9" s="25" t="str">
        <f>VLOOKUP($B9, Destinations_Ranked!$A$4:$AI$221, MATCH("_"&amp;'Top Destinations by Monthly Vol'!F$7, Destinations_Ranked!$A$3:$AO$3, 0), 0)</f>
      </c>
      <c r="G9" s="25" t="str">
        <f>VLOOKUP($B9, Destinations_Ranked!$A$4:$AI$221, MATCH("_"&amp;'Top Destinations by Monthly Vol'!G$7, Destinations_Ranked!$A$3:$AO$3, 0), 0)</f>
      </c>
      <c r="H9" s="25" t="str">
        <f>VLOOKUP($B9, Destinations_Ranked!$A$4:$AI$221, MATCH("_"&amp;'Top Destinations by Monthly Vol'!H$7, Destinations_Ranked!$A$3:$AO$3, 0), 0)</f>
      </c>
      <c r="I9" s="25" t="str">
        <f>VLOOKUP($B9, Destinations_Ranked!$A$4:$AI$221, MATCH("_"&amp;'Top Destinations by Monthly Vol'!I$7, Destinations_Ranked!$A$3:$AO$3, 0), 0)</f>
      </c>
      <c r="J9" s="25" t="str">
        <f>VLOOKUP($B9, Destinations_Ranked!$A$4:$AI$221, MATCH("_"&amp;'Top Destinations by Monthly Vol'!J$7, Destinations_Ranked!$A$3:$AO$3, 0), 0)</f>
      </c>
      <c r="K9" s="25" t="str">
        <f>J9-I9</f>
      </c>
      <c r="L9" s="26" t="str">
        <f>IFERROR(K9/I9,0)</f>
      </c>
    </row>
    <row r="10">
      <c r="A10" s="20" t="n">
        <v>3</v>
      </c>
      <c r="B10" s="23" t="str">
        <f>Destinations_Ranked!A6</f>
      </c>
      <c r="C10" s="25" t="str">
        <f>VLOOKUP($B10, Destinations_Ranked!$A$4:$AI$221, MATCH("_"&amp;'Top Destinations by Monthly Vol'!C$7, Destinations_Ranked!$A$3:$AO$3, 0), 0)</f>
      </c>
      <c r="D10" s="25" t="str">
        <f>VLOOKUP($B10, Destinations_Ranked!$A$4:$AI$221, MATCH("_"&amp;'Top Destinations by Monthly Vol'!D$7, Destinations_Ranked!$A$3:$AO$3, 0), 0)</f>
      </c>
      <c r="E10" s="25" t="str">
        <f>VLOOKUP($B10, Destinations_Ranked!$A$4:$AI$221, MATCH("_"&amp;'Top Destinations by Monthly Vol'!E$7, Destinations_Ranked!$A$3:$AO$3, 0), 0)</f>
      </c>
      <c r="F10" s="25" t="str">
        <f>VLOOKUP($B10, Destinations_Ranked!$A$4:$AI$221, MATCH("_"&amp;'Top Destinations by Monthly Vol'!F$7, Destinations_Ranked!$A$3:$AO$3, 0), 0)</f>
      </c>
      <c r="G10" s="25" t="str">
        <f>VLOOKUP($B10, Destinations_Ranked!$A$4:$AI$221, MATCH("_"&amp;'Top Destinations by Monthly Vol'!G$7, Destinations_Ranked!$A$3:$AO$3, 0), 0)</f>
      </c>
      <c r="H10" s="25" t="str">
        <f>VLOOKUP($B10, Destinations_Ranked!$A$4:$AI$221, MATCH("_"&amp;'Top Destinations by Monthly Vol'!H$7, Destinations_Ranked!$A$3:$AO$3, 0), 0)</f>
      </c>
      <c r="I10" s="25" t="str">
        <f>VLOOKUP($B10, Destinations_Ranked!$A$4:$AI$221, MATCH("_"&amp;'Top Destinations by Monthly Vol'!I$7, Destinations_Ranked!$A$3:$AO$3, 0), 0)</f>
      </c>
      <c r="J10" s="25" t="str">
        <f>VLOOKUP($B10, Destinations_Ranked!$A$4:$AI$221, MATCH("_"&amp;'Top Destinations by Monthly Vol'!J$7, Destinations_Ranked!$A$3:$AO$3, 0), 0)</f>
      </c>
      <c r="K10" s="25" t="str">
        <f>J10-I10</f>
      </c>
      <c r="L10" s="26" t="str">
        <f>IFERROR(K10/I10,0)</f>
      </c>
    </row>
    <row r="11">
      <c r="A11" s="20" t="n">
        <v>4</v>
      </c>
      <c r="B11" s="23" t="str">
        <f>Destinations_Ranked!A7</f>
      </c>
      <c r="C11" s="25" t="str">
        <f>VLOOKUP($B11, Destinations_Ranked!$A$4:$AI$221, MATCH("_"&amp;'Top Destinations by Monthly Vol'!C$7, Destinations_Ranked!$A$3:$AO$3, 0), 0)</f>
      </c>
      <c r="D11" s="25" t="str">
        <f>VLOOKUP($B11, Destinations_Ranked!$A$4:$AI$221, MATCH("_"&amp;'Top Destinations by Monthly Vol'!D$7, Destinations_Ranked!$A$3:$AO$3, 0), 0)</f>
      </c>
      <c r="E11" s="25" t="str">
        <f>VLOOKUP($B11, Destinations_Ranked!$A$4:$AI$221, MATCH("_"&amp;'Top Destinations by Monthly Vol'!E$7, Destinations_Ranked!$A$3:$AO$3, 0), 0)</f>
      </c>
      <c r="F11" s="25" t="str">
        <f>VLOOKUP($B11, Destinations_Ranked!$A$4:$AI$221, MATCH("_"&amp;'Top Destinations by Monthly Vol'!F$7, Destinations_Ranked!$A$3:$AO$3, 0), 0)</f>
      </c>
      <c r="G11" s="25" t="str">
        <f>VLOOKUP($B11, Destinations_Ranked!$A$4:$AI$221, MATCH("_"&amp;'Top Destinations by Monthly Vol'!G$7, Destinations_Ranked!$A$3:$AO$3, 0), 0)</f>
      </c>
      <c r="H11" s="25" t="str">
        <f>VLOOKUP($B11, Destinations_Ranked!$A$4:$AI$221, MATCH("_"&amp;'Top Destinations by Monthly Vol'!H$7, Destinations_Ranked!$A$3:$AO$3, 0), 0)</f>
      </c>
      <c r="I11" s="25" t="str">
        <f>VLOOKUP($B11, Destinations_Ranked!$A$4:$AI$221, MATCH("_"&amp;'Top Destinations by Monthly Vol'!I$7, Destinations_Ranked!$A$3:$AO$3, 0), 0)</f>
      </c>
      <c r="J11" s="25" t="str">
        <f>VLOOKUP($B11, Destinations_Ranked!$A$4:$AI$221, MATCH("_"&amp;'Top Destinations by Monthly Vol'!J$7, Destinations_Ranked!$A$3:$AO$3, 0), 0)</f>
      </c>
      <c r="K11" s="25" t="str">
        <f>J11-I11</f>
      </c>
      <c r="L11" s="26" t="str">
        <f>IFERROR(K11/I11,0)</f>
      </c>
    </row>
    <row r="12">
      <c r="A12" s="20" t="n">
        <v>5</v>
      </c>
      <c r="B12" s="23" t="str">
        <f>Destinations_Ranked!A8</f>
      </c>
      <c r="C12" s="25" t="str">
        <f>VLOOKUP($B12, Destinations_Ranked!$A$4:$AI$221, MATCH("_"&amp;'Top Destinations by Monthly Vol'!C$7, Destinations_Ranked!$A$3:$AO$3, 0), 0)</f>
      </c>
      <c r="D12" s="25" t="str">
        <f>VLOOKUP($B12, Destinations_Ranked!$A$4:$AI$221, MATCH("_"&amp;'Top Destinations by Monthly Vol'!D$7, Destinations_Ranked!$A$3:$AO$3, 0), 0)</f>
      </c>
      <c r="E12" s="25" t="str">
        <f>VLOOKUP($B12, Destinations_Ranked!$A$4:$AI$221, MATCH("_"&amp;'Top Destinations by Monthly Vol'!E$7, Destinations_Ranked!$A$3:$AO$3, 0), 0)</f>
      </c>
      <c r="F12" s="25" t="str">
        <f>VLOOKUP($B12, Destinations_Ranked!$A$4:$AI$221, MATCH("_"&amp;'Top Destinations by Monthly Vol'!F$7, Destinations_Ranked!$A$3:$AO$3, 0), 0)</f>
      </c>
      <c r="G12" s="25" t="str">
        <f>VLOOKUP($B12, Destinations_Ranked!$A$4:$AI$221, MATCH("_"&amp;'Top Destinations by Monthly Vol'!G$7, Destinations_Ranked!$A$3:$AO$3, 0), 0)</f>
      </c>
      <c r="H12" s="25" t="str">
        <f>VLOOKUP($B12, Destinations_Ranked!$A$4:$AI$221, MATCH("_"&amp;'Top Destinations by Monthly Vol'!H$7, Destinations_Ranked!$A$3:$AO$3, 0), 0)</f>
      </c>
      <c r="I12" s="25" t="str">
        <f>VLOOKUP($B12, Destinations_Ranked!$A$4:$AI$221, MATCH("_"&amp;'Top Destinations by Monthly Vol'!I$7, Destinations_Ranked!$A$3:$AO$3, 0), 0)</f>
      </c>
      <c r="J12" s="25" t="str">
        <f>VLOOKUP($B12, Destinations_Ranked!$A$4:$AI$221, MATCH("_"&amp;'Top Destinations by Monthly Vol'!J$7, Destinations_Ranked!$A$3:$AO$3, 0), 0)</f>
      </c>
      <c r="K12" s="25" t="str">
        <f>J12-I12</f>
      </c>
      <c r="L12" s="26" t="str">
        <f>IFERROR(K12/I12,0)</f>
      </c>
    </row>
    <row r="13">
      <c r="A13" s="20" t="n">
        <v>6</v>
      </c>
      <c r="B13" s="23" t="str">
        <f>Destinations_Ranked!A9</f>
      </c>
      <c r="C13" s="25" t="str">
        <f>VLOOKUP($B13, Destinations_Ranked!$A$4:$AI$221, MATCH("_"&amp;'Top Destinations by Monthly Vol'!C$7, Destinations_Ranked!$A$3:$AO$3, 0), 0)</f>
      </c>
      <c r="D13" s="25" t="str">
        <f>VLOOKUP($B13, Destinations_Ranked!$A$4:$AI$221, MATCH("_"&amp;'Top Destinations by Monthly Vol'!D$7, Destinations_Ranked!$A$3:$AO$3, 0), 0)</f>
      </c>
      <c r="E13" s="25" t="str">
        <f>VLOOKUP($B13, Destinations_Ranked!$A$4:$AI$221, MATCH("_"&amp;'Top Destinations by Monthly Vol'!E$7, Destinations_Ranked!$A$3:$AO$3, 0), 0)</f>
      </c>
      <c r="F13" s="25" t="str">
        <f>VLOOKUP($B13, Destinations_Ranked!$A$4:$AI$221, MATCH("_"&amp;'Top Destinations by Monthly Vol'!F$7, Destinations_Ranked!$A$3:$AO$3, 0), 0)</f>
      </c>
      <c r="G13" s="25" t="str">
        <f>VLOOKUP($B13, Destinations_Ranked!$A$4:$AI$221, MATCH("_"&amp;'Top Destinations by Monthly Vol'!G$7, Destinations_Ranked!$A$3:$AO$3, 0), 0)</f>
      </c>
      <c r="H13" s="25" t="str">
        <f>VLOOKUP($B13, Destinations_Ranked!$A$4:$AI$221, MATCH("_"&amp;'Top Destinations by Monthly Vol'!H$7, Destinations_Ranked!$A$3:$AO$3, 0), 0)</f>
      </c>
      <c r="I13" s="25" t="str">
        <f>VLOOKUP($B13, Destinations_Ranked!$A$4:$AI$221, MATCH("_"&amp;'Top Destinations by Monthly Vol'!I$7, Destinations_Ranked!$A$3:$AO$3, 0), 0)</f>
      </c>
      <c r="J13" s="25" t="str">
        <f>VLOOKUP($B13, Destinations_Ranked!$A$4:$AI$221, MATCH("_"&amp;'Top Destinations by Monthly Vol'!J$7, Destinations_Ranked!$A$3:$AO$3, 0), 0)</f>
      </c>
      <c r="K13" s="25" t="str">
        <f>J13-I13</f>
      </c>
      <c r="L13" s="26" t="str">
        <f>IFERROR(K13/I13,0)</f>
      </c>
    </row>
    <row r="14">
      <c r="A14" s="20" t="n">
        <v>7</v>
      </c>
      <c r="B14" s="23" t="str">
        <f>Destinations_Ranked!A10</f>
      </c>
      <c r="C14" s="25" t="str">
        <f>VLOOKUP($B14, Destinations_Ranked!$A$4:$AI$221, MATCH("_"&amp;'Top Destinations by Monthly Vol'!C$7, Destinations_Ranked!$A$3:$AO$3, 0), 0)</f>
      </c>
      <c r="D14" s="25" t="str">
        <f>VLOOKUP($B14, Destinations_Ranked!$A$4:$AI$221, MATCH("_"&amp;'Top Destinations by Monthly Vol'!D$7, Destinations_Ranked!$A$3:$AO$3, 0), 0)</f>
      </c>
      <c r="E14" s="25" t="str">
        <f>VLOOKUP($B14, Destinations_Ranked!$A$4:$AI$221, MATCH("_"&amp;'Top Destinations by Monthly Vol'!E$7, Destinations_Ranked!$A$3:$AO$3, 0), 0)</f>
      </c>
      <c r="F14" s="25" t="str">
        <f>VLOOKUP($B14, Destinations_Ranked!$A$4:$AI$221, MATCH("_"&amp;'Top Destinations by Monthly Vol'!F$7, Destinations_Ranked!$A$3:$AO$3, 0), 0)</f>
      </c>
      <c r="G14" s="25" t="str">
        <f>VLOOKUP($B14, Destinations_Ranked!$A$4:$AI$221, MATCH("_"&amp;'Top Destinations by Monthly Vol'!G$7, Destinations_Ranked!$A$3:$AO$3, 0), 0)</f>
      </c>
      <c r="H14" s="25" t="str">
        <f>VLOOKUP($B14, Destinations_Ranked!$A$4:$AI$221, MATCH("_"&amp;'Top Destinations by Monthly Vol'!H$7, Destinations_Ranked!$A$3:$AO$3, 0), 0)</f>
      </c>
      <c r="I14" s="25" t="str">
        <f>VLOOKUP($B14, Destinations_Ranked!$A$4:$AI$221, MATCH("_"&amp;'Top Destinations by Monthly Vol'!I$7, Destinations_Ranked!$A$3:$AO$3, 0), 0)</f>
      </c>
      <c r="J14" s="25" t="str">
        <f>VLOOKUP($B14, Destinations_Ranked!$A$4:$AI$221, MATCH("_"&amp;'Top Destinations by Monthly Vol'!J$7, Destinations_Ranked!$A$3:$AO$3, 0), 0)</f>
      </c>
      <c r="K14" s="25" t="str">
        <f>J14-I14</f>
      </c>
      <c r="L14" s="26" t="str">
        <f>IFERROR(K14/I14,0)</f>
      </c>
    </row>
    <row r="15">
      <c r="A15" s="20" t="n">
        <v>8</v>
      </c>
      <c r="B15" s="23" t="str">
        <f>Destinations_Ranked!A11</f>
      </c>
      <c r="C15" s="25" t="str">
        <f>VLOOKUP($B15, Destinations_Ranked!$A$4:$AI$221, MATCH("_"&amp;'Top Destinations by Monthly Vol'!C$7, Destinations_Ranked!$A$3:$AO$3, 0), 0)</f>
      </c>
      <c r="D15" s="25" t="str">
        <f>VLOOKUP($B15, Destinations_Ranked!$A$4:$AI$221, MATCH("_"&amp;'Top Destinations by Monthly Vol'!D$7, Destinations_Ranked!$A$3:$AO$3, 0), 0)</f>
      </c>
      <c r="E15" s="25" t="str">
        <f>VLOOKUP($B15, Destinations_Ranked!$A$4:$AI$221, MATCH("_"&amp;'Top Destinations by Monthly Vol'!E$7, Destinations_Ranked!$A$3:$AO$3, 0), 0)</f>
      </c>
      <c r="F15" s="25" t="str">
        <f>VLOOKUP($B15, Destinations_Ranked!$A$4:$AI$221, MATCH("_"&amp;'Top Destinations by Monthly Vol'!F$7, Destinations_Ranked!$A$3:$AO$3, 0), 0)</f>
      </c>
      <c r="G15" s="25" t="str">
        <f>VLOOKUP($B15, Destinations_Ranked!$A$4:$AI$221, MATCH("_"&amp;'Top Destinations by Monthly Vol'!G$7, Destinations_Ranked!$A$3:$AO$3, 0), 0)</f>
      </c>
      <c r="H15" s="25" t="str">
        <f>VLOOKUP($B15, Destinations_Ranked!$A$4:$AI$221, MATCH("_"&amp;'Top Destinations by Monthly Vol'!H$7, Destinations_Ranked!$A$3:$AO$3, 0), 0)</f>
      </c>
      <c r="I15" s="25" t="str">
        <f>VLOOKUP($B15, Destinations_Ranked!$A$4:$AI$221, MATCH("_"&amp;'Top Destinations by Monthly Vol'!I$7, Destinations_Ranked!$A$3:$AO$3, 0), 0)</f>
      </c>
      <c r="J15" s="25" t="str">
        <f>VLOOKUP($B15, Destinations_Ranked!$A$4:$AI$221, MATCH("_"&amp;'Top Destinations by Monthly Vol'!J$7, Destinations_Ranked!$A$3:$AO$3, 0), 0)</f>
      </c>
      <c r="K15" s="25" t="str">
        <f>J15-I15</f>
      </c>
      <c r="L15" s="26" t="str">
        <f>IFERROR(K15/I15,0)</f>
      </c>
    </row>
    <row r="16">
      <c r="A16" s="20" t="n">
        <v>9</v>
      </c>
      <c r="B16" s="23" t="str">
        <f>Destinations_Ranked!A12</f>
      </c>
      <c r="C16" s="25" t="str">
        <f>VLOOKUP($B16, Destinations_Ranked!$A$4:$AI$221, MATCH("_"&amp;'Top Destinations by Monthly Vol'!C$7, Destinations_Ranked!$A$3:$AO$3, 0), 0)</f>
      </c>
      <c r="D16" s="25" t="str">
        <f>VLOOKUP($B16, Destinations_Ranked!$A$4:$AI$221, MATCH("_"&amp;'Top Destinations by Monthly Vol'!D$7, Destinations_Ranked!$A$3:$AO$3, 0), 0)</f>
      </c>
      <c r="E16" s="25" t="str">
        <f>VLOOKUP($B16, Destinations_Ranked!$A$4:$AI$221, MATCH("_"&amp;'Top Destinations by Monthly Vol'!E$7, Destinations_Ranked!$A$3:$AO$3, 0), 0)</f>
      </c>
      <c r="F16" s="25" t="str">
        <f>VLOOKUP($B16, Destinations_Ranked!$A$4:$AI$221, MATCH("_"&amp;'Top Destinations by Monthly Vol'!F$7, Destinations_Ranked!$A$3:$AO$3, 0), 0)</f>
      </c>
      <c r="G16" s="25" t="str">
        <f>VLOOKUP($B16, Destinations_Ranked!$A$4:$AI$221, MATCH("_"&amp;'Top Destinations by Monthly Vol'!G$7, Destinations_Ranked!$A$3:$AO$3, 0), 0)</f>
      </c>
      <c r="H16" s="25" t="str">
        <f>VLOOKUP($B16, Destinations_Ranked!$A$4:$AI$221, MATCH("_"&amp;'Top Destinations by Monthly Vol'!H$7, Destinations_Ranked!$A$3:$AO$3, 0), 0)</f>
      </c>
      <c r="I16" s="25" t="str">
        <f>VLOOKUP($B16, Destinations_Ranked!$A$4:$AI$221, MATCH("_"&amp;'Top Destinations by Monthly Vol'!I$7, Destinations_Ranked!$A$3:$AO$3, 0), 0)</f>
      </c>
      <c r="J16" s="25" t="str">
        <f>VLOOKUP($B16, Destinations_Ranked!$A$4:$AI$221, MATCH("_"&amp;'Top Destinations by Monthly Vol'!J$7, Destinations_Ranked!$A$3:$AO$3, 0), 0)</f>
      </c>
      <c r="K16" s="25" t="str">
        <f>J16-I16</f>
      </c>
      <c r="L16" s="26" t="str">
        <f>IFERROR(K16/I16,0)</f>
      </c>
    </row>
    <row r="17">
      <c r="A17" s="20" t="n">
        <v>10</v>
      </c>
      <c r="B17" s="23" t="str">
        <f>Destinations_Ranked!A13</f>
      </c>
      <c r="C17" s="25" t="str">
        <f>VLOOKUP($B17, Destinations_Ranked!$A$4:$AI$221, MATCH("_"&amp;'Top Destinations by Monthly Vol'!C$7, Destinations_Ranked!$A$3:$AO$3, 0), 0)</f>
      </c>
      <c r="D17" s="25" t="str">
        <f>VLOOKUP($B17, Destinations_Ranked!$A$4:$AI$221, MATCH("_"&amp;'Top Destinations by Monthly Vol'!D$7, Destinations_Ranked!$A$3:$AO$3, 0), 0)</f>
      </c>
      <c r="E17" s="25" t="str">
        <f>VLOOKUP($B17, Destinations_Ranked!$A$4:$AI$221, MATCH("_"&amp;'Top Destinations by Monthly Vol'!E$7, Destinations_Ranked!$A$3:$AO$3, 0), 0)</f>
      </c>
      <c r="F17" s="25" t="str">
        <f>VLOOKUP($B17, Destinations_Ranked!$A$4:$AI$221, MATCH("_"&amp;'Top Destinations by Monthly Vol'!F$7, Destinations_Ranked!$A$3:$AO$3, 0), 0)</f>
      </c>
      <c r="G17" s="25" t="str">
        <f>VLOOKUP($B17, Destinations_Ranked!$A$4:$AI$221, MATCH("_"&amp;'Top Destinations by Monthly Vol'!G$7, Destinations_Ranked!$A$3:$AO$3, 0), 0)</f>
      </c>
      <c r="H17" s="25" t="str">
        <f>VLOOKUP($B17, Destinations_Ranked!$A$4:$AI$221, MATCH("_"&amp;'Top Destinations by Monthly Vol'!H$7, Destinations_Ranked!$A$3:$AO$3, 0), 0)</f>
      </c>
      <c r="I17" s="25" t="str">
        <f>VLOOKUP($B17, Destinations_Ranked!$A$4:$AI$221, MATCH("_"&amp;'Top Destinations by Monthly Vol'!I$7, Destinations_Ranked!$A$3:$AO$3, 0), 0)</f>
      </c>
      <c r="J17" s="25" t="str">
        <f>VLOOKUP($B17, Destinations_Ranked!$A$4:$AI$221, MATCH("_"&amp;'Top Destinations by Monthly Vol'!J$7, Destinations_Ranked!$A$3:$AO$3, 0), 0)</f>
      </c>
      <c r="K17" s="25" t="str">
        <f>J17-I17</f>
      </c>
      <c r="L17" s="26" t="str">
        <f>IFERROR(K17/I17,0)</f>
      </c>
    </row>
    <row r="18">
      <c r="A18" s="20" t="n">
        <v>11</v>
      </c>
      <c r="B18" s="23" t="str">
        <f>Destinations_Ranked!A14</f>
      </c>
      <c r="C18" s="25" t="str">
        <f>VLOOKUP($B18, Destinations_Ranked!$A$4:$AI$221, MATCH("_"&amp;'Top Destinations by Monthly Vol'!C$7, Destinations_Ranked!$A$3:$AO$3, 0), 0)</f>
      </c>
      <c r="D18" s="25" t="str">
        <f>VLOOKUP($B18, Destinations_Ranked!$A$4:$AI$221, MATCH("_"&amp;'Top Destinations by Monthly Vol'!D$7, Destinations_Ranked!$A$3:$AO$3, 0), 0)</f>
      </c>
      <c r="E18" s="25" t="str">
        <f>VLOOKUP($B18, Destinations_Ranked!$A$4:$AI$221, MATCH("_"&amp;'Top Destinations by Monthly Vol'!E$7, Destinations_Ranked!$A$3:$AO$3, 0), 0)</f>
      </c>
      <c r="F18" s="25" t="str">
        <f>VLOOKUP($B18, Destinations_Ranked!$A$4:$AI$221, MATCH("_"&amp;'Top Destinations by Monthly Vol'!F$7, Destinations_Ranked!$A$3:$AO$3, 0), 0)</f>
      </c>
      <c r="G18" s="25" t="str">
        <f>VLOOKUP($B18, Destinations_Ranked!$A$4:$AI$221, MATCH("_"&amp;'Top Destinations by Monthly Vol'!G$7, Destinations_Ranked!$A$3:$AO$3, 0), 0)</f>
      </c>
      <c r="H18" s="25" t="str">
        <f>VLOOKUP($B18, Destinations_Ranked!$A$4:$AI$221, MATCH("_"&amp;'Top Destinations by Monthly Vol'!H$7, Destinations_Ranked!$A$3:$AO$3, 0), 0)</f>
      </c>
      <c r="I18" s="25" t="str">
        <f>VLOOKUP($B18, Destinations_Ranked!$A$4:$AI$221, MATCH("_"&amp;'Top Destinations by Monthly Vol'!I$7, Destinations_Ranked!$A$3:$AO$3, 0), 0)</f>
      </c>
      <c r="J18" s="25" t="str">
        <f>VLOOKUP($B18, Destinations_Ranked!$A$4:$AI$221, MATCH("_"&amp;'Top Destinations by Monthly Vol'!J$7, Destinations_Ranked!$A$3:$AO$3, 0), 0)</f>
      </c>
      <c r="K18" s="25" t="str">
        <f>J18-I18</f>
      </c>
      <c r="L18" s="26" t="str">
        <f>IFERROR(K18/I18,0)</f>
      </c>
    </row>
    <row r="19">
      <c r="A19" s="20" t="n">
        <v>12</v>
      </c>
      <c r="B19" s="23" t="str">
        <f>Destinations_Ranked!A15</f>
      </c>
      <c r="C19" s="25" t="str">
        <f>VLOOKUP($B19, Destinations_Ranked!$A$4:$AI$221, MATCH("_"&amp;'Top Destinations by Monthly Vol'!C$7, Destinations_Ranked!$A$3:$AO$3, 0), 0)</f>
      </c>
      <c r="D19" s="25" t="str">
        <f>VLOOKUP($B19, Destinations_Ranked!$A$4:$AI$221, MATCH("_"&amp;'Top Destinations by Monthly Vol'!D$7, Destinations_Ranked!$A$3:$AO$3, 0), 0)</f>
      </c>
      <c r="E19" s="25" t="str">
        <f>VLOOKUP($B19, Destinations_Ranked!$A$4:$AI$221, MATCH("_"&amp;'Top Destinations by Monthly Vol'!E$7, Destinations_Ranked!$A$3:$AO$3, 0), 0)</f>
      </c>
      <c r="F19" s="25" t="str">
        <f>VLOOKUP($B19, Destinations_Ranked!$A$4:$AI$221, MATCH("_"&amp;'Top Destinations by Monthly Vol'!F$7, Destinations_Ranked!$A$3:$AO$3, 0), 0)</f>
      </c>
      <c r="G19" s="25" t="str">
        <f>VLOOKUP($B19, Destinations_Ranked!$A$4:$AI$221, MATCH("_"&amp;'Top Destinations by Monthly Vol'!G$7, Destinations_Ranked!$A$3:$AO$3, 0), 0)</f>
      </c>
      <c r="H19" s="25" t="str">
        <f>VLOOKUP($B19, Destinations_Ranked!$A$4:$AI$221, MATCH("_"&amp;'Top Destinations by Monthly Vol'!H$7, Destinations_Ranked!$A$3:$AO$3, 0), 0)</f>
      </c>
      <c r="I19" s="25" t="str">
        <f>VLOOKUP($B19, Destinations_Ranked!$A$4:$AI$221, MATCH("_"&amp;'Top Destinations by Monthly Vol'!I$7, Destinations_Ranked!$A$3:$AO$3, 0), 0)</f>
      </c>
      <c r="J19" s="25" t="str">
        <f>VLOOKUP($B19, Destinations_Ranked!$A$4:$AI$221, MATCH("_"&amp;'Top Destinations by Monthly Vol'!J$7, Destinations_Ranked!$A$3:$AO$3, 0), 0)</f>
      </c>
      <c r="K19" s="25" t="str">
        <f>J19-I19</f>
      </c>
      <c r="L19" s="26" t="str">
        <f>IFERROR(K19/I19,0)</f>
      </c>
    </row>
    <row r="20">
      <c r="A20" s="20" t="n">
        <v>13</v>
      </c>
      <c r="B20" s="23" t="str">
        <f>Destinations_Ranked!A16</f>
      </c>
      <c r="C20" s="25" t="str">
        <f>VLOOKUP($B20, Destinations_Ranked!$A$4:$AI$221, MATCH("_"&amp;'Top Destinations by Monthly Vol'!C$7, Destinations_Ranked!$A$3:$AO$3, 0), 0)</f>
      </c>
      <c r="D20" s="25" t="str">
        <f>VLOOKUP($B20, Destinations_Ranked!$A$4:$AI$221, MATCH("_"&amp;'Top Destinations by Monthly Vol'!D$7, Destinations_Ranked!$A$3:$AO$3, 0), 0)</f>
      </c>
      <c r="E20" s="25" t="str">
        <f>VLOOKUP($B20, Destinations_Ranked!$A$4:$AI$221, MATCH("_"&amp;'Top Destinations by Monthly Vol'!E$7, Destinations_Ranked!$A$3:$AO$3, 0), 0)</f>
      </c>
      <c r="F20" s="25" t="str">
        <f>VLOOKUP($B20, Destinations_Ranked!$A$4:$AI$221, MATCH("_"&amp;'Top Destinations by Monthly Vol'!F$7, Destinations_Ranked!$A$3:$AO$3, 0), 0)</f>
      </c>
      <c r="G20" s="25" t="str">
        <f>VLOOKUP($B20, Destinations_Ranked!$A$4:$AI$221, MATCH("_"&amp;'Top Destinations by Monthly Vol'!G$7, Destinations_Ranked!$A$3:$AO$3, 0), 0)</f>
      </c>
      <c r="H20" s="25" t="str">
        <f>VLOOKUP($B20, Destinations_Ranked!$A$4:$AI$221, MATCH("_"&amp;'Top Destinations by Monthly Vol'!H$7, Destinations_Ranked!$A$3:$AO$3, 0), 0)</f>
      </c>
      <c r="I20" s="25" t="str">
        <f>VLOOKUP($B20, Destinations_Ranked!$A$4:$AI$221, MATCH("_"&amp;'Top Destinations by Monthly Vol'!I$7, Destinations_Ranked!$A$3:$AO$3, 0), 0)</f>
      </c>
      <c r="J20" s="25" t="str">
        <f>VLOOKUP($B20, Destinations_Ranked!$A$4:$AI$221, MATCH("_"&amp;'Top Destinations by Monthly Vol'!J$7, Destinations_Ranked!$A$3:$AO$3, 0), 0)</f>
      </c>
      <c r="K20" s="25" t="str">
        <f>J20-I20</f>
      </c>
      <c r="L20" s="26" t="str">
        <f>IFERROR(K20/I20,0)</f>
      </c>
    </row>
    <row r="21">
      <c r="A21" s="20" t="n">
        <v>14</v>
      </c>
      <c r="B21" s="23" t="str">
        <f>Destinations_Ranked!A17</f>
      </c>
      <c r="C21" s="25" t="str">
        <f>VLOOKUP($B21, Destinations_Ranked!$A$4:$AI$221, MATCH("_"&amp;'Top Destinations by Monthly Vol'!C$7, Destinations_Ranked!$A$3:$AO$3, 0), 0)</f>
      </c>
      <c r="D21" s="25" t="str">
        <f>VLOOKUP($B21, Destinations_Ranked!$A$4:$AI$221, MATCH("_"&amp;'Top Destinations by Monthly Vol'!D$7, Destinations_Ranked!$A$3:$AO$3, 0), 0)</f>
      </c>
      <c r="E21" s="25" t="str">
        <f>VLOOKUP($B21, Destinations_Ranked!$A$4:$AI$221, MATCH("_"&amp;'Top Destinations by Monthly Vol'!E$7, Destinations_Ranked!$A$3:$AO$3, 0), 0)</f>
      </c>
      <c r="F21" s="25" t="str">
        <f>VLOOKUP($B21, Destinations_Ranked!$A$4:$AI$221, MATCH("_"&amp;'Top Destinations by Monthly Vol'!F$7, Destinations_Ranked!$A$3:$AO$3, 0), 0)</f>
      </c>
      <c r="G21" s="25" t="str">
        <f>VLOOKUP($B21, Destinations_Ranked!$A$4:$AI$221, MATCH("_"&amp;'Top Destinations by Monthly Vol'!G$7, Destinations_Ranked!$A$3:$AO$3, 0), 0)</f>
      </c>
      <c r="H21" s="25" t="str">
        <f>VLOOKUP($B21, Destinations_Ranked!$A$4:$AI$221, MATCH("_"&amp;'Top Destinations by Monthly Vol'!H$7, Destinations_Ranked!$A$3:$AO$3, 0), 0)</f>
      </c>
      <c r="I21" s="25" t="str">
        <f>VLOOKUP($B21, Destinations_Ranked!$A$4:$AI$221, MATCH("_"&amp;'Top Destinations by Monthly Vol'!I$7, Destinations_Ranked!$A$3:$AO$3, 0), 0)</f>
      </c>
      <c r="J21" s="25" t="str">
        <f>VLOOKUP($B21, Destinations_Ranked!$A$4:$AI$221, MATCH("_"&amp;'Top Destinations by Monthly Vol'!J$7, Destinations_Ranked!$A$3:$AO$3, 0), 0)</f>
      </c>
      <c r="K21" s="25" t="str">
        <f>J21-I21</f>
      </c>
      <c r="L21" s="26" t="str">
        <f>IFERROR(K21/I21,0)</f>
      </c>
    </row>
    <row r="22">
      <c r="A22" s="20" t="n">
        <v>15</v>
      </c>
      <c r="B22" s="23" t="str">
        <f>Destinations_Ranked!A18</f>
      </c>
      <c r="C22" s="25" t="str">
        <f>VLOOKUP($B22, Destinations_Ranked!$A$4:$AI$221, MATCH("_"&amp;'Top Destinations by Monthly Vol'!C$7, Destinations_Ranked!$A$3:$AO$3, 0), 0)</f>
      </c>
      <c r="D22" s="25" t="str">
        <f>VLOOKUP($B22, Destinations_Ranked!$A$4:$AI$221, MATCH("_"&amp;'Top Destinations by Monthly Vol'!D$7, Destinations_Ranked!$A$3:$AO$3, 0), 0)</f>
      </c>
      <c r="E22" s="25" t="str">
        <f>VLOOKUP($B22, Destinations_Ranked!$A$4:$AI$221, MATCH("_"&amp;'Top Destinations by Monthly Vol'!E$7, Destinations_Ranked!$A$3:$AO$3, 0), 0)</f>
      </c>
      <c r="F22" s="25" t="str">
        <f>VLOOKUP($B22, Destinations_Ranked!$A$4:$AI$221, MATCH("_"&amp;'Top Destinations by Monthly Vol'!F$7, Destinations_Ranked!$A$3:$AO$3, 0), 0)</f>
      </c>
      <c r="G22" s="25" t="str">
        <f>VLOOKUP($B22, Destinations_Ranked!$A$4:$AI$221, MATCH("_"&amp;'Top Destinations by Monthly Vol'!G$7, Destinations_Ranked!$A$3:$AO$3, 0), 0)</f>
      </c>
      <c r="H22" s="25" t="str">
        <f>VLOOKUP($B22, Destinations_Ranked!$A$4:$AI$221, MATCH("_"&amp;'Top Destinations by Monthly Vol'!H$7, Destinations_Ranked!$A$3:$AO$3, 0), 0)</f>
      </c>
      <c r="I22" s="25" t="str">
        <f>VLOOKUP($B22, Destinations_Ranked!$A$4:$AI$221, MATCH("_"&amp;'Top Destinations by Monthly Vol'!I$7, Destinations_Ranked!$A$3:$AO$3, 0), 0)</f>
      </c>
      <c r="J22" s="25" t="str">
        <f>VLOOKUP($B22, Destinations_Ranked!$A$4:$AI$221, MATCH("_"&amp;'Top Destinations by Monthly Vol'!J$7, Destinations_Ranked!$A$3:$AO$3, 0), 0)</f>
      </c>
      <c r="K22" s="25" t="str">
        <f>J22-I22</f>
      </c>
      <c r="L22" s="26" t="str">
        <f>IFERROR(K22/I22,0)</f>
      </c>
    </row>
  </sheetData>
  <sheetCalcPr fullCalcOnLoad="1"/>
  <mergeCells count="2">
    <mergeCell ref="C6:J6"/>
    <mergeCell ref="K6:L6"/>
  </mergeCells>
  <conditionalFormatting sqref="K9:L37">
    <cfRule type="cellIs" operator="lessThan" dxfId="0" priority="1">
      <formula>0</formula>
    </cfRule>
  </conditionalFormatting>
  <conditionalFormatting sqref="K9:L37">
    <cfRule type="cellIs" operator="greaterThan" dxfId="1" priority="1">
      <formula>0</formula>
    </cfRule>
  </conditionalFormatting>
  <printOptions verticalCentered="0" horizontalCentered="0" headings="0" gridLines="0"/>
  <pageMargins right="0.75" left="0.75" bottom="1.0" top="1.0" footer="0.5" header="0.5"/>
  <pageSetup/>
  <headerFooter/>
  <drawing r:id="rId34"/>
</worksheet>
</file>

<file path=xl/worksheets/sheet13.xml><?xml version="1.0" encoding="utf-8"?>
<worksheet xmlns="http://schemas.openxmlformats.org/spreadsheetml/2006/main" xmlns:r="http://schemas.openxmlformats.org/officeDocument/2006/relationships" xml:space="preserve">
  <sheetPr>
    <tabColor rgb="FFB7F7B9"/>
    <pageSetUpPr fitToPage="0"/>
  </sheetPr>
  <dimension ref="A1:L19"/>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2"/>
    <col min="2" max="2" bestFit="1" customWidth="1" width="14"/>
    <col min="3" max="3" bestFit="1" customWidth="1" width="10"/>
    <col min="4" max="4" bestFit="1" customWidth="1" width="10"/>
    <col min="5" max="5" bestFit="1" customWidth="1" width="10"/>
    <col min="6" max="6" bestFit="1" customWidth="1" width="10"/>
    <col min="7" max="7" bestFit="1" customWidth="1" width="10"/>
    <col min="8" max="8" bestFit="1" customWidth="1" width="10"/>
    <col min="9" max="9" bestFit="1" customWidth="1" width="10"/>
    <col min="10" max="10" bestFit="1" customWidth="1" width="10"/>
    <col min="11" max="11" bestFit="1" customWidth="1" width="10"/>
    <col min="12" max="12" bestFit="1" customWidth="1" width="10"/>
    <col min="13" max="13" bestFit="1" customWidth="1" width="10"/>
    <col min="14" max="14" bestFit="1" customWidth="1" width="10"/>
    <col min="15" max="15" bestFit="1" customWidth="1" width="10"/>
    <col min="16" max="16" bestFit="1" customWidth="1" width="10"/>
    <col min="17" max="17" bestFit="1" customWidth="1" width="10"/>
  </cols>
  <sheetData>
    <row r="1"/>
    <row r="2">
      <c r="A2" s="5" t="inlineStr">
        <is>
          <t/>
        </is>
      </c>
      <c r="B2" s="5" t="inlineStr">
        <is>
          <t>Top Customers by Monthly Volume</t>
        </is>
      </c>
    </row>
    <row r="3">
      <c r="A3" s="6" t="inlineStr">
        <is>
          <t/>
        </is>
      </c>
      <c r="B3" s="6" t="inlineStr">
        <is>
          <t>Source: GEPS/NMATS, FY16-FY17 July-February</t>
        </is>
      </c>
    </row>
    <row r="4"/>
    <row r="5"/>
    <row r="6">
      <c r="A6" s="0" t="inlineStr">
        <is>
          <t/>
        </is>
      </c>
      <c r="B6" s="11" t="inlineStr">
        <is>
          <t/>
        </is>
      </c>
      <c r="C6" s="12" t="inlineStr">
        <is>
          <t>Calendar Month</t>
        </is>
      </c>
      <c r="D6" s="12" t="inlineStr">
        <is>
          <t/>
        </is>
      </c>
      <c r="E6" s="12" t="inlineStr">
        <is>
          <t/>
        </is>
      </c>
      <c r="F6" s="12" t="inlineStr">
        <is>
          <t/>
        </is>
      </c>
      <c r="G6" s="12" t="inlineStr">
        <is>
          <t/>
        </is>
      </c>
      <c r="H6" s="12" t="inlineStr">
        <is>
          <t/>
        </is>
      </c>
      <c r="I6" s="12" t="inlineStr">
        <is>
          <t/>
        </is>
      </c>
      <c r="J6" s="12" t="inlineStr">
        <is>
          <t/>
        </is>
      </c>
      <c r="K6" s="12" t="inlineStr">
        <is>
          <t>Prior Month Change</t>
        </is>
      </c>
      <c r="L6" s="12" t="inlineStr">
        <is>
          <t/>
        </is>
      </c>
    </row>
    <row r="7">
      <c r="A7" s="0" t="inlineStr">
        <is>
          <t/>
        </is>
      </c>
      <c r="B7" s="11" t="inlineStr">
        <is>
          <t>Destination</t>
        </is>
      </c>
      <c r="C7" s="13" t="n">
        <v>7</v>
      </c>
      <c r="D7" s="13" t="n">
        <v>8</v>
      </c>
      <c r="E7" s="13" t="n">
        <v>9</v>
      </c>
      <c r="F7" s="13" t="n">
        <v>10</v>
      </c>
      <c r="G7" s="13" t="n">
        <v>11</v>
      </c>
      <c r="H7" s="13" t="n">
        <v>12</v>
      </c>
      <c r="I7" s="13" t="n">
        <v>1</v>
      </c>
      <c r="J7" s="13" t="n">
        <v>2</v>
      </c>
      <c r="K7" s="13" t="inlineStr">
        <is>
          <t>Gross Change</t>
        </is>
      </c>
      <c r="L7" s="13" t="inlineStr">
        <is>
          <t>Percent Change</t>
        </is>
      </c>
    </row>
    <row r="8">
      <c r="A8" s="20" t="n">
        <v>1</v>
      </c>
      <c r="B8" s="23" t="str">
        <f>Customers_Ranked!B4</f>
      </c>
      <c r="C8" s="25" t="str">
        <f>IFERROR(VLOOKUP($B8, Customers_Ranked!$B$4:$AQ$1920, MATCH("_"&amp;'Top Customers by Monthly Vol'!C$7, Customers_Ranked!$B$3:$AR$3, 0), 0),"")</f>
      </c>
      <c r="D8" s="25" t="str">
        <f>IFERROR(VLOOKUP($B8, Customers_Ranked!$B$4:$AQ$1920, MATCH("_"&amp;'Top Customers by Monthly Vol'!D$7, Customers_Ranked!$B$3:$AR$3, 0), 0),"")</f>
      </c>
      <c r="E8" s="25" t="str">
        <f>IFERROR(VLOOKUP($B8, Customers_Ranked!$B$4:$AQ$1920, MATCH("_"&amp;'Top Customers by Monthly Vol'!E$7, Customers_Ranked!$B$3:$AR$3, 0), 0),"")</f>
      </c>
      <c r="F8" s="25" t="str">
        <f>IFERROR(VLOOKUP($B8, Customers_Ranked!$B$4:$AQ$1920, MATCH("_"&amp;'Top Customers by Monthly Vol'!F$7, Customers_Ranked!$B$3:$AR$3, 0), 0),"")</f>
      </c>
      <c r="G8" s="25" t="str">
        <f>IFERROR(VLOOKUP($B8, Customers_Ranked!$B$4:$AQ$1920, MATCH("_"&amp;'Top Customers by Monthly Vol'!G$7, Customers_Ranked!$B$3:$AR$3, 0), 0),"")</f>
      </c>
      <c r="H8" s="25" t="str">
        <f>IFERROR(VLOOKUP($B8, Customers_Ranked!$B$4:$AQ$1920, MATCH("_"&amp;'Top Customers by Monthly Vol'!H$7, Customers_Ranked!$B$3:$AR$3, 0), 0),"")</f>
      </c>
      <c r="I8" s="25" t="str">
        <f>IFERROR(VLOOKUP($B8, Customers_Ranked!$B$4:$AQ$1920, MATCH("_"&amp;'Top Customers by Monthly Vol'!I$7, Customers_Ranked!$B$3:$AR$3, 0), 0),"")</f>
      </c>
      <c r="J8" s="25" t="str">
        <f>IFERROR(VLOOKUP($B8, Customers_Ranked!$B$4:$AQ$1920, MATCH("_"&amp;'Top Customers by Monthly Vol'!J$7, Customers_Ranked!$B$3:$AR$3, 0), 0),"")</f>
      </c>
      <c r="K8" s="25" t="str">
        <f>J8-I8</f>
      </c>
      <c r="L8" s="26" t="str">
        <f>IFERROR(K8/I8,0)</f>
      </c>
    </row>
    <row r="9">
      <c r="A9" s="20" t="n">
        <v>2</v>
      </c>
      <c r="B9" s="23" t="str">
        <f>Customers_Ranked!B5</f>
      </c>
      <c r="C9" s="25" t="str">
        <f>IFERROR(VLOOKUP($B9, Customers_Ranked!$B$4:$AQ$1920, MATCH("_"&amp;'Top Customers by Monthly Vol'!C$7, Customers_Ranked!$B$3:$AR$3, 0), 0),"")</f>
      </c>
      <c r="D9" s="25" t="str">
        <f>IFERROR(VLOOKUP($B9, Customers_Ranked!$B$4:$AQ$1920, MATCH("_"&amp;'Top Customers by Monthly Vol'!D$7, Customers_Ranked!$B$3:$AR$3, 0), 0),"")</f>
      </c>
      <c r="E9" s="25" t="str">
        <f>IFERROR(VLOOKUP($B9, Customers_Ranked!$B$4:$AQ$1920, MATCH("_"&amp;'Top Customers by Monthly Vol'!E$7, Customers_Ranked!$B$3:$AR$3, 0), 0),"")</f>
      </c>
      <c r="F9" s="25" t="str">
        <f>IFERROR(VLOOKUP($B9, Customers_Ranked!$B$4:$AQ$1920, MATCH("_"&amp;'Top Customers by Monthly Vol'!F$7, Customers_Ranked!$B$3:$AR$3, 0), 0),"")</f>
      </c>
      <c r="G9" s="25" t="str">
        <f>IFERROR(VLOOKUP($B9, Customers_Ranked!$B$4:$AQ$1920, MATCH("_"&amp;'Top Customers by Monthly Vol'!G$7, Customers_Ranked!$B$3:$AR$3, 0), 0),"")</f>
      </c>
      <c r="H9" s="25" t="str">
        <f>IFERROR(VLOOKUP($B9, Customers_Ranked!$B$4:$AQ$1920, MATCH("_"&amp;'Top Customers by Monthly Vol'!H$7, Customers_Ranked!$B$3:$AR$3, 0), 0),"")</f>
      </c>
      <c r="I9" s="25" t="str">
        <f>IFERROR(VLOOKUP($B9, Customers_Ranked!$B$4:$AQ$1920, MATCH("_"&amp;'Top Customers by Monthly Vol'!I$7, Customers_Ranked!$B$3:$AR$3, 0), 0),"")</f>
      </c>
      <c r="J9" s="25" t="str">
        <f>IFERROR(VLOOKUP($B9, Customers_Ranked!$B$4:$AQ$1920, MATCH("_"&amp;'Top Customers by Monthly Vol'!J$7, Customers_Ranked!$B$3:$AR$3, 0), 0),"")</f>
      </c>
      <c r="K9" s="25" t="str">
        <f>J9-I9</f>
      </c>
      <c r="L9" s="26" t="str">
        <f>IFERROR(K9/I9,0)</f>
      </c>
    </row>
    <row r="10">
      <c r="A10" s="20" t="n">
        <v>3</v>
      </c>
      <c r="B10" s="23" t="str">
        <f>Customers_Ranked!B6</f>
      </c>
      <c r="C10" s="25" t="str">
        <f>IFERROR(VLOOKUP($B10, Customers_Ranked!$B$4:$AQ$1920, MATCH("_"&amp;'Top Customers by Monthly Vol'!C$7, Customers_Ranked!$B$3:$AR$3, 0), 0),"")</f>
      </c>
      <c r="D10" s="25" t="str">
        <f>IFERROR(VLOOKUP($B10, Customers_Ranked!$B$4:$AQ$1920, MATCH("_"&amp;'Top Customers by Monthly Vol'!D$7, Customers_Ranked!$B$3:$AR$3, 0), 0),"")</f>
      </c>
      <c r="E10" s="25" t="str">
        <f>IFERROR(VLOOKUP($B10, Customers_Ranked!$B$4:$AQ$1920, MATCH("_"&amp;'Top Customers by Monthly Vol'!E$7, Customers_Ranked!$B$3:$AR$3, 0), 0),"")</f>
      </c>
      <c r="F10" s="25" t="str">
        <f>IFERROR(VLOOKUP($B10, Customers_Ranked!$B$4:$AQ$1920, MATCH("_"&amp;'Top Customers by Monthly Vol'!F$7, Customers_Ranked!$B$3:$AR$3, 0), 0),"")</f>
      </c>
      <c r="G10" s="25" t="str">
        <f>IFERROR(VLOOKUP($B10, Customers_Ranked!$B$4:$AQ$1920, MATCH("_"&amp;'Top Customers by Monthly Vol'!G$7, Customers_Ranked!$B$3:$AR$3, 0), 0),"")</f>
      </c>
      <c r="H10" s="25" t="str">
        <f>IFERROR(VLOOKUP($B10, Customers_Ranked!$B$4:$AQ$1920, MATCH("_"&amp;'Top Customers by Monthly Vol'!H$7, Customers_Ranked!$B$3:$AR$3, 0), 0),"")</f>
      </c>
      <c r="I10" s="25" t="str">
        <f>IFERROR(VLOOKUP($B10, Customers_Ranked!$B$4:$AQ$1920, MATCH("_"&amp;'Top Customers by Monthly Vol'!I$7, Customers_Ranked!$B$3:$AR$3, 0), 0),"")</f>
      </c>
      <c r="J10" s="25" t="str">
        <f>IFERROR(VLOOKUP($B10, Customers_Ranked!$B$4:$AQ$1920, MATCH("_"&amp;'Top Customers by Monthly Vol'!J$7, Customers_Ranked!$B$3:$AR$3, 0), 0),"")</f>
      </c>
      <c r="K10" s="25" t="str">
        <f>J10-I10</f>
      </c>
      <c r="L10" s="26" t="str">
        <f>IFERROR(K10/I10,0)</f>
      </c>
    </row>
    <row r="11">
      <c r="A11" s="20" t="n">
        <v>4</v>
      </c>
      <c r="B11" s="23" t="str">
        <f>Customers_Ranked!B7</f>
      </c>
      <c r="C11" s="25" t="str">
        <f>IFERROR(VLOOKUP($B11, Customers_Ranked!$B$4:$AQ$1920, MATCH("_"&amp;'Top Customers by Monthly Vol'!C$7, Customers_Ranked!$B$3:$AR$3, 0), 0),"")</f>
      </c>
      <c r="D11" s="25" t="str">
        <f>IFERROR(VLOOKUP($B11, Customers_Ranked!$B$4:$AQ$1920, MATCH("_"&amp;'Top Customers by Monthly Vol'!D$7, Customers_Ranked!$B$3:$AR$3, 0), 0),"")</f>
      </c>
      <c r="E11" s="25" t="str">
        <f>IFERROR(VLOOKUP($B11, Customers_Ranked!$B$4:$AQ$1920, MATCH("_"&amp;'Top Customers by Monthly Vol'!E$7, Customers_Ranked!$B$3:$AR$3, 0), 0),"")</f>
      </c>
      <c r="F11" s="25" t="str">
        <f>IFERROR(VLOOKUP($B11, Customers_Ranked!$B$4:$AQ$1920, MATCH("_"&amp;'Top Customers by Monthly Vol'!F$7, Customers_Ranked!$B$3:$AR$3, 0), 0),"")</f>
      </c>
      <c r="G11" s="25" t="str">
        <f>IFERROR(VLOOKUP($B11, Customers_Ranked!$B$4:$AQ$1920, MATCH("_"&amp;'Top Customers by Monthly Vol'!G$7, Customers_Ranked!$B$3:$AR$3, 0), 0),"")</f>
      </c>
      <c r="H11" s="25" t="str">
        <f>IFERROR(VLOOKUP($B11, Customers_Ranked!$B$4:$AQ$1920, MATCH("_"&amp;'Top Customers by Monthly Vol'!H$7, Customers_Ranked!$B$3:$AR$3, 0), 0),"")</f>
      </c>
      <c r="I11" s="25" t="str">
        <f>IFERROR(VLOOKUP($B11, Customers_Ranked!$B$4:$AQ$1920, MATCH("_"&amp;'Top Customers by Monthly Vol'!I$7, Customers_Ranked!$B$3:$AR$3, 0), 0),"")</f>
      </c>
      <c r="J11" s="25" t="str">
        <f>IFERROR(VLOOKUP($B11, Customers_Ranked!$B$4:$AQ$1920, MATCH("_"&amp;'Top Customers by Monthly Vol'!J$7, Customers_Ranked!$B$3:$AR$3, 0), 0),"")</f>
      </c>
      <c r="K11" s="25" t="str">
        <f>J11-I11</f>
      </c>
      <c r="L11" s="26" t="str">
        <f>IFERROR(K11/I11,0)</f>
      </c>
    </row>
    <row r="12">
      <c r="A12" s="20" t="n">
        <v>5</v>
      </c>
      <c r="B12" s="23" t="str">
        <f>Customers_Ranked!B8</f>
      </c>
      <c r="C12" s="25" t="str">
        <f>IFERROR(VLOOKUP($B12, Customers_Ranked!$B$4:$AQ$1920, MATCH("_"&amp;'Top Customers by Monthly Vol'!C$7, Customers_Ranked!$B$3:$AR$3, 0), 0),"")</f>
      </c>
      <c r="D12" s="25" t="str">
        <f>IFERROR(VLOOKUP($B12, Customers_Ranked!$B$4:$AQ$1920, MATCH("_"&amp;'Top Customers by Monthly Vol'!D$7, Customers_Ranked!$B$3:$AR$3, 0), 0),"")</f>
      </c>
      <c r="E12" s="25" t="str">
        <f>IFERROR(VLOOKUP($B12, Customers_Ranked!$B$4:$AQ$1920, MATCH("_"&amp;'Top Customers by Monthly Vol'!E$7, Customers_Ranked!$B$3:$AR$3, 0), 0),"")</f>
      </c>
      <c r="F12" s="25" t="str">
        <f>IFERROR(VLOOKUP($B12, Customers_Ranked!$B$4:$AQ$1920, MATCH("_"&amp;'Top Customers by Monthly Vol'!F$7, Customers_Ranked!$B$3:$AR$3, 0), 0),"")</f>
      </c>
      <c r="G12" s="25" t="str">
        <f>IFERROR(VLOOKUP($B12, Customers_Ranked!$B$4:$AQ$1920, MATCH("_"&amp;'Top Customers by Monthly Vol'!G$7, Customers_Ranked!$B$3:$AR$3, 0), 0),"")</f>
      </c>
      <c r="H12" s="25" t="str">
        <f>IFERROR(VLOOKUP($B12, Customers_Ranked!$B$4:$AQ$1920, MATCH("_"&amp;'Top Customers by Monthly Vol'!H$7, Customers_Ranked!$B$3:$AR$3, 0), 0),"")</f>
      </c>
      <c r="I12" s="25" t="str">
        <f>IFERROR(VLOOKUP($B12, Customers_Ranked!$B$4:$AQ$1920, MATCH("_"&amp;'Top Customers by Monthly Vol'!I$7, Customers_Ranked!$B$3:$AR$3, 0), 0),"")</f>
      </c>
      <c r="J12" s="25" t="str">
        <f>IFERROR(VLOOKUP($B12, Customers_Ranked!$B$4:$AQ$1920, MATCH("_"&amp;'Top Customers by Monthly Vol'!J$7, Customers_Ranked!$B$3:$AR$3, 0), 0),"")</f>
      </c>
      <c r="K12" s="25" t="str">
        <f>J12-I12</f>
      </c>
      <c r="L12" s="26" t="str">
        <f>IFERROR(K12/I12,0)</f>
      </c>
    </row>
    <row r="13">
      <c r="A13" s="20" t="n">
        <v>6</v>
      </c>
      <c r="B13" s="23" t="str">
        <f>Customers_Ranked!B9</f>
      </c>
      <c r="C13" s="25" t="str">
        <f>IFERROR(VLOOKUP($B13, Customers_Ranked!$B$4:$AQ$1920, MATCH("_"&amp;'Top Customers by Monthly Vol'!C$7, Customers_Ranked!$B$3:$AR$3, 0), 0),"")</f>
      </c>
      <c r="D13" s="25" t="str">
        <f>IFERROR(VLOOKUP($B13, Customers_Ranked!$B$4:$AQ$1920, MATCH("_"&amp;'Top Customers by Monthly Vol'!D$7, Customers_Ranked!$B$3:$AR$3, 0), 0),"")</f>
      </c>
      <c r="E13" s="25" t="str">
        <f>IFERROR(VLOOKUP($B13, Customers_Ranked!$B$4:$AQ$1920, MATCH("_"&amp;'Top Customers by Monthly Vol'!E$7, Customers_Ranked!$B$3:$AR$3, 0), 0),"")</f>
      </c>
      <c r="F13" s="25" t="str">
        <f>IFERROR(VLOOKUP($B13, Customers_Ranked!$B$4:$AQ$1920, MATCH("_"&amp;'Top Customers by Monthly Vol'!F$7, Customers_Ranked!$B$3:$AR$3, 0), 0),"")</f>
      </c>
      <c r="G13" s="25" t="str">
        <f>IFERROR(VLOOKUP($B13, Customers_Ranked!$B$4:$AQ$1920, MATCH("_"&amp;'Top Customers by Monthly Vol'!G$7, Customers_Ranked!$B$3:$AR$3, 0), 0),"")</f>
      </c>
      <c r="H13" s="25" t="str">
        <f>IFERROR(VLOOKUP($B13, Customers_Ranked!$B$4:$AQ$1920, MATCH("_"&amp;'Top Customers by Monthly Vol'!H$7, Customers_Ranked!$B$3:$AR$3, 0), 0),"")</f>
      </c>
      <c r="I13" s="25" t="str">
        <f>IFERROR(VLOOKUP($B13, Customers_Ranked!$B$4:$AQ$1920, MATCH("_"&amp;'Top Customers by Monthly Vol'!I$7, Customers_Ranked!$B$3:$AR$3, 0), 0),"")</f>
      </c>
      <c r="J13" s="25" t="str">
        <f>IFERROR(VLOOKUP($B13, Customers_Ranked!$B$4:$AQ$1920, MATCH("_"&amp;'Top Customers by Monthly Vol'!J$7, Customers_Ranked!$B$3:$AR$3, 0), 0),"")</f>
      </c>
      <c r="K13" s="25" t="str">
        <f>J13-I13</f>
      </c>
      <c r="L13" s="26" t="str">
        <f>IFERROR(K13/I13,0)</f>
      </c>
    </row>
    <row r="14">
      <c r="A14" s="20" t="n">
        <v>7</v>
      </c>
      <c r="B14" s="23" t="str">
        <f>Customers_Ranked!B10</f>
      </c>
      <c r="C14" s="25" t="str">
        <f>IFERROR(VLOOKUP($B14, Customers_Ranked!$B$4:$AQ$1920, MATCH("_"&amp;'Top Customers by Monthly Vol'!C$7, Customers_Ranked!$B$3:$AR$3, 0), 0),"")</f>
      </c>
      <c r="D14" s="25" t="str">
        <f>IFERROR(VLOOKUP($B14, Customers_Ranked!$B$4:$AQ$1920, MATCH("_"&amp;'Top Customers by Monthly Vol'!D$7, Customers_Ranked!$B$3:$AR$3, 0), 0),"")</f>
      </c>
      <c r="E14" s="25" t="str">
        <f>IFERROR(VLOOKUP($B14, Customers_Ranked!$B$4:$AQ$1920, MATCH("_"&amp;'Top Customers by Monthly Vol'!E$7, Customers_Ranked!$B$3:$AR$3, 0), 0),"")</f>
      </c>
      <c r="F14" s="25" t="str">
        <f>IFERROR(VLOOKUP($B14, Customers_Ranked!$B$4:$AQ$1920, MATCH("_"&amp;'Top Customers by Monthly Vol'!F$7, Customers_Ranked!$B$3:$AR$3, 0), 0),"")</f>
      </c>
      <c r="G14" s="25" t="str">
        <f>IFERROR(VLOOKUP($B14, Customers_Ranked!$B$4:$AQ$1920, MATCH("_"&amp;'Top Customers by Monthly Vol'!G$7, Customers_Ranked!$B$3:$AR$3, 0), 0),"")</f>
      </c>
      <c r="H14" s="25" t="str">
        <f>IFERROR(VLOOKUP($B14, Customers_Ranked!$B$4:$AQ$1920, MATCH("_"&amp;'Top Customers by Monthly Vol'!H$7, Customers_Ranked!$B$3:$AR$3, 0), 0),"")</f>
      </c>
      <c r="I14" s="25" t="str">
        <f>IFERROR(VLOOKUP($B14, Customers_Ranked!$B$4:$AQ$1920, MATCH("_"&amp;'Top Customers by Monthly Vol'!I$7, Customers_Ranked!$B$3:$AR$3, 0), 0),"")</f>
      </c>
      <c r="J14" s="25" t="str">
        <f>IFERROR(VLOOKUP($B14, Customers_Ranked!$B$4:$AQ$1920, MATCH("_"&amp;'Top Customers by Monthly Vol'!J$7, Customers_Ranked!$B$3:$AR$3, 0), 0),"")</f>
      </c>
      <c r="K14" s="25" t="str">
        <f>J14-I14</f>
      </c>
      <c r="L14" s="26" t="str">
        <f>IFERROR(K14/I14,0)</f>
      </c>
    </row>
    <row r="15">
      <c r="A15" s="20" t="n">
        <v>8</v>
      </c>
      <c r="B15" s="23" t="str">
        <f>Customers_Ranked!B11</f>
      </c>
      <c r="C15" s="25" t="str">
        <f>IFERROR(VLOOKUP($B15, Customers_Ranked!$B$4:$AQ$1920, MATCH("_"&amp;'Top Customers by Monthly Vol'!C$7, Customers_Ranked!$B$3:$AR$3, 0), 0),"")</f>
      </c>
      <c r="D15" s="25" t="str">
        <f>IFERROR(VLOOKUP($B15, Customers_Ranked!$B$4:$AQ$1920, MATCH("_"&amp;'Top Customers by Monthly Vol'!D$7, Customers_Ranked!$B$3:$AR$3, 0), 0),"")</f>
      </c>
      <c r="E15" s="25" t="str">
        <f>IFERROR(VLOOKUP($B15, Customers_Ranked!$B$4:$AQ$1920, MATCH("_"&amp;'Top Customers by Monthly Vol'!E$7, Customers_Ranked!$B$3:$AR$3, 0), 0),"")</f>
      </c>
      <c r="F15" s="25" t="str">
        <f>IFERROR(VLOOKUP($B15, Customers_Ranked!$B$4:$AQ$1920, MATCH("_"&amp;'Top Customers by Monthly Vol'!F$7, Customers_Ranked!$B$3:$AR$3, 0), 0),"")</f>
      </c>
      <c r="G15" s="25" t="str">
        <f>IFERROR(VLOOKUP($B15, Customers_Ranked!$B$4:$AQ$1920, MATCH("_"&amp;'Top Customers by Monthly Vol'!G$7, Customers_Ranked!$B$3:$AR$3, 0), 0),"")</f>
      </c>
      <c r="H15" s="25" t="str">
        <f>IFERROR(VLOOKUP($B15, Customers_Ranked!$B$4:$AQ$1920, MATCH("_"&amp;'Top Customers by Monthly Vol'!H$7, Customers_Ranked!$B$3:$AR$3, 0), 0),"")</f>
      </c>
      <c r="I15" s="25" t="str">
        <f>IFERROR(VLOOKUP($B15, Customers_Ranked!$B$4:$AQ$1920, MATCH("_"&amp;'Top Customers by Monthly Vol'!I$7, Customers_Ranked!$B$3:$AR$3, 0), 0),"")</f>
      </c>
      <c r="J15" s="25" t="str">
        <f>IFERROR(VLOOKUP($B15, Customers_Ranked!$B$4:$AQ$1920, MATCH("_"&amp;'Top Customers by Monthly Vol'!J$7, Customers_Ranked!$B$3:$AR$3, 0), 0),"")</f>
      </c>
      <c r="K15" s="25" t="str">
        <f>J15-I15</f>
      </c>
      <c r="L15" s="26" t="str">
        <f>IFERROR(K15/I15,0)</f>
      </c>
    </row>
    <row r="16">
      <c r="A16" s="20" t="n">
        <v>9</v>
      </c>
      <c r="B16" s="23" t="str">
        <f>Customers_Ranked!B12</f>
      </c>
      <c r="C16" s="25" t="str">
        <f>IFERROR(VLOOKUP($B16, Customers_Ranked!$B$4:$AQ$1920, MATCH("_"&amp;'Top Customers by Monthly Vol'!C$7, Customers_Ranked!$B$3:$AR$3, 0), 0),"")</f>
      </c>
      <c r="D16" s="25" t="str">
        <f>IFERROR(VLOOKUP($B16, Customers_Ranked!$B$4:$AQ$1920, MATCH("_"&amp;'Top Customers by Monthly Vol'!D$7, Customers_Ranked!$B$3:$AR$3, 0), 0),"")</f>
      </c>
      <c r="E16" s="25" t="str">
        <f>IFERROR(VLOOKUP($B16, Customers_Ranked!$B$4:$AQ$1920, MATCH("_"&amp;'Top Customers by Monthly Vol'!E$7, Customers_Ranked!$B$3:$AR$3, 0), 0),"")</f>
      </c>
      <c r="F16" s="25" t="str">
        <f>IFERROR(VLOOKUP($B16, Customers_Ranked!$B$4:$AQ$1920, MATCH("_"&amp;'Top Customers by Monthly Vol'!F$7, Customers_Ranked!$B$3:$AR$3, 0), 0),"")</f>
      </c>
      <c r="G16" s="25" t="str">
        <f>IFERROR(VLOOKUP($B16, Customers_Ranked!$B$4:$AQ$1920, MATCH("_"&amp;'Top Customers by Monthly Vol'!G$7, Customers_Ranked!$B$3:$AR$3, 0), 0),"")</f>
      </c>
      <c r="H16" s="25" t="str">
        <f>IFERROR(VLOOKUP($B16, Customers_Ranked!$B$4:$AQ$1920, MATCH("_"&amp;'Top Customers by Monthly Vol'!H$7, Customers_Ranked!$B$3:$AR$3, 0), 0),"")</f>
      </c>
      <c r="I16" s="25" t="str">
        <f>IFERROR(VLOOKUP($B16, Customers_Ranked!$B$4:$AQ$1920, MATCH("_"&amp;'Top Customers by Monthly Vol'!I$7, Customers_Ranked!$B$3:$AR$3, 0), 0),"")</f>
      </c>
      <c r="J16" s="25" t="str">
        <f>IFERROR(VLOOKUP($B16, Customers_Ranked!$B$4:$AQ$1920, MATCH("_"&amp;'Top Customers by Monthly Vol'!J$7, Customers_Ranked!$B$3:$AR$3, 0), 0),"")</f>
      </c>
      <c r="K16" s="25" t="str">
        <f>J16-I16</f>
      </c>
      <c r="L16" s="26" t="str">
        <f>IFERROR(K16/I16,0)</f>
      </c>
    </row>
    <row r="17">
      <c r="A17" s="20" t="n">
        <v>10</v>
      </c>
      <c r="B17" s="23" t="str">
        <f>Customers_Ranked!B13</f>
      </c>
      <c r="C17" s="25" t="str">
        <f>IFERROR(VLOOKUP($B17, Customers_Ranked!$B$4:$AQ$1920, MATCH("_"&amp;'Top Customers by Monthly Vol'!C$7, Customers_Ranked!$B$3:$AR$3, 0), 0),"")</f>
      </c>
      <c r="D17" s="25" t="str">
        <f>IFERROR(VLOOKUP($B17, Customers_Ranked!$B$4:$AQ$1920, MATCH("_"&amp;'Top Customers by Monthly Vol'!D$7, Customers_Ranked!$B$3:$AR$3, 0), 0),"")</f>
      </c>
      <c r="E17" s="25" t="str">
        <f>IFERROR(VLOOKUP($B17, Customers_Ranked!$B$4:$AQ$1920, MATCH("_"&amp;'Top Customers by Monthly Vol'!E$7, Customers_Ranked!$B$3:$AR$3, 0), 0),"")</f>
      </c>
      <c r="F17" s="25" t="str">
        <f>IFERROR(VLOOKUP($B17, Customers_Ranked!$B$4:$AQ$1920, MATCH("_"&amp;'Top Customers by Monthly Vol'!F$7, Customers_Ranked!$B$3:$AR$3, 0), 0),"")</f>
      </c>
      <c r="G17" s="25" t="str">
        <f>IFERROR(VLOOKUP($B17, Customers_Ranked!$B$4:$AQ$1920, MATCH("_"&amp;'Top Customers by Monthly Vol'!G$7, Customers_Ranked!$B$3:$AR$3, 0), 0),"")</f>
      </c>
      <c r="H17" s="25" t="str">
        <f>IFERROR(VLOOKUP($B17, Customers_Ranked!$B$4:$AQ$1920, MATCH("_"&amp;'Top Customers by Monthly Vol'!H$7, Customers_Ranked!$B$3:$AR$3, 0), 0),"")</f>
      </c>
      <c r="I17" s="25" t="str">
        <f>IFERROR(VLOOKUP($B17, Customers_Ranked!$B$4:$AQ$1920, MATCH("_"&amp;'Top Customers by Monthly Vol'!I$7, Customers_Ranked!$B$3:$AR$3, 0), 0),"")</f>
      </c>
      <c r="J17" s="25" t="str">
        <f>IFERROR(VLOOKUP($B17, Customers_Ranked!$B$4:$AQ$1920, MATCH("_"&amp;'Top Customers by Monthly Vol'!J$7, Customers_Ranked!$B$3:$AR$3, 0), 0),"")</f>
      </c>
      <c r="K17" s="25" t="str">
        <f>J17-I17</f>
      </c>
      <c r="L17" s="26" t="str">
        <f>IFERROR(K17/I17,0)</f>
      </c>
    </row>
    <row r="18">
      <c r="A18" s="20" t="n">
        <v>11</v>
      </c>
      <c r="B18" s="23" t="str">
        <f>Customers_Ranked!B14</f>
      </c>
      <c r="C18" s="25" t="str">
        <f>IFERROR(VLOOKUP($B18, Customers_Ranked!$B$4:$AQ$1920, MATCH("_"&amp;'Top Customers by Monthly Vol'!C$7, Customers_Ranked!$B$3:$AR$3, 0), 0),"")</f>
      </c>
      <c r="D18" s="25" t="str">
        <f>IFERROR(VLOOKUP($B18, Customers_Ranked!$B$4:$AQ$1920, MATCH("_"&amp;'Top Customers by Monthly Vol'!D$7, Customers_Ranked!$B$3:$AR$3, 0), 0),"")</f>
      </c>
      <c r="E18" s="25" t="str">
        <f>IFERROR(VLOOKUP($B18, Customers_Ranked!$B$4:$AQ$1920, MATCH("_"&amp;'Top Customers by Monthly Vol'!E$7, Customers_Ranked!$B$3:$AR$3, 0), 0),"")</f>
      </c>
      <c r="F18" s="25" t="str">
        <f>IFERROR(VLOOKUP($B18, Customers_Ranked!$B$4:$AQ$1920, MATCH("_"&amp;'Top Customers by Monthly Vol'!F$7, Customers_Ranked!$B$3:$AR$3, 0), 0),"")</f>
      </c>
      <c r="G18" s="25" t="str">
        <f>IFERROR(VLOOKUP($B18, Customers_Ranked!$B$4:$AQ$1920, MATCH("_"&amp;'Top Customers by Monthly Vol'!G$7, Customers_Ranked!$B$3:$AR$3, 0), 0),"")</f>
      </c>
      <c r="H18" s="25" t="str">
        <f>IFERROR(VLOOKUP($B18, Customers_Ranked!$B$4:$AQ$1920, MATCH("_"&amp;'Top Customers by Monthly Vol'!H$7, Customers_Ranked!$B$3:$AR$3, 0), 0),"")</f>
      </c>
      <c r="I18" s="25" t="str">
        <f>IFERROR(VLOOKUP($B18, Customers_Ranked!$B$4:$AQ$1920, MATCH("_"&amp;'Top Customers by Monthly Vol'!I$7, Customers_Ranked!$B$3:$AR$3, 0), 0),"")</f>
      </c>
      <c r="J18" s="25" t="str">
        <f>IFERROR(VLOOKUP($B18, Customers_Ranked!$B$4:$AQ$1920, MATCH("_"&amp;'Top Customers by Monthly Vol'!J$7, Customers_Ranked!$B$3:$AR$3, 0), 0),"")</f>
      </c>
      <c r="K18" s="25" t="str">
        <f>J18-I18</f>
      </c>
      <c r="L18" s="26" t="str">
        <f>IFERROR(K18/I18,0)</f>
      </c>
    </row>
    <row r="19">
      <c r="A19" s="20" t="n">
        <v>12</v>
      </c>
      <c r="B19" s="23" t="str">
        <f>Customers_Ranked!B15</f>
      </c>
      <c r="C19" s="25" t="str">
        <f>IFERROR(VLOOKUP($B19, Customers_Ranked!$B$4:$AQ$1920, MATCH("_"&amp;'Top Customers by Monthly Vol'!C$7, Customers_Ranked!$B$3:$AR$3, 0), 0),"")</f>
      </c>
      <c r="D19" s="25" t="str">
        <f>IFERROR(VLOOKUP($B19, Customers_Ranked!$B$4:$AQ$1920, MATCH("_"&amp;'Top Customers by Monthly Vol'!D$7, Customers_Ranked!$B$3:$AR$3, 0), 0),"")</f>
      </c>
      <c r="E19" s="25" t="str">
        <f>IFERROR(VLOOKUP($B19, Customers_Ranked!$B$4:$AQ$1920, MATCH("_"&amp;'Top Customers by Monthly Vol'!E$7, Customers_Ranked!$B$3:$AR$3, 0), 0),"")</f>
      </c>
      <c r="F19" s="25" t="str">
        <f>IFERROR(VLOOKUP($B19, Customers_Ranked!$B$4:$AQ$1920, MATCH("_"&amp;'Top Customers by Monthly Vol'!F$7, Customers_Ranked!$B$3:$AR$3, 0), 0),"")</f>
      </c>
      <c r="G19" s="25" t="str">
        <f>IFERROR(VLOOKUP($B19, Customers_Ranked!$B$4:$AQ$1920, MATCH("_"&amp;'Top Customers by Monthly Vol'!G$7, Customers_Ranked!$B$3:$AR$3, 0), 0),"")</f>
      </c>
      <c r="H19" s="25" t="str">
        <f>IFERROR(VLOOKUP($B19, Customers_Ranked!$B$4:$AQ$1920, MATCH("_"&amp;'Top Customers by Monthly Vol'!H$7, Customers_Ranked!$B$3:$AR$3, 0), 0),"")</f>
      </c>
      <c r="I19" s="25" t="str">
        <f>IFERROR(VLOOKUP($B19, Customers_Ranked!$B$4:$AQ$1920, MATCH("_"&amp;'Top Customers by Monthly Vol'!I$7, Customers_Ranked!$B$3:$AR$3, 0), 0),"")</f>
      </c>
      <c r="J19" s="25" t="str">
        <f>IFERROR(VLOOKUP($B19, Customers_Ranked!$B$4:$AQ$1920, MATCH("_"&amp;'Top Customers by Monthly Vol'!J$7, Customers_Ranked!$B$3:$AR$3, 0), 0),"")</f>
      </c>
      <c r="K19" s="25" t="str">
        <f>J19-I19</f>
      </c>
      <c r="L19" s="26" t="str">
        <f>IFERROR(K19/I19,0)</f>
      </c>
    </row>
  </sheetData>
  <sheetCalcPr fullCalcOnLoad="1"/>
  <mergeCells count="2">
    <mergeCell ref="C6:J6"/>
    <mergeCell ref="K6:L6"/>
  </mergeCells>
  <conditionalFormatting sqref="K8:L19">
    <cfRule type="cellIs" operator="lessThan" dxfId="0" priority="1">
      <formula>0</formula>
    </cfRule>
  </conditionalFormatting>
  <conditionalFormatting sqref="K8:L19">
    <cfRule type="cellIs" operator="greaterThan" dxfId="1" priority="1">
      <formula>0</formula>
    </cfRule>
  </conditionalFormatting>
  <printOptions verticalCentered="0" horizontalCentered="0" headings="0" gridLines="0"/>
  <pageMargins right="0.75" left="0.75" bottom="1.0" top="1.0" footer="0.5" header="0.5"/>
  <pageSetup/>
  <headerFooter/>
  <drawing r:id="rId35"/>
</worksheet>
</file>

<file path=xl/worksheets/sheet14.xml><?xml version="1.0" encoding="utf-8"?>
<worksheet xmlns="http://schemas.openxmlformats.org/spreadsheetml/2006/main" xmlns:r="http://schemas.openxmlformats.org/officeDocument/2006/relationships" xml:space="preserve">
  <sheetPr>
    <pageSetUpPr fitToPage="0"/>
  </sheetPr>
  <dimension ref="A1:J25"/>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5"/>
    <col min="2" max="2" bestFit="1" customWidth="1" width="10"/>
    <col min="3" max="3" bestFit="1" customWidth="1" width="40"/>
    <col min="4" max="4" bestFit="1" customWidth="1" width="5"/>
    <col min="5" max="5" bestFit="1" customWidth="1" width="10"/>
    <col min="6" max="6" bestFit="1" customWidth="1" width="80"/>
    <col min="7" max="7" bestFit="1" customWidth="1" width="5"/>
    <col min="8" max="8" bestFit="1" customWidth="1" width="10"/>
    <col min="9" max="9" bestFit="1" customWidth="1" width="80"/>
    <col min="10" max="10" bestFit="1" customWidth="1" width="0"/>
  </cols>
  <sheetData>
    <row r="1"/>
    <row r="2">
      <c r="A2" s="5" t="inlineStr">
        <is>
          <t/>
        </is>
      </c>
      <c r="B2" s="5" t="inlineStr">
        <is>
          <t>Rate Group Country Reference</t>
        </is>
      </c>
    </row>
    <row r="3">
      <c r="A3" s="6" t="inlineStr">
        <is>
          <t/>
        </is>
      </c>
      <c r="B3" s="6" t="inlineStr">
        <is>
          <t>By Product Group</t>
        </is>
      </c>
    </row>
    <row r="4"/>
    <row r="5">
      <c r="A5" s="0" t="inlineStr">
        <is>
          <t/>
        </is>
      </c>
      <c r="B5" s="11" t="inlineStr">
        <is>
          <t/>
        </is>
      </c>
      <c r="C5" s="11" t="inlineStr">
        <is>
          <t>Groupings for IPA/ISAL/CEP</t>
        </is>
      </c>
      <c r="D5" s="0" t="inlineStr">
        <is>
          <t/>
        </is>
      </c>
      <c r="E5" s="11" t="inlineStr">
        <is>
          <t/>
        </is>
      </c>
      <c r="F5" s="11" t="inlineStr">
        <is>
          <t>Groups for PMEI/PMI</t>
        </is>
      </c>
      <c r="G5" s="0" t="inlineStr">
        <is>
          <t/>
        </is>
      </c>
      <c r="H5" s="11" t="inlineStr">
        <is>
          <t/>
        </is>
      </c>
      <c r="I5" s="11" t="inlineStr">
        <is>
          <t>Groupings for FCPIS</t>
        </is>
      </c>
    </row>
    <row r="6">
      <c r="A6" s="0" t="inlineStr">
        <is>
          <t/>
        </is>
      </c>
      <c r="B6" s="13" t="inlineStr">
        <is>
          <t>Rategroup</t>
        </is>
      </c>
      <c r="C6" s="13" t="inlineStr">
        <is>
          <t>Countries</t>
        </is>
      </c>
      <c r="D6" s="0" t="inlineStr">
        <is>
          <t/>
        </is>
      </c>
      <c r="E6" s="13" t="inlineStr">
        <is>
          <t>Rategroup</t>
        </is>
      </c>
      <c r="F6" s="13" t="inlineStr">
        <is>
          <t>Countries</t>
        </is>
      </c>
      <c r="G6" s="0" t="inlineStr">
        <is>
          <t/>
        </is>
      </c>
      <c r="H6" s="13" t="inlineStr">
        <is>
          <t>Rategroup</t>
        </is>
      </c>
      <c r="I6" s="13" t="inlineStr">
        <is>
          <t>Countries</t>
        </is>
      </c>
    </row>
    <row r="7">
      <c r="A7" s="19" t="inlineStr">
        <is>
          <t/>
        </is>
      </c>
      <c r="B7" s="19" t="n">
        <v>1</v>
      </c>
      <c r="C7" s="19" t="inlineStr">
        <is>
          <t>Canada</t>
        </is>
      </c>
      <c r="D7" s="19" t="inlineStr">
        <is>
          <t/>
        </is>
      </c>
      <c r="E7" s="19" t="n">
        <v>1</v>
      </c>
      <c r="F7" s="19" t="inlineStr">
        <is>
          <t>Canada</t>
        </is>
      </c>
      <c r="G7" s="19" t="inlineStr">
        <is>
          <t/>
        </is>
      </c>
      <c r="H7" s="19" t="n">
        <v>1</v>
      </c>
      <c r="I7" s="19" t="inlineStr">
        <is>
          <t>Canada</t>
        </is>
      </c>
      <c r="J7" s="19" t="inlineStr">
        <is>
          <t/>
        </is>
      </c>
    </row>
    <row r="8">
      <c r="A8" s="19" t="inlineStr">
        <is>
          <t/>
        </is>
      </c>
      <c r="B8" s="19" t="n">
        <v>2</v>
      </c>
      <c r="C8" s="19" t="inlineStr">
        <is>
          <t>Mexico</t>
        </is>
      </c>
      <c r="D8" s="19" t="inlineStr">
        <is>
          <t/>
        </is>
      </c>
      <c r="E8" s="19" t="n">
        <v>2</v>
      </c>
      <c r="F8" s="19" t="inlineStr">
        <is>
          <t>Mexico</t>
        </is>
      </c>
      <c r="G8" s="19" t="inlineStr">
        <is>
          <t/>
        </is>
      </c>
      <c r="H8" s="19" t="n">
        <v>2</v>
      </c>
      <c r="I8" s="19" t="inlineStr">
        <is>
          <t>Mexico</t>
        </is>
      </c>
      <c r="J8" s="19" t="inlineStr">
        <is>
          <t/>
        </is>
      </c>
    </row>
    <row r="9">
      <c r="A9" s="19" t="inlineStr">
        <is>
          <t/>
        </is>
      </c>
      <c r="B9" s="19" t="n">
        <v>3</v>
      </c>
      <c r="C9" s="19" t="inlineStr">
        <is>
          <t>Great Britain &amp; Northern Ireland</t>
        </is>
      </c>
      <c r="D9" s="19" t="inlineStr">
        <is>
          <t/>
        </is>
      </c>
      <c r="E9" s="19" t="n">
        <v>3</v>
      </c>
      <c r="F9" s="19" t="inlineStr">
        <is>
          <t>Hong Kong &amp; South Korea</t>
        </is>
      </c>
      <c r="G9" s="19" t="inlineStr">
        <is>
          <t/>
        </is>
      </c>
      <c r="H9" s="19" t="n">
        <v>3</v>
      </c>
      <c r="I9" s="19" t="inlineStr">
        <is>
          <t>Australia, China, Christmas Island, Hong Kong, Japan, Korea, Republic of (South Korea)</t>
        </is>
      </c>
      <c r="J9" s="19" t="inlineStr">
        <is>
          <t/>
        </is>
      </c>
    </row>
    <row r="10">
      <c r="A10" s="19" t="inlineStr">
        <is>
          <t/>
        </is>
      </c>
      <c r="B10" s="19" t="n">
        <v>4</v>
      </c>
      <c r="C10" s="19" t="inlineStr">
        <is>
          <t>Germany</t>
        </is>
      </c>
      <c r="D10" s="19" t="inlineStr">
        <is>
          <t/>
        </is>
      </c>
      <c r="E10" s="19" t="n">
        <v>4</v>
      </c>
      <c r="F10" s="19" t="inlineStr">
        <is>
          <t>Albania, Armenia, Azerbaijan, Belarus, Bosnia and Herzegowina, Bulgaria, Croatia, Cyprus, Czech Republic, Estonia, Georgia, Republic of, Hungary, Latvia, Lithuania, Macedonia, Republic of Moldova, Poland, Romania, Russia, Turkey, Ukraine</t>
        </is>
      </c>
      <c r="G10" s="19" t="inlineStr">
        <is>
          <t/>
        </is>
      </c>
      <c r="H10" s="19" t="n">
        <v>4</v>
      </c>
      <c r="I10" s="19" t="inlineStr">
        <is>
          <t>Albania, Armenia, Azerbaijan, Belarus, Bosnia and Herzegowina, Bulgaria, Croatia, Cyprus, Czech Republic, Estonia, Georgia, Republic of Hungary, Latvia, Lithuania, Macedonia, Republic of Moldova, Poland, Romania, Russia, Saint Pierre and Miquelon, Turkey, Ukraine</t>
        </is>
      </c>
      <c r="J10" s="19" t="inlineStr">
        <is>
          <t/>
        </is>
      </c>
    </row>
    <row r="11">
      <c r="A11" s="19" t="inlineStr">
        <is>
          <t/>
        </is>
      </c>
      <c r="B11" s="19" t="n">
        <v>5</v>
      </c>
      <c r="C11" s="19" t="inlineStr">
        <is>
          <t>France</t>
        </is>
      </c>
      <c r="D11" s="19" t="inlineStr">
        <is>
          <t/>
        </is>
      </c>
      <c r="E11" s="19" t="n">
        <v>5</v>
      </c>
      <c r="F11" s="19" t="inlineStr">
        <is>
          <t>Andorra, Austria, Belgium, Denmark, Faroe Islands, Finland, Greece, Iceland, Ireland, Italy, Liechtenstein, Luxembourg, Malta, Norway, Portugal, Republic of Serbia, San Marino, Republic of Slovak Republic (Slovakia), Slovenia, Spain, Sweden, Switzerland, Vatican City</t>
        </is>
      </c>
      <c r="G11" s="19" t="inlineStr">
        <is>
          <t/>
        </is>
      </c>
      <c r="H11" s="19" t="n">
        <v>5</v>
      </c>
      <c r="I11" s="19" t="inlineStr">
        <is>
          <t>Andorra, Austria, Belgium, Denmark, Faroe Islands, Finland, France, Germany, Gibraltar, Great Britain and Northern Ireland, Greece, Greenland, Iceland, Ireland, Israel, Italy, Kosovo, Kosovo, Republic of, Liechtenstein, Luxembourg, Malta, Montenegro, Netherlands, Norway, Portugal, Republic of Serbia, San Marino, Serbia, Republic of, Serbia, Republic of, Serbia, Republic of, Slovak Republic (Slovakia), Slovenia, Spain, Sweden, Switzerland, Vatican City</t>
        </is>
      </c>
      <c r="J11" s="19" t="inlineStr">
        <is>
          <t/>
        </is>
      </c>
    </row>
    <row r="12">
      <c r="A12" s="19" t="inlineStr">
        <is>
          <t/>
        </is>
      </c>
      <c r="B12" s="19" t="n">
        <v>6</v>
      </c>
      <c r="C12" s="19" t="inlineStr">
        <is>
          <t>Japan</t>
        </is>
      </c>
      <c r="D12" s="19" t="inlineStr">
        <is>
          <t/>
        </is>
      </c>
      <c r="E12" s="19" t="n">
        <v>6</v>
      </c>
      <c r="F12" s="19" t="inlineStr">
        <is>
          <t>Bangladesh, Bhutan, Brunei Darussalam, Burma, Cambodia, Fiji, French Polynesia, India, Indonesia, Kazakhstan, Kiribati, Kyrgyzstan, Laos, Macao, Malaysia, Maldives, Mongolia, Nauru, Nepal, New Caledonia, Pakistan, Papua New Guinea, Philippines, Samoa, Singapore, Solomon Islands, Sri Lanka, Taiwan, Tajikistan, Thailand, Tonga, Turkmenistan, Uzbekistan, Vanuatu,, Vietnam</t>
        </is>
      </c>
      <c r="G12" s="19" t="inlineStr">
        <is>
          <t/>
        </is>
      </c>
      <c r="H12" s="19" t="n">
        <v>6</v>
      </c>
      <c r="I12" s="19" t="inlineStr">
        <is>
          <t>Afghanistan, Bangladesh, Bhutan, Brunei Darussalam, Burma, Cambodia, Fiji, French Polynesia, India, Indonesia, Kazakhstan, Kiribati, Korea, Democratic People's Republic of (North Korea), Kyrgyzstan, Laos, Macao, Malaysia, Maldives, Mongolia, Nauru, Nepal, New Caledonia, New Zealand, Pakistan, Papua New Guinea, Philippines, Pitcairn Island, Samoa, Singapore, Solomon Islands, Sri Lanka, Taiwan, Tajikistan, Thailand, Timor-Leste, Democratic Republic of, Tonga, Turkmenistan, Tuvalu, Uzbekistan, Vanuatu, Vietnam, Wallis and Futuna Islands</t>
        </is>
      </c>
      <c r="J12" s="19" t="inlineStr">
        <is>
          <t/>
        </is>
      </c>
    </row>
    <row r="13">
      <c r="A13" s="19" t="inlineStr">
        <is>
          <t/>
        </is>
      </c>
      <c r="B13" s="19" t="n">
        <v>7</v>
      </c>
      <c r="C13" s="19" t="inlineStr">
        <is>
          <t>Italy</t>
        </is>
      </c>
      <c r="D13" s="19" t="inlineStr">
        <is>
          <t/>
        </is>
      </c>
      <c r="E13" s="19" t="n">
        <v>7</v>
      </c>
      <c r="F13" s="19" t="inlineStr">
        <is>
          <t>Angola, Benin, Botswana, Burkina Faso, Burundi, Cameroon, Cape Verde, Central African Republic, Chad, Congo, Democratic Republic of the Congo, Republic of the Cote d'Ivoire (Ivory Coast), Djibouti, Equatorial Guinea, Eritrea, Gabon, Ghana, Guinea, Guinea-Bissau, Kenya, Lesotho, Liberia, Madagascar, Malawi, Mali, Mauritania, Mauritius, Mozambique, Namibia, Niger, Nigeria, Rwanda, Sao Tome and Principe, Senegal, Seychelles, Sierra Leone, South Africa, Sudan, Swaziland, Tanzania, Togo, Uganda, Zambia, Zimbabwe</t>
        </is>
      </c>
      <c r="G13" s="19" t="inlineStr">
        <is>
          <t/>
        </is>
      </c>
      <c r="H13" s="19" t="n">
        <v>7</v>
      </c>
      <c r="I13" s="19" t="inlineStr">
        <is>
          <t>Afghanistan, Angola, Ascension, Benin, Botswana, Burkina Faso, Burundi, Cameroon, Cape Verde, Central African Republic, Chad, Comoros, Congo, Democratic Republic of the, Congo, Republic of the, Cote d'Ivoire (Ivory Coast), Djibouti, Equatorial Guinea, Eritrea, Gabon, Gambia, Ghana, Guinea, Guinea-Bissau, Kenya, Lesotho, Liberia, Madagascar, Malawi, Mali, Mauritania, Mauritius, Mozambique, Namibia, Niger, Nigeria, Rwanda, Saint Helena, Sao Tome and Principe, Senegal, Seychelles, Sierra Leone, South Africa, Sudan, Swaziland, Tanzania, Togo, Tristan da Cunha, Uganda, Zambia, Zimbabwe</t>
        </is>
      </c>
      <c r="J13" s="19" t="inlineStr">
        <is>
          <t/>
        </is>
      </c>
    </row>
    <row r="14">
      <c r="A14" s="19" t="inlineStr">
        <is>
          <t/>
        </is>
      </c>
      <c r="B14" s="19" t="n">
        <v>8</v>
      </c>
      <c r="C14" s="19" t="inlineStr">
        <is>
          <t>Spain</t>
        </is>
      </c>
      <c r="D14" s="19" t="inlineStr">
        <is>
          <t/>
        </is>
      </c>
      <c r="E14" s="19" t="n">
        <v>8</v>
      </c>
      <c r="F14" s="19" t="inlineStr">
        <is>
          <t>Algeria, Bahrain, Egypt, Ethiopia, Iraq, Israel, Jordan, Kuwait, Lebanon, Morocco, Oman, Qatar, Saudi Arabia, Syrian Arab Republic (Syria), Tunisia, United Arab Emirates, Yemen</t>
        </is>
      </c>
      <c r="G14" s="19" t="inlineStr">
        <is>
          <t/>
        </is>
      </c>
      <c r="H14" s="19" t="n">
        <v>8</v>
      </c>
      <c r="I14" s="19" t="inlineStr">
        <is>
          <t>Algeria, Bahrain, Egypt, Ethiopia, Iran, Iraq, Jordan, Kuwait, Lebanon, Libya, Morocco, Oman, Qatar, audi Arabia, Syrian Arab Republic (Syria), Tunisia, United Arab Emirates, Yemen</t>
        </is>
      </c>
      <c r="J14" s="19" t="inlineStr">
        <is>
          <t/>
        </is>
      </c>
    </row>
    <row r="15">
      <c r="A15" s="19" t="inlineStr">
        <is>
          <t/>
        </is>
      </c>
      <c r="B15" s="19" t="n">
        <v>9</v>
      </c>
      <c r="C15" s="19" t="inlineStr">
        <is>
          <t>Australia, New Zealand</t>
        </is>
      </c>
      <c r="D15" s="19" t="inlineStr">
        <is>
          <t/>
        </is>
      </c>
      <c r="E15" s="19" t="n">
        <v>9</v>
      </c>
      <c r="F15" s="19" t="inlineStr">
        <is>
          <t>Anguilla, Argentina, Aruba, Bahamas, Barbados, Belize, Bermuda, Bolivia, Bonaire, Sint Eustatius, and Saba, Cayman Islands, Chile, Colombia, Costa Rica, Curacao, Dominica, Dominican Republic, Ecuador, El Salvador, French Guiana, Grenada, Guadeloupe, Guatemala, Guyana, Haiti, Honduras, Jamaica, Martinique, Netherlands Antilles, Nicaragua, Panama, Paraguay, Peru, Saint Kitts and Nevis, Saint Lucia, Saint Vincent and the Grenadines, Sint Maarten, Trinidad and Tobago, Turks and Caicos Islands, Uruguay, Venezuela</t>
        </is>
      </c>
      <c r="G15" s="19" t="inlineStr">
        <is>
          <t/>
        </is>
      </c>
      <c r="H15" s="19" t="n">
        <v>9</v>
      </c>
      <c r="I15" s="19" t="inlineStr">
        <is>
          <t>Anguilla, Antigua and Barbuda, Argentina, Aruba, Bahamas, Barbados, Belize, Bermuda, Bolivia, Bonaire, Sint Eustatius, and Saba, Brazil, British Virgin Islands, Cayman Islands, Chile, Colombia, Costa Rica, Cuba, Curacao, Dominica, Dominican Republic, Ecuador, El Salvador, Falkland Islands, French Guiana, Grenada, Guadeloupe, Guatemala, Guyana, Haiti, Honduras, Jamaica, Martinique, Montserrat, Netherlands Antilles, Nicaragua, Panama, Paraguay, Peru, Reunion, Saint Kitts and Nevis, Saint Lucia, aint Vincent and the Grenadines, Sint Maarten, Suriname, Trinidad and Tobago, Turks and Caicos Islands, Uruguay, Venezuela</t>
        </is>
      </c>
      <c r="J15" s="19" t="inlineStr">
        <is>
          <t/>
        </is>
      </c>
    </row>
    <row r="16">
      <c r="A16" s="19" t="inlineStr">
        <is>
          <t/>
        </is>
      </c>
      <c r="B16" s="19" t="n">
        <v>10</v>
      </c>
      <c r="C16" s="19" t="inlineStr">
        <is>
          <t>Argentina, Brazil</t>
        </is>
      </c>
      <c r="D16" s="19" t="inlineStr">
        <is>
          <t/>
        </is>
      </c>
      <c r="E16" s="19" t="n">
        <v>10</v>
      </c>
      <c r="F16" s="19" t="inlineStr">
        <is>
          <t/>
        </is>
      </c>
      <c r="G16" s="19" t="inlineStr">
        <is>
          <t/>
        </is>
      </c>
      <c r="H16" s="19" t="n">
        <v>10</v>
      </c>
      <c r="I16" s="19" t="inlineStr">
        <is>
          <t/>
        </is>
      </c>
      <c r="J16" s="19" t="inlineStr">
        <is>
          <t/>
        </is>
      </c>
    </row>
    <row r="17">
      <c r="A17" s="19" t="inlineStr">
        <is>
          <t/>
        </is>
      </c>
      <c r="B17" s="19" t="n">
        <v>11</v>
      </c>
      <c r="C17" s="19" t="inlineStr">
        <is>
          <t>Hong Kong, South Korea, Singapore</t>
        </is>
      </c>
      <c r="D17" s="19" t="inlineStr">
        <is>
          <t/>
        </is>
      </c>
      <c r="E17" s="19" t="n">
        <v>11</v>
      </c>
      <c r="F17" s="19" t="inlineStr">
        <is>
          <t>Australia, Christmas Island, New Zealand</t>
        </is>
      </c>
      <c r="G17" s="19" t="inlineStr">
        <is>
          <t/>
        </is>
      </c>
      <c r="H17" s="19" t="n">
        <v>11</v>
      </c>
      <c r="I17" s="19" t="inlineStr">
        <is>
          <t/>
        </is>
      </c>
      <c r="J17" s="19" t="inlineStr">
        <is>
          <t/>
        </is>
      </c>
    </row>
    <row r="18">
      <c r="A18" s="19" t="inlineStr">
        <is>
          <t/>
        </is>
      </c>
      <c r="B18" s="19" t="n">
        <v>12</v>
      </c>
      <c r="C18" s="19" t="inlineStr">
        <is>
          <t>Austria, Belgium, Denmark, Finland, Netherlands, Norway, Poland, Sweden, Switzerland</t>
        </is>
      </c>
      <c r="D18" s="19" t="inlineStr">
        <is>
          <t/>
        </is>
      </c>
      <c r="E18" s="19" t="n">
        <v>12</v>
      </c>
      <c r="F18" s="19" t="inlineStr">
        <is>
          <t>Great Britain and Northern Ireland</t>
        </is>
      </c>
      <c r="G18" s="19" t="inlineStr">
        <is>
          <t/>
        </is>
      </c>
      <c r="H18" s="19" t="n">
        <v>12</v>
      </c>
      <c r="I18" s="19" t="inlineStr">
        <is>
          <t/>
        </is>
      </c>
      <c r="J18" s="19" t="inlineStr">
        <is>
          <t/>
        </is>
      </c>
    </row>
    <row r="19">
      <c r="A19" s="19" t="inlineStr">
        <is>
          <t/>
        </is>
      </c>
      <c r="B19" s="19" t="n">
        <v>13</v>
      </c>
      <c r="C19" s="19" t="inlineStr">
        <is>
          <t>Greece, Ireland, Israel, Portugal, Slovenia</t>
        </is>
      </c>
      <c r="D19" s="19" t="inlineStr">
        <is>
          <t/>
        </is>
      </c>
      <c r="E19" s="19" t="n">
        <v>13</v>
      </c>
      <c r="F19" s="19" t="inlineStr">
        <is>
          <t>Japan</t>
        </is>
      </c>
      <c r="G19" s="19" t="inlineStr">
        <is>
          <t/>
        </is>
      </c>
      <c r="H19" s="19" t="n">
        <v>13</v>
      </c>
      <c r="I19" s="19" t="inlineStr">
        <is>
          <t/>
        </is>
      </c>
      <c r="J19" s="19" t="inlineStr">
        <is>
          <t/>
        </is>
      </c>
    </row>
    <row r="20">
      <c r="A20" s="19" t="inlineStr">
        <is>
          <t/>
        </is>
      </c>
      <c r="B20" s="19" t="n">
        <v>14</v>
      </c>
      <c r="C20" s="19" t="inlineStr">
        <is>
          <t>China, India, Phillipines, South Africa, Taiwan, Thailand</t>
        </is>
      </c>
      <c r="D20" s="19" t="inlineStr">
        <is>
          <t/>
        </is>
      </c>
      <c r="E20" s="19" t="n">
        <v>14</v>
      </c>
      <c r="F20" s="19" t="inlineStr">
        <is>
          <t>France</t>
        </is>
      </c>
      <c r="G20" s="19" t="inlineStr">
        <is>
          <t/>
        </is>
      </c>
      <c r="H20" s="19" t="n">
        <v>14</v>
      </c>
      <c r="I20" s="19" t="inlineStr">
        <is>
          <t/>
        </is>
      </c>
      <c r="J20" s="19" t="inlineStr">
        <is>
          <t/>
        </is>
      </c>
    </row>
    <row r="21">
      <c r="A21" s="19" t="inlineStr">
        <is>
          <t/>
        </is>
      </c>
      <c r="B21" s="19" t="n">
        <v>15</v>
      </c>
      <c r="C21" s="19" t="inlineStr">
        <is>
          <t>Greenland, Andorra, Iceland, Luxembourg, Gibraltar, Liechtenstein</t>
        </is>
      </c>
      <c r="D21" s="19" t="inlineStr">
        <is>
          <t/>
        </is>
      </c>
      <c r="E21" s="19" t="n">
        <v>15</v>
      </c>
      <c r="F21" s="19" t="inlineStr">
        <is>
          <t>China</t>
        </is>
      </c>
      <c r="G21" s="19" t="inlineStr">
        <is>
          <t/>
        </is>
      </c>
      <c r="H21" s="19" t="n">
        <v>15</v>
      </c>
      <c r="I21" s="19" t="inlineStr">
        <is>
          <t/>
        </is>
      </c>
      <c r="J21" s="19" t="inlineStr">
        <is>
          <t/>
        </is>
      </c>
    </row>
    <row r="22">
      <c r="A22" s="19" t="inlineStr">
        <is>
          <t/>
        </is>
      </c>
      <c r="B22" s="19" t="n">
        <v>16</v>
      </c>
      <c r="C22" s="19" t="inlineStr">
        <is>
          <t>Albania, Belarus, Bosnia, Bulgaria, Croatia, Czech Republic, Estonia, Hungary, Kosovo, Latvia, Lithuania, Romania, Russia, Serbia, Turkey</t>
        </is>
      </c>
      <c r="D22" s="19" t="inlineStr">
        <is>
          <t/>
        </is>
      </c>
      <c r="E22" s="19" t="n">
        <v>16</v>
      </c>
      <c r="F22" s="19" t="inlineStr">
        <is>
          <t>Brazil</t>
        </is>
      </c>
      <c r="G22" s="19" t="inlineStr">
        <is>
          <t/>
        </is>
      </c>
      <c r="H22" s="19" t="n">
        <v>16</v>
      </c>
      <c r="I22" s="19" t="inlineStr">
        <is>
          <t/>
        </is>
      </c>
      <c r="J22" s="19" t="inlineStr">
        <is>
          <t/>
        </is>
      </c>
    </row>
    <row r="23">
      <c r="A23" s="19" t="inlineStr">
        <is>
          <t/>
        </is>
      </c>
      <c r="B23" s="19" t="n">
        <v>17</v>
      </c>
      <c r="C23" s="19" t="inlineStr">
        <is>
          <t>Vietnam, Fiji, Nepal, Mongolia, Malaysia, Laos, Indonesia, Western Africa</t>
        </is>
      </c>
      <c r="D23" s="19" t="inlineStr">
        <is>
          <t/>
        </is>
      </c>
      <c r="E23" s="19" t="n">
        <v>17</v>
      </c>
      <c r="F23" s="19" t="inlineStr">
        <is>
          <t>Germany</t>
        </is>
      </c>
      <c r="G23" s="19" t="inlineStr">
        <is>
          <t/>
        </is>
      </c>
      <c r="H23" s="19" t="n">
        <v>17</v>
      </c>
      <c r="I23" s="19" t="inlineStr">
        <is>
          <t/>
        </is>
      </c>
      <c r="J23" s="19" t="inlineStr">
        <is>
          <t/>
        </is>
      </c>
    </row>
    <row r="24">
      <c r="A24" s="19" t="inlineStr">
        <is>
          <t/>
        </is>
      </c>
      <c r="B24" s="19" t="n">
        <v>18</v>
      </c>
      <c r="C24" s="19" t="inlineStr">
        <is>
          <t>Venezuela, Peru, and the Caribbean</t>
        </is>
      </c>
      <c r="D24" s="19" t="inlineStr">
        <is>
          <t/>
        </is>
      </c>
      <c r="E24" s="19" t="n">
        <v>18</v>
      </c>
      <c r="F24" s="19" t="inlineStr">
        <is>
          <t>Netherlands</t>
        </is>
      </c>
      <c r="G24" s="19" t="inlineStr">
        <is>
          <t/>
        </is>
      </c>
      <c r="H24" s="19" t="n">
        <v>18</v>
      </c>
      <c r="I24" s="19" t="inlineStr">
        <is>
          <t/>
        </is>
      </c>
      <c r="J24" s="19" t="inlineStr">
        <is>
          <t/>
        </is>
      </c>
    </row>
    <row r="25">
      <c r="A25" s="19" t="inlineStr">
        <is>
          <t/>
        </is>
      </c>
      <c r="B25" s="19" t="n">
        <v>19</v>
      </c>
      <c r="C25" s="19" t="inlineStr">
        <is>
          <t>Middle East &amp; Eastern Africa, as well as Ukraine</t>
        </is>
      </c>
      <c r="D25" s="19" t="inlineStr">
        <is>
          <t/>
        </is>
      </c>
      <c r="E25" s="19" t="n">
        <v>19</v>
      </c>
      <c r="F25" s="19" t="inlineStr">
        <is>
          <t/>
        </is>
      </c>
      <c r="G25" s="19" t="inlineStr">
        <is>
          <t/>
        </is>
      </c>
      <c r="H25" s="19" t="n">
        <v>19</v>
      </c>
      <c r="I25" s="19" t="inlineStr">
        <is>
          <t/>
        </is>
      </c>
      <c r="J25" s="19" t="inlineStr">
        <is>
          <t/>
        </is>
      </c>
    </row>
  </sheetData>
  <sheetCalcPr fullCalcOnLoad="1"/>
  <printOptions verticalCentered="0" horizontalCentered="0" headings="0" gridLines="0"/>
  <pageMargins right="0.75" left="0.75" bottom="1.0" top="1.0" footer="0.5" header="0.5"/>
  <pageSetup/>
  <headerFooter/>
</worksheet>
</file>

<file path=xl/worksheets/sheet15.xml><?xml version="1.0" encoding="utf-8"?>
<worksheet xmlns="http://schemas.openxmlformats.org/spreadsheetml/2006/main" xmlns:r="http://schemas.openxmlformats.org/officeDocument/2006/relationships" xml:space="preserve">
  <sheetPr>
    <tabColor rgb="FF3060AD"/>
    <pageSetUpPr fitToPage="0"/>
  </sheetPr>
  <dimension ref="A1:A3"/>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9.9"/>
  </cols>
  <sheetData>
    <row r="1"/>
    <row r="2"/>
    <row r="3">
      <c r="A3" s="0" t="inlineStr">
        <is>
          <t>Data &gt;&gt;&gt;&gt;</t>
        </is>
      </c>
    </row>
  </sheetData>
  <sheetCalcPr fullCalcOnLoad="1"/>
  <printOptions verticalCentered="0" horizontalCentered="0" headings="0" gridLines="0"/>
  <pageMargins right="0.75" left="0.75" bottom="1.0" top="1.0" footer="0.5" header="0.5"/>
  <pageSetup/>
  <headerFooter/>
</worksheet>
</file>

<file path=xl/worksheets/sheet16.xml><?xml version="1.0" encoding="utf-8"?>
<worksheet xmlns="http://schemas.openxmlformats.org/spreadsheetml/2006/main" xmlns:r="http://schemas.openxmlformats.org/officeDocument/2006/relationships" xml:space="preserve">
  <sheetPr>
    <pageSetUpPr fitToPage="0"/>
  </sheetPr>
  <dimension ref="A1:D1"/>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3.3000000000000003"/>
    <col min="2" max="2" bestFit="1" customWidth="1" width="15.400000000000002"/>
    <col min="3" max="3" bestFit="1" customWidth="1" width="3.3000000000000003"/>
    <col min="4" max="4" bestFit="1" customWidth="1" width="28.6"/>
  </cols>
  <sheetData>
    <row r="1">
      <c r="A1" s="0" t="inlineStr">
        <is>
          <t/>
        </is>
      </c>
      <c r="B1" s="0" t="inlineStr">
        <is>
          <t>The SaS System</t>
        </is>
      </c>
      <c r="C1" s="0" t="inlineStr">
        <is>
          <t/>
        </is>
      </c>
      <c r="D1" s="0" t="inlineStr">
        <is>
          <t>Source: Geps_Zero_pqwcombined</t>
        </is>
      </c>
    </row>
  </sheetData>
  <sheetCalcPr fullCalcOnLoad="1"/>
  <printOptions verticalCentered="0" horizontalCentered="0" headings="0" gridLines="0"/>
  <pageMargins right="0.75" left="0.75" bottom="1.0" top="1.0" footer="0.5" header="0.5"/>
  <pageSetup/>
  <headerFooter/>
</worksheet>
</file>

<file path=xl/worksheets/sheet17.xml><?xml version="1.0" encoding="utf-8"?>
<worksheet xmlns="http://schemas.openxmlformats.org/spreadsheetml/2006/main" xmlns:r="http://schemas.openxmlformats.org/officeDocument/2006/relationships" xml:space="preserve">
  <sheetPr>
    <pageSetUpPr fitToPage="0"/>
  </sheetPr>
  <dimension ref="A1:F1"/>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3.3000000000000003"/>
    <col min="2" max="2" bestFit="1" customWidth="1" width="15.400000000000002"/>
    <col min="3" max="3" bestFit="1" customWidth="1" width="3.3000000000000003"/>
    <col min="4" max="4" bestFit="1" customWidth="1" width="29.700000000000003"/>
    <col min="5" max="5" bestFit="1" customWidth="1" width="3.3000000000000003"/>
    <col min="6" max="6" bestFit="1" customWidth="1" width="46.2"/>
  </cols>
  <sheetData>
    <row r="1">
      <c r="A1" s="0" t="inlineStr">
        <is>
          <t/>
        </is>
      </c>
      <c r="B1" s="0" t="inlineStr">
        <is>
          <t>The SaS System</t>
        </is>
      </c>
      <c r="C1" s="0" t="inlineStr">
        <is>
          <t/>
        </is>
      </c>
      <c r="D1" s="0" t="inlineStr">
        <is>
          <t>Source: Postalone_pqw_zerocombined</t>
        </is>
      </c>
      <c r="E1" s="0" t="inlineStr">
        <is>
          <t/>
        </is>
      </c>
      <c r="F1" s="0" t="inlineStr">
        <is>
          <t>IMPORANT, CHANGE RATE GROUP 0 TO WORLDWIDE</t>
        </is>
      </c>
    </row>
  </sheetData>
  <sheetCalcPr fullCalcOnLoad="1"/>
  <printOptions verticalCentered="0" horizontalCentered="0" headings="0" gridLines="0"/>
  <pageMargins right="0.75" left="0.75" bottom="1.0" top="1.0" footer="0.5" header="0.5"/>
  <pageSetup/>
  <headerFooter/>
</worksheet>
</file>

<file path=xl/worksheets/sheet18.xml><?xml version="1.0" encoding="utf-8"?>
<worksheet xmlns="http://schemas.openxmlformats.org/spreadsheetml/2006/main" xmlns:r="http://schemas.openxmlformats.org/officeDocument/2006/relationships" xml:space="preserve">
  <sheetPr>
    <pageSetUpPr fitToPage="0"/>
  </sheetPr>
  <dimension ref="A1:AA200"/>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3.3000000000000003"/>
    <col min="2" max="2" bestFit="1" customWidth="1" width="15.400000000000002"/>
    <col min="3" max="3" bestFit="1" customWidth="1" width="3.3000000000000003"/>
    <col min="4" max="4" bestFit="1" customWidth="1" width="23.1"/>
  </cols>
  <sheetData>
    <row r="1">
      <c r="A1" s="0" t="inlineStr">
        <is>
          <t/>
        </is>
      </c>
      <c r="B1" s="0" t="inlineStr">
        <is>
          <t>The SaS System</t>
        </is>
      </c>
      <c r="C1" s="0" t="inlineStr">
        <is>
          <t/>
        </is>
      </c>
      <c r="D1" s="0" t="inlineStr">
        <is>
          <t>source: ranked_sort_customer_null</t>
        </is>
      </c>
    </row>
    <row r="2"/>
    <row r="3"/>
  </sheetData>
  <sheetCalcPr fullCalcOnLoad="1"/>
  <printOptions verticalCentered="0" horizontalCentered="0" headings="0" gridLines="0"/>
  <pageMargins right="0.75" left="0.75" bottom="1.0" top="1.0" footer="0.5" header="0.5"/>
  <pageSetup/>
  <headerFooter/>
</worksheet>
</file>

<file path=xl/worksheets/sheet19.xml><?xml version="1.0" encoding="utf-8"?>
<worksheet xmlns="http://schemas.openxmlformats.org/spreadsheetml/2006/main" xmlns:r="http://schemas.openxmlformats.org/officeDocument/2006/relationships" xml:space="preserve">
  <sheetPr>
    <pageSetUpPr fitToPage="0"/>
  </sheetPr>
  <dimension ref="A1:AA200"/>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3.3000000000000003"/>
    <col min="2" max="2" bestFit="1" customWidth="1" width="15.400000000000002"/>
    <col min="3" max="3" bestFit="1" customWidth="1" width="3.3000000000000003"/>
    <col min="4" max="4" bestFit="1" customWidth="1" width="23.1"/>
  </cols>
  <sheetData>
    <row r="1">
      <c r="A1" s="0" t="inlineStr">
        <is>
          <t/>
        </is>
      </c>
      <c r="B1" s="0" t="inlineStr">
        <is>
          <t>The SaS System</t>
        </is>
      </c>
      <c r="C1" s="0" t="inlineStr">
        <is>
          <t/>
        </is>
      </c>
      <c r="D1" s="0" t="inlineStr">
        <is>
          <t>source: ranked_sort_country_null</t>
        </is>
      </c>
    </row>
    <row r="2"/>
    <row r="3"/>
  </sheetData>
  <sheetCalcPr fullCalcOnLoad="1"/>
  <printOptions verticalCentered="0" horizontalCentered="0" headings="0" gridLines="0"/>
  <pageMargins right="0.75" left="0.75" bottom="1.0" top="1.0" footer="0.5" header="0.5"/>
  <pageSetup/>
  <headerFooter/>
</worksheet>
</file>

<file path=xl/worksheets/sheet2.xml><?xml version="1.0" encoding="utf-8"?>
<worksheet xmlns="http://schemas.openxmlformats.org/spreadsheetml/2006/main" xmlns:r="http://schemas.openxmlformats.org/officeDocument/2006/relationships" xml:space="preserve">
  <sheetPr>
    <tabColor rgb="FFFAFF00"/>
    <pageSetUpPr fitToPage="0"/>
  </sheetPr>
  <dimension ref="A1:J35"/>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2"/>
    <col min="2" max="2" bestFit="1" customWidth="1" width="35"/>
    <col min="3" max="3" bestFit="1" customWidth="1" width="9.0"/>
    <col min="4" max="4" bestFit="1" customWidth="1" width="6.0"/>
    <col min="5" max="5" bestFit="1" customWidth="1" width="6.0"/>
    <col min="6" max="6" bestFit="1" customWidth="1" width="9.0"/>
    <col min="7" max="7" bestFit="1" customWidth="1" width="7.5"/>
    <col min="8" max="8" bestFit="1" customWidth="1" width="7.5"/>
    <col min="9" max="9" bestFit="1" customWidth="1" width="6.0"/>
    <col min="10" max="10" bestFit="1" customWidth="1" width="6.0"/>
  </cols>
  <sheetData>
    <row r="1"/>
    <row r="2">
      <c r="A2" s="5" t="inlineStr">
        <is>
          <t> </t>
        </is>
      </c>
      <c r="B2" s="5" t="inlineStr">
        <is>
          <t>Active Mailer Tracker</t>
        </is>
      </c>
    </row>
    <row r="3">
      <c r="A3" s="6" t="inlineStr">
        <is>
          <t> </t>
        </is>
      </c>
      <c r="B3" s="6" t="inlineStr">
        <is>
          <t>Source: GEPS/NMATS &amp; PostalOne, FY16-FY17 July-February</t>
        </is>
      </c>
    </row>
    <row r="4"/>
    <row r="5"/>
    <row r="6">
      <c r="A6" s="0" t="inlineStr">
        <is>
          <t/>
        </is>
      </c>
      <c r="B6" s="0" t="inlineStr">
        <is>
          <t/>
        </is>
      </c>
      <c r="C6" s="12" t="inlineStr">
        <is>
          <t>FY16</t>
        </is>
      </c>
      <c r="D6" s="12" t="inlineStr">
        <is>
          <t> </t>
        </is>
      </c>
      <c r="E6" s="14" t="inlineStr">
        <is>
          <t> </t>
        </is>
      </c>
      <c r="F6" s="12" t="inlineStr">
        <is>
          <t>FY17</t>
        </is>
      </c>
      <c r="G6" s="12" t="inlineStr">
        <is>
          <t> </t>
        </is>
      </c>
      <c r="H6" s="12" t="inlineStr">
        <is>
          <t> </t>
        </is>
      </c>
      <c r="I6" s="12" t="inlineStr">
        <is>
          <t> </t>
        </is>
      </c>
      <c r="J6" s="12" t="inlineStr">
        <is>
          <t> </t>
        </is>
      </c>
    </row>
    <row r="7">
      <c r="A7" s="0" t="inlineStr">
        <is>
          <t> </t>
        </is>
      </c>
      <c r="B7" s="11" t="inlineStr">
        <is>
          <t>PQW Mailer</t>
        </is>
      </c>
      <c r="C7" s="13" t="n">
        <v>7</v>
      </c>
      <c r="D7" s="13" t="n">
        <v>8</v>
      </c>
      <c r="E7" s="13" t="n">
        <v>9</v>
      </c>
      <c r="F7" s="13" t="n">
        <v>10</v>
      </c>
      <c r="G7" s="13" t="n">
        <v>11</v>
      </c>
      <c r="H7" s="13" t="n">
        <v>12</v>
      </c>
      <c r="I7" s="13" t="n">
        <v>1</v>
      </c>
      <c r="J7" s="13" t="n">
        <v>2</v>
      </c>
    </row>
    <row r="8">
      <c r="A8" s="20" t="n">
        <v>1</v>
      </c>
      <c r="B8" s="21" t="inlineStr">
        <is>
          <t>360 DISTRIBUTION</t>
        </is>
      </c>
      <c r="C8" s="21" t="str">
        <f>IF(IFERROR(VLOOKUP($B8,'Top Customers by Monthly Vol'!$B$7:$K$289,MATCH('Active Mailers'!C$7,'Top Customers by Monthly Vol'!$B$7:$K$7,0),0),0)+IFERROR(VLOOKUP(UPPER($B8), 'Postal One PQW Report'!$B$3:$L$9999, MATCH("Totalvolume"&amp;'Active Mailers'!C$7, 'Postal One PQW Report'!$B$3:$K$3, 0), 0), 0)&gt;0, "Yes", "No")</f>
      </c>
      <c r="D8" s="21" t="str">
        <f>IF(IFERROR(VLOOKUP($B8,'Top Customers by Monthly Vol'!$B$7:$K$289,MATCH('Active Mailers'!D$7,'Top Customers by Monthly Vol'!$B$7:$K$7,0),0),0)+IFERROR(VLOOKUP(UPPER($B8), 'Postal One PQW Report'!$B$3:$M$9999, MATCH("Totalvolume"&amp;'Active Mailers'!D$7, 'Postal One PQW Report'!$B$3:$K$3, 0), 0), 0)&gt;0, "Yes", "No")</f>
      </c>
      <c r="E8" s="21" t="str">
        <f>IF(IFERROR(VLOOKUP($B8,'Top Customers by Monthly Vol'!$B$7:$K$289,MATCH('Active Mailers'!E$7,'Top Customers by Monthly Vol'!$B$7:$K$7,0),0),0)+IFERROR(VLOOKUP(UPPER($B8), 'Postal One PQW Report'!$B$3:$N$9999, MATCH("Totalvolume"&amp;'Active Mailers'!E$7, 'Postal One PQW Report'!$B$3:$K$3, 0), 0), 0)&gt;0, "Yes", "No")</f>
      </c>
      <c r="F8" s="21" t="str">
        <f>IF(IFERROR(VLOOKUP($B8,'Top Customers by Monthly Vol'!$B$7:$K$289,MATCH('Active Mailers'!F$7,'Top Customers by Monthly Vol'!$B$7:$K$7,0),0),0)+IFERROR(VLOOKUP(UPPER($B8), 'Postal One PQW Report'!$B$3:$O$9999, MATCH("Totalvolume"&amp;'Active Mailers'!F$7, 'Postal One PQW Report'!$B$3:$K$3, 0), 0), 0)&gt;0, "Yes", "No")</f>
      </c>
      <c r="G8" s="21" t="str">
        <f>IF(IFERROR(VLOOKUP($B8,'Top Customers by Monthly Vol'!$B$7:$K$289,MATCH('Active Mailers'!G$7,'Top Customers by Monthly Vol'!$B$7:$K$7,0),0),0)+IFERROR(VLOOKUP(UPPER($B8), 'Postal One PQW Report'!$B$3:$P$9999, MATCH("Totalvolume"&amp;'Active Mailers'!G$7, 'Postal One PQW Report'!$B$3:$K$3, 0), 0), 0)&gt;0, "Yes", "No")</f>
      </c>
      <c r="H8" s="21" t="str">
        <f>IF(IFERROR(VLOOKUP($B8,'Top Customers by Monthly Vol'!$B$7:$K$289,MATCH('Active Mailers'!H$7,'Top Customers by Monthly Vol'!$B$7:$K$7,0),0),0)+IFERROR(VLOOKUP(UPPER($B8), 'Postal One PQW Report'!$B$3:$Q$9999, MATCH("Totalvolume"&amp;'Active Mailers'!H$7, 'Postal One PQW Report'!$B$3:$K$3, 0), 0), 0)&gt;0, "Yes", "No")</f>
      </c>
      <c r="I8" s="21" t="str">
        <f>IF(IFERROR(VLOOKUP($B8,'Top Customers by Monthly Vol'!$B$7:$K$289,MATCH('Active Mailers'!I$7,'Top Customers by Monthly Vol'!$B$7:$K$7,0),0),0)+IFERROR(VLOOKUP(UPPER($B8), 'Postal One PQW Report'!$B$3:$R$9999, MATCH("Totalvolume"&amp;'Active Mailers'!I$7, 'Postal One PQW Report'!$B$3:$K$3, 0), 0), 0)&gt;0, "Yes", "No")</f>
      </c>
      <c r="J8" s="21" t="str">
        <f>IF(IFERROR(VLOOKUP($B8,'Top Customers by Monthly Vol'!$B$7:$K$289,MATCH('Active Mailers'!J$7,'Top Customers by Monthly Vol'!$B$7:$K$7,0),0),0)+IFERROR(VLOOKUP(UPPER($B8), 'Postal One PQW Report'!$B$3:$S$9999, MATCH("Totalvolume"&amp;'Active Mailers'!J$7, 'Postal One PQW Report'!$B$3:$K$3, 0), 0), 0)&gt;0, "Yes", "No")</f>
      </c>
    </row>
    <row r="9">
      <c r="A9" s="20" t="n">
        <v>2</v>
      </c>
      <c r="B9" s="21" t="inlineStr">
        <is>
          <t>ACCESS WORLDWIDE PQW</t>
        </is>
      </c>
      <c r="C9" s="21" t="str">
        <f>IF(IFERROR(VLOOKUP($B9,'Top Customers by Monthly Vol'!$B$7:$K$289,MATCH('Active Mailers'!C$7,'Top Customers by Monthly Vol'!$B$7:$K$7,0),0),0)+IFERROR(VLOOKUP(UPPER($B9), 'Postal One PQW Report'!$B$3:$L$9999, MATCH("Totalvolume"&amp;'Active Mailers'!C$7, 'Postal One PQW Report'!$B$3:$K$3, 0), 0), 0)&gt;0, "Yes", "No")</f>
      </c>
      <c r="D9" s="21" t="str">
        <f>IF(IFERROR(VLOOKUP($B9,'Top Customers by Monthly Vol'!$B$7:$K$289,MATCH('Active Mailers'!D$7,'Top Customers by Monthly Vol'!$B$7:$K$7,0),0),0)+IFERROR(VLOOKUP(UPPER($B9), 'Postal One PQW Report'!$B$3:$M$9999, MATCH("Totalvolume"&amp;'Active Mailers'!D$7, 'Postal One PQW Report'!$B$3:$K$3, 0), 0), 0)&gt;0, "Yes", "No")</f>
      </c>
      <c r="E9" s="21" t="str">
        <f>IF(IFERROR(VLOOKUP($B9,'Top Customers by Monthly Vol'!$B$7:$K$289,MATCH('Active Mailers'!E$7,'Top Customers by Monthly Vol'!$B$7:$K$7,0),0),0)+IFERROR(VLOOKUP(UPPER($B9), 'Postal One PQW Report'!$B$3:$N$9999, MATCH("Totalvolume"&amp;'Active Mailers'!E$7, 'Postal One PQW Report'!$B$3:$K$3, 0), 0), 0)&gt;0, "Yes", "No")</f>
      </c>
      <c r="F9" s="21" t="str">
        <f>IF(IFERROR(VLOOKUP($B9,'Top Customers by Monthly Vol'!$B$7:$K$289,MATCH('Active Mailers'!F$7,'Top Customers by Monthly Vol'!$B$7:$K$7,0),0),0)+IFERROR(VLOOKUP(UPPER($B9), 'Postal One PQW Report'!$B$3:$O$9999, MATCH("Totalvolume"&amp;'Active Mailers'!F$7, 'Postal One PQW Report'!$B$3:$K$3, 0), 0), 0)&gt;0, "Yes", "No")</f>
      </c>
      <c r="G9" s="21" t="str">
        <f>IF(IFERROR(VLOOKUP($B9,'Top Customers by Monthly Vol'!$B$7:$K$289,MATCH('Active Mailers'!G$7,'Top Customers by Monthly Vol'!$B$7:$K$7,0),0),0)+IFERROR(VLOOKUP(UPPER($B9), 'Postal One PQW Report'!$B$3:$P$9999, MATCH("Totalvolume"&amp;'Active Mailers'!G$7, 'Postal One PQW Report'!$B$3:$K$3, 0), 0), 0)&gt;0, "Yes", "No")</f>
      </c>
      <c r="H9" s="21" t="str">
        <f>IF(IFERROR(VLOOKUP($B9,'Top Customers by Monthly Vol'!$B$7:$K$289,MATCH('Active Mailers'!H$7,'Top Customers by Monthly Vol'!$B$7:$K$7,0),0),0)+IFERROR(VLOOKUP(UPPER($B9), 'Postal One PQW Report'!$B$3:$Q$9999, MATCH("Totalvolume"&amp;'Active Mailers'!H$7, 'Postal One PQW Report'!$B$3:$K$3, 0), 0), 0)&gt;0, "Yes", "No")</f>
      </c>
      <c r="I9" s="21" t="str">
        <f>IF(IFERROR(VLOOKUP($B9,'Top Customers by Monthly Vol'!$B$7:$K$289,MATCH('Active Mailers'!I$7,'Top Customers by Monthly Vol'!$B$7:$K$7,0),0),0)+IFERROR(VLOOKUP(UPPER($B9), 'Postal One PQW Report'!$B$3:$R$9999, MATCH("Totalvolume"&amp;'Active Mailers'!I$7, 'Postal One PQW Report'!$B$3:$K$3, 0), 0), 0)&gt;0, "Yes", "No")</f>
      </c>
      <c r="J9" s="21" t="str">
        <f>IF(IFERROR(VLOOKUP($B9,'Top Customers by Monthly Vol'!$B$7:$K$289,MATCH('Active Mailers'!J$7,'Top Customers by Monthly Vol'!$B$7:$K$7,0),0),0)+IFERROR(VLOOKUP(UPPER($B9), 'Postal One PQW Report'!$B$3:$S$9999, MATCH("Totalvolume"&amp;'Active Mailers'!J$7, 'Postal One PQW Report'!$B$3:$K$3, 0), 0), 0)&gt;0, "Yes", "No")</f>
      </c>
    </row>
    <row r="10">
      <c r="A10" s="20" t="n">
        <v>3</v>
      </c>
      <c r="B10" s="21" t="inlineStr">
        <is>
          <t>AMERICAN INTERNATIONAL MAILING, INC.</t>
        </is>
      </c>
      <c r="C10" s="21" t="str">
        <f>IF(IFERROR(VLOOKUP($B10,'Top Customers by Monthly Vol'!$B$7:$K$289,MATCH('Active Mailers'!C$7,'Top Customers by Monthly Vol'!$B$7:$K$7,0),0),0)+IFERROR(VLOOKUP(UPPER($B10), 'Postal One PQW Report'!$B$3:$L$9999, MATCH("Totalvolume"&amp;'Active Mailers'!C$7, 'Postal One PQW Report'!$B$3:$K$3, 0), 0), 0)&gt;0, "Yes", "No")</f>
      </c>
      <c r="D10" s="21" t="str">
        <f>IF(IFERROR(VLOOKUP($B10,'Top Customers by Monthly Vol'!$B$7:$K$289,MATCH('Active Mailers'!D$7,'Top Customers by Monthly Vol'!$B$7:$K$7,0),0),0)+IFERROR(VLOOKUP(UPPER($B10), 'Postal One PQW Report'!$B$3:$M$9999, MATCH("Totalvolume"&amp;'Active Mailers'!D$7, 'Postal One PQW Report'!$B$3:$K$3, 0), 0), 0)&gt;0, "Yes", "No")</f>
      </c>
      <c r="E10" s="21" t="str">
        <f>IF(IFERROR(VLOOKUP($B10,'Top Customers by Monthly Vol'!$B$7:$K$289,MATCH('Active Mailers'!E$7,'Top Customers by Monthly Vol'!$B$7:$K$7,0),0),0)+IFERROR(VLOOKUP(UPPER($B10), 'Postal One PQW Report'!$B$3:$N$9999, MATCH("Totalvolume"&amp;'Active Mailers'!E$7, 'Postal One PQW Report'!$B$3:$K$3, 0), 0), 0)&gt;0, "Yes", "No")</f>
      </c>
      <c r="F10" s="21" t="str">
        <f>IF(IFERROR(VLOOKUP($B10,'Top Customers by Monthly Vol'!$B$7:$K$289,MATCH('Active Mailers'!F$7,'Top Customers by Monthly Vol'!$B$7:$K$7,0),0),0)+IFERROR(VLOOKUP(UPPER($B10), 'Postal One PQW Report'!$B$3:$O$9999, MATCH("Totalvolume"&amp;'Active Mailers'!F$7, 'Postal One PQW Report'!$B$3:$K$3, 0), 0), 0)&gt;0, "Yes", "No")</f>
      </c>
      <c r="G10" s="21" t="str">
        <f>IF(IFERROR(VLOOKUP($B10,'Top Customers by Monthly Vol'!$B$7:$K$289,MATCH('Active Mailers'!G$7,'Top Customers by Monthly Vol'!$B$7:$K$7,0),0),0)+IFERROR(VLOOKUP(UPPER($B10), 'Postal One PQW Report'!$B$3:$P$9999, MATCH("Totalvolume"&amp;'Active Mailers'!G$7, 'Postal One PQW Report'!$B$3:$K$3, 0), 0), 0)&gt;0, "Yes", "No")</f>
      </c>
      <c r="H10" s="21" t="str">
        <f>IF(IFERROR(VLOOKUP($B10,'Top Customers by Monthly Vol'!$B$7:$K$289,MATCH('Active Mailers'!H$7,'Top Customers by Monthly Vol'!$B$7:$K$7,0),0),0)+IFERROR(VLOOKUP(UPPER($B10), 'Postal One PQW Report'!$B$3:$Q$9999, MATCH("Totalvolume"&amp;'Active Mailers'!H$7, 'Postal One PQW Report'!$B$3:$K$3, 0), 0), 0)&gt;0, "Yes", "No")</f>
      </c>
      <c r="I10" s="21" t="str">
        <f>IF(IFERROR(VLOOKUP($B10,'Top Customers by Monthly Vol'!$B$7:$K$289,MATCH('Active Mailers'!I$7,'Top Customers by Monthly Vol'!$B$7:$K$7,0),0),0)+IFERROR(VLOOKUP(UPPER($B10), 'Postal One PQW Report'!$B$3:$R$9999, MATCH("Totalvolume"&amp;'Active Mailers'!I$7, 'Postal One PQW Report'!$B$3:$K$3, 0), 0), 0)&gt;0, "Yes", "No")</f>
      </c>
      <c r="J10" s="21" t="str">
        <f>IF(IFERROR(VLOOKUP($B10,'Top Customers by Monthly Vol'!$B$7:$K$289,MATCH('Active Mailers'!J$7,'Top Customers by Monthly Vol'!$B$7:$K$7,0),0),0)+IFERROR(VLOOKUP(UPPER($B10), 'Postal One PQW Report'!$B$3:$S$9999, MATCH("Totalvolume"&amp;'Active Mailers'!J$7, 'Postal One PQW Report'!$B$3:$K$3, 0), 0), 0)&gt;0, "Yes", "No")</f>
      </c>
    </row>
    <row r="11">
      <c r="A11" s="20" t="n">
        <v>4</v>
      </c>
      <c r="B11" s="21" t="inlineStr">
        <is>
          <t>APC POSTAL LOGISTICS, LLC</t>
        </is>
      </c>
      <c r="C11" s="21" t="str">
        <f>IF(IFERROR(VLOOKUP($B11,'Top Customers by Monthly Vol'!$B$7:$K$289,MATCH('Active Mailers'!C$7,'Top Customers by Monthly Vol'!$B$7:$K$7,0),0),0)+IFERROR(VLOOKUP(UPPER($B11), 'Postal One PQW Report'!$B$3:$L$9999, MATCH("Totalvolume"&amp;'Active Mailers'!C$7, 'Postal One PQW Report'!$B$3:$K$3, 0), 0), 0)&gt;0, "Yes", "No")</f>
      </c>
      <c r="D11" s="21" t="str">
        <f>IF(IFERROR(VLOOKUP($B11,'Top Customers by Monthly Vol'!$B$7:$K$289,MATCH('Active Mailers'!D$7,'Top Customers by Monthly Vol'!$B$7:$K$7,0),0),0)+IFERROR(VLOOKUP(UPPER($B11), 'Postal One PQW Report'!$B$3:$M$9999, MATCH("Totalvolume"&amp;'Active Mailers'!D$7, 'Postal One PQW Report'!$B$3:$K$3, 0), 0), 0)&gt;0, "Yes", "No")</f>
      </c>
      <c r="E11" s="21" t="str">
        <f>IF(IFERROR(VLOOKUP($B11,'Top Customers by Monthly Vol'!$B$7:$K$289,MATCH('Active Mailers'!E$7,'Top Customers by Monthly Vol'!$B$7:$K$7,0),0),0)+IFERROR(VLOOKUP(UPPER($B11), 'Postal One PQW Report'!$B$3:$N$9999, MATCH("Totalvolume"&amp;'Active Mailers'!E$7, 'Postal One PQW Report'!$B$3:$K$3, 0), 0), 0)&gt;0, "Yes", "No")</f>
      </c>
      <c r="F11" s="21" t="str">
        <f>IF(IFERROR(VLOOKUP($B11,'Top Customers by Monthly Vol'!$B$7:$K$289,MATCH('Active Mailers'!F$7,'Top Customers by Monthly Vol'!$B$7:$K$7,0),0),0)+IFERROR(VLOOKUP(UPPER($B11), 'Postal One PQW Report'!$B$3:$O$9999, MATCH("Totalvolume"&amp;'Active Mailers'!F$7, 'Postal One PQW Report'!$B$3:$K$3, 0), 0), 0)&gt;0, "Yes", "No")</f>
      </c>
      <c r="G11" s="21" t="str">
        <f>IF(IFERROR(VLOOKUP($B11,'Top Customers by Monthly Vol'!$B$7:$K$289,MATCH('Active Mailers'!G$7,'Top Customers by Monthly Vol'!$B$7:$K$7,0),0),0)+IFERROR(VLOOKUP(UPPER($B11), 'Postal One PQW Report'!$B$3:$P$9999, MATCH("Totalvolume"&amp;'Active Mailers'!G$7, 'Postal One PQW Report'!$B$3:$K$3, 0), 0), 0)&gt;0, "Yes", "No")</f>
      </c>
      <c r="H11" s="21" t="str">
        <f>IF(IFERROR(VLOOKUP($B11,'Top Customers by Monthly Vol'!$B$7:$K$289,MATCH('Active Mailers'!H$7,'Top Customers by Monthly Vol'!$B$7:$K$7,0),0),0)+IFERROR(VLOOKUP(UPPER($B11), 'Postal One PQW Report'!$B$3:$Q$9999, MATCH("Totalvolume"&amp;'Active Mailers'!H$7, 'Postal One PQW Report'!$B$3:$K$3, 0), 0), 0)&gt;0, "Yes", "No")</f>
      </c>
      <c r="I11" s="21" t="str">
        <f>IF(IFERROR(VLOOKUP($B11,'Top Customers by Monthly Vol'!$B$7:$K$289,MATCH('Active Mailers'!I$7,'Top Customers by Monthly Vol'!$B$7:$K$7,0),0),0)+IFERROR(VLOOKUP(UPPER($B11), 'Postal One PQW Report'!$B$3:$R$9999, MATCH("Totalvolume"&amp;'Active Mailers'!I$7, 'Postal One PQW Report'!$B$3:$K$3, 0), 0), 0)&gt;0, "Yes", "No")</f>
      </c>
      <c r="J11" s="21" t="str">
        <f>IF(IFERROR(VLOOKUP($B11,'Top Customers by Monthly Vol'!$B$7:$K$289,MATCH('Active Mailers'!J$7,'Top Customers by Monthly Vol'!$B$7:$K$7,0),0),0)+IFERROR(VLOOKUP(UPPER($B11), 'Postal One PQW Report'!$B$3:$S$9999, MATCH("Totalvolume"&amp;'Active Mailers'!J$7, 'Postal One PQW Report'!$B$3:$K$3, 0), 0), 0)&gt;0, "Yes", "No")</f>
      </c>
    </row>
    <row r="12">
      <c r="A12" s="20" t="n">
        <v>5</v>
      </c>
      <c r="B12" s="21" t="inlineStr">
        <is>
          <t>ARROWMAIL PRESORT COMPANY INC</t>
        </is>
      </c>
      <c r="C12" s="21" t="str">
        <f>IF(IFERROR(VLOOKUP($B12,'Top Customers by Monthly Vol'!$B$7:$K$289,MATCH('Active Mailers'!C$7,'Top Customers by Monthly Vol'!$B$7:$K$7,0),0),0)+IFERROR(VLOOKUP(UPPER($B12), 'Postal One PQW Report'!$B$3:$L$9999, MATCH("Totalvolume"&amp;'Active Mailers'!C$7, 'Postal One PQW Report'!$B$3:$K$3, 0), 0), 0)&gt;0, "Yes", "No")</f>
      </c>
      <c r="D12" s="21" t="str">
        <f>IF(IFERROR(VLOOKUP($B12,'Top Customers by Monthly Vol'!$B$7:$K$289,MATCH('Active Mailers'!D$7,'Top Customers by Monthly Vol'!$B$7:$K$7,0),0),0)+IFERROR(VLOOKUP(UPPER($B12), 'Postal One PQW Report'!$B$3:$M$9999, MATCH("Totalvolume"&amp;'Active Mailers'!D$7, 'Postal One PQW Report'!$B$3:$K$3, 0), 0), 0)&gt;0, "Yes", "No")</f>
      </c>
      <c r="E12" s="21" t="str">
        <f>IF(IFERROR(VLOOKUP($B12,'Top Customers by Monthly Vol'!$B$7:$K$289,MATCH('Active Mailers'!E$7,'Top Customers by Monthly Vol'!$B$7:$K$7,0),0),0)+IFERROR(VLOOKUP(UPPER($B12), 'Postal One PQW Report'!$B$3:$N$9999, MATCH("Totalvolume"&amp;'Active Mailers'!E$7, 'Postal One PQW Report'!$B$3:$K$3, 0), 0), 0)&gt;0, "Yes", "No")</f>
      </c>
      <c r="F12" s="21" t="str">
        <f>IF(IFERROR(VLOOKUP($B12,'Top Customers by Monthly Vol'!$B$7:$K$289,MATCH('Active Mailers'!F$7,'Top Customers by Monthly Vol'!$B$7:$K$7,0),0),0)+IFERROR(VLOOKUP(UPPER($B12), 'Postal One PQW Report'!$B$3:$O$9999, MATCH("Totalvolume"&amp;'Active Mailers'!F$7, 'Postal One PQW Report'!$B$3:$K$3, 0), 0), 0)&gt;0, "Yes", "No")</f>
      </c>
      <c r="G12" s="21" t="str">
        <f>IF(IFERROR(VLOOKUP($B12,'Top Customers by Monthly Vol'!$B$7:$K$289,MATCH('Active Mailers'!G$7,'Top Customers by Monthly Vol'!$B$7:$K$7,0),0),0)+IFERROR(VLOOKUP(UPPER($B12), 'Postal One PQW Report'!$B$3:$P$9999, MATCH("Totalvolume"&amp;'Active Mailers'!G$7, 'Postal One PQW Report'!$B$3:$K$3, 0), 0), 0)&gt;0, "Yes", "No")</f>
      </c>
      <c r="H12" s="21" t="str">
        <f>IF(IFERROR(VLOOKUP($B12,'Top Customers by Monthly Vol'!$B$7:$K$289,MATCH('Active Mailers'!H$7,'Top Customers by Monthly Vol'!$B$7:$K$7,0),0),0)+IFERROR(VLOOKUP(UPPER($B12), 'Postal One PQW Report'!$B$3:$Q$9999, MATCH("Totalvolume"&amp;'Active Mailers'!H$7, 'Postal One PQW Report'!$B$3:$K$3, 0), 0), 0)&gt;0, "Yes", "No")</f>
      </c>
      <c r="I12" s="21" t="str">
        <f>IF(IFERROR(VLOOKUP($B12,'Top Customers by Monthly Vol'!$B$7:$K$289,MATCH('Active Mailers'!I$7,'Top Customers by Monthly Vol'!$B$7:$K$7,0),0),0)+IFERROR(VLOOKUP(UPPER($B12), 'Postal One PQW Report'!$B$3:$R$9999, MATCH("Totalvolume"&amp;'Active Mailers'!I$7, 'Postal One PQW Report'!$B$3:$K$3, 0), 0), 0)&gt;0, "Yes", "No")</f>
      </c>
      <c r="J12" s="21" t="str">
        <f>IF(IFERROR(VLOOKUP($B12,'Top Customers by Monthly Vol'!$B$7:$K$289,MATCH('Active Mailers'!J$7,'Top Customers by Monthly Vol'!$B$7:$K$7,0),0),0)+IFERROR(VLOOKUP(UPPER($B12), 'Postal One PQW Report'!$B$3:$S$9999, MATCH("Totalvolume"&amp;'Active Mailers'!J$7, 'Postal One PQW Report'!$B$3:$K$3, 0), 0), 0)&gt;0, "Yes", "No")</f>
      </c>
    </row>
    <row r="13">
      <c r="A13" s="20" t="n">
        <v>6</v>
      </c>
      <c r="B13" s="21" t="inlineStr">
        <is>
          <t>BROKER'S WORLDWIDE</t>
        </is>
      </c>
      <c r="C13" s="21" t="str">
        <f>IF(IFERROR(VLOOKUP($B13,'Top Customers by Monthly Vol'!$B$7:$K$289,MATCH('Active Mailers'!C$7,'Top Customers by Monthly Vol'!$B$7:$K$7,0),0),0)+IFERROR(VLOOKUP(UPPER($B13), 'Postal One PQW Report'!$B$3:$L$9999, MATCH("Totalvolume"&amp;'Active Mailers'!C$7, 'Postal One PQW Report'!$B$3:$K$3, 0), 0), 0)&gt;0, "Yes", "No")</f>
      </c>
      <c r="D13" s="21" t="str">
        <f>IF(IFERROR(VLOOKUP($B13,'Top Customers by Monthly Vol'!$B$7:$K$289,MATCH('Active Mailers'!D$7,'Top Customers by Monthly Vol'!$B$7:$K$7,0),0),0)+IFERROR(VLOOKUP(UPPER($B13), 'Postal One PQW Report'!$B$3:$M$9999, MATCH("Totalvolume"&amp;'Active Mailers'!D$7, 'Postal One PQW Report'!$B$3:$K$3, 0), 0), 0)&gt;0, "Yes", "No")</f>
      </c>
      <c r="E13" s="21" t="str">
        <f>IF(IFERROR(VLOOKUP($B13,'Top Customers by Monthly Vol'!$B$7:$K$289,MATCH('Active Mailers'!E$7,'Top Customers by Monthly Vol'!$B$7:$K$7,0),0),0)+IFERROR(VLOOKUP(UPPER($B13), 'Postal One PQW Report'!$B$3:$N$9999, MATCH("Totalvolume"&amp;'Active Mailers'!E$7, 'Postal One PQW Report'!$B$3:$K$3, 0), 0), 0)&gt;0, "Yes", "No")</f>
      </c>
      <c r="F13" s="21" t="str">
        <f>IF(IFERROR(VLOOKUP($B13,'Top Customers by Monthly Vol'!$B$7:$K$289,MATCH('Active Mailers'!F$7,'Top Customers by Monthly Vol'!$B$7:$K$7,0),0),0)+IFERROR(VLOOKUP(UPPER($B13), 'Postal One PQW Report'!$B$3:$O$9999, MATCH("Totalvolume"&amp;'Active Mailers'!F$7, 'Postal One PQW Report'!$B$3:$K$3, 0), 0), 0)&gt;0, "Yes", "No")</f>
      </c>
      <c r="G13" s="21" t="str">
        <f>IF(IFERROR(VLOOKUP($B13,'Top Customers by Monthly Vol'!$B$7:$K$289,MATCH('Active Mailers'!G$7,'Top Customers by Monthly Vol'!$B$7:$K$7,0),0),0)+IFERROR(VLOOKUP(UPPER($B13), 'Postal One PQW Report'!$B$3:$P$9999, MATCH("Totalvolume"&amp;'Active Mailers'!G$7, 'Postal One PQW Report'!$B$3:$K$3, 0), 0), 0)&gt;0, "Yes", "No")</f>
      </c>
      <c r="H13" s="21" t="str">
        <f>IF(IFERROR(VLOOKUP($B13,'Top Customers by Monthly Vol'!$B$7:$K$289,MATCH('Active Mailers'!H$7,'Top Customers by Monthly Vol'!$B$7:$K$7,0),0),0)+IFERROR(VLOOKUP(UPPER($B13), 'Postal One PQW Report'!$B$3:$Q$9999, MATCH("Totalvolume"&amp;'Active Mailers'!H$7, 'Postal One PQW Report'!$B$3:$K$3, 0), 0), 0)&gt;0, "Yes", "No")</f>
      </c>
      <c r="I13" s="21" t="str">
        <f>IF(IFERROR(VLOOKUP($B13,'Top Customers by Monthly Vol'!$B$7:$K$289,MATCH('Active Mailers'!I$7,'Top Customers by Monthly Vol'!$B$7:$K$7,0),0),0)+IFERROR(VLOOKUP(UPPER($B13), 'Postal One PQW Report'!$B$3:$R$9999, MATCH("Totalvolume"&amp;'Active Mailers'!I$7, 'Postal One PQW Report'!$B$3:$K$3, 0), 0), 0)&gt;0, "Yes", "No")</f>
      </c>
      <c r="J13" s="21" t="str">
        <f>IF(IFERROR(VLOOKUP($B13,'Top Customers by Monthly Vol'!$B$7:$K$289,MATCH('Active Mailers'!J$7,'Top Customers by Monthly Vol'!$B$7:$K$7,0),0),0)+IFERROR(VLOOKUP(UPPER($B13), 'Postal One PQW Report'!$B$3:$S$9999, MATCH("Totalvolume"&amp;'Active Mailers'!J$7, 'Postal One PQW Report'!$B$3:$K$3, 0), 0), 0)&gt;0, "Yes", "No")</f>
      </c>
    </row>
    <row r="14">
      <c r="A14" s="20" t="n">
        <v>7</v>
      </c>
      <c r="B14" s="21" t="inlineStr">
        <is>
          <t>CHAMPION WORLDWIDE SOLUTIONS LLC</t>
        </is>
      </c>
      <c r="C14" s="21" t="str">
        <f>IF(IFERROR(VLOOKUP($B14,'Top Customers by Monthly Vol'!$B$7:$K$289,MATCH('Active Mailers'!C$7,'Top Customers by Monthly Vol'!$B$7:$K$7,0),0),0)+IFERROR(VLOOKUP(UPPER($B14), 'Postal One PQW Report'!$B$3:$L$9999, MATCH("Totalvolume"&amp;'Active Mailers'!C$7, 'Postal One PQW Report'!$B$3:$K$3, 0), 0), 0)&gt;0, "Yes", "No")</f>
      </c>
      <c r="D14" s="21" t="str">
        <f>IF(IFERROR(VLOOKUP($B14,'Top Customers by Monthly Vol'!$B$7:$K$289,MATCH('Active Mailers'!D$7,'Top Customers by Monthly Vol'!$B$7:$K$7,0),0),0)+IFERROR(VLOOKUP(UPPER($B14), 'Postal One PQW Report'!$B$3:$M$9999, MATCH("Totalvolume"&amp;'Active Mailers'!D$7, 'Postal One PQW Report'!$B$3:$K$3, 0), 0), 0)&gt;0, "Yes", "No")</f>
      </c>
      <c r="E14" s="21" t="str">
        <f>IF(IFERROR(VLOOKUP($B14,'Top Customers by Monthly Vol'!$B$7:$K$289,MATCH('Active Mailers'!E$7,'Top Customers by Monthly Vol'!$B$7:$K$7,0),0),0)+IFERROR(VLOOKUP(UPPER($B14), 'Postal One PQW Report'!$B$3:$N$9999, MATCH("Totalvolume"&amp;'Active Mailers'!E$7, 'Postal One PQW Report'!$B$3:$K$3, 0), 0), 0)&gt;0, "Yes", "No")</f>
      </c>
      <c r="F14" s="21" t="str">
        <f>IF(IFERROR(VLOOKUP($B14,'Top Customers by Monthly Vol'!$B$7:$K$289,MATCH('Active Mailers'!F$7,'Top Customers by Monthly Vol'!$B$7:$K$7,0),0),0)+IFERROR(VLOOKUP(UPPER($B14), 'Postal One PQW Report'!$B$3:$O$9999, MATCH("Totalvolume"&amp;'Active Mailers'!F$7, 'Postal One PQW Report'!$B$3:$K$3, 0), 0), 0)&gt;0, "Yes", "No")</f>
      </c>
      <c r="G14" s="21" t="str">
        <f>IF(IFERROR(VLOOKUP($B14,'Top Customers by Monthly Vol'!$B$7:$K$289,MATCH('Active Mailers'!G$7,'Top Customers by Monthly Vol'!$B$7:$K$7,0),0),0)+IFERROR(VLOOKUP(UPPER($B14), 'Postal One PQW Report'!$B$3:$P$9999, MATCH("Totalvolume"&amp;'Active Mailers'!G$7, 'Postal One PQW Report'!$B$3:$K$3, 0), 0), 0)&gt;0, "Yes", "No")</f>
      </c>
      <c r="H14" s="21" t="str">
        <f>IF(IFERROR(VLOOKUP($B14,'Top Customers by Monthly Vol'!$B$7:$K$289,MATCH('Active Mailers'!H$7,'Top Customers by Monthly Vol'!$B$7:$K$7,0),0),0)+IFERROR(VLOOKUP(UPPER($B14), 'Postal One PQW Report'!$B$3:$Q$9999, MATCH("Totalvolume"&amp;'Active Mailers'!H$7, 'Postal One PQW Report'!$B$3:$K$3, 0), 0), 0)&gt;0, "Yes", "No")</f>
      </c>
      <c r="I14" s="21" t="str">
        <f>IF(IFERROR(VLOOKUP($B14,'Top Customers by Monthly Vol'!$B$7:$K$289,MATCH('Active Mailers'!I$7,'Top Customers by Monthly Vol'!$B$7:$K$7,0),0),0)+IFERROR(VLOOKUP(UPPER($B14), 'Postal One PQW Report'!$B$3:$R$9999, MATCH("Totalvolume"&amp;'Active Mailers'!I$7, 'Postal One PQW Report'!$B$3:$K$3, 0), 0), 0)&gt;0, "Yes", "No")</f>
      </c>
      <c r="J14" s="21" t="str">
        <f>IF(IFERROR(VLOOKUP($B14,'Top Customers by Monthly Vol'!$B$7:$K$289,MATCH('Active Mailers'!J$7,'Top Customers by Monthly Vol'!$B$7:$K$7,0),0),0)+IFERROR(VLOOKUP(UPPER($B14), 'Postal One PQW Report'!$B$3:$S$9999, MATCH("Totalvolume"&amp;'Active Mailers'!J$7, 'Postal One PQW Report'!$B$3:$K$3, 0), 0), 0)&gt;0, "Yes", "No")</f>
      </c>
    </row>
    <row r="15">
      <c r="A15" s="20" t="n">
        <v>8</v>
      </c>
      <c r="B15" s="21" t="inlineStr">
        <is>
          <t>DHL ECOMMERCE</t>
        </is>
      </c>
      <c r="C15" s="21" t="str">
        <f>IF(IFERROR(VLOOKUP($B15,'Top Customers by Monthly Vol'!$B$7:$K$289,MATCH('Active Mailers'!C$7,'Top Customers by Monthly Vol'!$B$7:$K$7,0),0),0)+IFERROR(VLOOKUP(UPPER($B15), 'Postal One PQW Report'!$B$3:$L$9999, MATCH("Totalvolume"&amp;'Active Mailers'!C$7, 'Postal One PQW Report'!$B$3:$K$3, 0), 0), 0)&gt;0, "Yes", "No")</f>
      </c>
      <c r="D15" s="21" t="str">
        <f>IF(IFERROR(VLOOKUP($B15,'Top Customers by Monthly Vol'!$B$7:$K$289,MATCH('Active Mailers'!D$7,'Top Customers by Monthly Vol'!$B$7:$K$7,0),0),0)+IFERROR(VLOOKUP(UPPER($B15), 'Postal One PQW Report'!$B$3:$M$9999, MATCH("Totalvolume"&amp;'Active Mailers'!D$7, 'Postal One PQW Report'!$B$3:$K$3, 0), 0), 0)&gt;0, "Yes", "No")</f>
      </c>
      <c r="E15" s="21" t="str">
        <f>IF(IFERROR(VLOOKUP($B15,'Top Customers by Monthly Vol'!$B$7:$K$289,MATCH('Active Mailers'!E$7,'Top Customers by Monthly Vol'!$B$7:$K$7,0),0),0)+IFERROR(VLOOKUP(UPPER($B15), 'Postal One PQW Report'!$B$3:$N$9999, MATCH("Totalvolume"&amp;'Active Mailers'!E$7, 'Postal One PQW Report'!$B$3:$K$3, 0), 0), 0)&gt;0, "Yes", "No")</f>
      </c>
      <c r="F15" s="21" t="str">
        <f>IF(IFERROR(VLOOKUP($B15,'Top Customers by Monthly Vol'!$B$7:$K$289,MATCH('Active Mailers'!F$7,'Top Customers by Monthly Vol'!$B$7:$K$7,0),0),0)+IFERROR(VLOOKUP(UPPER($B15), 'Postal One PQW Report'!$B$3:$O$9999, MATCH("Totalvolume"&amp;'Active Mailers'!F$7, 'Postal One PQW Report'!$B$3:$K$3, 0), 0), 0)&gt;0, "Yes", "No")</f>
      </c>
      <c r="G15" s="21" t="str">
        <f>IF(IFERROR(VLOOKUP($B15,'Top Customers by Monthly Vol'!$B$7:$K$289,MATCH('Active Mailers'!G$7,'Top Customers by Monthly Vol'!$B$7:$K$7,0),0),0)+IFERROR(VLOOKUP(UPPER($B15), 'Postal One PQW Report'!$B$3:$P$9999, MATCH("Totalvolume"&amp;'Active Mailers'!G$7, 'Postal One PQW Report'!$B$3:$K$3, 0), 0), 0)&gt;0, "Yes", "No")</f>
      </c>
      <c r="H15" s="21" t="str">
        <f>IF(IFERROR(VLOOKUP($B15,'Top Customers by Monthly Vol'!$B$7:$K$289,MATCH('Active Mailers'!H$7,'Top Customers by Monthly Vol'!$B$7:$K$7,0),0),0)+IFERROR(VLOOKUP(UPPER($B15), 'Postal One PQW Report'!$B$3:$Q$9999, MATCH("Totalvolume"&amp;'Active Mailers'!H$7, 'Postal One PQW Report'!$B$3:$K$3, 0), 0), 0)&gt;0, "Yes", "No")</f>
      </c>
      <c r="I15" s="21" t="str">
        <f>IF(IFERROR(VLOOKUP($B15,'Top Customers by Monthly Vol'!$B$7:$K$289,MATCH('Active Mailers'!I$7,'Top Customers by Monthly Vol'!$B$7:$K$7,0),0),0)+IFERROR(VLOOKUP(UPPER($B15), 'Postal One PQW Report'!$B$3:$R$9999, MATCH("Totalvolume"&amp;'Active Mailers'!I$7, 'Postal One PQW Report'!$B$3:$K$3, 0), 0), 0)&gt;0, "Yes", "No")</f>
      </c>
      <c r="J15" s="21" t="str">
        <f>IF(IFERROR(VLOOKUP($B15,'Top Customers by Monthly Vol'!$B$7:$K$289,MATCH('Active Mailers'!J$7,'Top Customers by Monthly Vol'!$B$7:$K$7,0),0),0)+IFERROR(VLOOKUP(UPPER($B15), 'Postal One PQW Report'!$B$3:$S$9999, MATCH("Totalvolume"&amp;'Active Mailers'!J$7, 'Postal One PQW Report'!$B$3:$K$3, 0), 0), 0)&gt;0, "Yes", "No")</f>
      </c>
    </row>
    <row r="16">
      <c r="A16" s="20" t="n">
        <v>9</v>
      </c>
      <c r="B16" s="21" t="inlineStr">
        <is>
          <t>DST MAILING SERVICES INC.</t>
        </is>
      </c>
      <c r="C16" s="21" t="str">
        <f>IF(IFERROR(VLOOKUP($B16,'Top Customers by Monthly Vol'!$B$7:$K$289,MATCH('Active Mailers'!C$7,'Top Customers by Monthly Vol'!$B$7:$K$7,0),0),0)+IFERROR(VLOOKUP(UPPER($B16), 'Postal One PQW Report'!$B$3:$L$9999, MATCH("Totalvolume"&amp;'Active Mailers'!C$7, 'Postal One PQW Report'!$B$3:$K$3, 0), 0), 0)&gt;0, "Yes", "No")</f>
      </c>
      <c r="D16" s="21" t="str">
        <f>IF(IFERROR(VLOOKUP($B16,'Top Customers by Monthly Vol'!$B$7:$K$289,MATCH('Active Mailers'!D$7,'Top Customers by Monthly Vol'!$B$7:$K$7,0),0),0)+IFERROR(VLOOKUP(UPPER($B16), 'Postal One PQW Report'!$B$3:$M$9999, MATCH("Totalvolume"&amp;'Active Mailers'!D$7, 'Postal One PQW Report'!$B$3:$K$3, 0), 0), 0)&gt;0, "Yes", "No")</f>
      </c>
      <c r="E16" s="21" t="str">
        <f>IF(IFERROR(VLOOKUP($B16,'Top Customers by Monthly Vol'!$B$7:$K$289,MATCH('Active Mailers'!E$7,'Top Customers by Monthly Vol'!$B$7:$K$7,0),0),0)+IFERROR(VLOOKUP(UPPER($B16), 'Postal One PQW Report'!$B$3:$N$9999, MATCH("Totalvolume"&amp;'Active Mailers'!E$7, 'Postal One PQW Report'!$B$3:$K$3, 0), 0), 0)&gt;0, "Yes", "No")</f>
      </c>
      <c r="F16" s="21" t="str">
        <f>IF(IFERROR(VLOOKUP($B16,'Top Customers by Monthly Vol'!$B$7:$K$289,MATCH('Active Mailers'!F$7,'Top Customers by Monthly Vol'!$B$7:$K$7,0),0),0)+IFERROR(VLOOKUP(UPPER($B16), 'Postal One PQW Report'!$B$3:$O$9999, MATCH("Totalvolume"&amp;'Active Mailers'!F$7, 'Postal One PQW Report'!$B$3:$K$3, 0), 0), 0)&gt;0, "Yes", "No")</f>
      </c>
      <c r="G16" s="21" t="str">
        <f>IF(IFERROR(VLOOKUP($B16,'Top Customers by Monthly Vol'!$B$7:$K$289,MATCH('Active Mailers'!G$7,'Top Customers by Monthly Vol'!$B$7:$K$7,0),0),0)+IFERROR(VLOOKUP(UPPER($B16), 'Postal One PQW Report'!$B$3:$P$9999, MATCH("Totalvolume"&amp;'Active Mailers'!G$7, 'Postal One PQW Report'!$B$3:$K$3, 0), 0), 0)&gt;0, "Yes", "No")</f>
      </c>
      <c r="H16" s="21" t="str">
        <f>IF(IFERROR(VLOOKUP($B16,'Top Customers by Monthly Vol'!$B$7:$K$289,MATCH('Active Mailers'!H$7,'Top Customers by Monthly Vol'!$B$7:$K$7,0),0),0)+IFERROR(VLOOKUP(UPPER($B16), 'Postal One PQW Report'!$B$3:$Q$9999, MATCH("Totalvolume"&amp;'Active Mailers'!H$7, 'Postal One PQW Report'!$B$3:$K$3, 0), 0), 0)&gt;0, "Yes", "No")</f>
      </c>
      <c r="I16" s="21" t="str">
        <f>IF(IFERROR(VLOOKUP($B16,'Top Customers by Monthly Vol'!$B$7:$K$289,MATCH('Active Mailers'!I$7,'Top Customers by Monthly Vol'!$B$7:$K$7,0),0),0)+IFERROR(VLOOKUP(UPPER($B16), 'Postal One PQW Report'!$B$3:$R$9999, MATCH("Totalvolume"&amp;'Active Mailers'!I$7, 'Postal One PQW Report'!$B$3:$K$3, 0), 0), 0)&gt;0, "Yes", "No")</f>
      </c>
      <c r="J16" s="21" t="str">
        <f>IF(IFERROR(VLOOKUP($B16,'Top Customers by Monthly Vol'!$B$7:$K$289,MATCH('Active Mailers'!J$7,'Top Customers by Monthly Vol'!$B$7:$K$7,0),0),0)+IFERROR(VLOOKUP(UPPER($B16), 'Postal One PQW Report'!$B$3:$S$9999, MATCH("Totalvolume"&amp;'Active Mailers'!J$7, 'Postal One PQW Report'!$B$3:$K$3, 0), 0), 0)&gt;0, "Yes", "No")</f>
      </c>
    </row>
    <row r="17">
      <c r="A17" s="20" t="n">
        <v>10</v>
      </c>
      <c r="B17" s="21" t="inlineStr">
        <is>
          <t>GEOPOST CORPORATIONS</t>
        </is>
      </c>
      <c r="C17" s="21" t="str">
        <f>IF(IFERROR(VLOOKUP($B17,'Top Customers by Monthly Vol'!$B$7:$K$289,MATCH('Active Mailers'!C$7,'Top Customers by Monthly Vol'!$B$7:$K$7,0),0),0)+IFERROR(VLOOKUP(UPPER($B17), 'Postal One PQW Report'!$B$3:$L$9999, MATCH("Totalvolume"&amp;'Active Mailers'!C$7, 'Postal One PQW Report'!$B$3:$K$3, 0), 0), 0)&gt;0, "Yes", "No")</f>
      </c>
      <c r="D17" s="21" t="str">
        <f>IF(IFERROR(VLOOKUP($B17,'Top Customers by Monthly Vol'!$B$7:$K$289,MATCH('Active Mailers'!D$7,'Top Customers by Monthly Vol'!$B$7:$K$7,0),0),0)+IFERROR(VLOOKUP(UPPER($B17), 'Postal One PQW Report'!$B$3:$M$9999, MATCH("Totalvolume"&amp;'Active Mailers'!D$7, 'Postal One PQW Report'!$B$3:$K$3, 0), 0), 0)&gt;0, "Yes", "No")</f>
      </c>
      <c r="E17" s="21" t="str">
        <f>IF(IFERROR(VLOOKUP($B17,'Top Customers by Monthly Vol'!$B$7:$K$289,MATCH('Active Mailers'!E$7,'Top Customers by Monthly Vol'!$B$7:$K$7,0),0),0)+IFERROR(VLOOKUP(UPPER($B17), 'Postal One PQW Report'!$B$3:$N$9999, MATCH("Totalvolume"&amp;'Active Mailers'!E$7, 'Postal One PQW Report'!$B$3:$K$3, 0), 0), 0)&gt;0, "Yes", "No")</f>
      </c>
      <c r="F17" s="21" t="str">
        <f>IF(IFERROR(VLOOKUP($B17,'Top Customers by Monthly Vol'!$B$7:$K$289,MATCH('Active Mailers'!F$7,'Top Customers by Monthly Vol'!$B$7:$K$7,0),0),0)+IFERROR(VLOOKUP(UPPER($B17), 'Postal One PQW Report'!$B$3:$O$9999, MATCH("Totalvolume"&amp;'Active Mailers'!F$7, 'Postal One PQW Report'!$B$3:$K$3, 0), 0), 0)&gt;0, "Yes", "No")</f>
      </c>
      <c r="G17" s="21" t="str">
        <f>IF(IFERROR(VLOOKUP($B17,'Top Customers by Monthly Vol'!$B$7:$K$289,MATCH('Active Mailers'!G$7,'Top Customers by Monthly Vol'!$B$7:$K$7,0),0),0)+IFERROR(VLOOKUP(UPPER($B17), 'Postal One PQW Report'!$B$3:$P$9999, MATCH("Totalvolume"&amp;'Active Mailers'!G$7, 'Postal One PQW Report'!$B$3:$K$3, 0), 0), 0)&gt;0, "Yes", "No")</f>
      </c>
      <c r="H17" s="21" t="str">
        <f>IF(IFERROR(VLOOKUP($B17,'Top Customers by Monthly Vol'!$B$7:$K$289,MATCH('Active Mailers'!H$7,'Top Customers by Monthly Vol'!$B$7:$K$7,0),0),0)+IFERROR(VLOOKUP(UPPER($B17), 'Postal One PQW Report'!$B$3:$Q$9999, MATCH("Totalvolume"&amp;'Active Mailers'!H$7, 'Postal One PQW Report'!$B$3:$K$3, 0), 0), 0)&gt;0, "Yes", "No")</f>
      </c>
      <c r="I17" s="21" t="str">
        <f>IF(IFERROR(VLOOKUP($B17,'Top Customers by Monthly Vol'!$B$7:$K$289,MATCH('Active Mailers'!I$7,'Top Customers by Monthly Vol'!$B$7:$K$7,0),0),0)+IFERROR(VLOOKUP(UPPER($B17), 'Postal One PQW Report'!$B$3:$R$9999, MATCH("Totalvolume"&amp;'Active Mailers'!I$7, 'Postal One PQW Report'!$B$3:$K$3, 0), 0), 0)&gt;0, "Yes", "No")</f>
      </c>
      <c r="J17" s="21" t="str">
        <f>IF(IFERROR(VLOOKUP($B17,'Top Customers by Monthly Vol'!$B$7:$K$289,MATCH('Active Mailers'!J$7,'Top Customers by Monthly Vol'!$B$7:$K$7,0),0),0)+IFERROR(VLOOKUP(UPPER($B17), 'Postal One PQW Report'!$B$3:$S$9999, MATCH("Totalvolume"&amp;'Active Mailers'!J$7, 'Postal One PQW Report'!$B$3:$K$3, 0), 0), 0)&gt;0, "Yes", "No")</f>
      </c>
    </row>
    <row r="18">
      <c r="A18" s="20" t="n">
        <v>11</v>
      </c>
      <c r="B18" s="21" t="inlineStr">
        <is>
          <t>GLOBAL POSTAL SOLUTIONS</t>
        </is>
      </c>
      <c r="C18" s="21" t="str">
        <f>IF(IFERROR(VLOOKUP($B18,'Top Customers by Monthly Vol'!$B$7:$K$289,MATCH('Active Mailers'!C$7,'Top Customers by Monthly Vol'!$B$7:$K$7,0),0),0)+IFERROR(VLOOKUP(UPPER($B18), 'Postal One PQW Report'!$B$3:$L$9999, MATCH("Totalvolume"&amp;'Active Mailers'!C$7, 'Postal One PQW Report'!$B$3:$K$3, 0), 0), 0)&gt;0, "Yes", "No")</f>
      </c>
      <c r="D18" s="21" t="str">
        <f>IF(IFERROR(VLOOKUP($B18,'Top Customers by Monthly Vol'!$B$7:$K$289,MATCH('Active Mailers'!D$7,'Top Customers by Monthly Vol'!$B$7:$K$7,0),0),0)+IFERROR(VLOOKUP(UPPER($B18), 'Postal One PQW Report'!$B$3:$M$9999, MATCH("Totalvolume"&amp;'Active Mailers'!D$7, 'Postal One PQW Report'!$B$3:$K$3, 0), 0), 0)&gt;0, "Yes", "No")</f>
      </c>
      <c r="E18" s="21" t="str">
        <f>IF(IFERROR(VLOOKUP($B18,'Top Customers by Monthly Vol'!$B$7:$K$289,MATCH('Active Mailers'!E$7,'Top Customers by Monthly Vol'!$B$7:$K$7,0),0),0)+IFERROR(VLOOKUP(UPPER($B18), 'Postal One PQW Report'!$B$3:$N$9999, MATCH("Totalvolume"&amp;'Active Mailers'!E$7, 'Postal One PQW Report'!$B$3:$K$3, 0), 0), 0)&gt;0, "Yes", "No")</f>
      </c>
      <c r="F18" s="21" t="str">
        <f>IF(IFERROR(VLOOKUP($B18,'Top Customers by Monthly Vol'!$B$7:$K$289,MATCH('Active Mailers'!F$7,'Top Customers by Monthly Vol'!$B$7:$K$7,0),0),0)+IFERROR(VLOOKUP(UPPER($B18), 'Postal One PQW Report'!$B$3:$O$9999, MATCH("Totalvolume"&amp;'Active Mailers'!F$7, 'Postal One PQW Report'!$B$3:$K$3, 0), 0), 0)&gt;0, "Yes", "No")</f>
      </c>
      <c r="G18" s="21" t="str">
        <f>IF(IFERROR(VLOOKUP($B18,'Top Customers by Monthly Vol'!$B$7:$K$289,MATCH('Active Mailers'!G$7,'Top Customers by Monthly Vol'!$B$7:$K$7,0),0),0)+IFERROR(VLOOKUP(UPPER($B18), 'Postal One PQW Report'!$B$3:$P$9999, MATCH("Totalvolume"&amp;'Active Mailers'!G$7, 'Postal One PQW Report'!$B$3:$K$3, 0), 0), 0)&gt;0, "Yes", "No")</f>
      </c>
      <c r="H18" s="21" t="str">
        <f>IF(IFERROR(VLOOKUP($B18,'Top Customers by Monthly Vol'!$B$7:$K$289,MATCH('Active Mailers'!H$7,'Top Customers by Monthly Vol'!$B$7:$K$7,0),0),0)+IFERROR(VLOOKUP(UPPER($B18), 'Postal One PQW Report'!$B$3:$Q$9999, MATCH("Totalvolume"&amp;'Active Mailers'!H$7, 'Postal One PQW Report'!$B$3:$K$3, 0), 0), 0)&gt;0, "Yes", "No")</f>
      </c>
      <c r="I18" s="21" t="str">
        <f>IF(IFERROR(VLOOKUP($B18,'Top Customers by Monthly Vol'!$B$7:$K$289,MATCH('Active Mailers'!I$7,'Top Customers by Monthly Vol'!$B$7:$K$7,0),0),0)+IFERROR(VLOOKUP(UPPER($B18), 'Postal One PQW Report'!$B$3:$R$9999, MATCH("Totalvolume"&amp;'Active Mailers'!I$7, 'Postal One PQW Report'!$B$3:$K$3, 0), 0), 0)&gt;0, "Yes", "No")</f>
      </c>
      <c r="J18" s="21" t="str">
        <f>IF(IFERROR(VLOOKUP($B18,'Top Customers by Monthly Vol'!$B$7:$K$289,MATCH('Active Mailers'!J$7,'Top Customers by Monthly Vol'!$B$7:$K$7,0),0),0)+IFERROR(VLOOKUP(UPPER($B18), 'Postal One PQW Report'!$B$3:$S$9999, MATCH("Totalvolume"&amp;'Active Mailers'!J$7, 'Postal One PQW Report'!$B$3:$K$3, 0), 0), 0)&gt;0, "Yes", "No")</f>
      </c>
    </row>
    <row r="19">
      <c r="A19" s="20" t="n">
        <v>12</v>
      </c>
      <c r="B19" s="21" t="inlineStr">
        <is>
          <t>GLOBEGISTICS PQW</t>
        </is>
      </c>
      <c r="C19" s="21" t="str">
        <f>IF(IFERROR(VLOOKUP($B19,'Top Customers by Monthly Vol'!$B$7:$K$289,MATCH('Active Mailers'!C$7,'Top Customers by Monthly Vol'!$B$7:$K$7,0),0),0)+IFERROR(VLOOKUP(UPPER($B19), 'Postal One PQW Report'!$B$3:$L$9999, MATCH("Totalvolume"&amp;'Active Mailers'!C$7, 'Postal One PQW Report'!$B$3:$K$3, 0), 0), 0)&gt;0, "Yes", "No")</f>
      </c>
      <c r="D19" s="21" t="str">
        <f>IF(IFERROR(VLOOKUP($B19,'Top Customers by Monthly Vol'!$B$7:$K$289,MATCH('Active Mailers'!D$7,'Top Customers by Monthly Vol'!$B$7:$K$7,0),0),0)+IFERROR(VLOOKUP(UPPER($B19), 'Postal One PQW Report'!$B$3:$M$9999, MATCH("Totalvolume"&amp;'Active Mailers'!D$7, 'Postal One PQW Report'!$B$3:$K$3, 0), 0), 0)&gt;0, "Yes", "No")</f>
      </c>
      <c r="E19" s="21" t="str">
        <f>IF(IFERROR(VLOOKUP($B19,'Top Customers by Monthly Vol'!$B$7:$K$289,MATCH('Active Mailers'!E$7,'Top Customers by Monthly Vol'!$B$7:$K$7,0),0),0)+IFERROR(VLOOKUP(UPPER($B19), 'Postal One PQW Report'!$B$3:$N$9999, MATCH("Totalvolume"&amp;'Active Mailers'!E$7, 'Postal One PQW Report'!$B$3:$K$3, 0), 0), 0)&gt;0, "Yes", "No")</f>
      </c>
      <c r="F19" s="21" t="str">
        <f>IF(IFERROR(VLOOKUP($B19,'Top Customers by Monthly Vol'!$B$7:$K$289,MATCH('Active Mailers'!F$7,'Top Customers by Monthly Vol'!$B$7:$K$7,0),0),0)+IFERROR(VLOOKUP(UPPER($B19), 'Postal One PQW Report'!$B$3:$O$9999, MATCH("Totalvolume"&amp;'Active Mailers'!F$7, 'Postal One PQW Report'!$B$3:$K$3, 0), 0), 0)&gt;0, "Yes", "No")</f>
      </c>
      <c r="G19" s="21" t="str">
        <f>IF(IFERROR(VLOOKUP($B19,'Top Customers by Monthly Vol'!$B$7:$K$289,MATCH('Active Mailers'!G$7,'Top Customers by Monthly Vol'!$B$7:$K$7,0),0),0)+IFERROR(VLOOKUP(UPPER($B19), 'Postal One PQW Report'!$B$3:$P$9999, MATCH("Totalvolume"&amp;'Active Mailers'!G$7, 'Postal One PQW Report'!$B$3:$K$3, 0), 0), 0)&gt;0, "Yes", "No")</f>
      </c>
      <c r="H19" s="21" t="str">
        <f>IF(IFERROR(VLOOKUP($B19,'Top Customers by Monthly Vol'!$B$7:$K$289,MATCH('Active Mailers'!H$7,'Top Customers by Monthly Vol'!$B$7:$K$7,0),0),0)+IFERROR(VLOOKUP(UPPER($B19), 'Postal One PQW Report'!$B$3:$Q$9999, MATCH("Totalvolume"&amp;'Active Mailers'!H$7, 'Postal One PQW Report'!$B$3:$K$3, 0), 0), 0)&gt;0, "Yes", "No")</f>
      </c>
      <c r="I19" s="21" t="str">
        <f>IF(IFERROR(VLOOKUP($B19,'Top Customers by Monthly Vol'!$B$7:$K$289,MATCH('Active Mailers'!I$7,'Top Customers by Monthly Vol'!$B$7:$K$7,0),0),0)+IFERROR(VLOOKUP(UPPER($B19), 'Postal One PQW Report'!$B$3:$R$9999, MATCH("Totalvolume"&amp;'Active Mailers'!I$7, 'Postal One PQW Report'!$B$3:$K$3, 0), 0), 0)&gt;0, "Yes", "No")</f>
      </c>
      <c r="J19" s="21" t="str">
        <f>IF(IFERROR(VLOOKUP($B19,'Top Customers by Monthly Vol'!$B$7:$K$289,MATCH('Active Mailers'!J$7,'Top Customers by Monthly Vol'!$B$7:$K$7,0),0),0)+IFERROR(VLOOKUP(UPPER($B19), 'Postal One PQW Report'!$B$3:$S$9999, MATCH("Totalvolume"&amp;'Active Mailers'!J$7, 'Postal One PQW Report'!$B$3:$K$3, 0), 0), 0)&gt;0, "Yes", "No")</f>
      </c>
    </row>
    <row r="20">
      <c r="A20" s="20" t="n">
        <v>13</v>
      </c>
      <c r="B20" s="21" t="inlineStr">
        <is>
          <t>INTERNATIONAL BONDED COURIERS PQW</t>
        </is>
      </c>
      <c r="C20" s="21" t="str">
        <f>IF(IFERROR(VLOOKUP($B20,'Top Customers by Monthly Vol'!$B$7:$K$289,MATCH('Active Mailers'!C$7,'Top Customers by Monthly Vol'!$B$7:$K$7,0),0),0)+IFERROR(VLOOKUP(UPPER($B20), 'Postal One PQW Report'!$B$3:$L$9999, MATCH("Totalvolume"&amp;'Active Mailers'!C$7, 'Postal One PQW Report'!$B$3:$K$3, 0), 0), 0)&gt;0, "Yes", "No")</f>
      </c>
      <c r="D20" s="21" t="str">
        <f>IF(IFERROR(VLOOKUP($B20,'Top Customers by Monthly Vol'!$B$7:$K$289,MATCH('Active Mailers'!D$7,'Top Customers by Monthly Vol'!$B$7:$K$7,0),0),0)+IFERROR(VLOOKUP(UPPER($B20), 'Postal One PQW Report'!$B$3:$M$9999, MATCH("Totalvolume"&amp;'Active Mailers'!D$7, 'Postal One PQW Report'!$B$3:$K$3, 0), 0), 0)&gt;0, "Yes", "No")</f>
      </c>
      <c r="E20" s="21" t="str">
        <f>IF(IFERROR(VLOOKUP($B20,'Top Customers by Monthly Vol'!$B$7:$K$289,MATCH('Active Mailers'!E$7,'Top Customers by Monthly Vol'!$B$7:$K$7,0),0),0)+IFERROR(VLOOKUP(UPPER($B20), 'Postal One PQW Report'!$B$3:$N$9999, MATCH("Totalvolume"&amp;'Active Mailers'!E$7, 'Postal One PQW Report'!$B$3:$K$3, 0), 0), 0)&gt;0, "Yes", "No")</f>
      </c>
      <c r="F20" s="21" t="str">
        <f>IF(IFERROR(VLOOKUP($B20,'Top Customers by Monthly Vol'!$B$7:$K$289,MATCH('Active Mailers'!F$7,'Top Customers by Monthly Vol'!$B$7:$K$7,0),0),0)+IFERROR(VLOOKUP(UPPER($B20), 'Postal One PQW Report'!$B$3:$O$9999, MATCH("Totalvolume"&amp;'Active Mailers'!F$7, 'Postal One PQW Report'!$B$3:$K$3, 0), 0), 0)&gt;0, "Yes", "No")</f>
      </c>
      <c r="G20" s="21" t="str">
        <f>IF(IFERROR(VLOOKUP($B20,'Top Customers by Monthly Vol'!$B$7:$K$289,MATCH('Active Mailers'!G$7,'Top Customers by Monthly Vol'!$B$7:$K$7,0),0),0)+IFERROR(VLOOKUP(UPPER($B20), 'Postal One PQW Report'!$B$3:$P$9999, MATCH("Totalvolume"&amp;'Active Mailers'!G$7, 'Postal One PQW Report'!$B$3:$K$3, 0), 0), 0)&gt;0, "Yes", "No")</f>
      </c>
      <c r="H20" s="21" t="str">
        <f>IF(IFERROR(VLOOKUP($B20,'Top Customers by Monthly Vol'!$B$7:$K$289,MATCH('Active Mailers'!H$7,'Top Customers by Monthly Vol'!$B$7:$K$7,0),0),0)+IFERROR(VLOOKUP(UPPER($B20), 'Postal One PQW Report'!$B$3:$Q$9999, MATCH("Totalvolume"&amp;'Active Mailers'!H$7, 'Postal One PQW Report'!$B$3:$K$3, 0), 0), 0)&gt;0, "Yes", "No")</f>
      </c>
      <c r="I20" s="21" t="str">
        <f>IF(IFERROR(VLOOKUP($B20,'Top Customers by Monthly Vol'!$B$7:$K$289,MATCH('Active Mailers'!I$7,'Top Customers by Monthly Vol'!$B$7:$K$7,0),0),0)+IFERROR(VLOOKUP(UPPER($B20), 'Postal One PQW Report'!$B$3:$R$9999, MATCH("Totalvolume"&amp;'Active Mailers'!I$7, 'Postal One PQW Report'!$B$3:$K$3, 0), 0), 0)&gt;0, "Yes", "No")</f>
      </c>
      <c r="J20" s="21" t="str">
        <f>IF(IFERROR(VLOOKUP($B20,'Top Customers by Monthly Vol'!$B$7:$K$289,MATCH('Active Mailers'!J$7,'Top Customers by Monthly Vol'!$B$7:$K$7,0),0),0)+IFERROR(VLOOKUP(UPPER($B20), 'Postal One PQW Report'!$B$3:$S$9999, MATCH("Totalvolume"&amp;'Active Mailers'!J$7, 'Postal One PQW Report'!$B$3:$K$3, 0), 0), 0)&gt;0, "Yes", "No")</f>
      </c>
    </row>
    <row r="21">
      <c r="A21" s="20" t="n">
        <v>14</v>
      </c>
      <c r="B21" s="21" t="inlineStr">
        <is>
          <t>INTERNATIONAL DELIVERY SOLUTIONS</t>
        </is>
      </c>
      <c r="C21" s="21" t="str">
        <f>IF(IFERROR(VLOOKUP($B21,'Top Customers by Monthly Vol'!$B$7:$K$289,MATCH('Active Mailers'!C$7,'Top Customers by Monthly Vol'!$B$7:$K$7,0),0),0)+IFERROR(VLOOKUP(UPPER($B21), 'Postal One PQW Report'!$B$3:$L$9999, MATCH("Totalvolume"&amp;'Active Mailers'!C$7, 'Postal One PQW Report'!$B$3:$K$3, 0), 0), 0)&gt;0, "Yes", "No")</f>
      </c>
      <c r="D21" s="21" t="str">
        <f>IF(IFERROR(VLOOKUP($B21,'Top Customers by Monthly Vol'!$B$7:$K$289,MATCH('Active Mailers'!D$7,'Top Customers by Monthly Vol'!$B$7:$K$7,0),0),0)+IFERROR(VLOOKUP(UPPER($B21), 'Postal One PQW Report'!$B$3:$M$9999, MATCH("Totalvolume"&amp;'Active Mailers'!D$7, 'Postal One PQW Report'!$B$3:$K$3, 0), 0), 0)&gt;0, "Yes", "No")</f>
      </c>
      <c r="E21" s="21" t="str">
        <f>IF(IFERROR(VLOOKUP($B21,'Top Customers by Monthly Vol'!$B$7:$K$289,MATCH('Active Mailers'!E$7,'Top Customers by Monthly Vol'!$B$7:$K$7,0),0),0)+IFERROR(VLOOKUP(UPPER($B21), 'Postal One PQW Report'!$B$3:$N$9999, MATCH("Totalvolume"&amp;'Active Mailers'!E$7, 'Postal One PQW Report'!$B$3:$K$3, 0), 0), 0)&gt;0, "Yes", "No")</f>
      </c>
      <c r="F21" s="21" t="str">
        <f>IF(IFERROR(VLOOKUP($B21,'Top Customers by Monthly Vol'!$B$7:$K$289,MATCH('Active Mailers'!F$7,'Top Customers by Monthly Vol'!$B$7:$K$7,0),0),0)+IFERROR(VLOOKUP(UPPER($B21), 'Postal One PQW Report'!$B$3:$O$9999, MATCH("Totalvolume"&amp;'Active Mailers'!F$7, 'Postal One PQW Report'!$B$3:$K$3, 0), 0), 0)&gt;0, "Yes", "No")</f>
      </c>
      <c r="G21" s="21" t="str">
        <f>IF(IFERROR(VLOOKUP($B21,'Top Customers by Monthly Vol'!$B$7:$K$289,MATCH('Active Mailers'!G$7,'Top Customers by Monthly Vol'!$B$7:$K$7,0),0),0)+IFERROR(VLOOKUP(UPPER($B21), 'Postal One PQW Report'!$B$3:$P$9999, MATCH("Totalvolume"&amp;'Active Mailers'!G$7, 'Postal One PQW Report'!$B$3:$K$3, 0), 0), 0)&gt;0, "Yes", "No")</f>
      </c>
      <c r="H21" s="21" t="str">
        <f>IF(IFERROR(VLOOKUP($B21,'Top Customers by Monthly Vol'!$B$7:$K$289,MATCH('Active Mailers'!H$7,'Top Customers by Monthly Vol'!$B$7:$K$7,0),0),0)+IFERROR(VLOOKUP(UPPER($B21), 'Postal One PQW Report'!$B$3:$Q$9999, MATCH("Totalvolume"&amp;'Active Mailers'!H$7, 'Postal One PQW Report'!$B$3:$K$3, 0), 0), 0)&gt;0, "Yes", "No")</f>
      </c>
      <c r="I21" s="21" t="str">
        <f>IF(IFERROR(VLOOKUP($B21,'Top Customers by Monthly Vol'!$B$7:$K$289,MATCH('Active Mailers'!I$7,'Top Customers by Monthly Vol'!$B$7:$K$7,0),0),0)+IFERROR(VLOOKUP(UPPER($B21), 'Postal One PQW Report'!$B$3:$R$9999, MATCH("Totalvolume"&amp;'Active Mailers'!I$7, 'Postal One PQW Report'!$B$3:$K$3, 0), 0), 0)&gt;0, "Yes", "No")</f>
      </c>
      <c r="J21" s="21" t="str">
        <f>IF(IFERROR(VLOOKUP($B21,'Top Customers by Monthly Vol'!$B$7:$K$289,MATCH('Active Mailers'!J$7,'Top Customers by Monthly Vol'!$B$7:$K$7,0),0),0)+IFERROR(VLOOKUP(UPPER($B21), 'Postal One PQW Report'!$B$3:$S$9999, MATCH("Totalvolume"&amp;'Active Mailers'!J$7, 'Postal One PQW Report'!$B$3:$K$3, 0), 0), 0)&gt;0, "Yes", "No")</f>
      </c>
    </row>
    <row r="22">
      <c r="A22" s="20" t="n">
        <v>15</v>
      </c>
      <c r="B22" s="21" t="inlineStr">
        <is>
          <t>INTERNATIONAL TRANSPORT ACQUISITION, INC.</t>
        </is>
      </c>
      <c r="C22" s="21" t="str">
        <f>IF(IFERROR(VLOOKUP($B22,'Top Customers by Monthly Vol'!$B$7:$K$289,MATCH('Active Mailers'!C$7,'Top Customers by Monthly Vol'!$B$7:$K$7,0),0),0)+IFERROR(VLOOKUP(UPPER($B22), 'Postal One PQW Report'!$B$3:$L$9999, MATCH("Totalvolume"&amp;'Active Mailers'!C$7, 'Postal One PQW Report'!$B$3:$K$3, 0), 0), 0)&gt;0, "Yes", "No")</f>
      </c>
      <c r="D22" s="21" t="str">
        <f>IF(IFERROR(VLOOKUP($B22,'Top Customers by Monthly Vol'!$B$7:$K$289,MATCH('Active Mailers'!D$7,'Top Customers by Monthly Vol'!$B$7:$K$7,0),0),0)+IFERROR(VLOOKUP(UPPER($B22), 'Postal One PQW Report'!$B$3:$M$9999, MATCH("Totalvolume"&amp;'Active Mailers'!D$7, 'Postal One PQW Report'!$B$3:$K$3, 0), 0), 0)&gt;0, "Yes", "No")</f>
      </c>
      <c r="E22" s="21" t="str">
        <f>IF(IFERROR(VLOOKUP($B22,'Top Customers by Monthly Vol'!$B$7:$K$289,MATCH('Active Mailers'!E$7,'Top Customers by Monthly Vol'!$B$7:$K$7,0),0),0)+IFERROR(VLOOKUP(UPPER($B22), 'Postal One PQW Report'!$B$3:$N$9999, MATCH("Totalvolume"&amp;'Active Mailers'!E$7, 'Postal One PQW Report'!$B$3:$K$3, 0), 0), 0)&gt;0, "Yes", "No")</f>
      </c>
      <c r="F22" s="21" t="str">
        <f>IF(IFERROR(VLOOKUP($B22,'Top Customers by Monthly Vol'!$B$7:$K$289,MATCH('Active Mailers'!F$7,'Top Customers by Monthly Vol'!$B$7:$K$7,0),0),0)+IFERROR(VLOOKUP(UPPER($B22), 'Postal One PQW Report'!$B$3:$O$9999, MATCH("Totalvolume"&amp;'Active Mailers'!F$7, 'Postal One PQW Report'!$B$3:$K$3, 0), 0), 0)&gt;0, "Yes", "No")</f>
      </c>
      <c r="G22" s="21" t="str">
        <f>IF(IFERROR(VLOOKUP($B22,'Top Customers by Monthly Vol'!$B$7:$K$289,MATCH('Active Mailers'!G$7,'Top Customers by Monthly Vol'!$B$7:$K$7,0),0),0)+IFERROR(VLOOKUP(UPPER($B22), 'Postal One PQW Report'!$B$3:$P$9999, MATCH("Totalvolume"&amp;'Active Mailers'!G$7, 'Postal One PQW Report'!$B$3:$K$3, 0), 0), 0)&gt;0, "Yes", "No")</f>
      </c>
      <c r="H22" s="21" t="str">
        <f>IF(IFERROR(VLOOKUP($B22,'Top Customers by Monthly Vol'!$B$7:$K$289,MATCH('Active Mailers'!H$7,'Top Customers by Monthly Vol'!$B$7:$K$7,0),0),0)+IFERROR(VLOOKUP(UPPER($B22), 'Postal One PQW Report'!$B$3:$Q$9999, MATCH("Totalvolume"&amp;'Active Mailers'!H$7, 'Postal One PQW Report'!$B$3:$K$3, 0), 0), 0)&gt;0, "Yes", "No")</f>
      </c>
      <c r="I22" s="21" t="str">
        <f>IF(IFERROR(VLOOKUP($B22,'Top Customers by Monthly Vol'!$B$7:$K$289,MATCH('Active Mailers'!I$7,'Top Customers by Monthly Vol'!$B$7:$K$7,0),0),0)+IFERROR(VLOOKUP(UPPER($B22), 'Postal One PQW Report'!$B$3:$R$9999, MATCH("Totalvolume"&amp;'Active Mailers'!I$7, 'Postal One PQW Report'!$B$3:$K$3, 0), 0), 0)&gt;0, "Yes", "No")</f>
      </c>
      <c r="J22" s="21" t="str">
        <f>IF(IFERROR(VLOOKUP($B22,'Top Customers by Monthly Vol'!$B$7:$K$289,MATCH('Active Mailers'!J$7,'Top Customers by Monthly Vol'!$B$7:$K$7,0),0),0)+IFERROR(VLOOKUP(UPPER($B22), 'Postal One PQW Report'!$B$3:$S$9999, MATCH("Totalvolume"&amp;'Active Mailers'!J$7, 'Postal One PQW Report'!$B$3:$K$3, 0), 0), 0)&gt;0, "Yes", "No")</f>
      </c>
    </row>
    <row r="23">
      <c r="A23" s="20" t="n">
        <v>16</v>
      </c>
      <c r="B23" s="21" t="inlineStr">
        <is>
          <t>MAIL ON THE MOVE</t>
        </is>
      </c>
      <c r="C23" s="21" t="str">
        <f>IF(IFERROR(VLOOKUP($B23,'Top Customers by Monthly Vol'!$B$7:$K$289,MATCH('Active Mailers'!C$7,'Top Customers by Monthly Vol'!$B$7:$K$7,0),0),0)+IFERROR(VLOOKUP(UPPER($B23), 'Postal One PQW Report'!$B$3:$L$9999, MATCH("Totalvolume"&amp;'Active Mailers'!C$7, 'Postal One PQW Report'!$B$3:$K$3, 0), 0), 0)&gt;0, "Yes", "No")</f>
      </c>
      <c r="D23" s="21" t="str">
        <f>IF(IFERROR(VLOOKUP($B23,'Top Customers by Monthly Vol'!$B$7:$K$289,MATCH('Active Mailers'!D$7,'Top Customers by Monthly Vol'!$B$7:$K$7,0),0),0)+IFERROR(VLOOKUP(UPPER($B23), 'Postal One PQW Report'!$B$3:$M$9999, MATCH("Totalvolume"&amp;'Active Mailers'!D$7, 'Postal One PQW Report'!$B$3:$K$3, 0), 0), 0)&gt;0, "Yes", "No")</f>
      </c>
      <c r="E23" s="21" t="str">
        <f>IF(IFERROR(VLOOKUP($B23,'Top Customers by Monthly Vol'!$B$7:$K$289,MATCH('Active Mailers'!E$7,'Top Customers by Monthly Vol'!$B$7:$K$7,0),0),0)+IFERROR(VLOOKUP(UPPER($B23), 'Postal One PQW Report'!$B$3:$N$9999, MATCH("Totalvolume"&amp;'Active Mailers'!E$7, 'Postal One PQW Report'!$B$3:$K$3, 0), 0), 0)&gt;0, "Yes", "No")</f>
      </c>
      <c r="F23" s="21" t="str">
        <f>IF(IFERROR(VLOOKUP($B23,'Top Customers by Monthly Vol'!$B$7:$K$289,MATCH('Active Mailers'!F$7,'Top Customers by Monthly Vol'!$B$7:$K$7,0),0),0)+IFERROR(VLOOKUP(UPPER($B23), 'Postal One PQW Report'!$B$3:$O$9999, MATCH("Totalvolume"&amp;'Active Mailers'!F$7, 'Postal One PQW Report'!$B$3:$K$3, 0), 0), 0)&gt;0, "Yes", "No")</f>
      </c>
      <c r="G23" s="21" t="str">
        <f>IF(IFERROR(VLOOKUP($B23,'Top Customers by Monthly Vol'!$B$7:$K$289,MATCH('Active Mailers'!G$7,'Top Customers by Monthly Vol'!$B$7:$K$7,0),0),0)+IFERROR(VLOOKUP(UPPER($B23), 'Postal One PQW Report'!$B$3:$P$9999, MATCH("Totalvolume"&amp;'Active Mailers'!G$7, 'Postal One PQW Report'!$B$3:$K$3, 0), 0), 0)&gt;0, "Yes", "No")</f>
      </c>
      <c r="H23" s="21" t="str">
        <f>IF(IFERROR(VLOOKUP($B23,'Top Customers by Monthly Vol'!$B$7:$K$289,MATCH('Active Mailers'!H$7,'Top Customers by Monthly Vol'!$B$7:$K$7,0),0),0)+IFERROR(VLOOKUP(UPPER($B23), 'Postal One PQW Report'!$B$3:$Q$9999, MATCH("Totalvolume"&amp;'Active Mailers'!H$7, 'Postal One PQW Report'!$B$3:$K$3, 0), 0), 0)&gt;0, "Yes", "No")</f>
      </c>
      <c r="I23" s="21" t="str">
        <f>IF(IFERROR(VLOOKUP($B23,'Top Customers by Monthly Vol'!$B$7:$K$289,MATCH('Active Mailers'!I$7,'Top Customers by Monthly Vol'!$B$7:$K$7,0),0),0)+IFERROR(VLOOKUP(UPPER($B23), 'Postal One PQW Report'!$B$3:$R$9999, MATCH("Totalvolume"&amp;'Active Mailers'!I$7, 'Postal One PQW Report'!$B$3:$K$3, 0), 0), 0)&gt;0, "Yes", "No")</f>
      </c>
      <c r="J23" s="21" t="str">
        <f>IF(IFERROR(VLOOKUP($B23,'Top Customers by Monthly Vol'!$B$7:$K$289,MATCH('Active Mailers'!J$7,'Top Customers by Monthly Vol'!$B$7:$K$7,0),0),0)+IFERROR(VLOOKUP(UPPER($B23), 'Postal One PQW Report'!$B$3:$S$9999, MATCH("Totalvolume"&amp;'Active Mailers'!J$7, 'Postal One PQW Report'!$B$3:$K$3, 0), 0), 0)&gt;0, "Yes", "No")</f>
      </c>
    </row>
    <row r="24">
      <c r="A24" s="20" t="n">
        <v>17</v>
      </c>
      <c r="B24" s="21" t="inlineStr">
        <is>
          <t>MAIL SERVICES, INC.</t>
        </is>
      </c>
      <c r="C24" s="21" t="str">
        <f>IF(IFERROR(VLOOKUP($B24,'Top Customers by Monthly Vol'!$B$7:$K$289,MATCH('Active Mailers'!C$7,'Top Customers by Monthly Vol'!$B$7:$K$7,0),0),0)+IFERROR(VLOOKUP(UPPER($B24), 'Postal One PQW Report'!$B$3:$L$9999, MATCH("Totalvolume"&amp;'Active Mailers'!C$7, 'Postal One PQW Report'!$B$3:$K$3, 0), 0), 0)&gt;0, "Yes", "No")</f>
      </c>
      <c r="D24" s="21" t="str">
        <f>IF(IFERROR(VLOOKUP($B24,'Top Customers by Monthly Vol'!$B$7:$K$289,MATCH('Active Mailers'!D$7,'Top Customers by Monthly Vol'!$B$7:$K$7,0),0),0)+IFERROR(VLOOKUP(UPPER($B24), 'Postal One PQW Report'!$B$3:$M$9999, MATCH("Totalvolume"&amp;'Active Mailers'!D$7, 'Postal One PQW Report'!$B$3:$K$3, 0), 0), 0)&gt;0, "Yes", "No")</f>
      </c>
      <c r="E24" s="21" t="str">
        <f>IF(IFERROR(VLOOKUP($B24,'Top Customers by Monthly Vol'!$B$7:$K$289,MATCH('Active Mailers'!E$7,'Top Customers by Monthly Vol'!$B$7:$K$7,0),0),0)+IFERROR(VLOOKUP(UPPER($B24), 'Postal One PQW Report'!$B$3:$N$9999, MATCH("Totalvolume"&amp;'Active Mailers'!E$7, 'Postal One PQW Report'!$B$3:$K$3, 0), 0), 0)&gt;0, "Yes", "No")</f>
      </c>
      <c r="F24" s="21" t="str">
        <f>IF(IFERROR(VLOOKUP($B24,'Top Customers by Monthly Vol'!$B$7:$K$289,MATCH('Active Mailers'!F$7,'Top Customers by Monthly Vol'!$B$7:$K$7,0),0),0)+IFERROR(VLOOKUP(UPPER($B24), 'Postal One PQW Report'!$B$3:$O$9999, MATCH("Totalvolume"&amp;'Active Mailers'!F$7, 'Postal One PQW Report'!$B$3:$K$3, 0), 0), 0)&gt;0, "Yes", "No")</f>
      </c>
      <c r="G24" s="21" t="str">
        <f>IF(IFERROR(VLOOKUP($B24,'Top Customers by Monthly Vol'!$B$7:$K$289,MATCH('Active Mailers'!G$7,'Top Customers by Monthly Vol'!$B$7:$K$7,0),0),0)+IFERROR(VLOOKUP(UPPER($B24), 'Postal One PQW Report'!$B$3:$P$9999, MATCH("Totalvolume"&amp;'Active Mailers'!G$7, 'Postal One PQW Report'!$B$3:$K$3, 0), 0), 0)&gt;0, "Yes", "No")</f>
      </c>
      <c r="H24" s="21" t="str">
        <f>IF(IFERROR(VLOOKUP($B24,'Top Customers by Monthly Vol'!$B$7:$K$289,MATCH('Active Mailers'!H$7,'Top Customers by Monthly Vol'!$B$7:$K$7,0),0),0)+IFERROR(VLOOKUP(UPPER($B24), 'Postal One PQW Report'!$B$3:$Q$9999, MATCH("Totalvolume"&amp;'Active Mailers'!H$7, 'Postal One PQW Report'!$B$3:$K$3, 0), 0), 0)&gt;0, "Yes", "No")</f>
      </c>
      <c r="I24" s="21" t="str">
        <f>IF(IFERROR(VLOOKUP($B24,'Top Customers by Monthly Vol'!$B$7:$K$289,MATCH('Active Mailers'!I$7,'Top Customers by Monthly Vol'!$B$7:$K$7,0),0),0)+IFERROR(VLOOKUP(UPPER($B24), 'Postal One PQW Report'!$B$3:$R$9999, MATCH("Totalvolume"&amp;'Active Mailers'!I$7, 'Postal One PQW Report'!$B$3:$K$3, 0), 0), 0)&gt;0, "Yes", "No")</f>
      </c>
      <c r="J24" s="21" t="str">
        <f>IF(IFERROR(VLOOKUP($B24,'Top Customers by Monthly Vol'!$B$7:$K$289,MATCH('Active Mailers'!J$7,'Top Customers by Monthly Vol'!$B$7:$K$7,0),0),0)+IFERROR(VLOOKUP(UPPER($B24), 'Postal One PQW Report'!$B$3:$S$9999, MATCH("Totalvolume"&amp;'Active Mailers'!J$7, 'Postal One PQW Report'!$B$3:$K$3, 0), 0), 0)&gt;0, "Yes", "No")</f>
      </c>
    </row>
    <row r="25">
      <c r="A25" s="20" t="n">
        <v>18</v>
      </c>
      <c r="B25" s="21" t="inlineStr">
        <is>
          <t>NIPPON EXPRESS USA, INC.</t>
        </is>
      </c>
      <c r="C25" s="21" t="str">
        <f>IF(IFERROR(VLOOKUP($B25,'Top Customers by Monthly Vol'!$B$7:$K$289,MATCH('Active Mailers'!C$7,'Top Customers by Monthly Vol'!$B$7:$K$7,0),0),0)+IFERROR(VLOOKUP(UPPER($B25), 'Postal One PQW Report'!$B$3:$L$9999, MATCH("Totalvolume"&amp;'Active Mailers'!C$7, 'Postal One PQW Report'!$B$3:$K$3, 0), 0), 0)&gt;0, "Yes", "No")</f>
      </c>
      <c r="D25" s="21" t="str">
        <f>IF(IFERROR(VLOOKUP($B25,'Top Customers by Monthly Vol'!$B$7:$K$289,MATCH('Active Mailers'!D$7,'Top Customers by Monthly Vol'!$B$7:$K$7,0),0),0)+IFERROR(VLOOKUP(UPPER($B25), 'Postal One PQW Report'!$B$3:$M$9999, MATCH("Totalvolume"&amp;'Active Mailers'!D$7, 'Postal One PQW Report'!$B$3:$K$3, 0), 0), 0)&gt;0, "Yes", "No")</f>
      </c>
      <c r="E25" s="21" t="str">
        <f>IF(IFERROR(VLOOKUP($B25,'Top Customers by Monthly Vol'!$B$7:$K$289,MATCH('Active Mailers'!E$7,'Top Customers by Monthly Vol'!$B$7:$K$7,0),0),0)+IFERROR(VLOOKUP(UPPER($B25), 'Postal One PQW Report'!$B$3:$N$9999, MATCH("Totalvolume"&amp;'Active Mailers'!E$7, 'Postal One PQW Report'!$B$3:$K$3, 0), 0), 0)&gt;0, "Yes", "No")</f>
      </c>
      <c r="F25" s="21" t="str">
        <f>IF(IFERROR(VLOOKUP($B25,'Top Customers by Monthly Vol'!$B$7:$K$289,MATCH('Active Mailers'!F$7,'Top Customers by Monthly Vol'!$B$7:$K$7,0),0),0)+IFERROR(VLOOKUP(UPPER($B25), 'Postal One PQW Report'!$B$3:$O$9999, MATCH("Totalvolume"&amp;'Active Mailers'!F$7, 'Postal One PQW Report'!$B$3:$K$3, 0), 0), 0)&gt;0, "Yes", "No")</f>
      </c>
      <c r="G25" s="21" t="str">
        <f>IF(IFERROR(VLOOKUP($B25,'Top Customers by Monthly Vol'!$B$7:$K$289,MATCH('Active Mailers'!G$7,'Top Customers by Monthly Vol'!$B$7:$K$7,0),0),0)+IFERROR(VLOOKUP(UPPER($B25), 'Postal One PQW Report'!$B$3:$P$9999, MATCH("Totalvolume"&amp;'Active Mailers'!G$7, 'Postal One PQW Report'!$B$3:$K$3, 0), 0), 0)&gt;0, "Yes", "No")</f>
      </c>
      <c r="H25" s="21" t="str">
        <f>IF(IFERROR(VLOOKUP($B25,'Top Customers by Monthly Vol'!$B$7:$K$289,MATCH('Active Mailers'!H$7,'Top Customers by Monthly Vol'!$B$7:$K$7,0),0),0)+IFERROR(VLOOKUP(UPPER($B25), 'Postal One PQW Report'!$B$3:$Q$9999, MATCH("Totalvolume"&amp;'Active Mailers'!H$7, 'Postal One PQW Report'!$B$3:$K$3, 0), 0), 0)&gt;0, "Yes", "No")</f>
      </c>
      <c r="I25" s="21" t="str">
        <f>IF(IFERROR(VLOOKUP($B25,'Top Customers by Monthly Vol'!$B$7:$K$289,MATCH('Active Mailers'!I$7,'Top Customers by Monthly Vol'!$B$7:$K$7,0),0),0)+IFERROR(VLOOKUP(UPPER($B25), 'Postal One PQW Report'!$B$3:$R$9999, MATCH("Totalvolume"&amp;'Active Mailers'!I$7, 'Postal One PQW Report'!$B$3:$K$3, 0), 0), 0)&gt;0, "Yes", "No")</f>
      </c>
      <c r="J25" s="21" t="str">
        <f>IF(IFERROR(VLOOKUP($B25,'Top Customers by Monthly Vol'!$B$7:$K$289,MATCH('Active Mailers'!J$7,'Top Customers by Monthly Vol'!$B$7:$K$7,0),0),0)+IFERROR(VLOOKUP(UPPER($B25), 'Postal One PQW Report'!$B$3:$S$9999, MATCH("Totalvolume"&amp;'Active Mailers'!J$7, 'Postal One PQW Report'!$B$3:$K$3, 0), 0), 0)&gt;0, "Yes", "No")</f>
      </c>
    </row>
    <row r="26">
      <c r="A26" s="20" t="n">
        <v>19</v>
      </c>
      <c r="B26" s="21" t="inlineStr">
        <is>
          <t>ONTRAC INTERNATIONAL</t>
        </is>
      </c>
      <c r="C26" s="21" t="str">
        <f>IF(IFERROR(VLOOKUP($B26,'Top Customers by Monthly Vol'!$B$7:$K$289,MATCH('Active Mailers'!C$7,'Top Customers by Monthly Vol'!$B$7:$K$7,0),0),0)+IFERROR(VLOOKUP(UPPER($B26), 'Postal One PQW Report'!$B$3:$L$9999, MATCH("Totalvolume"&amp;'Active Mailers'!C$7, 'Postal One PQW Report'!$B$3:$K$3, 0), 0), 0)&gt;0, "Yes", "No")</f>
      </c>
      <c r="D26" s="21" t="str">
        <f>IF(IFERROR(VLOOKUP($B26,'Top Customers by Monthly Vol'!$B$7:$K$289,MATCH('Active Mailers'!D$7,'Top Customers by Monthly Vol'!$B$7:$K$7,0),0),0)+IFERROR(VLOOKUP(UPPER($B26), 'Postal One PQW Report'!$B$3:$M$9999, MATCH("Totalvolume"&amp;'Active Mailers'!D$7, 'Postal One PQW Report'!$B$3:$K$3, 0), 0), 0)&gt;0, "Yes", "No")</f>
      </c>
      <c r="E26" s="21" t="str">
        <f>IF(IFERROR(VLOOKUP($B26,'Top Customers by Monthly Vol'!$B$7:$K$289,MATCH('Active Mailers'!E$7,'Top Customers by Monthly Vol'!$B$7:$K$7,0),0),0)+IFERROR(VLOOKUP(UPPER($B26), 'Postal One PQW Report'!$B$3:$N$9999, MATCH("Totalvolume"&amp;'Active Mailers'!E$7, 'Postal One PQW Report'!$B$3:$K$3, 0), 0), 0)&gt;0, "Yes", "No")</f>
      </c>
      <c r="F26" s="21" t="str">
        <f>IF(IFERROR(VLOOKUP($B26,'Top Customers by Monthly Vol'!$B$7:$K$289,MATCH('Active Mailers'!F$7,'Top Customers by Monthly Vol'!$B$7:$K$7,0),0),0)+IFERROR(VLOOKUP(UPPER($B26), 'Postal One PQW Report'!$B$3:$O$9999, MATCH("Totalvolume"&amp;'Active Mailers'!F$7, 'Postal One PQW Report'!$B$3:$K$3, 0), 0), 0)&gt;0, "Yes", "No")</f>
      </c>
      <c r="G26" s="21" t="str">
        <f>IF(IFERROR(VLOOKUP($B26,'Top Customers by Monthly Vol'!$B$7:$K$289,MATCH('Active Mailers'!G$7,'Top Customers by Monthly Vol'!$B$7:$K$7,0),0),0)+IFERROR(VLOOKUP(UPPER($B26), 'Postal One PQW Report'!$B$3:$P$9999, MATCH("Totalvolume"&amp;'Active Mailers'!G$7, 'Postal One PQW Report'!$B$3:$K$3, 0), 0), 0)&gt;0, "Yes", "No")</f>
      </c>
      <c r="H26" s="21" t="str">
        <f>IF(IFERROR(VLOOKUP($B26,'Top Customers by Monthly Vol'!$B$7:$K$289,MATCH('Active Mailers'!H$7,'Top Customers by Monthly Vol'!$B$7:$K$7,0),0),0)+IFERROR(VLOOKUP(UPPER($B26), 'Postal One PQW Report'!$B$3:$Q$9999, MATCH("Totalvolume"&amp;'Active Mailers'!H$7, 'Postal One PQW Report'!$B$3:$K$3, 0), 0), 0)&gt;0, "Yes", "No")</f>
      </c>
      <c r="I26" s="21" t="str">
        <f>IF(IFERROR(VLOOKUP($B26,'Top Customers by Monthly Vol'!$B$7:$K$289,MATCH('Active Mailers'!I$7,'Top Customers by Monthly Vol'!$B$7:$K$7,0),0),0)+IFERROR(VLOOKUP(UPPER($B26), 'Postal One PQW Report'!$B$3:$R$9999, MATCH("Totalvolume"&amp;'Active Mailers'!I$7, 'Postal One PQW Report'!$B$3:$K$3, 0), 0), 0)&gt;0, "Yes", "No")</f>
      </c>
      <c r="J26" s="21" t="str">
        <f>IF(IFERROR(VLOOKUP($B26,'Top Customers by Monthly Vol'!$B$7:$K$289,MATCH('Active Mailers'!J$7,'Top Customers by Monthly Vol'!$B$7:$K$7,0),0),0)+IFERROR(VLOOKUP(UPPER($B26), 'Postal One PQW Report'!$B$3:$S$9999, MATCH("Totalvolume"&amp;'Active Mailers'!J$7, 'Postal One PQW Report'!$B$3:$K$3, 0), 0), 0)&gt;0, "Yes", "No")</f>
      </c>
    </row>
    <row r="27">
      <c r="A27" s="20" t="n">
        <v>20</v>
      </c>
      <c r="B27" s="21" t="inlineStr">
        <is>
          <t>PITNEY BOWES INTL</t>
        </is>
      </c>
      <c r="C27" s="21" t="str">
        <f>IF(IFERROR(VLOOKUP($B27,'Top Customers by Monthly Vol'!$B$7:$K$289,MATCH('Active Mailers'!C$7,'Top Customers by Monthly Vol'!$B$7:$K$7,0),0),0)+IFERROR(VLOOKUP(UPPER($B27), 'Postal One PQW Report'!$B$3:$L$9999, MATCH("Totalvolume"&amp;'Active Mailers'!C$7, 'Postal One PQW Report'!$B$3:$K$3, 0), 0), 0)&gt;0, "Yes", "No")</f>
      </c>
      <c r="D27" s="21" t="str">
        <f>IF(IFERROR(VLOOKUP($B27,'Top Customers by Monthly Vol'!$B$7:$K$289,MATCH('Active Mailers'!D$7,'Top Customers by Monthly Vol'!$B$7:$K$7,0),0),0)+IFERROR(VLOOKUP(UPPER($B27), 'Postal One PQW Report'!$B$3:$M$9999, MATCH("Totalvolume"&amp;'Active Mailers'!D$7, 'Postal One PQW Report'!$B$3:$K$3, 0), 0), 0)&gt;0, "Yes", "No")</f>
      </c>
      <c r="E27" s="21" t="str">
        <f>IF(IFERROR(VLOOKUP($B27,'Top Customers by Monthly Vol'!$B$7:$K$289,MATCH('Active Mailers'!E$7,'Top Customers by Monthly Vol'!$B$7:$K$7,0),0),0)+IFERROR(VLOOKUP(UPPER($B27), 'Postal One PQW Report'!$B$3:$N$9999, MATCH("Totalvolume"&amp;'Active Mailers'!E$7, 'Postal One PQW Report'!$B$3:$K$3, 0), 0), 0)&gt;0, "Yes", "No")</f>
      </c>
      <c r="F27" s="21" t="str">
        <f>IF(IFERROR(VLOOKUP($B27,'Top Customers by Monthly Vol'!$B$7:$K$289,MATCH('Active Mailers'!F$7,'Top Customers by Monthly Vol'!$B$7:$K$7,0),0),0)+IFERROR(VLOOKUP(UPPER($B27), 'Postal One PQW Report'!$B$3:$O$9999, MATCH("Totalvolume"&amp;'Active Mailers'!F$7, 'Postal One PQW Report'!$B$3:$K$3, 0), 0), 0)&gt;0, "Yes", "No")</f>
      </c>
      <c r="G27" s="21" t="str">
        <f>IF(IFERROR(VLOOKUP($B27,'Top Customers by Monthly Vol'!$B$7:$K$289,MATCH('Active Mailers'!G$7,'Top Customers by Monthly Vol'!$B$7:$K$7,0),0),0)+IFERROR(VLOOKUP(UPPER($B27), 'Postal One PQW Report'!$B$3:$P$9999, MATCH("Totalvolume"&amp;'Active Mailers'!G$7, 'Postal One PQW Report'!$B$3:$K$3, 0), 0), 0)&gt;0, "Yes", "No")</f>
      </c>
      <c r="H27" s="21" t="str">
        <f>IF(IFERROR(VLOOKUP($B27,'Top Customers by Monthly Vol'!$B$7:$K$289,MATCH('Active Mailers'!H$7,'Top Customers by Monthly Vol'!$B$7:$K$7,0),0),0)+IFERROR(VLOOKUP(UPPER($B27), 'Postal One PQW Report'!$B$3:$Q$9999, MATCH("Totalvolume"&amp;'Active Mailers'!H$7, 'Postal One PQW Report'!$B$3:$K$3, 0), 0), 0)&gt;0, "Yes", "No")</f>
      </c>
      <c r="I27" s="21" t="str">
        <f>IF(IFERROR(VLOOKUP($B27,'Top Customers by Monthly Vol'!$B$7:$K$289,MATCH('Active Mailers'!I$7,'Top Customers by Monthly Vol'!$B$7:$K$7,0),0),0)+IFERROR(VLOOKUP(UPPER($B27), 'Postal One PQW Report'!$B$3:$R$9999, MATCH("Totalvolume"&amp;'Active Mailers'!I$7, 'Postal One PQW Report'!$B$3:$K$3, 0), 0), 0)&gt;0, "Yes", "No")</f>
      </c>
      <c r="J27" s="21" t="str">
        <f>IF(IFERROR(VLOOKUP($B27,'Top Customers by Monthly Vol'!$B$7:$K$289,MATCH('Active Mailers'!J$7,'Top Customers by Monthly Vol'!$B$7:$K$7,0),0),0)+IFERROR(VLOOKUP(UPPER($B27), 'Postal One PQW Report'!$B$3:$S$9999, MATCH("Totalvolume"&amp;'Active Mailers'!J$7, 'Postal One PQW Report'!$B$3:$K$3, 0), 0), 0)&gt;0, "Yes", "No")</f>
      </c>
    </row>
    <row r="28">
      <c r="A28" s="20" t="n">
        <v>21</v>
      </c>
      <c r="B28" s="21" t="inlineStr">
        <is>
          <t>PITNEY BOWES PRESORT SERVICE, INC.</t>
        </is>
      </c>
      <c r="C28" s="21" t="str">
        <f>IF(IFERROR(VLOOKUP($B28,'Top Customers by Monthly Vol'!$B$7:$K$289,MATCH('Active Mailers'!C$7,'Top Customers by Monthly Vol'!$B$7:$K$7,0),0),0)+IFERROR(VLOOKUP(UPPER($B28), 'Postal One PQW Report'!$B$3:$L$9999, MATCH("Totalvolume"&amp;'Active Mailers'!C$7, 'Postal One PQW Report'!$B$3:$K$3, 0), 0), 0)&gt;0, "Yes", "No")</f>
      </c>
      <c r="D28" s="21" t="str">
        <f>IF(IFERROR(VLOOKUP($B28,'Top Customers by Monthly Vol'!$B$7:$K$289,MATCH('Active Mailers'!D$7,'Top Customers by Monthly Vol'!$B$7:$K$7,0),0),0)+IFERROR(VLOOKUP(UPPER($B28), 'Postal One PQW Report'!$B$3:$M$9999, MATCH("Totalvolume"&amp;'Active Mailers'!D$7, 'Postal One PQW Report'!$B$3:$K$3, 0), 0), 0)&gt;0, "Yes", "No")</f>
      </c>
      <c r="E28" s="21" t="str">
        <f>IF(IFERROR(VLOOKUP($B28,'Top Customers by Monthly Vol'!$B$7:$K$289,MATCH('Active Mailers'!E$7,'Top Customers by Monthly Vol'!$B$7:$K$7,0),0),0)+IFERROR(VLOOKUP(UPPER($B28), 'Postal One PQW Report'!$B$3:$N$9999, MATCH("Totalvolume"&amp;'Active Mailers'!E$7, 'Postal One PQW Report'!$B$3:$K$3, 0), 0), 0)&gt;0, "Yes", "No")</f>
      </c>
      <c r="F28" s="21" t="str">
        <f>IF(IFERROR(VLOOKUP($B28,'Top Customers by Monthly Vol'!$B$7:$K$289,MATCH('Active Mailers'!F$7,'Top Customers by Monthly Vol'!$B$7:$K$7,0),0),0)+IFERROR(VLOOKUP(UPPER($B28), 'Postal One PQW Report'!$B$3:$O$9999, MATCH("Totalvolume"&amp;'Active Mailers'!F$7, 'Postal One PQW Report'!$B$3:$K$3, 0), 0), 0)&gt;0, "Yes", "No")</f>
      </c>
      <c r="G28" s="21" t="str">
        <f>IF(IFERROR(VLOOKUP($B28,'Top Customers by Monthly Vol'!$B$7:$K$289,MATCH('Active Mailers'!G$7,'Top Customers by Monthly Vol'!$B$7:$K$7,0),0),0)+IFERROR(VLOOKUP(UPPER($B28), 'Postal One PQW Report'!$B$3:$P$9999, MATCH("Totalvolume"&amp;'Active Mailers'!G$7, 'Postal One PQW Report'!$B$3:$K$3, 0), 0), 0)&gt;0, "Yes", "No")</f>
      </c>
      <c r="H28" s="21" t="str">
        <f>IF(IFERROR(VLOOKUP($B28,'Top Customers by Monthly Vol'!$B$7:$K$289,MATCH('Active Mailers'!H$7,'Top Customers by Monthly Vol'!$B$7:$K$7,0),0),0)+IFERROR(VLOOKUP(UPPER($B28), 'Postal One PQW Report'!$B$3:$Q$9999, MATCH("Totalvolume"&amp;'Active Mailers'!H$7, 'Postal One PQW Report'!$B$3:$K$3, 0), 0), 0)&gt;0, "Yes", "No")</f>
      </c>
      <c r="I28" s="21" t="str">
        <f>IF(IFERROR(VLOOKUP($B28,'Top Customers by Monthly Vol'!$B$7:$K$289,MATCH('Active Mailers'!I$7,'Top Customers by Monthly Vol'!$B$7:$K$7,0),0),0)+IFERROR(VLOOKUP(UPPER($B28), 'Postal One PQW Report'!$B$3:$R$9999, MATCH("Totalvolume"&amp;'Active Mailers'!I$7, 'Postal One PQW Report'!$B$3:$K$3, 0), 0), 0)&gt;0, "Yes", "No")</f>
      </c>
      <c r="J28" s="21" t="str">
        <f>IF(IFERROR(VLOOKUP($B28,'Top Customers by Monthly Vol'!$B$7:$K$289,MATCH('Active Mailers'!J$7,'Top Customers by Monthly Vol'!$B$7:$K$7,0),0),0)+IFERROR(VLOOKUP(UPPER($B28), 'Postal One PQW Report'!$B$3:$S$9999, MATCH("Totalvolume"&amp;'Active Mailers'!J$7, 'Postal One PQW Report'!$B$3:$K$3, 0), 0), 0)&gt;0, "Yes", "No")</f>
      </c>
    </row>
    <row r="29">
      <c r="A29" s="20" t="n">
        <v>22</v>
      </c>
      <c r="B29" s="21" t="inlineStr">
        <is>
          <t>POST-EDGE INTERNATIONAL</t>
        </is>
      </c>
      <c r="C29" s="21" t="str">
        <f>IF(IFERROR(VLOOKUP($B29,'Top Customers by Monthly Vol'!$B$7:$K$289,MATCH('Active Mailers'!C$7,'Top Customers by Monthly Vol'!$B$7:$K$7,0),0),0)+IFERROR(VLOOKUP(UPPER($B29), 'Postal One PQW Report'!$B$3:$L$9999, MATCH("Totalvolume"&amp;'Active Mailers'!C$7, 'Postal One PQW Report'!$B$3:$K$3, 0), 0), 0)&gt;0, "Yes", "No")</f>
      </c>
      <c r="D29" s="21" t="str">
        <f>IF(IFERROR(VLOOKUP($B29,'Top Customers by Monthly Vol'!$B$7:$K$289,MATCH('Active Mailers'!D$7,'Top Customers by Monthly Vol'!$B$7:$K$7,0),0),0)+IFERROR(VLOOKUP(UPPER($B29), 'Postal One PQW Report'!$B$3:$M$9999, MATCH("Totalvolume"&amp;'Active Mailers'!D$7, 'Postal One PQW Report'!$B$3:$K$3, 0), 0), 0)&gt;0, "Yes", "No")</f>
      </c>
      <c r="E29" s="21" t="str">
        <f>IF(IFERROR(VLOOKUP($B29,'Top Customers by Monthly Vol'!$B$7:$K$289,MATCH('Active Mailers'!E$7,'Top Customers by Monthly Vol'!$B$7:$K$7,0),0),0)+IFERROR(VLOOKUP(UPPER($B29), 'Postal One PQW Report'!$B$3:$N$9999, MATCH("Totalvolume"&amp;'Active Mailers'!E$7, 'Postal One PQW Report'!$B$3:$K$3, 0), 0), 0)&gt;0, "Yes", "No")</f>
      </c>
      <c r="F29" s="21" t="str">
        <f>IF(IFERROR(VLOOKUP($B29,'Top Customers by Monthly Vol'!$B$7:$K$289,MATCH('Active Mailers'!F$7,'Top Customers by Monthly Vol'!$B$7:$K$7,0),0),0)+IFERROR(VLOOKUP(UPPER($B29), 'Postal One PQW Report'!$B$3:$O$9999, MATCH("Totalvolume"&amp;'Active Mailers'!F$7, 'Postal One PQW Report'!$B$3:$K$3, 0), 0), 0)&gt;0, "Yes", "No")</f>
      </c>
      <c r="G29" s="21" t="str">
        <f>IF(IFERROR(VLOOKUP($B29,'Top Customers by Monthly Vol'!$B$7:$K$289,MATCH('Active Mailers'!G$7,'Top Customers by Monthly Vol'!$B$7:$K$7,0),0),0)+IFERROR(VLOOKUP(UPPER($B29), 'Postal One PQW Report'!$B$3:$P$9999, MATCH("Totalvolume"&amp;'Active Mailers'!G$7, 'Postal One PQW Report'!$B$3:$K$3, 0), 0), 0)&gt;0, "Yes", "No")</f>
      </c>
      <c r="H29" s="21" t="str">
        <f>IF(IFERROR(VLOOKUP($B29,'Top Customers by Monthly Vol'!$B$7:$K$289,MATCH('Active Mailers'!H$7,'Top Customers by Monthly Vol'!$B$7:$K$7,0),0),0)+IFERROR(VLOOKUP(UPPER($B29), 'Postal One PQW Report'!$B$3:$Q$9999, MATCH("Totalvolume"&amp;'Active Mailers'!H$7, 'Postal One PQW Report'!$B$3:$K$3, 0), 0), 0)&gt;0, "Yes", "No")</f>
      </c>
      <c r="I29" s="21" t="str">
        <f>IF(IFERROR(VLOOKUP($B29,'Top Customers by Monthly Vol'!$B$7:$K$289,MATCH('Active Mailers'!I$7,'Top Customers by Monthly Vol'!$B$7:$K$7,0),0),0)+IFERROR(VLOOKUP(UPPER($B29), 'Postal One PQW Report'!$B$3:$R$9999, MATCH("Totalvolume"&amp;'Active Mailers'!I$7, 'Postal One PQW Report'!$B$3:$K$3, 0), 0), 0)&gt;0, "Yes", "No")</f>
      </c>
      <c r="J29" s="21" t="str">
        <f>IF(IFERROR(VLOOKUP($B29,'Top Customers by Monthly Vol'!$B$7:$K$289,MATCH('Active Mailers'!J$7,'Top Customers by Monthly Vol'!$B$7:$K$7,0),0),0)+IFERROR(VLOOKUP(UPPER($B29), 'Postal One PQW Report'!$B$3:$S$9999, MATCH("Totalvolume"&amp;'Active Mailers'!J$7, 'Postal One PQW Report'!$B$3:$K$3, 0), 0), 0)&gt;0, "Yes", "No")</f>
      </c>
    </row>
    <row r="30">
      <c r="A30" s="20" t="n">
        <v>23</v>
      </c>
      <c r="B30" s="21" t="inlineStr">
        <is>
          <t>RR DONNELLEY LOGISTICS</t>
        </is>
      </c>
      <c r="C30" s="21" t="str">
        <f>IF(IFERROR(VLOOKUP($B30,'Top Customers by Monthly Vol'!$B$7:$K$289,MATCH('Active Mailers'!C$7,'Top Customers by Monthly Vol'!$B$7:$K$7,0),0),0)+IFERROR(VLOOKUP(UPPER($B30), 'Postal One PQW Report'!$B$3:$L$9999, MATCH("Totalvolume"&amp;'Active Mailers'!C$7, 'Postal One PQW Report'!$B$3:$K$3, 0), 0), 0)&gt;0, "Yes", "No")</f>
      </c>
      <c r="D30" s="21" t="str">
        <f>IF(IFERROR(VLOOKUP($B30,'Top Customers by Monthly Vol'!$B$7:$K$289,MATCH('Active Mailers'!D$7,'Top Customers by Monthly Vol'!$B$7:$K$7,0),0),0)+IFERROR(VLOOKUP(UPPER($B30), 'Postal One PQW Report'!$B$3:$M$9999, MATCH("Totalvolume"&amp;'Active Mailers'!D$7, 'Postal One PQW Report'!$B$3:$K$3, 0), 0), 0)&gt;0, "Yes", "No")</f>
      </c>
      <c r="E30" s="21" t="str">
        <f>IF(IFERROR(VLOOKUP($B30,'Top Customers by Monthly Vol'!$B$7:$K$289,MATCH('Active Mailers'!E$7,'Top Customers by Monthly Vol'!$B$7:$K$7,0),0),0)+IFERROR(VLOOKUP(UPPER($B30), 'Postal One PQW Report'!$B$3:$N$9999, MATCH("Totalvolume"&amp;'Active Mailers'!E$7, 'Postal One PQW Report'!$B$3:$K$3, 0), 0), 0)&gt;0, "Yes", "No")</f>
      </c>
      <c r="F30" s="21" t="str">
        <f>IF(IFERROR(VLOOKUP($B30,'Top Customers by Monthly Vol'!$B$7:$K$289,MATCH('Active Mailers'!F$7,'Top Customers by Monthly Vol'!$B$7:$K$7,0),0),0)+IFERROR(VLOOKUP(UPPER($B30), 'Postal One PQW Report'!$B$3:$O$9999, MATCH("Totalvolume"&amp;'Active Mailers'!F$7, 'Postal One PQW Report'!$B$3:$K$3, 0), 0), 0)&gt;0, "Yes", "No")</f>
      </c>
      <c r="G30" s="21" t="str">
        <f>IF(IFERROR(VLOOKUP($B30,'Top Customers by Monthly Vol'!$B$7:$K$289,MATCH('Active Mailers'!G$7,'Top Customers by Monthly Vol'!$B$7:$K$7,0),0),0)+IFERROR(VLOOKUP(UPPER($B30), 'Postal One PQW Report'!$B$3:$P$9999, MATCH("Totalvolume"&amp;'Active Mailers'!G$7, 'Postal One PQW Report'!$B$3:$K$3, 0), 0), 0)&gt;0, "Yes", "No")</f>
      </c>
      <c r="H30" s="21" t="str">
        <f>IF(IFERROR(VLOOKUP($B30,'Top Customers by Monthly Vol'!$B$7:$K$289,MATCH('Active Mailers'!H$7,'Top Customers by Monthly Vol'!$B$7:$K$7,0),0),0)+IFERROR(VLOOKUP(UPPER($B30), 'Postal One PQW Report'!$B$3:$Q$9999, MATCH("Totalvolume"&amp;'Active Mailers'!H$7, 'Postal One PQW Report'!$B$3:$K$3, 0), 0), 0)&gt;0, "Yes", "No")</f>
      </c>
      <c r="I30" s="21" t="str">
        <f>IF(IFERROR(VLOOKUP($B30,'Top Customers by Monthly Vol'!$B$7:$K$289,MATCH('Active Mailers'!I$7,'Top Customers by Monthly Vol'!$B$7:$K$7,0),0),0)+IFERROR(VLOOKUP(UPPER($B30), 'Postal One PQW Report'!$B$3:$R$9999, MATCH("Totalvolume"&amp;'Active Mailers'!I$7, 'Postal One PQW Report'!$B$3:$K$3, 0), 0), 0)&gt;0, "Yes", "No")</f>
      </c>
      <c r="J30" s="21" t="str">
        <f>IF(IFERROR(VLOOKUP($B30,'Top Customers by Monthly Vol'!$B$7:$K$289,MATCH('Active Mailers'!J$7,'Top Customers by Monthly Vol'!$B$7:$K$7,0),0),0)+IFERROR(VLOOKUP(UPPER($B30), 'Postal One PQW Report'!$B$3:$S$9999, MATCH("Totalvolume"&amp;'Active Mailers'!J$7, 'Postal One PQW Report'!$B$3:$K$3, 0), 0), 0)&gt;0, "Yes", "No")</f>
      </c>
    </row>
    <row r="31">
      <c r="A31" s="20" t="n">
        <v>24</v>
      </c>
      <c r="B31" s="21" t="inlineStr">
        <is>
          <t>SKYPOSTAL</t>
        </is>
      </c>
      <c r="C31" s="21" t="str">
        <f>IF(IFERROR(VLOOKUP($B31,'Top Customers by Monthly Vol'!$B$7:$K$289,MATCH('Active Mailers'!C$7,'Top Customers by Monthly Vol'!$B$7:$K$7,0),0),0)+IFERROR(VLOOKUP(UPPER($B31), 'Postal One PQW Report'!$B$3:$L$9999, MATCH("Totalvolume"&amp;'Active Mailers'!C$7, 'Postal One PQW Report'!$B$3:$K$3, 0), 0), 0)&gt;0, "Yes", "No")</f>
      </c>
      <c r="D31" s="21" t="str">
        <f>IF(IFERROR(VLOOKUP($B31,'Top Customers by Monthly Vol'!$B$7:$K$289,MATCH('Active Mailers'!D$7,'Top Customers by Monthly Vol'!$B$7:$K$7,0),0),0)+IFERROR(VLOOKUP(UPPER($B31), 'Postal One PQW Report'!$B$3:$M$9999, MATCH("Totalvolume"&amp;'Active Mailers'!D$7, 'Postal One PQW Report'!$B$3:$K$3, 0), 0), 0)&gt;0, "Yes", "No")</f>
      </c>
      <c r="E31" s="21" t="str">
        <f>IF(IFERROR(VLOOKUP($B31,'Top Customers by Monthly Vol'!$B$7:$K$289,MATCH('Active Mailers'!E$7,'Top Customers by Monthly Vol'!$B$7:$K$7,0),0),0)+IFERROR(VLOOKUP(UPPER($B31), 'Postal One PQW Report'!$B$3:$N$9999, MATCH("Totalvolume"&amp;'Active Mailers'!E$7, 'Postal One PQW Report'!$B$3:$K$3, 0), 0), 0)&gt;0, "Yes", "No")</f>
      </c>
      <c r="F31" s="21" t="str">
        <f>IF(IFERROR(VLOOKUP($B31,'Top Customers by Monthly Vol'!$B$7:$K$289,MATCH('Active Mailers'!F$7,'Top Customers by Monthly Vol'!$B$7:$K$7,0),0),0)+IFERROR(VLOOKUP(UPPER($B31), 'Postal One PQW Report'!$B$3:$O$9999, MATCH("Totalvolume"&amp;'Active Mailers'!F$7, 'Postal One PQW Report'!$B$3:$K$3, 0), 0), 0)&gt;0, "Yes", "No")</f>
      </c>
      <c r="G31" s="21" t="str">
        <f>IF(IFERROR(VLOOKUP($B31,'Top Customers by Monthly Vol'!$B$7:$K$289,MATCH('Active Mailers'!G$7,'Top Customers by Monthly Vol'!$B$7:$K$7,0),0),0)+IFERROR(VLOOKUP(UPPER($B31), 'Postal One PQW Report'!$B$3:$P$9999, MATCH("Totalvolume"&amp;'Active Mailers'!G$7, 'Postal One PQW Report'!$B$3:$K$3, 0), 0), 0)&gt;0, "Yes", "No")</f>
      </c>
      <c r="H31" s="21" t="str">
        <f>IF(IFERROR(VLOOKUP($B31,'Top Customers by Monthly Vol'!$B$7:$K$289,MATCH('Active Mailers'!H$7,'Top Customers by Monthly Vol'!$B$7:$K$7,0),0),0)+IFERROR(VLOOKUP(UPPER($B31), 'Postal One PQW Report'!$B$3:$Q$9999, MATCH("Totalvolume"&amp;'Active Mailers'!H$7, 'Postal One PQW Report'!$B$3:$K$3, 0), 0), 0)&gt;0, "Yes", "No")</f>
      </c>
      <c r="I31" s="21" t="str">
        <f>IF(IFERROR(VLOOKUP($B31,'Top Customers by Monthly Vol'!$B$7:$K$289,MATCH('Active Mailers'!I$7,'Top Customers by Monthly Vol'!$B$7:$K$7,0),0),0)+IFERROR(VLOOKUP(UPPER($B31), 'Postal One PQW Report'!$B$3:$R$9999, MATCH("Totalvolume"&amp;'Active Mailers'!I$7, 'Postal One PQW Report'!$B$3:$K$3, 0), 0), 0)&gt;0, "Yes", "No")</f>
      </c>
      <c r="J31" s="21" t="str">
        <f>IF(IFERROR(VLOOKUP($B31,'Top Customers by Monthly Vol'!$B$7:$K$289,MATCH('Active Mailers'!J$7,'Top Customers by Monthly Vol'!$B$7:$K$7,0),0),0)+IFERROR(VLOOKUP(UPPER($B31), 'Postal One PQW Report'!$B$3:$S$9999, MATCH("Totalvolume"&amp;'Active Mailers'!J$7, 'Postal One PQW Report'!$B$3:$K$3, 0), 0), 0)&gt;0, "Yes", "No")</f>
      </c>
    </row>
    <row r="32">
      <c r="A32" s="20" t="n">
        <v>25</v>
      </c>
      <c r="B32" s="21" t="inlineStr">
        <is>
          <t>THREE DOG LOGISTICS</t>
        </is>
      </c>
      <c r="C32" s="21" t="str">
        <f>IF(IFERROR(VLOOKUP($B32,'Top Customers by Monthly Vol'!$B$7:$K$289,MATCH('Active Mailers'!C$7,'Top Customers by Monthly Vol'!$B$7:$K$7,0),0),0)+IFERROR(VLOOKUP(UPPER($B32), 'Postal One PQW Report'!$B$3:$L$9999, MATCH("Totalvolume"&amp;'Active Mailers'!C$7, 'Postal One PQW Report'!$B$3:$K$3, 0), 0), 0)&gt;0, "Yes", "No")</f>
      </c>
      <c r="D32" s="21" t="str">
        <f>IF(IFERROR(VLOOKUP($B32,'Top Customers by Monthly Vol'!$B$7:$K$289,MATCH('Active Mailers'!D$7,'Top Customers by Monthly Vol'!$B$7:$K$7,0),0),0)+IFERROR(VLOOKUP(UPPER($B32), 'Postal One PQW Report'!$B$3:$M$9999, MATCH("Totalvolume"&amp;'Active Mailers'!D$7, 'Postal One PQW Report'!$B$3:$K$3, 0), 0), 0)&gt;0, "Yes", "No")</f>
      </c>
      <c r="E32" s="21" t="str">
        <f>IF(IFERROR(VLOOKUP($B32,'Top Customers by Monthly Vol'!$B$7:$K$289,MATCH('Active Mailers'!E$7,'Top Customers by Monthly Vol'!$B$7:$K$7,0),0),0)+IFERROR(VLOOKUP(UPPER($B32), 'Postal One PQW Report'!$B$3:$N$9999, MATCH("Totalvolume"&amp;'Active Mailers'!E$7, 'Postal One PQW Report'!$B$3:$K$3, 0), 0), 0)&gt;0, "Yes", "No")</f>
      </c>
      <c r="F32" s="21" t="str">
        <f>IF(IFERROR(VLOOKUP($B32,'Top Customers by Monthly Vol'!$B$7:$K$289,MATCH('Active Mailers'!F$7,'Top Customers by Monthly Vol'!$B$7:$K$7,0),0),0)+IFERROR(VLOOKUP(UPPER($B32), 'Postal One PQW Report'!$B$3:$O$9999, MATCH("Totalvolume"&amp;'Active Mailers'!F$7, 'Postal One PQW Report'!$B$3:$K$3, 0), 0), 0)&gt;0, "Yes", "No")</f>
      </c>
      <c r="G32" s="21" t="str">
        <f>IF(IFERROR(VLOOKUP($B32,'Top Customers by Monthly Vol'!$B$7:$K$289,MATCH('Active Mailers'!G$7,'Top Customers by Monthly Vol'!$B$7:$K$7,0),0),0)+IFERROR(VLOOKUP(UPPER($B32), 'Postal One PQW Report'!$B$3:$P$9999, MATCH("Totalvolume"&amp;'Active Mailers'!G$7, 'Postal One PQW Report'!$B$3:$K$3, 0), 0), 0)&gt;0, "Yes", "No")</f>
      </c>
      <c r="H32" s="21" t="str">
        <f>IF(IFERROR(VLOOKUP($B32,'Top Customers by Monthly Vol'!$B$7:$K$289,MATCH('Active Mailers'!H$7,'Top Customers by Monthly Vol'!$B$7:$K$7,0),0),0)+IFERROR(VLOOKUP(UPPER($B32), 'Postal One PQW Report'!$B$3:$Q$9999, MATCH("Totalvolume"&amp;'Active Mailers'!H$7, 'Postal One PQW Report'!$B$3:$K$3, 0), 0), 0)&gt;0, "Yes", "No")</f>
      </c>
      <c r="I32" s="21" t="str">
        <f>IF(IFERROR(VLOOKUP($B32,'Top Customers by Monthly Vol'!$B$7:$K$289,MATCH('Active Mailers'!I$7,'Top Customers by Monthly Vol'!$B$7:$K$7,0),0),0)+IFERROR(VLOOKUP(UPPER($B32), 'Postal One PQW Report'!$B$3:$R$9999, MATCH("Totalvolume"&amp;'Active Mailers'!I$7, 'Postal One PQW Report'!$B$3:$K$3, 0), 0), 0)&gt;0, "Yes", "No")</f>
      </c>
      <c r="J32" s="21" t="str">
        <f>IF(IFERROR(VLOOKUP($B32,'Top Customers by Monthly Vol'!$B$7:$K$289,MATCH('Active Mailers'!J$7,'Top Customers by Monthly Vol'!$B$7:$K$7,0),0),0)+IFERROR(VLOOKUP(UPPER($B32), 'Postal One PQW Report'!$B$3:$S$9999, MATCH("Totalvolume"&amp;'Active Mailers'!J$7, 'Postal One PQW Report'!$B$3:$K$3, 0), 0), 0)&gt;0, "Yes", "No")</f>
      </c>
    </row>
    <row r="33">
      <c r="A33" s="20" t="n">
        <v>26</v>
      </c>
      <c r="B33" s="21" t="inlineStr">
        <is>
          <t>UNIKTRANS CORPORATION</t>
        </is>
      </c>
      <c r="C33" s="21" t="str">
        <f>IF(IFERROR(VLOOKUP($B33,'Top Customers by Monthly Vol'!$B$7:$K$289,MATCH('Active Mailers'!C$7,'Top Customers by Monthly Vol'!$B$7:$K$7,0),0),0)+IFERROR(VLOOKUP(UPPER($B33), 'Postal One PQW Report'!$B$3:$L$9999, MATCH("Totalvolume"&amp;'Active Mailers'!C$7, 'Postal One PQW Report'!$B$3:$K$3, 0), 0), 0)&gt;0, "Yes", "No")</f>
      </c>
      <c r="D33" s="21" t="str">
        <f>IF(IFERROR(VLOOKUP($B33,'Top Customers by Monthly Vol'!$B$7:$K$289,MATCH('Active Mailers'!D$7,'Top Customers by Monthly Vol'!$B$7:$K$7,0),0),0)+IFERROR(VLOOKUP(UPPER($B33), 'Postal One PQW Report'!$B$3:$M$9999, MATCH("Totalvolume"&amp;'Active Mailers'!D$7, 'Postal One PQW Report'!$B$3:$K$3, 0), 0), 0)&gt;0, "Yes", "No")</f>
      </c>
      <c r="E33" s="21" t="str">
        <f>IF(IFERROR(VLOOKUP($B33,'Top Customers by Monthly Vol'!$B$7:$K$289,MATCH('Active Mailers'!E$7,'Top Customers by Monthly Vol'!$B$7:$K$7,0),0),0)+IFERROR(VLOOKUP(UPPER($B33), 'Postal One PQW Report'!$B$3:$N$9999, MATCH("Totalvolume"&amp;'Active Mailers'!E$7, 'Postal One PQW Report'!$B$3:$K$3, 0), 0), 0)&gt;0, "Yes", "No")</f>
      </c>
      <c r="F33" s="21" t="str">
        <f>IF(IFERROR(VLOOKUP($B33,'Top Customers by Monthly Vol'!$B$7:$K$289,MATCH('Active Mailers'!F$7,'Top Customers by Monthly Vol'!$B$7:$K$7,0),0),0)+IFERROR(VLOOKUP(UPPER($B33), 'Postal One PQW Report'!$B$3:$O$9999, MATCH("Totalvolume"&amp;'Active Mailers'!F$7, 'Postal One PQW Report'!$B$3:$K$3, 0), 0), 0)&gt;0, "Yes", "No")</f>
      </c>
      <c r="G33" s="21" t="str">
        <f>IF(IFERROR(VLOOKUP($B33,'Top Customers by Monthly Vol'!$B$7:$K$289,MATCH('Active Mailers'!G$7,'Top Customers by Monthly Vol'!$B$7:$K$7,0),0),0)+IFERROR(VLOOKUP(UPPER($B33), 'Postal One PQW Report'!$B$3:$P$9999, MATCH("Totalvolume"&amp;'Active Mailers'!G$7, 'Postal One PQW Report'!$B$3:$K$3, 0), 0), 0)&gt;0, "Yes", "No")</f>
      </c>
      <c r="H33" s="21" t="str">
        <f>IF(IFERROR(VLOOKUP($B33,'Top Customers by Monthly Vol'!$B$7:$K$289,MATCH('Active Mailers'!H$7,'Top Customers by Monthly Vol'!$B$7:$K$7,0),0),0)+IFERROR(VLOOKUP(UPPER($B33), 'Postal One PQW Report'!$B$3:$Q$9999, MATCH("Totalvolume"&amp;'Active Mailers'!H$7, 'Postal One PQW Report'!$B$3:$K$3, 0), 0), 0)&gt;0, "Yes", "No")</f>
      </c>
      <c r="I33" s="21" t="str">
        <f>IF(IFERROR(VLOOKUP($B33,'Top Customers by Monthly Vol'!$B$7:$K$289,MATCH('Active Mailers'!I$7,'Top Customers by Monthly Vol'!$B$7:$K$7,0),0),0)+IFERROR(VLOOKUP(UPPER($B33), 'Postal One PQW Report'!$B$3:$R$9999, MATCH("Totalvolume"&amp;'Active Mailers'!I$7, 'Postal One PQW Report'!$B$3:$K$3, 0), 0), 0)&gt;0, "Yes", "No")</f>
      </c>
      <c r="J33" s="21" t="str">
        <f>IF(IFERROR(VLOOKUP($B33,'Top Customers by Monthly Vol'!$B$7:$K$289,MATCH('Active Mailers'!J$7,'Top Customers by Monthly Vol'!$B$7:$K$7,0),0),0)+IFERROR(VLOOKUP(UPPER($B33), 'Postal One PQW Report'!$B$3:$S$9999, MATCH("Totalvolume"&amp;'Active Mailers'!J$7, 'Postal One PQW Report'!$B$3:$K$3, 0), 0), 0)&gt;0, "Yes", "No")</f>
      </c>
    </row>
    <row r="34">
      <c r="A34" s="20" t="n">
        <v>27</v>
      </c>
      <c r="B34" s="21" t="inlineStr">
        <is>
          <t>UPS MAIL INNOVATIONS</t>
        </is>
      </c>
      <c r="C34" s="21" t="str">
        <f>IF(IFERROR(VLOOKUP($B34,'Top Customers by Monthly Vol'!$B$7:$K$289,MATCH('Active Mailers'!C$7,'Top Customers by Monthly Vol'!$B$7:$K$7,0),0),0)+IFERROR(VLOOKUP(UPPER($B34), 'Postal One PQW Report'!$B$3:$L$9999, MATCH("Totalvolume"&amp;'Active Mailers'!C$7, 'Postal One PQW Report'!$B$3:$K$3, 0), 0), 0)&gt;0, "Yes", "No")</f>
      </c>
      <c r="D34" s="21" t="str">
        <f>IF(IFERROR(VLOOKUP($B34,'Top Customers by Monthly Vol'!$B$7:$K$289,MATCH('Active Mailers'!D$7,'Top Customers by Monthly Vol'!$B$7:$K$7,0),0),0)+IFERROR(VLOOKUP(UPPER($B34), 'Postal One PQW Report'!$B$3:$M$9999, MATCH("Totalvolume"&amp;'Active Mailers'!D$7, 'Postal One PQW Report'!$B$3:$K$3, 0), 0), 0)&gt;0, "Yes", "No")</f>
      </c>
      <c r="E34" s="21" t="str">
        <f>IF(IFERROR(VLOOKUP($B34,'Top Customers by Monthly Vol'!$B$7:$K$289,MATCH('Active Mailers'!E$7,'Top Customers by Monthly Vol'!$B$7:$K$7,0),0),0)+IFERROR(VLOOKUP(UPPER($B34), 'Postal One PQW Report'!$B$3:$N$9999, MATCH("Totalvolume"&amp;'Active Mailers'!E$7, 'Postal One PQW Report'!$B$3:$K$3, 0), 0), 0)&gt;0, "Yes", "No")</f>
      </c>
      <c r="F34" s="21" t="str">
        <f>IF(IFERROR(VLOOKUP($B34,'Top Customers by Monthly Vol'!$B$7:$K$289,MATCH('Active Mailers'!F$7,'Top Customers by Monthly Vol'!$B$7:$K$7,0),0),0)+IFERROR(VLOOKUP(UPPER($B34), 'Postal One PQW Report'!$B$3:$O$9999, MATCH("Totalvolume"&amp;'Active Mailers'!F$7, 'Postal One PQW Report'!$B$3:$K$3, 0), 0), 0)&gt;0, "Yes", "No")</f>
      </c>
      <c r="G34" s="21" t="str">
        <f>IF(IFERROR(VLOOKUP($B34,'Top Customers by Monthly Vol'!$B$7:$K$289,MATCH('Active Mailers'!G$7,'Top Customers by Monthly Vol'!$B$7:$K$7,0),0),0)+IFERROR(VLOOKUP(UPPER($B34), 'Postal One PQW Report'!$B$3:$P$9999, MATCH("Totalvolume"&amp;'Active Mailers'!G$7, 'Postal One PQW Report'!$B$3:$K$3, 0), 0), 0)&gt;0, "Yes", "No")</f>
      </c>
      <c r="H34" s="21" t="str">
        <f>IF(IFERROR(VLOOKUP($B34,'Top Customers by Monthly Vol'!$B$7:$K$289,MATCH('Active Mailers'!H$7,'Top Customers by Monthly Vol'!$B$7:$K$7,0),0),0)+IFERROR(VLOOKUP(UPPER($B34), 'Postal One PQW Report'!$B$3:$Q$9999, MATCH("Totalvolume"&amp;'Active Mailers'!H$7, 'Postal One PQW Report'!$B$3:$K$3, 0), 0), 0)&gt;0, "Yes", "No")</f>
      </c>
      <c r="I34" s="21" t="str">
        <f>IF(IFERROR(VLOOKUP($B34,'Top Customers by Monthly Vol'!$B$7:$K$289,MATCH('Active Mailers'!I$7,'Top Customers by Monthly Vol'!$B$7:$K$7,0),0),0)+IFERROR(VLOOKUP(UPPER($B34), 'Postal One PQW Report'!$B$3:$R$9999, MATCH("Totalvolume"&amp;'Active Mailers'!I$7, 'Postal One PQW Report'!$B$3:$K$3, 0), 0), 0)&gt;0, "Yes", "No")</f>
      </c>
      <c r="J34" s="21" t="str">
        <f>IF(IFERROR(VLOOKUP($B34,'Top Customers by Monthly Vol'!$B$7:$K$289,MATCH('Active Mailers'!J$7,'Top Customers by Monthly Vol'!$B$7:$K$7,0),0),0)+IFERROR(VLOOKUP(UPPER($B34), 'Postal One PQW Report'!$B$3:$S$9999, MATCH("Totalvolume"&amp;'Active Mailers'!J$7, 'Postal One PQW Report'!$B$3:$K$3, 0), 0), 0)&gt;0, "Yes", "No")</f>
      </c>
    </row>
    <row r="35">
      <c r="A35" s="20" t="n">
        <v>28</v>
      </c>
      <c r="B35" s="21" t="inlineStr">
        <is>
          <t>WORLDNET-SHIPPING USA, INC.</t>
        </is>
      </c>
      <c r="C35" s="21" t="str">
        <f>IF(IFERROR(VLOOKUP($B35,'Top Customers by Monthly Vol'!$B$7:$K$289,MATCH('Active Mailers'!C$7,'Top Customers by Monthly Vol'!$B$7:$K$7,0),0),0)+IFERROR(VLOOKUP(UPPER($B35), 'Postal One PQW Report'!$B$3:$L$9999, MATCH("Totalvolume"&amp;'Active Mailers'!C$7, 'Postal One PQW Report'!$B$3:$K$3, 0), 0), 0)&gt;0, "Yes", "No")</f>
      </c>
      <c r="D35" s="21" t="str">
        <f>IF(IFERROR(VLOOKUP($B35,'Top Customers by Monthly Vol'!$B$7:$K$289,MATCH('Active Mailers'!D$7,'Top Customers by Monthly Vol'!$B$7:$K$7,0),0),0)+IFERROR(VLOOKUP(UPPER($B35), 'Postal One PQW Report'!$B$3:$M$9999, MATCH("Totalvolume"&amp;'Active Mailers'!D$7, 'Postal One PQW Report'!$B$3:$K$3, 0), 0), 0)&gt;0, "Yes", "No")</f>
      </c>
      <c r="E35" s="21" t="str">
        <f>IF(IFERROR(VLOOKUP($B35,'Top Customers by Monthly Vol'!$B$7:$K$289,MATCH('Active Mailers'!E$7,'Top Customers by Monthly Vol'!$B$7:$K$7,0),0),0)+IFERROR(VLOOKUP(UPPER($B35), 'Postal One PQW Report'!$B$3:$N$9999, MATCH("Totalvolume"&amp;'Active Mailers'!E$7, 'Postal One PQW Report'!$B$3:$K$3, 0), 0), 0)&gt;0, "Yes", "No")</f>
      </c>
      <c r="F35" s="21" t="str">
        <f>IF(IFERROR(VLOOKUP($B35,'Top Customers by Monthly Vol'!$B$7:$K$289,MATCH('Active Mailers'!F$7,'Top Customers by Monthly Vol'!$B$7:$K$7,0),0),0)+IFERROR(VLOOKUP(UPPER($B35), 'Postal One PQW Report'!$B$3:$O$9999, MATCH("Totalvolume"&amp;'Active Mailers'!F$7, 'Postal One PQW Report'!$B$3:$K$3, 0), 0), 0)&gt;0, "Yes", "No")</f>
      </c>
      <c r="G35" s="21" t="str">
        <f>IF(IFERROR(VLOOKUP($B35,'Top Customers by Monthly Vol'!$B$7:$K$289,MATCH('Active Mailers'!G$7,'Top Customers by Monthly Vol'!$B$7:$K$7,0),0),0)+IFERROR(VLOOKUP(UPPER($B35), 'Postal One PQW Report'!$B$3:$P$9999, MATCH("Totalvolume"&amp;'Active Mailers'!G$7, 'Postal One PQW Report'!$B$3:$K$3, 0), 0), 0)&gt;0, "Yes", "No")</f>
      </c>
      <c r="H35" s="21" t="str">
        <f>IF(IFERROR(VLOOKUP($B35,'Top Customers by Monthly Vol'!$B$7:$K$289,MATCH('Active Mailers'!H$7,'Top Customers by Monthly Vol'!$B$7:$K$7,0),0),0)+IFERROR(VLOOKUP(UPPER($B35), 'Postal One PQW Report'!$B$3:$Q$9999, MATCH("Totalvolume"&amp;'Active Mailers'!H$7, 'Postal One PQW Report'!$B$3:$K$3, 0), 0), 0)&gt;0, "Yes", "No")</f>
      </c>
      <c r="I35" s="21" t="str">
        <f>IF(IFERROR(VLOOKUP($B35,'Top Customers by Monthly Vol'!$B$7:$K$289,MATCH('Active Mailers'!I$7,'Top Customers by Monthly Vol'!$B$7:$K$7,0),0),0)+IFERROR(VLOOKUP(UPPER($B35), 'Postal One PQW Report'!$B$3:$R$9999, MATCH("Totalvolume"&amp;'Active Mailers'!I$7, 'Postal One PQW Report'!$B$3:$K$3, 0), 0), 0)&gt;0, "Yes", "No")</f>
      </c>
      <c r="J35" s="21" t="str">
        <f>IF(IFERROR(VLOOKUP($B35,'Top Customers by Monthly Vol'!$B$7:$K$289,MATCH('Active Mailers'!J$7,'Top Customers by Monthly Vol'!$B$7:$K$7,0),0),0)+IFERROR(VLOOKUP(UPPER($B35), 'Postal One PQW Report'!$B$3:$S$9999, MATCH("Totalvolume"&amp;'Active Mailers'!J$7, 'Postal One PQW Report'!$B$3:$K$3, 0), 0), 0)&gt;0, "Yes", "No")</f>
      </c>
    </row>
  </sheetData>
  <sheetCalcPr fullCalcOnLoad="1"/>
  <mergeCells count="2">
    <mergeCell ref="F6:J6"/>
    <mergeCell ref="C6:E6"/>
  </mergeCells>
  <conditionalFormatting sqref="C:J">
    <cfRule type="cellIs" operator="equal" dxfId="2" priority="1">
      <formula>"No"</formula>
    </cfRule>
  </conditionalFormatting>
  <conditionalFormatting sqref="C:J">
    <cfRule type="cellIs" operator="equal" dxfId="3" priority="1">
      <formula>"Yes"</formula>
    </cfRule>
  </conditionalFormatting>
  <printOptions verticalCentered="0" horizontalCentered="0" headings="0" gridLines="0"/>
  <pageMargins right="0.75" left="0.75" bottom="1.0" top="1.0" footer="0.5" header="0.5"/>
  <pageSetup/>
  <headerFooter/>
</worksheet>
</file>

<file path=xl/worksheets/sheet20.xml><?xml version="1.0" encoding="utf-8"?>
<worksheet xmlns="http://schemas.openxmlformats.org/spreadsheetml/2006/main" xmlns:r="http://schemas.openxmlformats.org/officeDocument/2006/relationships" xml:space="preserve">
  <sheetPr>
    <pageSetUpPr fitToPage="0"/>
  </sheetPr>
  <dimension ref="A1:D1"/>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3.3000000000000003"/>
    <col min="2" max="2" bestFit="1" customWidth="1" width="15.400000000000002"/>
    <col min="3" max="3" bestFit="1" customWidth="1" width="3.3000000000000003"/>
    <col min="4" max="4" bestFit="1" customWidth="1" width="25.3"/>
  </cols>
  <sheetData>
    <row r="1">
      <c r="A1" s="0" t="inlineStr">
        <is>
          <t/>
        </is>
      </c>
      <c r="B1" s="0" t="inlineStr">
        <is>
          <t>The SaS System</t>
        </is>
      </c>
      <c r="C1" s="0" t="inlineStr">
        <is>
          <t/>
        </is>
      </c>
      <c r="D1" s="0" t="inlineStr">
        <is>
          <t>Source: WSRG_Declines_Ranked</t>
        </is>
      </c>
    </row>
  </sheetData>
  <sheetCalcPr fullCalcOnLoad="1"/>
  <printOptions verticalCentered="0" horizontalCentered="0" headings="0" gridLines="0"/>
  <pageMargins right="0.75" left="0.75" bottom="1.0" top="1.0" footer="0.5" header="0.5"/>
  <pageSetup/>
  <headerFooter/>
</worksheet>
</file>

<file path=xl/worksheets/sheet3.xml><?xml version="1.0" encoding="utf-8"?>
<worksheet xmlns="http://schemas.openxmlformats.org/spreadsheetml/2006/main" xmlns:r="http://schemas.openxmlformats.org/officeDocument/2006/relationships" xml:space="preserve">
  <sheetPr>
    <tabColor rgb="FFFAFF00"/>
    <pageSetUpPr fitToPage="0"/>
  </sheetPr>
  <dimension ref="A1:V23"/>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4"/>
    <col min="2" max="2" bestFit="1" customWidth="1" width="20"/>
    <col min="3" max="3" bestFit="1" customWidth="1" width="11"/>
    <col min="4" max="4" bestFit="1" customWidth="1" width="11"/>
    <col min="5" max="5" bestFit="1" customWidth="1" width="11"/>
    <col min="6" max="6" bestFit="1" customWidth="1" width="11"/>
    <col min="7" max="7" bestFit="1" customWidth="1" width="11"/>
    <col min="8" max="8" bestFit="1" customWidth="1" width="11"/>
    <col min="9" max="9" bestFit="1" customWidth="1" width="11"/>
    <col min="10" max="10" bestFit="1" customWidth="1" width="11"/>
    <col min="11" max="11" bestFit="1" customWidth="1" width="11"/>
    <col min="12" max="12" bestFit="1" customWidth="1" width="11"/>
    <col min="13" max="13" bestFit="1" customWidth="1" width="11"/>
    <col min="14" max="14" bestFit="1" customWidth="1" width="11"/>
    <col min="15" max="15" bestFit="1" customWidth="1" width="11"/>
    <col min="16" max="16" bestFit="1" customWidth="1" width="11"/>
    <col min="17" max="17" bestFit="1" customWidth="1" width="11"/>
    <col min="18" max="18" bestFit="1" customWidth="1" width="11"/>
    <col min="19" max="19" bestFit="1" customWidth="1" width="11"/>
    <col min="20" max="20" bestFit="1" customWidth="1" width="11"/>
    <col min="21" max="21" bestFit="1" customWidth="1" width="11"/>
    <col min="22" max="22" bestFit="1" customWidth="1" width="11"/>
    <col min="23" max="23" bestFit="1" customWidth="1" width="11"/>
    <col min="24" max="24" bestFit="1" customWidth="1" width="11"/>
    <col min="25" max="25" bestFit="1" customWidth="1" width="11"/>
    <col min="26" max="26" bestFit="1" customWidth="1" width="11"/>
    <col min="27" max="27" bestFit="1" customWidth="1" width="11"/>
    <col min="28" max="28" bestFit="1" customWidth="1" width="11"/>
    <col min="29" max="29" bestFit="1" customWidth="1" width="11"/>
    <col min="30" max="30" bestFit="1" customWidth="1" width="11"/>
    <col min="31" max="31" bestFit="1" customWidth="1" width="11"/>
    <col min="32" max="32" bestFit="1" customWidth="1" width="11"/>
    <col min="33" max="33" bestFit="1" customWidth="1" width="11"/>
    <col min="34" max="34" bestFit="1" customWidth="1" width="11"/>
    <col min="35" max="35" bestFit="1" customWidth="1" width="11"/>
    <col min="36" max="36" bestFit="1" customWidth="1" width="11"/>
  </cols>
  <sheetData>
    <row r="1"/>
    <row r="2">
      <c r="A2" s="5" t="inlineStr">
        <is>
          <t/>
        </is>
      </c>
      <c r="B2" s="5" t="inlineStr">
        <is>
          <t>IPA/ISAL and ePacket Product Breakdown</t>
        </is>
      </c>
    </row>
    <row r="3">
      <c r="A3" s="6" t="inlineStr">
        <is>
          <t/>
        </is>
      </c>
      <c r="B3" s="6" t="inlineStr">
        <is>
          <t>Source: PostalOne, FY16-FY17 July-February</t>
        </is>
      </c>
    </row>
    <row r="4">
      <c r="A4" s="35" t="inlineStr">
        <is>
          <t/>
        </is>
      </c>
      <c r="B4" s="35" t="inlineStr">
        <is>
          <t>All</t>
        </is>
      </c>
      <c r="C4" s="35" t="inlineStr">
        <is>
          <t>360 DISTRIBUTION</t>
        </is>
      </c>
      <c r="D4" s="35" t="inlineStr">
        <is>
          <t>ACCESS WORLDWIDE PQW</t>
        </is>
      </c>
      <c r="E4" s="35" t="inlineStr">
        <is>
          <t>AMERICAN INTERNATIONAL MAILING, INC.</t>
        </is>
      </c>
      <c r="F4" s="35" t="inlineStr">
        <is>
          <t>APC POSTAL LOGISTICS, LLC</t>
        </is>
      </c>
      <c r="G4" s="35" t="inlineStr">
        <is>
          <t>ARROWMAIL PRESORT COMPANY INC</t>
        </is>
      </c>
      <c r="H4" s="35" t="inlineStr">
        <is>
          <t>BROKER'S WORLDWIDE</t>
        </is>
      </c>
      <c r="I4" s="35" t="inlineStr">
        <is>
          <t>CHAMPION WORLDWIDE SOLUTIONS LLC</t>
        </is>
      </c>
      <c r="J4" s="35" t="inlineStr">
        <is>
          <t>DHL ECOMMERCE</t>
        </is>
      </c>
      <c r="K4" s="35" t="inlineStr">
        <is>
          <t>DST MAILING SERVICES INC.</t>
        </is>
      </c>
      <c r="L4" s="35" t="inlineStr">
        <is>
          <t>GEOPOST CORPORATIONS</t>
        </is>
      </c>
      <c r="M4" s="35" t="inlineStr">
        <is>
          <t>GLOBAL POSTAL SOLUTIONS</t>
        </is>
      </c>
      <c r="N4" s="35" t="inlineStr">
        <is>
          <t>GLOBEGISTICS PQW</t>
        </is>
      </c>
      <c r="O4" s="35" t="inlineStr">
        <is>
          <t>INTERNATIONAL BONDED COURIERS PQW</t>
        </is>
      </c>
      <c r="P4" s="35" t="inlineStr">
        <is>
          <t>INTERNATIONAL DELIVERY SOLUTIONS</t>
        </is>
      </c>
      <c r="Q4" s="35" t="inlineStr">
        <is>
          <t>INTERNATIONAL TRANSPORT ACQUISITION, INC.</t>
        </is>
      </c>
      <c r="R4" s="35" t="inlineStr">
        <is>
          <t>MAIL ON THE MOVE</t>
        </is>
      </c>
      <c r="S4" s="35" t="inlineStr">
        <is>
          <t>MAIL SERVICES, INC.</t>
        </is>
      </c>
      <c r="T4" s="35" t="inlineStr">
        <is>
          <t>NIPPON EXPRESS USA, INC.</t>
        </is>
      </c>
      <c r="U4" s="35" t="inlineStr">
        <is>
          <t>ONTRAC INTERNATIONAL</t>
        </is>
      </c>
      <c r="V4" s="35" t="inlineStr">
        <is>
          <t>PITNEY BOWES INTL</t>
        </is>
      </c>
      <c r="W4" s="35" t="inlineStr">
        <is>
          <t>PITNEY BOWES PRESORT SERVICE, INC.</t>
        </is>
      </c>
      <c r="X4" s="35" t="inlineStr">
        <is>
          <t>POST-EDGE INTERNATIONAL</t>
        </is>
      </c>
      <c r="Y4" s="35" t="inlineStr">
        <is>
          <t>RR DONNELLEY LOGISTICS</t>
        </is>
      </c>
      <c r="Z4" s="35" t="inlineStr">
        <is>
          <t>SKYPOSTAL</t>
        </is>
      </c>
      <c r="AA4" s="35" t="inlineStr">
        <is>
          <t>THREE DOG LOGISTICS</t>
        </is>
      </c>
      <c r="AB4" s="35" t="inlineStr">
        <is>
          <t>UNIKTRANS CORPORATION</t>
        </is>
      </c>
      <c r="AC4" s="35" t="inlineStr">
        <is>
          <t>UPS MAIL INNOVATIONS</t>
        </is>
      </c>
      <c r="AD4" s="35" t="inlineStr">
        <is>
          <t>WORLDNET-SHIPPING USA, INC.</t>
        </is>
      </c>
    </row>
    <row r="5">
      <c r="A5" s="37" t="inlineStr">
        <is>
          <t/>
        </is>
      </c>
      <c r="B5" s="37" t="inlineStr">
        <is>
          <t/>
        </is>
      </c>
      <c r="C5" s="37" t="inlineStr">
        <is>
          <t>Customer Selector:</t>
        </is>
      </c>
      <c r="D5" s="37" t="inlineStr">
        <is>
          <t/>
        </is>
      </c>
      <c r="E5" s="37" t="inlineStr">
        <is>
          <t>All</t>
        </is>
      </c>
    </row>
    <row r="6">
      <c r="A6" s="0" t="inlineStr">
        <is>
          <t/>
        </is>
      </c>
      <c r="B6" s="0" t="inlineStr">
        <is>
          <t/>
        </is>
      </c>
      <c r="C6" s="0"/>
      <c r="D6" s="0"/>
      <c r="E6" s="0"/>
      <c r="F6" s="0"/>
      <c r="G6" s="0"/>
      <c r="H6" s="0"/>
      <c r="I6" s="0"/>
      <c r="J6" s="0"/>
      <c r="K6" s="0"/>
      <c r="L6" s="0"/>
      <c r="M6" s="0"/>
      <c r="N6" s="0"/>
      <c r="O6" s="0"/>
      <c r="P6" s="0"/>
      <c r="Q6" s="0"/>
      <c r="R6" s="0"/>
      <c r="S6" s="12" t="inlineStr">
        <is>
          <t>Change from Previous Month</t>
        </is>
      </c>
    </row>
    <row r="7">
      <c r="A7" s="0" t="inlineStr">
        <is>
          <t/>
        </is>
      </c>
      <c r="B7" s="0" t="inlineStr">
        <is>
          <t/>
        </is>
      </c>
      <c r="C7" s="12" t="inlineStr">
        <is>
          <t>Calendar Month Volume</t>
        </is>
      </c>
      <c r="D7" s="12"/>
      <c r="E7" s="12"/>
      <c r="F7" s="12"/>
      <c r="G7" s="12"/>
      <c r="H7" s="12"/>
      <c r="I7" s="12"/>
      <c r="J7" s="12"/>
      <c r="K7" s="12" t="inlineStr">
        <is>
          <t>Calendar Month Revenue</t>
        </is>
      </c>
      <c r="L7" s="12"/>
      <c r="M7" s="12"/>
      <c r="N7" s="12"/>
      <c r="O7" s="12"/>
      <c r="P7" s="12"/>
      <c r="Q7" s="12"/>
      <c r="R7" s="12"/>
      <c r="S7" s="12" t="inlineStr">
        <is>
          <t>Volume Change</t>
        </is>
      </c>
      <c r="T7" s="12" t="inlineStr">
        <is>
          <t/>
        </is>
      </c>
      <c r="U7" s="12" t="inlineStr">
        <is>
          <t>Revenue Change</t>
        </is>
      </c>
    </row>
    <row r="8">
      <c r="A8" s="0" t="inlineStr">
        <is>
          <t/>
        </is>
      </c>
      <c r="B8" s="14" t="inlineStr">
        <is>
          <t>Product</t>
        </is>
      </c>
      <c r="C8" s="13" t="n">
        <v>7</v>
      </c>
      <c r="D8" s="13" t="n">
        <v>8</v>
      </c>
      <c r="E8" s="13" t="n">
        <v>9</v>
      </c>
      <c r="F8" s="13" t="n">
        <v>10</v>
      </c>
      <c r="G8" s="13" t="n">
        <v>11</v>
      </c>
      <c r="H8" s="13" t="n">
        <v>12</v>
      </c>
      <c r="I8" s="13" t="n">
        <v>1</v>
      </c>
      <c r="J8" s="13" t="n">
        <v>2</v>
      </c>
      <c r="K8" s="13" t="n">
        <v>7</v>
      </c>
      <c r="L8" s="13" t="n">
        <v>8</v>
      </c>
      <c r="M8" s="13" t="n">
        <v>9</v>
      </c>
      <c r="N8" s="13" t="n">
        <v>10</v>
      </c>
      <c r="O8" s="13" t="n">
        <v>11</v>
      </c>
      <c r="P8" s="13" t="n">
        <v>12</v>
      </c>
      <c r="Q8" s="13" t="n">
        <v>1</v>
      </c>
      <c r="R8" s="13" t="n">
        <v>2</v>
      </c>
      <c r="S8" s="13" t="inlineStr">
        <is>
          <t>Gross</t>
        </is>
      </c>
      <c r="T8" s="13" t="inlineStr">
        <is>
          <t>Percent</t>
        </is>
      </c>
      <c r="U8" s="13" t="inlineStr">
        <is>
          <t>Gross</t>
        </is>
      </c>
      <c r="V8" s="13" t="inlineStr">
        <is>
          <t>Percent</t>
        </is>
      </c>
    </row>
    <row r="9">
      <c r="A9" s="20" t="n">
        <v>1</v>
      </c>
      <c r="B9" s="23" t="inlineStr">
        <is>
          <t>IPA Non-M-Bags-Mixed</t>
        </is>
      </c>
      <c r="C9" s="25" t="str">
        <f>IF($E$5="All", SUMPRODUCT(('Postal One PQW Report'!$D$4:$D$9999='Products - ALL'!$B9)*('Postal One PQW Report'!E$4:E$9999)), SUMPRODUCT(('Postal One PQW Report'!$D$4:$D$9999='Products - ALL'!$B9)*('Postal One PQW Report'!$B$4:$B$9999='Products - ALL'!$E$5)*('Postal One PQW Report'!E$4:E$9999)))</f>
      </c>
      <c r="D9" s="25" t="str">
        <f>IF($E$5="All", SUMPRODUCT(('Postal One PQW Report'!$D$4:$D$9999='Products - ALL'!$B9)*('Postal One PQW Report'!F$4:F$9999)), SUMPRODUCT(('Postal One PQW Report'!$D$4:$D$9999='Products - ALL'!$B9)*('Postal One PQW Report'!$B$4:$B$9999='Products - ALL'!$E$5)*('Postal One PQW Report'!F$4:F$9999)))</f>
      </c>
      <c r="E9" s="25" t="str">
        <f>IF($E$5="All", SUMPRODUCT(('Postal One PQW Report'!$D$4:$D$9999='Products - ALL'!$B9)*('Postal One PQW Report'!G$4:G$9999)), SUMPRODUCT(('Postal One PQW Report'!$D$4:$D$9999='Products - ALL'!$B9)*('Postal One PQW Report'!$B$4:$B$9999='Products - ALL'!$E$5)*('Postal One PQW Report'!G$4:G$9999)))</f>
      </c>
      <c r="F9" s="25" t="str">
        <f>IF($E$5="All", SUMPRODUCT(('Postal One PQW Report'!$D$4:$D$9999='Products - ALL'!$B9)*('Postal One PQW Report'!H$4:H$9999)), SUMPRODUCT(('Postal One PQW Report'!$D$4:$D$9999='Products - ALL'!$B9)*('Postal One PQW Report'!$B$4:$B$9999='Products - ALL'!$E$5)*('Postal One PQW Report'!H$4:H$9999)))</f>
      </c>
      <c r="G9" s="25" t="str">
        <f>IF($E$5="All", SUMPRODUCT(('Postal One PQW Report'!$D$4:$D$9999='Products - ALL'!$B9)*('Postal One PQW Report'!I$4:I$9999)), SUMPRODUCT(('Postal One PQW Report'!$D$4:$D$9999='Products - ALL'!$B9)*('Postal One PQW Report'!$B$4:$B$9999='Products - ALL'!$E$5)*('Postal One PQW Report'!I$4:I$9999)))</f>
      </c>
      <c r="H9" s="25" t="str">
        <f>IF($E$5="All", SUMPRODUCT(('Postal One PQW Report'!$D$4:$D$9999='Products - ALL'!$B9)*('Postal One PQW Report'!J$4:J$9999)), SUMPRODUCT(('Postal One PQW Report'!$D$4:$D$9999='Products - ALL'!$B9)*('Postal One PQW Report'!$B$4:$B$9999='Products - ALL'!$E$5)*('Postal One PQW Report'!J$4:J$9999)))</f>
      </c>
      <c r="I9" s="25" t="str">
        <f>IF($E$5="All", SUMPRODUCT(('Postal One PQW Report'!$D$4:$D$9999='Products - ALL'!$B9)*('Postal One PQW Report'!K$4:K$9999)), SUMPRODUCT(('Postal One PQW Report'!$D$4:$D$9999='Products - ALL'!$B9)*('Postal One PQW Report'!$B$4:$B$9999='Products - ALL'!$E$5)*('Postal One PQW Report'!K$4:K$9999)))</f>
      </c>
      <c r="J9" s="25" t="str">
        <f>IF($E$5="All", SUMPRODUCT(('Postal One PQW Report'!$D$4:$D$9999='Products - ALL'!$B9)*('Postal One PQW Report'!L$4:L$9999)), SUMPRODUCT(('Postal One PQW Report'!$D$4:$D$9999='Products - ALL'!$B9)*('Postal One PQW Report'!$B$4:$B$9999='Products - ALL'!$E$5)*('Postal One PQW Report'!L$4:L$9999)))</f>
      </c>
      <c r="K9" s="24" t="str">
        <f>IF($E$5="All", SUMPRODUCT(('Postal One PQW Report'!$D$4:$D$9999='Products - ALL'!$B9)*('Postal One PQW Report'!M$4:M$9999)), SUMPRODUCT(('Postal One PQW Report'!$D$4:$D$9999='Products - ALL'!$B9)*('Postal One PQW Report'!$B$4:$B$9999='Products - ALL'!$E$5)*('Postal One PQW Report'!M$4:M$9999)))</f>
      </c>
      <c r="L9" s="24" t="str">
        <f>IF($E$5="All", SUMPRODUCT(('Postal One PQW Report'!$D$4:$D$9999='Products - ALL'!$B9)*('Postal One PQW Report'!N$4:N$9999)), SUMPRODUCT(('Postal One PQW Report'!$D$4:$D$9999='Products - ALL'!$B9)*('Postal One PQW Report'!$B$4:$B$9999='Products - ALL'!$E$5)*('Postal One PQW Report'!N$4:N$9999)))</f>
      </c>
      <c r="M9" s="24" t="str">
        <f>IF($E$5="All", SUMPRODUCT(('Postal One PQW Report'!$D$4:$D$9999='Products - ALL'!$B9)*('Postal One PQW Report'!O$4:O$9999)), SUMPRODUCT(('Postal One PQW Report'!$D$4:$D$9999='Products - ALL'!$B9)*('Postal One PQW Report'!$B$4:$B$9999='Products - ALL'!$E$5)*('Postal One PQW Report'!O$4:O$9999)))</f>
      </c>
      <c r="N9" s="24" t="str">
        <f>IF($E$5="All", SUMPRODUCT(('Postal One PQW Report'!$D$4:$D$9999='Products - ALL'!$B9)*('Postal One PQW Report'!P$4:P$9999)), SUMPRODUCT(('Postal One PQW Report'!$D$4:$D$9999='Products - ALL'!$B9)*('Postal One PQW Report'!$B$4:$B$9999='Products - ALL'!$E$5)*('Postal One PQW Report'!P$4:P$9999)))</f>
      </c>
      <c r="O9" s="24" t="str">
        <f>IF($E$5="All", SUMPRODUCT(('Postal One PQW Report'!$D$4:$D$9999='Products - ALL'!$B9)*('Postal One PQW Report'!Q$4:Q$9999)), SUMPRODUCT(('Postal One PQW Report'!$D$4:$D$9999='Products - ALL'!$B9)*('Postal One PQW Report'!$B$4:$B$9999='Products - ALL'!$E$5)*('Postal One PQW Report'!Q$4:Q$9999)))</f>
      </c>
      <c r="P9" s="24" t="str">
        <f>IF($E$5="All", SUMPRODUCT(('Postal One PQW Report'!$D$4:$D$9999='Products - ALL'!$B9)*('Postal One PQW Report'!R$4:R$9999)), SUMPRODUCT(('Postal One PQW Report'!$D$4:$D$9999='Products - ALL'!$B9)*('Postal One PQW Report'!$B$4:$B$9999='Products - ALL'!$E$5)*('Postal One PQW Report'!R$4:R$9999)))</f>
      </c>
      <c r="Q9" s="24" t="str">
        <f>IF($E$5="All", SUMPRODUCT(('Postal One PQW Report'!$D$4:$D$9999='Products - ALL'!$B9)*('Postal One PQW Report'!S$4:S$9999)), SUMPRODUCT(('Postal One PQW Report'!$D$4:$D$9999='Products - ALL'!$B9)*('Postal One PQW Report'!$B$4:$B$9999='Products - ALL'!$E$5)*('Postal One PQW Report'!S$4:S$9999)))</f>
      </c>
      <c r="R9" s="24" t="str">
        <f>IF($E$5="All", SUMPRODUCT(('Postal One PQW Report'!$D$4:$D$9999='Products - ALL'!$B9)*('Postal One PQW Report'!T$4:T$9999)), SUMPRODUCT(('Postal One PQW Report'!$D$4:$D$9999='Products - ALL'!$B9)*('Postal One PQW Report'!$B$4:$B$9999='Products - ALL'!$E$5)*('Postal One PQW Report'!T$4:T$9999)))</f>
      </c>
      <c r="S9" s="25" t="str">
        <f>IFERROR(J9-I9, 0)</f>
      </c>
      <c r="T9" s="26" t="str">
        <f>IFERROR(S9/J9, 0)</f>
      </c>
      <c r="U9" s="25" t="str">
        <f>IFERROR(R9-Q9, 0)</f>
      </c>
      <c r="V9" s="26" t="str">
        <f>IFERROR(U9/R9, 0)</f>
      </c>
    </row>
    <row r="10">
      <c r="A10" s="20" t="n">
        <v>2</v>
      </c>
      <c r="B10" s="23" t="inlineStr">
        <is>
          <t>ISAL Non-M-Bags-Mixed</t>
        </is>
      </c>
      <c r="C10" s="25" t="str">
        <f>IF($E$5="All", SUMPRODUCT(('Postal One PQW Report'!$D$4:$D$9999='Products - ALL'!$B10)*('Postal One PQW Report'!E$4:E$9999)), SUMPRODUCT(('Postal One PQW Report'!$D$4:$D$9999='Products - ALL'!$B10)*('Postal One PQW Report'!$B$4:$B$9999='Products - ALL'!$E$5)*('Postal One PQW Report'!E$4:E$9999)))</f>
      </c>
      <c r="D10" s="25" t="str">
        <f>IF($E$5="All", SUMPRODUCT(('Postal One PQW Report'!$D$4:$D$9999='Products - ALL'!$B10)*('Postal One PQW Report'!F$4:F$9999)), SUMPRODUCT(('Postal One PQW Report'!$D$4:$D$9999='Products - ALL'!$B10)*('Postal One PQW Report'!$B$4:$B$9999='Products - ALL'!$E$5)*('Postal One PQW Report'!F$4:F$9999)))</f>
      </c>
      <c r="E10" s="25" t="str">
        <f>IF($E$5="All", SUMPRODUCT(('Postal One PQW Report'!$D$4:$D$9999='Products - ALL'!$B10)*('Postal One PQW Report'!G$4:G$9999)), SUMPRODUCT(('Postal One PQW Report'!$D$4:$D$9999='Products - ALL'!$B10)*('Postal One PQW Report'!$B$4:$B$9999='Products - ALL'!$E$5)*('Postal One PQW Report'!G$4:G$9999)))</f>
      </c>
      <c r="F10" s="25" t="str">
        <f>IF($E$5="All", SUMPRODUCT(('Postal One PQW Report'!$D$4:$D$9999='Products - ALL'!$B10)*('Postal One PQW Report'!H$4:H$9999)), SUMPRODUCT(('Postal One PQW Report'!$D$4:$D$9999='Products - ALL'!$B10)*('Postal One PQW Report'!$B$4:$B$9999='Products - ALL'!$E$5)*('Postal One PQW Report'!H$4:H$9999)))</f>
      </c>
      <c r="G10" s="25" t="str">
        <f>IF($E$5="All", SUMPRODUCT(('Postal One PQW Report'!$D$4:$D$9999='Products - ALL'!$B10)*('Postal One PQW Report'!I$4:I$9999)), SUMPRODUCT(('Postal One PQW Report'!$D$4:$D$9999='Products - ALL'!$B10)*('Postal One PQW Report'!$B$4:$B$9999='Products - ALL'!$E$5)*('Postal One PQW Report'!I$4:I$9999)))</f>
      </c>
      <c r="H10" s="25" t="str">
        <f>IF($E$5="All", SUMPRODUCT(('Postal One PQW Report'!$D$4:$D$9999='Products - ALL'!$B10)*('Postal One PQW Report'!J$4:J$9999)), SUMPRODUCT(('Postal One PQW Report'!$D$4:$D$9999='Products - ALL'!$B10)*('Postal One PQW Report'!$B$4:$B$9999='Products - ALL'!$E$5)*('Postal One PQW Report'!J$4:J$9999)))</f>
      </c>
      <c r="I10" s="25" t="str">
        <f>IF($E$5="All", SUMPRODUCT(('Postal One PQW Report'!$D$4:$D$9999='Products - ALL'!$B10)*('Postal One PQW Report'!K$4:K$9999)), SUMPRODUCT(('Postal One PQW Report'!$D$4:$D$9999='Products - ALL'!$B10)*('Postal One PQW Report'!$B$4:$B$9999='Products - ALL'!$E$5)*('Postal One PQW Report'!K$4:K$9999)))</f>
      </c>
      <c r="J10" s="25" t="str">
        <f>IF($E$5="All", SUMPRODUCT(('Postal One PQW Report'!$D$4:$D$9999='Products - ALL'!$B10)*('Postal One PQW Report'!L$4:L$9999)), SUMPRODUCT(('Postal One PQW Report'!$D$4:$D$9999='Products - ALL'!$B10)*('Postal One PQW Report'!$B$4:$B$9999='Products - ALL'!$E$5)*('Postal One PQW Report'!L$4:L$9999)))</f>
      </c>
      <c r="K10" s="24" t="str">
        <f>IF($E$5="All", SUMPRODUCT(('Postal One PQW Report'!$D$4:$D$9999='Products - ALL'!$B10)*('Postal One PQW Report'!M$4:M$9999)), SUMPRODUCT(('Postal One PQW Report'!$D$4:$D$9999='Products - ALL'!$B10)*('Postal One PQW Report'!$B$4:$B$9999='Products - ALL'!$E$5)*('Postal One PQW Report'!M$4:M$9999)))</f>
      </c>
      <c r="L10" s="24" t="str">
        <f>IF($E$5="All", SUMPRODUCT(('Postal One PQW Report'!$D$4:$D$9999='Products - ALL'!$B10)*('Postal One PQW Report'!N$4:N$9999)), SUMPRODUCT(('Postal One PQW Report'!$D$4:$D$9999='Products - ALL'!$B10)*('Postal One PQW Report'!$B$4:$B$9999='Products - ALL'!$E$5)*('Postal One PQW Report'!N$4:N$9999)))</f>
      </c>
      <c r="M10" s="24" t="str">
        <f>IF($E$5="All", SUMPRODUCT(('Postal One PQW Report'!$D$4:$D$9999='Products - ALL'!$B10)*('Postal One PQW Report'!O$4:O$9999)), SUMPRODUCT(('Postal One PQW Report'!$D$4:$D$9999='Products - ALL'!$B10)*('Postal One PQW Report'!$B$4:$B$9999='Products - ALL'!$E$5)*('Postal One PQW Report'!O$4:O$9999)))</f>
      </c>
      <c r="N10" s="24" t="str">
        <f>IF($E$5="All", SUMPRODUCT(('Postal One PQW Report'!$D$4:$D$9999='Products - ALL'!$B10)*('Postal One PQW Report'!P$4:P$9999)), SUMPRODUCT(('Postal One PQW Report'!$D$4:$D$9999='Products - ALL'!$B10)*('Postal One PQW Report'!$B$4:$B$9999='Products - ALL'!$E$5)*('Postal One PQW Report'!P$4:P$9999)))</f>
      </c>
      <c r="O10" s="24" t="str">
        <f>IF($E$5="All", SUMPRODUCT(('Postal One PQW Report'!$D$4:$D$9999='Products - ALL'!$B10)*('Postal One PQW Report'!Q$4:Q$9999)), SUMPRODUCT(('Postal One PQW Report'!$D$4:$D$9999='Products - ALL'!$B10)*('Postal One PQW Report'!$B$4:$B$9999='Products - ALL'!$E$5)*('Postal One PQW Report'!Q$4:Q$9999)))</f>
      </c>
      <c r="P10" s="24" t="str">
        <f>IF($E$5="All", SUMPRODUCT(('Postal One PQW Report'!$D$4:$D$9999='Products - ALL'!$B10)*('Postal One PQW Report'!R$4:R$9999)), SUMPRODUCT(('Postal One PQW Report'!$D$4:$D$9999='Products - ALL'!$B10)*('Postal One PQW Report'!$B$4:$B$9999='Products - ALL'!$E$5)*('Postal One PQW Report'!R$4:R$9999)))</f>
      </c>
      <c r="Q10" s="24" t="str">
        <f>IF($E$5="All", SUMPRODUCT(('Postal One PQW Report'!$D$4:$D$9999='Products - ALL'!$B10)*('Postal One PQW Report'!S$4:S$9999)), SUMPRODUCT(('Postal One PQW Report'!$D$4:$D$9999='Products - ALL'!$B10)*('Postal One PQW Report'!$B$4:$B$9999='Products - ALL'!$E$5)*('Postal One PQW Report'!S$4:S$9999)))</f>
      </c>
      <c r="R10" s="24" t="str">
        <f>IF($E$5="All", SUMPRODUCT(('Postal One PQW Report'!$D$4:$D$9999='Products - ALL'!$B10)*('Postal One PQW Report'!T$4:T$9999)), SUMPRODUCT(('Postal One PQW Report'!$D$4:$D$9999='Products - ALL'!$B10)*('Postal One PQW Report'!$B$4:$B$9999='Products - ALL'!$E$5)*('Postal One PQW Report'!T$4:T$9999)))</f>
      </c>
      <c r="S10" s="25" t="str">
        <f>IFERROR(J10-I10, 0)</f>
      </c>
      <c r="T10" s="26" t="str">
        <f>IFERROR(S10/J10, 0)</f>
      </c>
      <c r="U10" s="25" t="str">
        <f>IFERROR(R10-Q10, 0)</f>
      </c>
      <c r="V10" s="26" t="str">
        <f>IFERROR(U10/R10, 0)</f>
      </c>
    </row>
    <row r="11">
      <c r="A11" s="20" t="n">
        <v>3</v>
      </c>
      <c r="B11" s="23" t="inlineStr">
        <is>
          <t>IPA M-Bags</t>
        </is>
      </c>
      <c r="C11" s="25" t="str">
        <f>IF($E$5="All", SUMPRODUCT(('Postal One PQW Report'!$D$4:$D$9999='Products - ALL'!$B11)*('Postal One PQW Report'!E$4:E$9999)), SUMPRODUCT(('Postal One PQW Report'!$D$4:$D$9999='Products - ALL'!$B11)*('Postal One PQW Report'!$B$4:$B$9999='Products - ALL'!$E$5)*('Postal One PQW Report'!E$4:E$9999)))</f>
      </c>
      <c r="D11" s="25" t="str">
        <f>IF($E$5="All", SUMPRODUCT(('Postal One PQW Report'!$D$4:$D$9999='Products - ALL'!$B11)*('Postal One PQW Report'!F$4:F$9999)), SUMPRODUCT(('Postal One PQW Report'!$D$4:$D$9999='Products - ALL'!$B11)*('Postal One PQW Report'!$B$4:$B$9999='Products - ALL'!$E$5)*('Postal One PQW Report'!F$4:F$9999)))</f>
      </c>
      <c r="E11" s="25" t="str">
        <f>IF($E$5="All", SUMPRODUCT(('Postal One PQW Report'!$D$4:$D$9999='Products - ALL'!$B11)*('Postal One PQW Report'!G$4:G$9999)), SUMPRODUCT(('Postal One PQW Report'!$D$4:$D$9999='Products - ALL'!$B11)*('Postal One PQW Report'!$B$4:$B$9999='Products - ALL'!$E$5)*('Postal One PQW Report'!G$4:G$9999)))</f>
      </c>
      <c r="F11" s="25" t="str">
        <f>IF($E$5="All", SUMPRODUCT(('Postal One PQW Report'!$D$4:$D$9999='Products - ALL'!$B11)*('Postal One PQW Report'!H$4:H$9999)), SUMPRODUCT(('Postal One PQW Report'!$D$4:$D$9999='Products - ALL'!$B11)*('Postal One PQW Report'!$B$4:$B$9999='Products - ALL'!$E$5)*('Postal One PQW Report'!H$4:H$9999)))</f>
      </c>
      <c r="G11" s="25" t="str">
        <f>IF($E$5="All", SUMPRODUCT(('Postal One PQW Report'!$D$4:$D$9999='Products - ALL'!$B11)*('Postal One PQW Report'!I$4:I$9999)), SUMPRODUCT(('Postal One PQW Report'!$D$4:$D$9999='Products - ALL'!$B11)*('Postal One PQW Report'!$B$4:$B$9999='Products - ALL'!$E$5)*('Postal One PQW Report'!I$4:I$9999)))</f>
      </c>
      <c r="H11" s="25" t="str">
        <f>IF($E$5="All", SUMPRODUCT(('Postal One PQW Report'!$D$4:$D$9999='Products - ALL'!$B11)*('Postal One PQW Report'!J$4:J$9999)), SUMPRODUCT(('Postal One PQW Report'!$D$4:$D$9999='Products - ALL'!$B11)*('Postal One PQW Report'!$B$4:$B$9999='Products - ALL'!$E$5)*('Postal One PQW Report'!J$4:J$9999)))</f>
      </c>
      <c r="I11" s="25" t="str">
        <f>IF($E$5="All", SUMPRODUCT(('Postal One PQW Report'!$D$4:$D$9999='Products - ALL'!$B11)*('Postal One PQW Report'!K$4:K$9999)), SUMPRODUCT(('Postal One PQW Report'!$D$4:$D$9999='Products - ALL'!$B11)*('Postal One PQW Report'!$B$4:$B$9999='Products - ALL'!$E$5)*('Postal One PQW Report'!K$4:K$9999)))</f>
      </c>
      <c r="J11" s="25" t="str">
        <f>IF($E$5="All", SUMPRODUCT(('Postal One PQW Report'!$D$4:$D$9999='Products - ALL'!$B11)*('Postal One PQW Report'!L$4:L$9999)), SUMPRODUCT(('Postal One PQW Report'!$D$4:$D$9999='Products - ALL'!$B11)*('Postal One PQW Report'!$B$4:$B$9999='Products - ALL'!$E$5)*('Postal One PQW Report'!L$4:L$9999)))</f>
      </c>
      <c r="K11" s="24" t="str">
        <f>IF($E$5="All", SUMPRODUCT(('Postal One PQW Report'!$D$4:$D$9999='Products - ALL'!$B11)*('Postal One PQW Report'!M$4:M$9999)), SUMPRODUCT(('Postal One PQW Report'!$D$4:$D$9999='Products - ALL'!$B11)*('Postal One PQW Report'!$B$4:$B$9999='Products - ALL'!$E$5)*('Postal One PQW Report'!M$4:M$9999)))</f>
      </c>
      <c r="L11" s="24" t="str">
        <f>IF($E$5="All", SUMPRODUCT(('Postal One PQW Report'!$D$4:$D$9999='Products - ALL'!$B11)*('Postal One PQW Report'!N$4:N$9999)), SUMPRODUCT(('Postal One PQW Report'!$D$4:$D$9999='Products - ALL'!$B11)*('Postal One PQW Report'!$B$4:$B$9999='Products - ALL'!$E$5)*('Postal One PQW Report'!N$4:N$9999)))</f>
      </c>
      <c r="M11" s="24" t="str">
        <f>IF($E$5="All", SUMPRODUCT(('Postal One PQW Report'!$D$4:$D$9999='Products - ALL'!$B11)*('Postal One PQW Report'!O$4:O$9999)), SUMPRODUCT(('Postal One PQW Report'!$D$4:$D$9999='Products - ALL'!$B11)*('Postal One PQW Report'!$B$4:$B$9999='Products - ALL'!$E$5)*('Postal One PQW Report'!O$4:O$9999)))</f>
      </c>
      <c r="N11" s="24" t="str">
        <f>IF($E$5="All", SUMPRODUCT(('Postal One PQW Report'!$D$4:$D$9999='Products - ALL'!$B11)*('Postal One PQW Report'!P$4:P$9999)), SUMPRODUCT(('Postal One PQW Report'!$D$4:$D$9999='Products - ALL'!$B11)*('Postal One PQW Report'!$B$4:$B$9999='Products - ALL'!$E$5)*('Postal One PQW Report'!P$4:P$9999)))</f>
      </c>
      <c r="O11" s="24" t="str">
        <f>IF($E$5="All", SUMPRODUCT(('Postal One PQW Report'!$D$4:$D$9999='Products - ALL'!$B11)*('Postal One PQW Report'!Q$4:Q$9999)), SUMPRODUCT(('Postal One PQW Report'!$D$4:$D$9999='Products - ALL'!$B11)*('Postal One PQW Report'!$B$4:$B$9999='Products - ALL'!$E$5)*('Postal One PQW Report'!Q$4:Q$9999)))</f>
      </c>
      <c r="P11" s="24" t="str">
        <f>IF($E$5="All", SUMPRODUCT(('Postal One PQW Report'!$D$4:$D$9999='Products - ALL'!$B11)*('Postal One PQW Report'!R$4:R$9999)), SUMPRODUCT(('Postal One PQW Report'!$D$4:$D$9999='Products - ALL'!$B11)*('Postal One PQW Report'!$B$4:$B$9999='Products - ALL'!$E$5)*('Postal One PQW Report'!R$4:R$9999)))</f>
      </c>
      <c r="Q11" s="24" t="str">
        <f>IF($E$5="All", SUMPRODUCT(('Postal One PQW Report'!$D$4:$D$9999='Products - ALL'!$B11)*('Postal One PQW Report'!S$4:S$9999)), SUMPRODUCT(('Postal One PQW Report'!$D$4:$D$9999='Products - ALL'!$B11)*('Postal One PQW Report'!$B$4:$B$9999='Products - ALL'!$E$5)*('Postal One PQW Report'!S$4:S$9999)))</f>
      </c>
      <c r="R11" s="24" t="str">
        <f>IF($E$5="All", SUMPRODUCT(('Postal One PQW Report'!$D$4:$D$9999='Products - ALL'!$B11)*('Postal One PQW Report'!T$4:T$9999)), SUMPRODUCT(('Postal One PQW Report'!$D$4:$D$9999='Products - ALL'!$B11)*('Postal One PQW Report'!$B$4:$B$9999='Products - ALL'!$E$5)*('Postal One PQW Report'!T$4:T$9999)))</f>
      </c>
      <c r="S11" s="25" t="str">
        <f>IFERROR(J11-I11, 0)</f>
      </c>
      <c r="T11" s="26" t="str">
        <f>IFERROR(S11/J11, 0)</f>
      </c>
      <c r="U11" s="25" t="str">
        <f>IFERROR(R11-Q11, 0)</f>
      </c>
      <c r="V11" s="26" t="str">
        <f>IFERROR(U11/R11, 0)</f>
      </c>
    </row>
    <row r="12">
      <c r="A12" s="20" t="n">
        <v>4</v>
      </c>
      <c r="B12" s="23" t="inlineStr">
        <is>
          <t>IPA Non-M-Bags-Flats</t>
        </is>
      </c>
      <c r="C12" s="25" t="str">
        <f>IF($E$5="All", SUMPRODUCT(('Postal One PQW Report'!$D$4:$D$9999='Products - ALL'!$B12)*('Postal One PQW Report'!E$4:E$9999)), SUMPRODUCT(('Postal One PQW Report'!$D$4:$D$9999='Products - ALL'!$B12)*('Postal One PQW Report'!$B$4:$B$9999='Products - ALL'!$E$5)*('Postal One PQW Report'!E$4:E$9999)))</f>
      </c>
      <c r="D12" s="25" t="str">
        <f>IF($E$5="All", SUMPRODUCT(('Postal One PQW Report'!$D$4:$D$9999='Products - ALL'!$B12)*('Postal One PQW Report'!F$4:F$9999)), SUMPRODUCT(('Postal One PQW Report'!$D$4:$D$9999='Products - ALL'!$B12)*('Postal One PQW Report'!$B$4:$B$9999='Products - ALL'!$E$5)*('Postal One PQW Report'!F$4:F$9999)))</f>
      </c>
      <c r="E12" s="25" t="str">
        <f>IF($E$5="All", SUMPRODUCT(('Postal One PQW Report'!$D$4:$D$9999='Products - ALL'!$B12)*('Postal One PQW Report'!G$4:G$9999)), SUMPRODUCT(('Postal One PQW Report'!$D$4:$D$9999='Products - ALL'!$B12)*('Postal One PQW Report'!$B$4:$B$9999='Products - ALL'!$E$5)*('Postal One PQW Report'!G$4:G$9999)))</f>
      </c>
      <c r="F12" s="25" t="str">
        <f>IF($E$5="All", SUMPRODUCT(('Postal One PQW Report'!$D$4:$D$9999='Products - ALL'!$B12)*('Postal One PQW Report'!H$4:H$9999)), SUMPRODUCT(('Postal One PQW Report'!$D$4:$D$9999='Products - ALL'!$B12)*('Postal One PQW Report'!$B$4:$B$9999='Products - ALL'!$E$5)*('Postal One PQW Report'!H$4:H$9999)))</f>
      </c>
      <c r="G12" s="25" t="str">
        <f>IF($E$5="All", SUMPRODUCT(('Postal One PQW Report'!$D$4:$D$9999='Products - ALL'!$B12)*('Postal One PQW Report'!I$4:I$9999)), SUMPRODUCT(('Postal One PQW Report'!$D$4:$D$9999='Products - ALL'!$B12)*('Postal One PQW Report'!$B$4:$B$9999='Products - ALL'!$E$5)*('Postal One PQW Report'!I$4:I$9999)))</f>
      </c>
      <c r="H12" s="25" t="str">
        <f>IF($E$5="All", SUMPRODUCT(('Postal One PQW Report'!$D$4:$D$9999='Products - ALL'!$B12)*('Postal One PQW Report'!J$4:J$9999)), SUMPRODUCT(('Postal One PQW Report'!$D$4:$D$9999='Products - ALL'!$B12)*('Postal One PQW Report'!$B$4:$B$9999='Products - ALL'!$E$5)*('Postal One PQW Report'!J$4:J$9999)))</f>
      </c>
      <c r="I12" s="25" t="str">
        <f>IF($E$5="All", SUMPRODUCT(('Postal One PQW Report'!$D$4:$D$9999='Products - ALL'!$B12)*('Postal One PQW Report'!K$4:K$9999)), SUMPRODUCT(('Postal One PQW Report'!$D$4:$D$9999='Products - ALL'!$B12)*('Postal One PQW Report'!$B$4:$B$9999='Products - ALL'!$E$5)*('Postal One PQW Report'!K$4:K$9999)))</f>
      </c>
      <c r="J12" s="25" t="str">
        <f>IF($E$5="All", SUMPRODUCT(('Postal One PQW Report'!$D$4:$D$9999='Products - ALL'!$B12)*('Postal One PQW Report'!L$4:L$9999)), SUMPRODUCT(('Postal One PQW Report'!$D$4:$D$9999='Products - ALL'!$B12)*('Postal One PQW Report'!$B$4:$B$9999='Products - ALL'!$E$5)*('Postal One PQW Report'!L$4:L$9999)))</f>
      </c>
      <c r="K12" s="24" t="str">
        <f>IF($E$5="All", SUMPRODUCT(('Postal One PQW Report'!$D$4:$D$9999='Products - ALL'!$B12)*('Postal One PQW Report'!M$4:M$9999)), SUMPRODUCT(('Postal One PQW Report'!$D$4:$D$9999='Products - ALL'!$B12)*('Postal One PQW Report'!$B$4:$B$9999='Products - ALL'!$E$5)*('Postal One PQW Report'!M$4:M$9999)))</f>
      </c>
      <c r="L12" s="24" t="str">
        <f>IF($E$5="All", SUMPRODUCT(('Postal One PQW Report'!$D$4:$D$9999='Products - ALL'!$B12)*('Postal One PQW Report'!N$4:N$9999)), SUMPRODUCT(('Postal One PQW Report'!$D$4:$D$9999='Products - ALL'!$B12)*('Postal One PQW Report'!$B$4:$B$9999='Products - ALL'!$E$5)*('Postal One PQW Report'!N$4:N$9999)))</f>
      </c>
      <c r="M12" s="24" t="str">
        <f>IF($E$5="All", SUMPRODUCT(('Postal One PQW Report'!$D$4:$D$9999='Products - ALL'!$B12)*('Postal One PQW Report'!O$4:O$9999)), SUMPRODUCT(('Postal One PQW Report'!$D$4:$D$9999='Products - ALL'!$B12)*('Postal One PQW Report'!$B$4:$B$9999='Products - ALL'!$E$5)*('Postal One PQW Report'!O$4:O$9999)))</f>
      </c>
      <c r="N12" s="24" t="str">
        <f>IF($E$5="All", SUMPRODUCT(('Postal One PQW Report'!$D$4:$D$9999='Products - ALL'!$B12)*('Postal One PQW Report'!P$4:P$9999)), SUMPRODUCT(('Postal One PQW Report'!$D$4:$D$9999='Products - ALL'!$B12)*('Postal One PQW Report'!$B$4:$B$9999='Products - ALL'!$E$5)*('Postal One PQW Report'!P$4:P$9999)))</f>
      </c>
      <c r="O12" s="24" t="str">
        <f>IF($E$5="All", SUMPRODUCT(('Postal One PQW Report'!$D$4:$D$9999='Products - ALL'!$B12)*('Postal One PQW Report'!Q$4:Q$9999)), SUMPRODUCT(('Postal One PQW Report'!$D$4:$D$9999='Products - ALL'!$B12)*('Postal One PQW Report'!$B$4:$B$9999='Products - ALL'!$E$5)*('Postal One PQW Report'!Q$4:Q$9999)))</f>
      </c>
      <c r="P12" s="24" t="str">
        <f>IF($E$5="All", SUMPRODUCT(('Postal One PQW Report'!$D$4:$D$9999='Products - ALL'!$B12)*('Postal One PQW Report'!R$4:R$9999)), SUMPRODUCT(('Postal One PQW Report'!$D$4:$D$9999='Products - ALL'!$B12)*('Postal One PQW Report'!$B$4:$B$9999='Products - ALL'!$E$5)*('Postal One PQW Report'!R$4:R$9999)))</f>
      </c>
      <c r="Q12" s="24" t="str">
        <f>IF($E$5="All", SUMPRODUCT(('Postal One PQW Report'!$D$4:$D$9999='Products - ALL'!$B12)*('Postal One PQW Report'!S$4:S$9999)), SUMPRODUCT(('Postal One PQW Report'!$D$4:$D$9999='Products - ALL'!$B12)*('Postal One PQW Report'!$B$4:$B$9999='Products - ALL'!$E$5)*('Postal One PQW Report'!S$4:S$9999)))</f>
      </c>
      <c r="R12" s="24" t="str">
        <f>IF($E$5="All", SUMPRODUCT(('Postal One PQW Report'!$D$4:$D$9999='Products - ALL'!$B12)*('Postal One PQW Report'!T$4:T$9999)), SUMPRODUCT(('Postal One PQW Report'!$D$4:$D$9999='Products - ALL'!$B12)*('Postal One PQW Report'!$B$4:$B$9999='Products - ALL'!$E$5)*('Postal One PQW Report'!T$4:T$9999)))</f>
      </c>
      <c r="S12" s="25" t="str">
        <f>IFERROR(J12-I12, 0)</f>
      </c>
      <c r="T12" s="26" t="str">
        <f>IFERROR(S12/J12, 0)</f>
      </c>
      <c r="U12" s="25" t="str">
        <f>IFERROR(R12-Q12, 0)</f>
      </c>
      <c r="V12" s="26" t="str">
        <f>IFERROR(U12/R12, 0)</f>
      </c>
    </row>
    <row r="13">
      <c r="A13" s="20" t="n">
        <v>5</v>
      </c>
      <c r="B13" s="23" t="inlineStr">
        <is>
          <t>IPA Non-M-Bags-Letters</t>
        </is>
      </c>
      <c r="C13" s="25" t="str">
        <f>IF($E$5="All", SUMPRODUCT(('Postal One PQW Report'!$D$4:$D$9999='Products - ALL'!$B13)*('Postal One PQW Report'!E$4:E$9999)), SUMPRODUCT(('Postal One PQW Report'!$D$4:$D$9999='Products - ALL'!$B13)*('Postal One PQW Report'!$B$4:$B$9999='Products - ALL'!$E$5)*('Postal One PQW Report'!E$4:E$9999)))</f>
      </c>
      <c r="D13" s="25" t="str">
        <f>IF($E$5="All", SUMPRODUCT(('Postal One PQW Report'!$D$4:$D$9999='Products - ALL'!$B13)*('Postal One PQW Report'!F$4:F$9999)), SUMPRODUCT(('Postal One PQW Report'!$D$4:$D$9999='Products - ALL'!$B13)*('Postal One PQW Report'!$B$4:$B$9999='Products - ALL'!$E$5)*('Postal One PQW Report'!F$4:F$9999)))</f>
      </c>
      <c r="E13" s="25" t="str">
        <f>IF($E$5="All", SUMPRODUCT(('Postal One PQW Report'!$D$4:$D$9999='Products - ALL'!$B13)*('Postal One PQW Report'!G$4:G$9999)), SUMPRODUCT(('Postal One PQW Report'!$D$4:$D$9999='Products - ALL'!$B13)*('Postal One PQW Report'!$B$4:$B$9999='Products - ALL'!$E$5)*('Postal One PQW Report'!G$4:G$9999)))</f>
      </c>
      <c r="F13" s="25" t="str">
        <f>IF($E$5="All", SUMPRODUCT(('Postal One PQW Report'!$D$4:$D$9999='Products - ALL'!$B13)*('Postal One PQW Report'!H$4:H$9999)), SUMPRODUCT(('Postal One PQW Report'!$D$4:$D$9999='Products - ALL'!$B13)*('Postal One PQW Report'!$B$4:$B$9999='Products - ALL'!$E$5)*('Postal One PQW Report'!H$4:H$9999)))</f>
      </c>
      <c r="G13" s="25" t="str">
        <f>IF($E$5="All", SUMPRODUCT(('Postal One PQW Report'!$D$4:$D$9999='Products - ALL'!$B13)*('Postal One PQW Report'!I$4:I$9999)), SUMPRODUCT(('Postal One PQW Report'!$D$4:$D$9999='Products - ALL'!$B13)*('Postal One PQW Report'!$B$4:$B$9999='Products - ALL'!$E$5)*('Postal One PQW Report'!I$4:I$9999)))</f>
      </c>
      <c r="H13" s="25" t="str">
        <f>IF($E$5="All", SUMPRODUCT(('Postal One PQW Report'!$D$4:$D$9999='Products - ALL'!$B13)*('Postal One PQW Report'!J$4:J$9999)), SUMPRODUCT(('Postal One PQW Report'!$D$4:$D$9999='Products - ALL'!$B13)*('Postal One PQW Report'!$B$4:$B$9999='Products - ALL'!$E$5)*('Postal One PQW Report'!J$4:J$9999)))</f>
      </c>
      <c r="I13" s="25" t="str">
        <f>IF($E$5="All", SUMPRODUCT(('Postal One PQW Report'!$D$4:$D$9999='Products - ALL'!$B13)*('Postal One PQW Report'!K$4:K$9999)), SUMPRODUCT(('Postal One PQW Report'!$D$4:$D$9999='Products - ALL'!$B13)*('Postal One PQW Report'!$B$4:$B$9999='Products - ALL'!$E$5)*('Postal One PQW Report'!K$4:K$9999)))</f>
      </c>
      <c r="J13" s="25" t="str">
        <f>IF($E$5="All", SUMPRODUCT(('Postal One PQW Report'!$D$4:$D$9999='Products - ALL'!$B13)*('Postal One PQW Report'!L$4:L$9999)), SUMPRODUCT(('Postal One PQW Report'!$D$4:$D$9999='Products - ALL'!$B13)*('Postal One PQW Report'!$B$4:$B$9999='Products - ALL'!$E$5)*('Postal One PQW Report'!L$4:L$9999)))</f>
      </c>
      <c r="K13" s="24" t="str">
        <f>IF($E$5="All", SUMPRODUCT(('Postal One PQW Report'!$D$4:$D$9999='Products - ALL'!$B13)*('Postal One PQW Report'!M$4:M$9999)), SUMPRODUCT(('Postal One PQW Report'!$D$4:$D$9999='Products - ALL'!$B13)*('Postal One PQW Report'!$B$4:$B$9999='Products - ALL'!$E$5)*('Postal One PQW Report'!M$4:M$9999)))</f>
      </c>
      <c r="L13" s="24" t="str">
        <f>IF($E$5="All", SUMPRODUCT(('Postal One PQW Report'!$D$4:$D$9999='Products - ALL'!$B13)*('Postal One PQW Report'!N$4:N$9999)), SUMPRODUCT(('Postal One PQW Report'!$D$4:$D$9999='Products - ALL'!$B13)*('Postal One PQW Report'!$B$4:$B$9999='Products - ALL'!$E$5)*('Postal One PQW Report'!N$4:N$9999)))</f>
      </c>
      <c r="M13" s="24" t="str">
        <f>IF($E$5="All", SUMPRODUCT(('Postal One PQW Report'!$D$4:$D$9999='Products - ALL'!$B13)*('Postal One PQW Report'!O$4:O$9999)), SUMPRODUCT(('Postal One PQW Report'!$D$4:$D$9999='Products - ALL'!$B13)*('Postal One PQW Report'!$B$4:$B$9999='Products - ALL'!$E$5)*('Postal One PQW Report'!O$4:O$9999)))</f>
      </c>
      <c r="N13" s="24" t="str">
        <f>IF($E$5="All", SUMPRODUCT(('Postal One PQW Report'!$D$4:$D$9999='Products - ALL'!$B13)*('Postal One PQW Report'!P$4:P$9999)), SUMPRODUCT(('Postal One PQW Report'!$D$4:$D$9999='Products - ALL'!$B13)*('Postal One PQW Report'!$B$4:$B$9999='Products - ALL'!$E$5)*('Postal One PQW Report'!P$4:P$9999)))</f>
      </c>
      <c r="O13" s="24" t="str">
        <f>IF($E$5="All", SUMPRODUCT(('Postal One PQW Report'!$D$4:$D$9999='Products - ALL'!$B13)*('Postal One PQW Report'!Q$4:Q$9999)), SUMPRODUCT(('Postal One PQW Report'!$D$4:$D$9999='Products - ALL'!$B13)*('Postal One PQW Report'!$B$4:$B$9999='Products - ALL'!$E$5)*('Postal One PQW Report'!Q$4:Q$9999)))</f>
      </c>
      <c r="P13" s="24" t="str">
        <f>IF($E$5="All", SUMPRODUCT(('Postal One PQW Report'!$D$4:$D$9999='Products - ALL'!$B13)*('Postal One PQW Report'!R$4:R$9999)), SUMPRODUCT(('Postal One PQW Report'!$D$4:$D$9999='Products - ALL'!$B13)*('Postal One PQW Report'!$B$4:$B$9999='Products - ALL'!$E$5)*('Postal One PQW Report'!R$4:R$9999)))</f>
      </c>
      <c r="Q13" s="24" t="str">
        <f>IF($E$5="All", SUMPRODUCT(('Postal One PQW Report'!$D$4:$D$9999='Products - ALL'!$B13)*('Postal One PQW Report'!S$4:S$9999)), SUMPRODUCT(('Postal One PQW Report'!$D$4:$D$9999='Products - ALL'!$B13)*('Postal One PQW Report'!$B$4:$B$9999='Products - ALL'!$E$5)*('Postal One PQW Report'!S$4:S$9999)))</f>
      </c>
      <c r="R13" s="24" t="str">
        <f>IF($E$5="All", SUMPRODUCT(('Postal One PQW Report'!$D$4:$D$9999='Products - ALL'!$B13)*('Postal One PQW Report'!T$4:T$9999)), SUMPRODUCT(('Postal One PQW Report'!$D$4:$D$9999='Products - ALL'!$B13)*('Postal One PQW Report'!$B$4:$B$9999='Products - ALL'!$E$5)*('Postal One PQW Report'!T$4:T$9999)))</f>
      </c>
      <c r="S13" s="25" t="str">
        <f>IFERROR(J13-I13, 0)</f>
      </c>
      <c r="T13" s="26" t="str">
        <f>IFERROR(S13/J13, 0)</f>
      </c>
      <c r="U13" s="25" t="str">
        <f>IFERROR(R13-Q13, 0)</f>
      </c>
      <c r="V13" s="26" t="str">
        <f>IFERROR(U13/R13, 0)</f>
      </c>
    </row>
    <row r="14">
      <c r="A14" s="20" t="n">
        <v>6</v>
      </c>
      <c r="B14" s="23" t="inlineStr">
        <is>
          <t>IPA Non-M-Bags-Packets</t>
        </is>
      </c>
      <c r="C14" s="25" t="str">
        <f>IF($E$5="All", SUMPRODUCT(('Postal One PQW Report'!$D$4:$D$9999='Products - ALL'!$B14)*('Postal One PQW Report'!E$4:E$9999)), SUMPRODUCT(('Postal One PQW Report'!$D$4:$D$9999='Products - ALL'!$B14)*('Postal One PQW Report'!$B$4:$B$9999='Products - ALL'!$E$5)*('Postal One PQW Report'!E$4:E$9999)))</f>
      </c>
      <c r="D14" s="25" t="str">
        <f>IF($E$5="All", SUMPRODUCT(('Postal One PQW Report'!$D$4:$D$9999='Products - ALL'!$B14)*('Postal One PQW Report'!F$4:F$9999)), SUMPRODUCT(('Postal One PQW Report'!$D$4:$D$9999='Products - ALL'!$B14)*('Postal One PQW Report'!$B$4:$B$9999='Products - ALL'!$E$5)*('Postal One PQW Report'!F$4:F$9999)))</f>
      </c>
      <c r="E14" s="25" t="str">
        <f>IF($E$5="All", SUMPRODUCT(('Postal One PQW Report'!$D$4:$D$9999='Products - ALL'!$B14)*('Postal One PQW Report'!G$4:G$9999)), SUMPRODUCT(('Postal One PQW Report'!$D$4:$D$9999='Products - ALL'!$B14)*('Postal One PQW Report'!$B$4:$B$9999='Products - ALL'!$E$5)*('Postal One PQW Report'!G$4:G$9999)))</f>
      </c>
      <c r="F14" s="25" t="str">
        <f>IF($E$5="All", SUMPRODUCT(('Postal One PQW Report'!$D$4:$D$9999='Products - ALL'!$B14)*('Postal One PQW Report'!H$4:H$9999)), SUMPRODUCT(('Postal One PQW Report'!$D$4:$D$9999='Products - ALL'!$B14)*('Postal One PQW Report'!$B$4:$B$9999='Products - ALL'!$E$5)*('Postal One PQW Report'!H$4:H$9999)))</f>
      </c>
      <c r="G14" s="25" t="str">
        <f>IF($E$5="All", SUMPRODUCT(('Postal One PQW Report'!$D$4:$D$9999='Products - ALL'!$B14)*('Postal One PQW Report'!I$4:I$9999)), SUMPRODUCT(('Postal One PQW Report'!$D$4:$D$9999='Products - ALL'!$B14)*('Postal One PQW Report'!$B$4:$B$9999='Products - ALL'!$E$5)*('Postal One PQW Report'!I$4:I$9999)))</f>
      </c>
      <c r="H14" s="25" t="str">
        <f>IF($E$5="All", SUMPRODUCT(('Postal One PQW Report'!$D$4:$D$9999='Products - ALL'!$B14)*('Postal One PQW Report'!J$4:J$9999)), SUMPRODUCT(('Postal One PQW Report'!$D$4:$D$9999='Products - ALL'!$B14)*('Postal One PQW Report'!$B$4:$B$9999='Products - ALL'!$E$5)*('Postal One PQW Report'!J$4:J$9999)))</f>
      </c>
      <c r="I14" s="25" t="str">
        <f>IF($E$5="All", SUMPRODUCT(('Postal One PQW Report'!$D$4:$D$9999='Products - ALL'!$B14)*('Postal One PQW Report'!K$4:K$9999)), SUMPRODUCT(('Postal One PQW Report'!$D$4:$D$9999='Products - ALL'!$B14)*('Postal One PQW Report'!$B$4:$B$9999='Products - ALL'!$E$5)*('Postal One PQW Report'!K$4:K$9999)))</f>
      </c>
      <c r="J14" s="25" t="str">
        <f>IF($E$5="All", SUMPRODUCT(('Postal One PQW Report'!$D$4:$D$9999='Products - ALL'!$B14)*('Postal One PQW Report'!L$4:L$9999)), SUMPRODUCT(('Postal One PQW Report'!$D$4:$D$9999='Products - ALL'!$B14)*('Postal One PQW Report'!$B$4:$B$9999='Products - ALL'!$E$5)*('Postal One PQW Report'!L$4:L$9999)))</f>
      </c>
      <c r="K14" s="24" t="str">
        <f>IF($E$5="All", SUMPRODUCT(('Postal One PQW Report'!$D$4:$D$9999='Products - ALL'!$B14)*('Postal One PQW Report'!M$4:M$9999)), SUMPRODUCT(('Postal One PQW Report'!$D$4:$D$9999='Products - ALL'!$B14)*('Postal One PQW Report'!$B$4:$B$9999='Products - ALL'!$E$5)*('Postal One PQW Report'!M$4:M$9999)))</f>
      </c>
      <c r="L14" s="24" t="str">
        <f>IF($E$5="All", SUMPRODUCT(('Postal One PQW Report'!$D$4:$D$9999='Products - ALL'!$B14)*('Postal One PQW Report'!N$4:N$9999)), SUMPRODUCT(('Postal One PQW Report'!$D$4:$D$9999='Products - ALL'!$B14)*('Postal One PQW Report'!$B$4:$B$9999='Products - ALL'!$E$5)*('Postal One PQW Report'!N$4:N$9999)))</f>
      </c>
      <c r="M14" s="24" t="str">
        <f>IF($E$5="All", SUMPRODUCT(('Postal One PQW Report'!$D$4:$D$9999='Products - ALL'!$B14)*('Postal One PQW Report'!O$4:O$9999)), SUMPRODUCT(('Postal One PQW Report'!$D$4:$D$9999='Products - ALL'!$B14)*('Postal One PQW Report'!$B$4:$B$9999='Products - ALL'!$E$5)*('Postal One PQW Report'!O$4:O$9999)))</f>
      </c>
      <c r="N14" s="24" t="str">
        <f>IF($E$5="All", SUMPRODUCT(('Postal One PQW Report'!$D$4:$D$9999='Products - ALL'!$B14)*('Postal One PQW Report'!P$4:P$9999)), SUMPRODUCT(('Postal One PQW Report'!$D$4:$D$9999='Products - ALL'!$B14)*('Postal One PQW Report'!$B$4:$B$9999='Products - ALL'!$E$5)*('Postal One PQW Report'!P$4:P$9999)))</f>
      </c>
      <c r="O14" s="24" t="str">
        <f>IF($E$5="All", SUMPRODUCT(('Postal One PQW Report'!$D$4:$D$9999='Products - ALL'!$B14)*('Postal One PQW Report'!Q$4:Q$9999)), SUMPRODUCT(('Postal One PQW Report'!$D$4:$D$9999='Products - ALL'!$B14)*('Postal One PQW Report'!$B$4:$B$9999='Products - ALL'!$E$5)*('Postal One PQW Report'!Q$4:Q$9999)))</f>
      </c>
      <c r="P14" s="24" t="str">
        <f>IF($E$5="All", SUMPRODUCT(('Postal One PQW Report'!$D$4:$D$9999='Products - ALL'!$B14)*('Postal One PQW Report'!R$4:R$9999)), SUMPRODUCT(('Postal One PQW Report'!$D$4:$D$9999='Products - ALL'!$B14)*('Postal One PQW Report'!$B$4:$B$9999='Products - ALL'!$E$5)*('Postal One PQW Report'!R$4:R$9999)))</f>
      </c>
      <c r="Q14" s="24" t="str">
        <f>IF($E$5="All", SUMPRODUCT(('Postal One PQW Report'!$D$4:$D$9999='Products - ALL'!$B14)*('Postal One PQW Report'!S$4:S$9999)), SUMPRODUCT(('Postal One PQW Report'!$D$4:$D$9999='Products - ALL'!$B14)*('Postal One PQW Report'!$B$4:$B$9999='Products - ALL'!$E$5)*('Postal One PQW Report'!S$4:S$9999)))</f>
      </c>
      <c r="R14" s="24" t="str">
        <f>IF($E$5="All", SUMPRODUCT(('Postal One PQW Report'!$D$4:$D$9999='Products - ALL'!$B14)*('Postal One PQW Report'!T$4:T$9999)), SUMPRODUCT(('Postal One PQW Report'!$D$4:$D$9999='Products - ALL'!$B14)*('Postal One PQW Report'!$B$4:$B$9999='Products - ALL'!$E$5)*('Postal One PQW Report'!T$4:T$9999)))</f>
      </c>
      <c r="S14" s="25" t="str">
        <f>IFERROR(J14-I14, 0)</f>
      </c>
      <c r="T14" s="26" t="str">
        <f>IFERROR(S14/J14, 0)</f>
      </c>
      <c r="U14" s="25" t="str">
        <f>IFERROR(R14-Q14, 0)</f>
      </c>
      <c r="V14" s="26" t="str">
        <f>IFERROR(U14/R14, 0)</f>
      </c>
    </row>
    <row r="15">
      <c r="A15" s="20" t="n">
        <v>7</v>
      </c>
      <c r="B15" s="23" t="inlineStr">
        <is>
          <t>ISAL M-Bags</t>
        </is>
      </c>
      <c r="C15" s="25" t="str">
        <f>IF($E$5="All", SUMPRODUCT(('Postal One PQW Report'!$D$4:$D$9999='Products - ALL'!$B15)*('Postal One PQW Report'!E$4:E$9999)), SUMPRODUCT(('Postal One PQW Report'!$D$4:$D$9999='Products - ALL'!$B15)*('Postal One PQW Report'!$B$4:$B$9999='Products - ALL'!$E$5)*('Postal One PQW Report'!E$4:E$9999)))</f>
      </c>
      <c r="D15" s="25" t="str">
        <f>IF($E$5="All", SUMPRODUCT(('Postal One PQW Report'!$D$4:$D$9999='Products - ALL'!$B15)*('Postal One PQW Report'!F$4:F$9999)), SUMPRODUCT(('Postal One PQW Report'!$D$4:$D$9999='Products - ALL'!$B15)*('Postal One PQW Report'!$B$4:$B$9999='Products - ALL'!$E$5)*('Postal One PQW Report'!F$4:F$9999)))</f>
      </c>
      <c r="E15" s="25" t="str">
        <f>IF($E$5="All", SUMPRODUCT(('Postal One PQW Report'!$D$4:$D$9999='Products - ALL'!$B15)*('Postal One PQW Report'!G$4:G$9999)), SUMPRODUCT(('Postal One PQW Report'!$D$4:$D$9999='Products - ALL'!$B15)*('Postal One PQW Report'!$B$4:$B$9999='Products - ALL'!$E$5)*('Postal One PQW Report'!G$4:G$9999)))</f>
      </c>
      <c r="F15" s="25" t="str">
        <f>IF($E$5="All", SUMPRODUCT(('Postal One PQW Report'!$D$4:$D$9999='Products - ALL'!$B15)*('Postal One PQW Report'!H$4:H$9999)), SUMPRODUCT(('Postal One PQW Report'!$D$4:$D$9999='Products - ALL'!$B15)*('Postal One PQW Report'!$B$4:$B$9999='Products - ALL'!$E$5)*('Postal One PQW Report'!H$4:H$9999)))</f>
      </c>
      <c r="G15" s="25" t="str">
        <f>IF($E$5="All", SUMPRODUCT(('Postal One PQW Report'!$D$4:$D$9999='Products - ALL'!$B15)*('Postal One PQW Report'!I$4:I$9999)), SUMPRODUCT(('Postal One PQW Report'!$D$4:$D$9999='Products - ALL'!$B15)*('Postal One PQW Report'!$B$4:$B$9999='Products - ALL'!$E$5)*('Postal One PQW Report'!I$4:I$9999)))</f>
      </c>
      <c r="H15" s="25" t="str">
        <f>IF($E$5="All", SUMPRODUCT(('Postal One PQW Report'!$D$4:$D$9999='Products - ALL'!$B15)*('Postal One PQW Report'!J$4:J$9999)), SUMPRODUCT(('Postal One PQW Report'!$D$4:$D$9999='Products - ALL'!$B15)*('Postal One PQW Report'!$B$4:$B$9999='Products - ALL'!$E$5)*('Postal One PQW Report'!J$4:J$9999)))</f>
      </c>
      <c r="I15" s="25" t="str">
        <f>IF($E$5="All", SUMPRODUCT(('Postal One PQW Report'!$D$4:$D$9999='Products - ALL'!$B15)*('Postal One PQW Report'!K$4:K$9999)), SUMPRODUCT(('Postal One PQW Report'!$D$4:$D$9999='Products - ALL'!$B15)*('Postal One PQW Report'!$B$4:$B$9999='Products - ALL'!$E$5)*('Postal One PQW Report'!K$4:K$9999)))</f>
      </c>
      <c r="J15" s="25" t="str">
        <f>IF($E$5="All", SUMPRODUCT(('Postal One PQW Report'!$D$4:$D$9999='Products - ALL'!$B15)*('Postal One PQW Report'!L$4:L$9999)), SUMPRODUCT(('Postal One PQW Report'!$D$4:$D$9999='Products - ALL'!$B15)*('Postal One PQW Report'!$B$4:$B$9999='Products - ALL'!$E$5)*('Postal One PQW Report'!L$4:L$9999)))</f>
      </c>
      <c r="K15" s="24" t="str">
        <f>IF($E$5="All", SUMPRODUCT(('Postal One PQW Report'!$D$4:$D$9999='Products - ALL'!$B15)*('Postal One PQW Report'!M$4:M$9999)), SUMPRODUCT(('Postal One PQW Report'!$D$4:$D$9999='Products - ALL'!$B15)*('Postal One PQW Report'!$B$4:$B$9999='Products - ALL'!$E$5)*('Postal One PQW Report'!M$4:M$9999)))</f>
      </c>
      <c r="L15" s="24" t="str">
        <f>IF($E$5="All", SUMPRODUCT(('Postal One PQW Report'!$D$4:$D$9999='Products - ALL'!$B15)*('Postal One PQW Report'!N$4:N$9999)), SUMPRODUCT(('Postal One PQW Report'!$D$4:$D$9999='Products - ALL'!$B15)*('Postal One PQW Report'!$B$4:$B$9999='Products - ALL'!$E$5)*('Postal One PQW Report'!N$4:N$9999)))</f>
      </c>
      <c r="M15" s="24" t="str">
        <f>IF($E$5="All", SUMPRODUCT(('Postal One PQW Report'!$D$4:$D$9999='Products - ALL'!$B15)*('Postal One PQW Report'!O$4:O$9999)), SUMPRODUCT(('Postal One PQW Report'!$D$4:$D$9999='Products - ALL'!$B15)*('Postal One PQW Report'!$B$4:$B$9999='Products - ALL'!$E$5)*('Postal One PQW Report'!O$4:O$9999)))</f>
      </c>
      <c r="N15" s="24" t="str">
        <f>IF($E$5="All", SUMPRODUCT(('Postal One PQW Report'!$D$4:$D$9999='Products - ALL'!$B15)*('Postal One PQW Report'!P$4:P$9999)), SUMPRODUCT(('Postal One PQW Report'!$D$4:$D$9999='Products - ALL'!$B15)*('Postal One PQW Report'!$B$4:$B$9999='Products - ALL'!$E$5)*('Postal One PQW Report'!P$4:P$9999)))</f>
      </c>
      <c r="O15" s="24" t="str">
        <f>IF($E$5="All", SUMPRODUCT(('Postal One PQW Report'!$D$4:$D$9999='Products - ALL'!$B15)*('Postal One PQW Report'!Q$4:Q$9999)), SUMPRODUCT(('Postal One PQW Report'!$D$4:$D$9999='Products - ALL'!$B15)*('Postal One PQW Report'!$B$4:$B$9999='Products - ALL'!$E$5)*('Postal One PQW Report'!Q$4:Q$9999)))</f>
      </c>
      <c r="P15" s="24" t="str">
        <f>IF($E$5="All", SUMPRODUCT(('Postal One PQW Report'!$D$4:$D$9999='Products - ALL'!$B15)*('Postal One PQW Report'!R$4:R$9999)), SUMPRODUCT(('Postal One PQW Report'!$D$4:$D$9999='Products - ALL'!$B15)*('Postal One PQW Report'!$B$4:$B$9999='Products - ALL'!$E$5)*('Postal One PQW Report'!R$4:R$9999)))</f>
      </c>
      <c r="Q15" s="24" t="str">
        <f>IF($E$5="All", SUMPRODUCT(('Postal One PQW Report'!$D$4:$D$9999='Products - ALL'!$B15)*('Postal One PQW Report'!S$4:S$9999)), SUMPRODUCT(('Postal One PQW Report'!$D$4:$D$9999='Products - ALL'!$B15)*('Postal One PQW Report'!$B$4:$B$9999='Products - ALL'!$E$5)*('Postal One PQW Report'!S$4:S$9999)))</f>
      </c>
      <c r="R15" s="24" t="str">
        <f>IF($E$5="All", SUMPRODUCT(('Postal One PQW Report'!$D$4:$D$9999='Products - ALL'!$B15)*('Postal One PQW Report'!T$4:T$9999)), SUMPRODUCT(('Postal One PQW Report'!$D$4:$D$9999='Products - ALL'!$B15)*('Postal One PQW Report'!$B$4:$B$9999='Products - ALL'!$E$5)*('Postal One PQW Report'!T$4:T$9999)))</f>
      </c>
      <c r="S15" s="25" t="str">
        <f>IFERROR(J15-I15, 0)</f>
      </c>
      <c r="T15" s="26" t="str">
        <f>IFERROR(S15/J15, 0)</f>
      </c>
      <c r="U15" s="25" t="str">
        <f>IFERROR(R15-Q15, 0)</f>
      </c>
      <c r="V15" s="26" t="str">
        <f>IFERROR(U15/R15, 0)</f>
      </c>
    </row>
    <row r="16">
      <c r="A16" s="20" t="n">
        <v>8</v>
      </c>
      <c r="B16" s="23" t="inlineStr">
        <is>
          <t>ISAL Non-M-Bags-Flats</t>
        </is>
      </c>
      <c r="C16" s="25" t="str">
        <f>IF($E$5="All", SUMPRODUCT(('Postal One PQW Report'!$D$4:$D$9999='Products - ALL'!$B16)*('Postal One PQW Report'!E$4:E$9999)), SUMPRODUCT(('Postal One PQW Report'!$D$4:$D$9999='Products - ALL'!$B16)*('Postal One PQW Report'!$B$4:$B$9999='Products - ALL'!$E$5)*('Postal One PQW Report'!E$4:E$9999)))</f>
      </c>
      <c r="D16" s="25" t="str">
        <f>IF($E$5="All", SUMPRODUCT(('Postal One PQW Report'!$D$4:$D$9999='Products - ALL'!$B16)*('Postal One PQW Report'!F$4:F$9999)), SUMPRODUCT(('Postal One PQW Report'!$D$4:$D$9999='Products - ALL'!$B16)*('Postal One PQW Report'!$B$4:$B$9999='Products - ALL'!$E$5)*('Postal One PQW Report'!F$4:F$9999)))</f>
      </c>
      <c r="E16" s="25" t="str">
        <f>IF($E$5="All", SUMPRODUCT(('Postal One PQW Report'!$D$4:$D$9999='Products - ALL'!$B16)*('Postal One PQW Report'!G$4:G$9999)), SUMPRODUCT(('Postal One PQW Report'!$D$4:$D$9999='Products - ALL'!$B16)*('Postal One PQW Report'!$B$4:$B$9999='Products - ALL'!$E$5)*('Postal One PQW Report'!G$4:G$9999)))</f>
      </c>
      <c r="F16" s="25" t="str">
        <f>IF($E$5="All", SUMPRODUCT(('Postal One PQW Report'!$D$4:$D$9999='Products - ALL'!$B16)*('Postal One PQW Report'!H$4:H$9999)), SUMPRODUCT(('Postal One PQW Report'!$D$4:$D$9999='Products - ALL'!$B16)*('Postal One PQW Report'!$B$4:$B$9999='Products - ALL'!$E$5)*('Postal One PQW Report'!H$4:H$9999)))</f>
      </c>
      <c r="G16" s="25" t="str">
        <f>IF($E$5="All", SUMPRODUCT(('Postal One PQW Report'!$D$4:$D$9999='Products - ALL'!$B16)*('Postal One PQW Report'!I$4:I$9999)), SUMPRODUCT(('Postal One PQW Report'!$D$4:$D$9999='Products - ALL'!$B16)*('Postal One PQW Report'!$B$4:$B$9999='Products - ALL'!$E$5)*('Postal One PQW Report'!I$4:I$9999)))</f>
      </c>
      <c r="H16" s="25" t="str">
        <f>IF($E$5="All", SUMPRODUCT(('Postal One PQW Report'!$D$4:$D$9999='Products - ALL'!$B16)*('Postal One PQW Report'!J$4:J$9999)), SUMPRODUCT(('Postal One PQW Report'!$D$4:$D$9999='Products - ALL'!$B16)*('Postal One PQW Report'!$B$4:$B$9999='Products - ALL'!$E$5)*('Postal One PQW Report'!J$4:J$9999)))</f>
      </c>
      <c r="I16" s="25" t="str">
        <f>IF($E$5="All", SUMPRODUCT(('Postal One PQW Report'!$D$4:$D$9999='Products - ALL'!$B16)*('Postal One PQW Report'!K$4:K$9999)), SUMPRODUCT(('Postal One PQW Report'!$D$4:$D$9999='Products - ALL'!$B16)*('Postal One PQW Report'!$B$4:$B$9999='Products - ALL'!$E$5)*('Postal One PQW Report'!K$4:K$9999)))</f>
      </c>
      <c r="J16" s="25" t="str">
        <f>IF($E$5="All", SUMPRODUCT(('Postal One PQW Report'!$D$4:$D$9999='Products - ALL'!$B16)*('Postal One PQW Report'!L$4:L$9999)), SUMPRODUCT(('Postal One PQW Report'!$D$4:$D$9999='Products - ALL'!$B16)*('Postal One PQW Report'!$B$4:$B$9999='Products - ALL'!$E$5)*('Postal One PQW Report'!L$4:L$9999)))</f>
      </c>
      <c r="K16" s="24" t="str">
        <f>IF($E$5="All", SUMPRODUCT(('Postal One PQW Report'!$D$4:$D$9999='Products - ALL'!$B16)*('Postal One PQW Report'!M$4:M$9999)), SUMPRODUCT(('Postal One PQW Report'!$D$4:$D$9999='Products - ALL'!$B16)*('Postal One PQW Report'!$B$4:$B$9999='Products - ALL'!$E$5)*('Postal One PQW Report'!M$4:M$9999)))</f>
      </c>
      <c r="L16" s="24" t="str">
        <f>IF($E$5="All", SUMPRODUCT(('Postal One PQW Report'!$D$4:$D$9999='Products - ALL'!$B16)*('Postal One PQW Report'!N$4:N$9999)), SUMPRODUCT(('Postal One PQW Report'!$D$4:$D$9999='Products - ALL'!$B16)*('Postal One PQW Report'!$B$4:$B$9999='Products - ALL'!$E$5)*('Postal One PQW Report'!N$4:N$9999)))</f>
      </c>
      <c r="M16" s="24" t="str">
        <f>IF($E$5="All", SUMPRODUCT(('Postal One PQW Report'!$D$4:$D$9999='Products - ALL'!$B16)*('Postal One PQW Report'!O$4:O$9999)), SUMPRODUCT(('Postal One PQW Report'!$D$4:$D$9999='Products - ALL'!$B16)*('Postal One PQW Report'!$B$4:$B$9999='Products - ALL'!$E$5)*('Postal One PQW Report'!O$4:O$9999)))</f>
      </c>
      <c r="N16" s="24" t="str">
        <f>IF($E$5="All", SUMPRODUCT(('Postal One PQW Report'!$D$4:$D$9999='Products - ALL'!$B16)*('Postal One PQW Report'!P$4:P$9999)), SUMPRODUCT(('Postal One PQW Report'!$D$4:$D$9999='Products - ALL'!$B16)*('Postal One PQW Report'!$B$4:$B$9999='Products - ALL'!$E$5)*('Postal One PQW Report'!P$4:P$9999)))</f>
      </c>
      <c r="O16" s="24" t="str">
        <f>IF($E$5="All", SUMPRODUCT(('Postal One PQW Report'!$D$4:$D$9999='Products - ALL'!$B16)*('Postal One PQW Report'!Q$4:Q$9999)), SUMPRODUCT(('Postal One PQW Report'!$D$4:$D$9999='Products - ALL'!$B16)*('Postal One PQW Report'!$B$4:$B$9999='Products - ALL'!$E$5)*('Postal One PQW Report'!Q$4:Q$9999)))</f>
      </c>
      <c r="P16" s="24" t="str">
        <f>IF($E$5="All", SUMPRODUCT(('Postal One PQW Report'!$D$4:$D$9999='Products - ALL'!$B16)*('Postal One PQW Report'!R$4:R$9999)), SUMPRODUCT(('Postal One PQW Report'!$D$4:$D$9999='Products - ALL'!$B16)*('Postal One PQW Report'!$B$4:$B$9999='Products - ALL'!$E$5)*('Postal One PQW Report'!R$4:R$9999)))</f>
      </c>
      <c r="Q16" s="24" t="str">
        <f>IF($E$5="All", SUMPRODUCT(('Postal One PQW Report'!$D$4:$D$9999='Products - ALL'!$B16)*('Postal One PQW Report'!S$4:S$9999)), SUMPRODUCT(('Postal One PQW Report'!$D$4:$D$9999='Products - ALL'!$B16)*('Postal One PQW Report'!$B$4:$B$9999='Products - ALL'!$E$5)*('Postal One PQW Report'!S$4:S$9999)))</f>
      </c>
      <c r="R16" s="24" t="str">
        <f>IF($E$5="All", SUMPRODUCT(('Postal One PQW Report'!$D$4:$D$9999='Products - ALL'!$B16)*('Postal One PQW Report'!T$4:T$9999)), SUMPRODUCT(('Postal One PQW Report'!$D$4:$D$9999='Products - ALL'!$B16)*('Postal One PQW Report'!$B$4:$B$9999='Products - ALL'!$E$5)*('Postal One PQW Report'!T$4:T$9999)))</f>
      </c>
      <c r="S16" s="25" t="str">
        <f>IFERROR(J16-I16, 0)</f>
      </c>
      <c r="T16" s="26" t="str">
        <f>IFERROR(S16/J16, 0)</f>
      </c>
      <c r="U16" s="25" t="str">
        <f>IFERROR(R16-Q16, 0)</f>
      </c>
      <c r="V16" s="26" t="str">
        <f>IFERROR(U16/R16, 0)</f>
      </c>
    </row>
    <row r="17">
      <c r="A17" s="20" t="n">
        <v>9</v>
      </c>
      <c r="B17" s="23" t="inlineStr">
        <is>
          <t>ISAL Non-M-Bags-Letters</t>
        </is>
      </c>
      <c r="C17" s="25" t="str">
        <f>IF($E$5="All", SUMPRODUCT(('Postal One PQW Report'!$D$4:$D$9999='Products - ALL'!$B17)*('Postal One PQW Report'!E$4:E$9999)), SUMPRODUCT(('Postal One PQW Report'!$D$4:$D$9999='Products - ALL'!$B17)*('Postal One PQW Report'!$B$4:$B$9999='Products - ALL'!$E$5)*('Postal One PQW Report'!E$4:E$9999)))</f>
      </c>
      <c r="D17" s="25" t="str">
        <f>IF($E$5="All", SUMPRODUCT(('Postal One PQW Report'!$D$4:$D$9999='Products - ALL'!$B17)*('Postal One PQW Report'!F$4:F$9999)), SUMPRODUCT(('Postal One PQW Report'!$D$4:$D$9999='Products - ALL'!$B17)*('Postal One PQW Report'!$B$4:$B$9999='Products - ALL'!$E$5)*('Postal One PQW Report'!F$4:F$9999)))</f>
      </c>
      <c r="E17" s="25" t="str">
        <f>IF($E$5="All", SUMPRODUCT(('Postal One PQW Report'!$D$4:$D$9999='Products - ALL'!$B17)*('Postal One PQW Report'!G$4:G$9999)), SUMPRODUCT(('Postal One PQW Report'!$D$4:$D$9999='Products - ALL'!$B17)*('Postal One PQW Report'!$B$4:$B$9999='Products - ALL'!$E$5)*('Postal One PQW Report'!G$4:G$9999)))</f>
      </c>
      <c r="F17" s="25" t="str">
        <f>IF($E$5="All", SUMPRODUCT(('Postal One PQW Report'!$D$4:$D$9999='Products - ALL'!$B17)*('Postal One PQW Report'!H$4:H$9999)), SUMPRODUCT(('Postal One PQW Report'!$D$4:$D$9999='Products - ALL'!$B17)*('Postal One PQW Report'!$B$4:$B$9999='Products - ALL'!$E$5)*('Postal One PQW Report'!H$4:H$9999)))</f>
      </c>
      <c r="G17" s="25" t="str">
        <f>IF($E$5="All", SUMPRODUCT(('Postal One PQW Report'!$D$4:$D$9999='Products - ALL'!$B17)*('Postal One PQW Report'!I$4:I$9999)), SUMPRODUCT(('Postal One PQW Report'!$D$4:$D$9999='Products - ALL'!$B17)*('Postal One PQW Report'!$B$4:$B$9999='Products - ALL'!$E$5)*('Postal One PQW Report'!I$4:I$9999)))</f>
      </c>
      <c r="H17" s="25" t="str">
        <f>IF($E$5="All", SUMPRODUCT(('Postal One PQW Report'!$D$4:$D$9999='Products - ALL'!$B17)*('Postal One PQW Report'!J$4:J$9999)), SUMPRODUCT(('Postal One PQW Report'!$D$4:$D$9999='Products - ALL'!$B17)*('Postal One PQW Report'!$B$4:$B$9999='Products - ALL'!$E$5)*('Postal One PQW Report'!J$4:J$9999)))</f>
      </c>
      <c r="I17" s="25" t="str">
        <f>IF($E$5="All", SUMPRODUCT(('Postal One PQW Report'!$D$4:$D$9999='Products - ALL'!$B17)*('Postal One PQW Report'!K$4:K$9999)), SUMPRODUCT(('Postal One PQW Report'!$D$4:$D$9999='Products - ALL'!$B17)*('Postal One PQW Report'!$B$4:$B$9999='Products - ALL'!$E$5)*('Postal One PQW Report'!K$4:K$9999)))</f>
      </c>
      <c r="J17" s="25" t="str">
        <f>IF($E$5="All", SUMPRODUCT(('Postal One PQW Report'!$D$4:$D$9999='Products - ALL'!$B17)*('Postal One PQW Report'!L$4:L$9999)), SUMPRODUCT(('Postal One PQW Report'!$D$4:$D$9999='Products - ALL'!$B17)*('Postal One PQW Report'!$B$4:$B$9999='Products - ALL'!$E$5)*('Postal One PQW Report'!L$4:L$9999)))</f>
      </c>
      <c r="K17" s="24" t="str">
        <f>IF($E$5="All", SUMPRODUCT(('Postal One PQW Report'!$D$4:$D$9999='Products - ALL'!$B17)*('Postal One PQW Report'!M$4:M$9999)), SUMPRODUCT(('Postal One PQW Report'!$D$4:$D$9999='Products - ALL'!$B17)*('Postal One PQW Report'!$B$4:$B$9999='Products - ALL'!$E$5)*('Postal One PQW Report'!M$4:M$9999)))</f>
      </c>
      <c r="L17" s="24" t="str">
        <f>IF($E$5="All", SUMPRODUCT(('Postal One PQW Report'!$D$4:$D$9999='Products - ALL'!$B17)*('Postal One PQW Report'!N$4:N$9999)), SUMPRODUCT(('Postal One PQW Report'!$D$4:$D$9999='Products - ALL'!$B17)*('Postal One PQW Report'!$B$4:$B$9999='Products - ALL'!$E$5)*('Postal One PQW Report'!N$4:N$9999)))</f>
      </c>
      <c r="M17" s="24" t="str">
        <f>IF($E$5="All", SUMPRODUCT(('Postal One PQW Report'!$D$4:$D$9999='Products - ALL'!$B17)*('Postal One PQW Report'!O$4:O$9999)), SUMPRODUCT(('Postal One PQW Report'!$D$4:$D$9999='Products - ALL'!$B17)*('Postal One PQW Report'!$B$4:$B$9999='Products - ALL'!$E$5)*('Postal One PQW Report'!O$4:O$9999)))</f>
      </c>
      <c r="N17" s="24" t="str">
        <f>IF($E$5="All", SUMPRODUCT(('Postal One PQW Report'!$D$4:$D$9999='Products - ALL'!$B17)*('Postal One PQW Report'!P$4:P$9999)), SUMPRODUCT(('Postal One PQW Report'!$D$4:$D$9999='Products - ALL'!$B17)*('Postal One PQW Report'!$B$4:$B$9999='Products - ALL'!$E$5)*('Postal One PQW Report'!P$4:P$9999)))</f>
      </c>
      <c r="O17" s="24" t="str">
        <f>IF($E$5="All", SUMPRODUCT(('Postal One PQW Report'!$D$4:$D$9999='Products - ALL'!$B17)*('Postal One PQW Report'!Q$4:Q$9999)), SUMPRODUCT(('Postal One PQW Report'!$D$4:$D$9999='Products - ALL'!$B17)*('Postal One PQW Report'!$B$4:$B$9999='Products - ALL'!$E$5)*('Postal One PQW Report'!Q$4:Q$9999)))</f>
      </c>
      <c r="P17" s="24" t="str">
        <f>IF($E$5="All", SUMPRODUCT(('Postal One PQW Report'!$D$4:$D$9999='Products - ALL'!$B17)*('Postal One PQW Report'!R$4:R$9999)), SUMPRODUCT(('Postal One PQW Report'!$D$4:$D$9999='Products - ALL'!$B17)*('Postal One PQW Report'!$B$4:$B$9999='Products - ALL'!$E$5)*('Postal One PQW Report'!R$4:R$9999)))</f>
      </c>
      <c r="Q17" s="24" t="str">
        <f>IF($E$5="All", SUMPRODUCT(('Postal One PQW Report'!$D$4:$D$9999='Products - ALL'!$B17)*('Postal One PQW Report'!S$4:S$9999)), SUMPRODUCT(('Postal One PQW Report'!$D$4:$D$9999='Products - ALL'!$B17)*('Postal One PQW Report'!$B$4:$B$9999='Products - ALL'!$E$5)*('Postal One PQW Report'!S$4:S$9999)))</f>
      </c>
      <c r="R17" s="24" t="str">
        <f>IF($E$5="All", SUMPRODUCT(('Postal One PQW Report'!$D$4:$D$9999='Products - ALL'!$B17)*('Postal One PQW Report'!T$4:T$9999)), SUMPRODUCT(('Postal One PQW Report'!$D$4:$D$9999='Products - ALL'!$B17)*('Postal One PQW Report'!$B$4:$B$9999='Products - ALL'!$E$5)*('Postal One PQW Report'!T$4:T$9999)))</f>
      </c>
      <c r="S17" s="25" t="str">
        <f>IFERROR(J17-I17, 0)</f>
      </c>
      <c r="T17" s="26" t="str">
        <f>IFERROR(S17/J17, 0)</f>
      </c>
      <c r="U17" s="25" t="str">
        <f>IFERROR(R17-Q17, 0)</f>
      </c>
      <c r="V17" s="26" t="str">
        <f>IFERROR(U17/R17, 0)</f>
      </c>
    </row>
    <row r="18">
      <c r="A18" s="20" t="n">
        <v>10</v>
      </c>
      <c r="B18" s="23" t="inlineStr">
        <is>
          <t>ISAL Non-M-Bags-Packets</t>
        </is>
      </c>
      <c r="C18" s="25" t="str">
        <f>IF($E$5="All", SUMPRODUCT(('Postal One PQW Report'!$D$4:$D$9999='Products - ALL'!$B18)*('Postal One PQW Report'!E$4:E$9999)), SUMPRODUCT(('Postal One PQW Report'!$D$4:$D$9999='Products - ALL'!$B18)*('Postal One PQW Report'!$B$4:$B$9999='Products - ALL'!$E$5)*('Postal One PQW Report'!E$4:E$9999)))</f>
      </c>
      <c r="D18" s="25" t="str">
        <f>IF($E$5="All", SUMPRODUCT(('Postal One PQW Report'!$D$4:$D$9999='Products - ALL'!$B18)*('Postal One PQW Report'!F$4:F$9999)), SUMPRODUCT(('Postal One PQW Report'!$D$4:$D$9999='Products - ALL'!$B18)*('Postal One PQW Report'!$B$4:$B$9999='Products - ALL'!$E$5)*('Postal One PQW Report'!F$4:F$9999)))</f>
      </c>
      <c r="E18" s="25" t="str">
        <f>IF($E$5="All", SUMPRODUCT(('Postal One PQW Report'!$D$4:$D$9999='Products - ALL'!$B18)*('Postal One PQW Report'!G$4:G$9999)), SUMPRODUCT(('Postal One PQW Report'!$D$4:$D$9999='Products - ALL'!$B18)*('Postal One PQW Report'!$B$4:$B$9999='Products - ALL'!$E$5)*('Postal One PQW Report'!G$4:G$9999)))</f>
      </c>
      <c r="F18" s="25" t="str">
        <f>IF($E$5="All", SUMPRODUCT(('Postal One PQW Report'!$D$4:$D$9999='Products - ALL'!$B18)*('Postal One PQW Report'!H$4:H$9999)), SUMPRODUCT(('Postal One PQW Report'!$D$4:$D$9999='Products - ALL'!$B18)*('Postal One PQW Report'!$B$4:$B$9999='Products - ALL'!$E$5)*('Postal One PQW Report'!H$4:H$9999)))</f>
      </c>
      <c r="G18" s="25" t="str">
        <f>IF($E$5="All", SUMPRODUCT(('Postal One PQW Report'!$D$4:$D$9999='Products - ALL'!$B18)*('Postal One PQW Report'!I$4:I$9999)), SUMPRODUCT(('Postal One PQW Report'!$D$4:$D$9999='Products - ALL'!$B18)*('Postal One PQW Report'!$B$4:$B$9999='Products - ALL'!$E$5)*('Postal One PQW Report'!I$4:I$9999)))</f>
      </c>
      <c r="H18" s="25" t="str">
        <f>IF($E$5="All", SUMPRODUCT(('Postal One PQW Report'!$D$4:$D$9999='Products - ALL'!$B18)*('Postal One PQW Report'!J$4:J$9999)), SUMPRODUCT(('Postal One PQW Report'!$D$4:$D$9999='Products - ALL'!$B18)*('Postal One PQW Report'!$B$4:$B$9999='Products - ALL'!$E$5)*('Postal One PQW Report'!J$4:J$9999)))</f>
      </c>
      <c r="I18" s="25" t="str">
        <f>IF($E$5="All", SUMPRODUCT(('Postal One PQW Report'!$D$4:$D$9999='Products - ALL'!$B18)*('Postal One PQW Report'!K$4:K$9999)), SUMPRODUCT(('Postal One PQW Report'!$D$4:$D$9999='Products - ALL'!$B18)*('Postal One PQW Report'!$B$4:$B$9999='Products - ALL'!$E$5)*('Postal One PQW Report'!K$4:K$9999)))</f>
      </c>
      <c r="J18" s="25" t="str">
        <f>IF($E$5="All", SUMPRODUCT(('Postal One PQW Report'!$D$4:$D$9999='Products - ALL'!$B18)*('Postal One PQW Report'!L$4:L$9999)), SUMPRODUCT(('Postal One PQW Report'!$D$4:$D$9999='Products - ALL'!$B18)*('Postal One PQW Report'!$B$4:$B$9999='Products - ALL'!$E$5)*('Postal One PQW Report'!L$4:L$9999)))</f>
      </c>
      <c r="K18" s="24" t="str">
        <f>IF($E$5="All", SUMPRODUCT(('Postal One PQW Report'!$D$4:$D$9999='Products - ALL'!$B18)*('Postal One PQW Report'!M$4:M$9999)), SUMPRODUCT(('Postal One PQW Report'!$D$4:$D$9999='Products - ALL'!$B18)*('Postal One PQW Report'!$B$4:$B$9999='Products - ALL'!$E$5)*('Postal One PQW Report'!M$4:M$9999)))</f>
      </c>
      <c r="L18" s="24" t="str">
        <f>IF($E$5="All", SUMPRODUCT(('Postal One PQW Report'!$D$4:$D$9999='Products - ALL'!$B18)*('Postal One PQW Report'!N$4:N$9999)), SUMPRODUCT(('Postal One PQW Report'!$D$4:$D$9999='Products - ALL'!$B18)*('Postal One PQW Report'!$B$4:$B$9999='Products - ALL'!$E$5)*('Postal One PQW Report'!N$4:N$9999)))</f>
      </c>
      <c r="M18" s="24" t="str">
        <f>IF($E$5="All", SUMPRODUCT(('Postal One PQW Report'!$D$4:$D$9999='Products - ALL'!$B18)*('Postal One PQW Report'!O$4:O$9999)), SUMPRODUCT(('Postal One PQW Report'!$D$4:$D$9999='Products - ALL'!$B18)*('Postal One PQW Report'!$B$4:$B$9999='Products - ALL'!$E$5)*('Postal One PQW Report'!O$4:O$9999)))</f>
      </c>
      <c r="N18" s="24" t="str">
        <f>IF($E$5="All", SUMPRODUCT(('Postal One PQW Report'!$D$4:$D$9999='Products - ALL'!$B18)*('Postal One PQW Report'!P$4:P$9999)), SUMPRODUCT(('Postal One PQW Report'!$D$4:$D$9999='Products - ALL'!$B18)*('Postal One PQW Report'!$B$4:$B$9999='Products - ALL'!$E$5)*('Postal One PQW Report'!P$4:P$9999)))</f>
      </c>
      <c r="O18" s="24" t="str">
        <f>IF($E$5="All", SUMPRODUCT(('Postal One PQW Report'!$D$4:$D$9999='Products - ALL'!$B18)*('Postal One PQW Report'!Q$4:Q$9999)), SUMPRODUCT(('Postal One PQW Report'!$D$4:$D$9999='Products - ALL'!$B18)*('Postal One PQW Report'!$B$4:$B$9999='Products - ALL'!$E$5)*('Postal One PQW Report'!Q$4:Q$9999)))</f>
      </c>
      <c r="P18" s="24" t="str">
        <f>IF($E$5="All", SUMPRODUCT(('Postal One PQW Report'!$D$4:$D$9999='Products - ALL'!$B18)*('Postal One PQW Report'!R$4:R$9999)), SUMPRODUCT(('Postal One PQW Report'!$D$4:$D$9999='Products - ALL'!$B18)*('Postal One PQW Report'!$B$4:$B$9999='Products - ALL'!$E$5)*('Postal One PQW Report'!R$4:R$9999)))</f>
      </c>
      <c r="Q18" s="24" t="str">
        <f>IF($E$5="All", SUMPRODUCT(('Postal One PQW Report'!$D$4:$D$9999='Products - ALL'!$B18)*('Postal One PQW Report'!S$4:S$9999)), SUMPRODUCT(('Postal One PQW Report'!$D$4:$D$9999='Products - ALL'!$B18)*('Postal One PQW Report'!$B$4:$B$9999='Products - ALL'!$E$5)*('Postal One PQW Report'!S$4:S$9999)))</f>
      </c>
      <c r="R18" s="24" t="str">
        <f>IF($E$5="All", SUMPRODUCT(('Postal One PQW Report'!$D$4:$D$9999='Products - ALL'!$B18)*('Postal One PQW Report'!T$4:T$9999)), SUMPRODUCT(('Postal One PQW Report'!$D$4:$D$9999='Products - ALL'!$B18)*('Postal One PQW Report'!$B$4:$B$9999='Products - ALL'!$E$5)*('Postal One PQW Report'!T$4:T$9999)))</f>
      </c>
      <c r="S18" s="25" t="str">
        <f>IFERROR(J18-I18, 0)</f>
      </c>
      <c r="T18" s="26" t="str">
        <f>IFERROR(S18/J18, 0)</f>
      </c>
      <c r="U18" s="25" t="str">
        <f>IFERROR(R18-Q18, 0)</f>
      </c>
      <c r="V18" s="26" t="str">
        <f>IFERROR(U18/R18, 0)</f>
      </c>
    </row>
    <row r="19">
      <c r="A19" s="20" t="n">
        <v>11</v>
      </c>
      <c r="B19" s="23" t="inlineStr">
        <is>
          <t>ePacket</t>
        </is>
      </c>
      <c r="C19" s="25" t="str">
        <f>IF($E$5="All", SUMPRODUCT(('Postal One PQW Report'!$D$4:$D$9999='Products - ALL'!$B19)*('Postal One PQW Report'!E$4:E$9999)), SUMPRODUCT(('Postal One PQW Report'!$D$4:$D$9999='Products - ALL'!$B19)*('Postal One PQW Report'!$B$4:$B$9999='Products - ALL'!$E$5)*('Postal One PQW Report'!E$4:E$9999)))</f>
      </c>
      <c r="D19" s="25" t="str">
        <f>IF($E$5="All", SUMPRODUCT(('Postal One PQW Report'!$D$4:$D$9999='Products - ALL'!$B19)*('Postal One PQW Report'!F$4:F$9999)), SUMPRODUCT(('Postal One PQW Report'!$D$4:$D$9999='Products - ALL'!$B19)*('Postal One PQW Report'!$B$4:$B$9999='Products - ALL'!$E$5)*('Postal One PQW Report'!F$4:F$9999)))</f>
      </c>
      <c r="E19" s="25" t="str">
        <f>IF($E$5="All", SUMPRODUCT(('Postal One PQW Report'!$D$4:$D$9999='Products - ALL'!$B19)*('Postal One PQW Report'!G$4:G$9999)), SUMPRODUCT(('Postal One PQW Report'!$D$4:$D$9999='Products - ALL'!$B19)*('Postal One PQW Report'!$B$4:$B$9999='Products - ALL'!$E$5)*('Postal One PQW Report'!G$4:G$9999)))</f>
      </c>
      <c r="F19" s="25" t="str">
        <f>IF($E$5="All", SUMPRODUCT(('Postal One PQW Report'!$D$4:$D$9999='Products - ALL'!$B19)*('Postal One PQW Report'!H$4:H$9999)), SUMPRODUCT(('Postal One PQW Report'!$D$4:$D$9999='Products - ALL'!$B19)*('Postal One PQW Report'!$B$4:$B$9999='Products - ALL'!$E$5)*('Postal One PQW Report'!H$4:H$9999)))</f>
      </c>
      <c r="G19" s="25" t="str">
        <f>IF($E$5="All", SUMPRODUCT(('Postal One PQW Report'!$D$4:$D$9999='Products - ALL'!$B19)*('Postal One PQW Report'!I$4:I$9999)), SUMPRODUCT(('Postal One PQW Report'!$D$4:$D$9999='Products - ALL'!$B19)*('Postal One PQW Report'!$B$4:$B$9999='Products - ALL'!$E$5)*('Postal One PQW Report'!I$4:I$9999)))</f>
      </c>
      <c r="H19" s="25" t="str">
        <f>IF($E$5="All", SUMPRODUCT(('Postal One PQW Report'!$D$4:$D$9999='Products - ALL'!$B19)*('Postal One PQW Report'!J$4:J$9999)), SUMPRODUCT(('Postal One PQW Report'!$D$4:$D$9999='Products - ALL'!$B19)*('Postal One PQW Report'!$B$4:$B$9999='Products - ALL'!$E$5)*('Postal One PQW Report'!J$4:J$9999)))</f>
      </c>
      <c r="I19" s="25" t="str">
        <f>IF($E$5="All", SUMPRODUCT(('Postal One PQW Report'!$D$4:$D$9999='Products - ALL'!$B19)*('Postal One PQW Report'!K$4:K$9999)), SUMPRODUCT(('Postal One PQW Report'!$D$4:$D$9999='Products - ALL'!$B19)*('Postal One PQW Report'!$B$4:$B$9999='Products - ALL'!$E$5)*('Postal One PQW Report'!K$4:K$9999)))</f>
      </c>
      <c r="J19" s="25" t="str">
        <f>IF($E$5="All", SUMPRODUCT(('Postal One PQW Report'!$D$4:$D$9999='Products - ALL'!$B19)*('Postal One PQW Report'!L$4:L$9999)), SUMPRODUCT(('Postal One PQW Report'!$D$4:$D$9999='Products - ALL'!$B19)*('Postal One PQW Report'!$B$4:$B$9999='Products - ALL'!$E$5)*('Postal One PQW Report'!L$4:L$9999)))</f>
      </c>
      <c r="K19" s="24" t="str">
        <f>IF($E$5="All", SUMPRODUCT(('Postal One PQW Report'!$D$4:$D$9999='Products - ALL'!$B19)*('Postal One PQW Report'!M$4:M$9999)), SUMPRODUCT(('Postal One PQW Report'!$D$4:$D$9999='Products - ALL'!$B19)*('Postal One PQW Report'!$B$4:$B$9999='Products - ALL'!$E$5)*('Postal One PQW Report'!M$4:M$9999)))</f>
      </c>
      <c r="L19" s="24" t="str">
        <f>IF($E$5="All", SUMPRODUCT(('Postal One PQW Report'!$D$4:$D$9999='Products - ALL'!$B19)*('Postal One PQW Report'!N$4:N$9999)), SUMPRODUCT(('Postal One PQW Report'!$D$4:$D$9999='Products - ALL'!$B19)*('Postal One PQW Report'!$B$4:$B$9999='Products - ALL'!$E$5)*('Postal One PQW Report'!N$4:N$9999)))</f>
      </c>
      <c r="M19" s="24" t="str">
        <f>IF($E$5="All", SUMPRODUCT(('Postal One PQW Report'!$D$4:$D$9999='Products - ALL'!$B19)*('Postal One PQW Report'!O$4:O$9999)), SUMPRODUCT(('Postal One PQW Report'!$D$4:$D$9999='Products - ALL'!$B19)*('Postal One PQW Report'!$B$4:$B$9999='Products - ALL'!$E$5)*('Postal One PQW Report'!O$4:O$9999)))</f>
      </c>
      <c r="N19" s="24" t="str">
        <f>IF($E$5="All", SUMPRODUCT(('Postal One PQW Report'!$D$4:$D$9999='Products - ALL'!$B19)*('Postal One PQW Report'!P$4:P$9999)), SUMPRODUCT(('Postal One PQW Report'!$D$4:$D$9999='Products - ALL'!$B19)*('Postal One PQW Report'!$B$4:$B$9999='Products - ALL'!$E$5)*('Postal One PQW Report'!P$4:P$9999)))</f>
      </c>
      <c r="O19" s="24" t="str">
        <f>IF($E$5="All", SUMPRODUCT(('Postal One PQW Report'!$D$4:$D$9999='Products - ALL'!$B19)*('Postal One PQW Report'!Q$4:Q$9999)), SUMPRODUCT(('Postal One PQW Report'!$D$4:$D$9999='Products - ALL'!$B19)*('Postal One PQW Report'!$B$4:$B$9999='Products - ALL'!$E$5)*('Postal One PQW Report'!Q$4:Q$9999)))</f>
      </c>
      <c r="P19" s="24" t="str">
        <f>IF($E$5="All", SUMPRODUCT(('Postal One PQW Report'!$D$4:$D$9999='Products - ALL'!$B19)*('Postal One PQW Report'!R$4:R$9999)), SUMPRODUCT(('Postal One PQW Report'!$D$4:$D$9999='Products - ALL'!$B19)*('Postal One PQW Report'!$B$4:$B$9999='Products - ALL'!$E$5)*('Postal One PQW Report'!R$4:R$9999)))</f>
      </c>
      <c r="Q19" s="24" t="str">
        <f>IF($E$5="All", SUMPRODUCT(('Postal One PQW Report'!$D$4:$D$9999='Products - ALL'!$B19)*('Postal One PQW Report'!S$4:S$9999)), SUMPRODUCT(('Postal One PQW Report'!$D$4:$D$9999='Products - ALL'!$B19)*('Postal One PQW Report'!$B$4:$B$9999='Products - ALL'!$E$5)*('Postal One PQW Report'!S$4:S$9999)))</f>
      </c>
      <c r="R19" s="24" t="str">
        <f>IF($E$5="All", SUMPRODUCT(('Postal One PQW Report'!$D$4:$D$9999='Products - ALL'!$B19)*('Postal One PQW Report'!T$4:T$9999)), SUMPRODUCT(('Postal One PQW Report'!$D$4:$D$9999='Products - ALL'!$B19)*('Postal One PQW Report'!$B$4:$B$9999='Products - ALL'!$E$5)*('Postal One PQW Report'!T$4:T$9999)))</f>
      </c>
      <c r="S19" s="25" t="str">
        <f>IFERROR(J19-I19, 0)</f>
      </c>
      <c r="T19" s="26" t="str">
        <f>IFERROR(S19/J19, 0)</f>
      </c>
      <c r="U19" s="25" t="str">
        <f>IFERROR(R19-Q19, 0)</f>
      </c>
      <c r="V19" s="26" t="str">
        <f>IFERROR(U19/R19, 0)</f>
      </c>
    </row>
    <row r="20">
      <c r="A20" s="20" t="n">
        <v>12</v>
      </c>
      <c r="B20" s="23" t="inlineStr">
        <is>
          <t>PMEI</t>
        </is>
      </c>
      <c r="C20" s="25" t="str">
        <f>IF($E$5="All", SUMPRODUCT(('PQW Report Data'!$D$4:$D$3944='Products - ALL'!$B20)*('PQW Report Data'!F$4:F$3944)), SUMPRODUCT(('PQW Report Data'!$B$4:$B$3944='Products - ALL'!$E$5)*('PQW Report Data'!$D$4:$D$3944='Products - ALL'!$B20)*('PQW Report Data'!F$4:F$3944)))</f>
      </c>
      <c r="D20" s="25" t="str">
        <f>IF($E$5="All", SUMPRODUCT(('PQW Report Data'!$D$4:$D$3944='Products - ALL'!$B20)*('PQW Report Data'!G$4:G$3944)), SUMPRODUCT(('PQW Report Data'!$B$4:$B$3944='Products - ALL'!$E$5)*('PQW Report Data'!$D$4:$D$3944='Products - ALL'!$B20)*('PQW Report Data'!G$4:G$3944)))</f>
      </c>
      <c r="E20" s="25" t="str">
        <f>IF($E$5="All", SUMPRODUCT(('PQW Report Data'!$D$4:$D$3944='Products - ALL'!$B20)*('PQW Report Data'!H$4:H$3944)), SUMPRODUCT(('PQW Report Data'!$B$4:$B$3944='Products - ALL'!$E$5)*('PQW Report Data'!$D$4:$D$3944='Products - ALL'!$B20)*('PQW Report Data'!H$4:H$3944)))</f>
      </c>
      <c r="F20" s="25" t="str">
        <f>IF($E$5="All", SUMPRODUCT(('PQW Report Data'!$D$4:$D$3944='Products - ALL'!$B20)*('PQW Report Data'!I$4:I$3944)), SUMPRODUCT(('PQW Report Data'!$B$4:$B$3944='Products - ALL'!$E$5)*('PQW Report Data'!$D$4:$D$3944='Products - ALL'!$B20)*('PQW Report Data'!I$4:I$3944)))</f>
      </c>
      <c r="G20" s="25" t="str">
        <f>IF($E$5="All", SUMPRODUCT(('PQW Report Data'!$D$4:$D$3944='Products - ALL'!$B20)*('PQW Report Data'!J$4:J$3944)), SUMPRODUCT(('PQW Report Data'!$B$4:$B$3944='Products - ALL'!$E$5)*('PQW Report Data'!$D$4:$D$3944='Products - ALL'!$B20)*('PQW Report Data'!J$4:J$3944)))</f>
      </c>
      <c r="H20" s="25" t="str">
        <f>IF($E$5="All", SUMPRODUCT(('PQW Report Data'!$D$4:$D$3944='Products - ALL'!$B20)*('PQW Report Data'!K$4:K$3944)), SUMPRODUCT(('PQW Report Data'!$B$4:$B$3944='Products - ALL'!$E$5)*('PQW Report Data'!$D$4:$D$3944='Products - ALL'!$B20)*('PQW Report Data'!K$4:K$3944)))</f>
      </c>
      <c r="I20" s="25" t="str">
        <f>IF($E$5="All", SUMPRODUCT(('PQW Report Data'!$D$4:$D$3944='Products - ALL'!$B20)*('PQW Report Data'!L$4:L$3944)), SUMPRODUCT(('PQW Report Data'!$B$4:$B$3944='Products - ALL'!$E$5)*('PQW Report Data'!$D$4:$D$3944='Products - ALL'!$B20)*('PQW Report Data'!L$4:L$3944)))</f>
      </c>
      <c r="J20" s="25" t="str">
        <f>IF($E$5="All", SUMPRODUCT(('PQW Report Data'!$D$4:$D$3944='Products - ALL'!$B20)*('PQW Report Data'!M$4:M$3944)), SUMPRODUCT(('PQW Report Data'!$B$4:$B$3944='Products - ALL'!$E$5)*('PQW Report Data'!$D$4:$D$3944='Products - ALL'!$B20)*('PQW Report Data'!M$4:M$3944)))</f>
      </c>
      <c r="K20" s="24" t="str">
        <f>IF($E$5="All", SUMPRODUCT(('PQW Report Data'!$D$4:$D$3944='Products - ALL'!$B20)*('PQW Report Data'!N$4:N$3944)), SUMPRODUCT(('PQW Report Data'!$B$4:$B$3944='Products - ALL'!$E$5)*('PQW Report Data'!$D$4:$D$3944='Products - ALL'!$B20)*('PQW Report Data'!N$4:N$3944)))</f>
      </c>
      <c r="L20" s="24" t="str">
        <f>IF($E$5="All", SUMPRODUCT(('PQW Report Data'!$D$4:$D$3944='Products - ALL'!$B20)*('PQW Report Data'!O$4:O$3944)), SUMPRODUCT(('PQW Report Data'!$B$4:$B$3944='Products - ALL'!$E$5)*('PQW Report Data'!$D$4:$D$3944='Products - ALL'!$B20)*('PQW Report Data'!O$4:O$3944)))</f>
      </c>
      <c r="M20" s="24" t="str">
        <f>IF($E$5="All", SUMPRODUCT(('PQW Report Data'!$D$4:$D$3944='Products - ALL'!$B20)*('PQW Report Data'!P$4:P$3944)), SUMPRODUCT(('PQW Report Data'!$B$4:$B$3944='Products - ALL'!$E$5)*('PQW Report Data'!$D$4:$D$3944='Products - ALL'!$B20)*('PQW Report Data'!P$4:P$3944)))</f>
      </c>
      <c r="N20" s="24" t="str">
        <f>IF($E$5="All", SUMPRODUCT(('PQW Report Data'!$D$4:$D$3944='Products - ALL'!$B20)*('PQW Report Data'!Q$4:Q$3944)), SUMPRODUCT(('PQW Report Data'!$B$4:$B$3944='Products - ALL'!$E$5)*('PQW Report Data'!$D$4:$D$3944='Products - ALL'!$B20)*('PQW Report Data'!Q$4:Q$3944)))</f>
      </c>
      <c r="O20" s="24" t="str">
        <f>IF($E$5="All", SUMPRODUCT(('PQW Report Data'!$D$4:$D$3944='Products - ALL'!$B20)*('PQW Report Data'!R$4:R$3944)), SUMPRODUCT(('PQW Report Data'!$B$4:$B$3944='Products - ALL'!$E$5)*('PQW Report Data'!$D$4:$D$3944='Products - ALL'!$B20)*('PQW Report Data'!R$4:R$3944)))</f>
      </c>
      <c r="P20" s="24" t="str">
        <f>IF($E$5="All", SUMPRODUCT(('PQW Report Data'!$D$4:$D$3944='Products - ALL'!$B20)*('PQW Report Data'!S$4:S$3944)), SUMPRODUCT(('PQW Report Data'!$B$4:$B$3944='Products - ALL'!$E$5)*('PQW Report Data'!$D$4:$D$3944='Products - ALL'!$B20)*('PQW Report Data'!S$4:S$3944)))</f>
      </c>
      <c r="Q20" s="24" t="str">
        <f>IF($E$5="All", SUMPRODUCT(('PQW Report Data'!$D$4:$D$3944='Products - ALL'!$B20)*('PQW Report Data'!T$4:T$3944)), SUMPRODUCT(('PQW Report Data'!$B$4:$B$3944='Products - ALL'!$E$5)*('PQW Report Data'!$D$4:$D$3944='Products - ALL'!$B20)*('PQW Report Data'!T$4:T$3944)))</f>
      </c>
      <c r="R20" s="24" t="str">
        <f>IF($E$5="All", SUMPRODUCT(('PQW Report Data'!$D$4:$D$3944='Products - ALL'!$B20)*('PQW Report Data'!U$4:U$3944)), SUMPRODUCT(('PQW Report Data'!$B$4:$B$3944='Products - ALL'!$E$5)*('PQW Report Data'!$D$4:$D$3944='Products - ALL'!$B20)*('PQW Report Data'!U$4:U$3944)))</f>
      </c>
      <c r="S20" s="25" t="str">
        <f>IFERROR(J20-I20, 0)</f>
      </c>
      <c r="T20" s="26" t="str">
        <f>IFERROR(S20/J20, 0)</f>
      </c>
      <c r="U20" s="25" t="str">
        <f>IFERROR(R20-Q20, 0)</f>
      </c>
      <c r="V20" s="26" t="str">
        <f>IFERROR(U20/R20, 0)</f>
      </c>
    </row>
    <row r="21">
      <c r="A21" s="20" t="n">
        <v>13</v>
      </c>
      <c r="B21" s="23" t="inlineStr">
        <is>
          <t>PMI</t>
        </is>
      </c>
      <c r="C21" s="25" t="str">
        <f>IF($E$5="All", SUMPRODUCT(('PQW Report Data'!$D$4:$D$3944='Products - ALL'!$B21)*('PQW Report Data'!F$4:F$3944)), SUMPRODUCT(('PQW Report Data'!$B$4:$B$3944='Products - ALL'!$E$5)*('PQW Report Data'!$D$4:$D$3944='Products - ALL'!$B21)*('PQW Report Data'!F$4:F$3944)))</f>
      </c>
      <c r="D21" s="25" t="str">
        <f>IF($E$5="All", SUMPRODUCT(('PQW Report Data'!$D$4:$D$3944='Products - ALL'!$B21)*('PQW Report Data'!G$4:G$3944)), SUMPRODUCT(('PQW Report Data'!$B$4:$B$3944='Products - ALL'!$E$5)*('PQW Report Data'!$D$4:$D$3944='Products - ALL'!$B21)*('PQW Report Data'!G$4:G$3944)))</f>
      </c>
      <c r="E21" s="25" t="str">
        <f>IF($E$5="All", SUMPRODUCT(('PQW Report Data'!$D$4:$D$3944='Products - ALL'!$B21)*('PQW Report Data'!H$4:H$3944)), SUMPRODUCT(('PQW Report Data'!$B$4:$B$3944='Products - ALL'!$E$5)*('PQW Report Data'!$D$4:$D$3944='Products - ALL'!$B21)*('PQW Report Data'!H$4:H$3944)))</f>
      </c>
      <c r="F21" s="25" t="str">
        <f>IF($E$5="All", SUMPRODUCT(('PQW Report Data'!$D$4:$D$3944='Products - ALL'!$B21)*('PQW Report Data'!I$4:I$3944)), SUMPRODUCT(('PQW Report Data'!$B$4:$B$3944='Products - ALL'!$E$5)*('PQW Report Data'!$D$4:$D$3944='Products - ALL'!$B21)*('PQW Report Data'!I$4:I$3944)))</f>
      </c>
      <c r="G21" s="25" t="str">
        <f>IF($E$5="All", SUMPRODUCT(('PQW Report Data'!$D$4:$D$3944='Products - ALL'!$B21)*('PQW Report Data'!J$4:J$3944)), SUMPRODUCT(('PQW Report Data'!$B$4:$B$3944='Products - ALL'!$E$5)*('PQW Report Data'!$D$4:$D$3944='Products - ALL'!$B21)*('PQW Report Data'!J$4:J$3944)))</f>
      </c>
      <c r="H21" s="25" t="str">
        <f>IF($E$5="All", SUMPRODUCT(('PQW Report Data'!$D$4:$D$3944='Products - ALL'!$B21)*('PQW Report Data'!K$4:K$3944)), SUMPRODUCT(('PQW Report Data'!$B$4:$B$3944='Products - ALL'!$E$5)*('PQW Report Data'!$D$4:$D$3944='Products - ALL'!$B21)*('PQW Report Data'!K$4:K$3944)))</f>
      </c>
      <c r="I21" s="25" t="str">
        <f>IF($E$5="All", SUMPRODUCT(('PQW Report Data'!$D$4:$D$3944='Products - ALL'!$B21)*('PQW Report Data'!L$4:L$3944)), SUMPRODUCT(('PQW Report Data'!$B$4:$B$3944='Products - ALL'!$E$5)*('PQW Report Data'!$D$4:$D$3944='Products - ALL'!$B21)*('PQW Report Data'!L$4:L$3944)))</f>
      </c>
      <c r="J21" s="25" t="str">
        <f>IF($E$5="All", SUMPRODUCT(('PQW Report Data'!$D$4:$D$3944='Products - ALL'!$B21)*('PQW Report Data'!M$4:M$3944)), SUMPRODUCT(('PQW Report Data'!$B$4:$B$3944='Products - ALL'!$E$5)*('PQW Report Data'!$D$4:$D$3944='Products - ALL'!$B21)*('PQW Report Data'!M$4:M$3944)))</f>
      </c>
      <c r="K21" s="24" t="str">
        <f>IF($E$5="All", SUMPRODUCT(('PQW Report Data'!$D$4:$D$3944='Products - ALL'!$B21)*('PQW Report Data'!N$4:N$3944)), SUMPRODUCT(('PQW Report Data'!$B$4:$B$3944='Products - ALL'!$E$5)*('PQW Report Data'!$D$4:$D$3944='Products - ALL'!$B21)*('PQW Report Data'!N$4:N$3944)))</f>
      </c>
      <c r="L21" s="24" t="str">
        <f>IF($E$5="All", SUMPRODUCT(('PQW Report Data'!$D$4:$D$3944='Products - ALL'!$B21)*('PQW Report Data'!O$4:O$3944)), SUMPRODUCT(('PQW Report Data'!$B$4:$B$3944='Products - ALL'!$E$5)*('PQW Report Data'!$D$4:$D$3944='Products - ALL'!$B21)*('PQW Report Data'!O$4:O$3944)))</f>
      </c>
      <c r="M21" s="24" t="str">
        <f>IF($E$5="All", SUMPRODUCT(('PQW Report Data'!$D$4:$D$3944='Products - ALL'!$B21)*('PQW Report Data'!P$4:P$3944)), SUMPRODUCT(('PQW Report Data'!$B$4:$B$3944='Products - ALL'!$E$5)*('PQW Report Data'!$D$4:$D$3944='Products - ALL'!$B21)*('PQW Report Data'!P$4:P$3944)))</f>
      </c>
      <c r="N21" s="24" t="str">
        <f>IF($E$5="All", SUMPRODUCT(('PQW Report Data'!$D$4:$D$3944='Products - ALL'!$B21)*('PQW Report Data'!Q$4:Q$3944)), SUMPRODUCT(('PQW Report Data'!$B$4:$B$3944='Products - ALL'!$E$5)*('PQW Report Data'!$D$4:$D$3944='Products - ALL'!$B21)*('PQW Report Data'!Q$4:Q$3944)))</f>
      </c>
      <c r="O21" s="24" t="str">
        <f>IF($E$5="All", SUMPRODUCT(('PQW Report Data'!$D$4:$D$3944='Products - ALL'!$B21)*('PQW Report Data'!R$4:R$3944)), SUMPRODUCT(('PQW Report Data'!$B$4:$B$3944='Products - ALL'!$E$5)*('PQW Report Data'!$D$4:$D$3944='Products - ALL'!$B21)*('PQW Report Data'!R$4:R$3944)))</f>
      </c>
      <c r="P21" s="24" t="str">
        <f>IF($E$5="All", SUMPRODUCT(('PQW Report Data'!$D$4:$D$3944='Products - ALL'!$B21)*('PQW Report Data'!S$4:S$3944)), SUMPRODUCT(('PQW Report Data'!$B$4:$B$3944='Products - ALL'!$E$5)*('PQW Report Data'!$D$4:$D$3944='Products - ALL'!$B21)*('PQW Report Data'!S$4:S$3944)))</f>
      </c>
      <c r="Q21" s="24" t="str">
        <f>IF($E$5="All", SUMPRODUCT(('PQW Report Data'!$D$4:$D$3944='Products - ALL'!$B21)*('PQW Report Data'!T$4:T$3944)), SUMPRODUCT(('PQW Report Data'!$B$4:$B$3944='Products - ALL'!$E$5)*('PQW Report Data'!$D$4:$D$3944='Products - ALL'!$B21)*('PQW Report Data'!T$4:T$3944)))</f>
      </c>
      <c r="R21" s="24" t="str">
        <f>IF($E$5="All", SUMPRODUCT(('PQW Report Data'!$D$4:$D$3944='Products - ALL'!$B21)*('PQW Report Data'!U$4:U$3944)), SUMPRODUCT(('PQW Report Data'!$B$4:$B$3944='Products - ALL'!$E$5)*('PQW Report Data'!$D$4:$D$3944='Products - ALL'!$B21)*('PQW Report Data'!U$4:U$3944)))</f>
      </c>
      <c r="S21" s="25" t="str">
        <f>IFERROR(J21-I21, 0)</f>
      </c>
      <c r="T21" s="26" t="str">
        <f>IFERROR(S21/J21, 0)</f>
      </c>
      <c r="U21" s="25" t="str">
        <f>IFERROR(R21-Q21, 0)</f>
      </c>
      <c r="V21" s="26" t="str">
        <f>IFERROR(U21/R21, 0)</f>
      </c>
    </row>
    <row r="22">
      <c r="A22" s="20" t="n">
        <v>14</v>
      </c>
      <c r="B22" s="31" t="inlineStr">
        <is>
          <t>FCPIS</t>
        </is>
      </c>
      <c r="C22" s="33" t="str">
        <f>IF($E$5="All", SUMPRODUCT(('PQW Report Data'!$D$4:$D$3944='Products - ALL'!$B22)*('PQW Report Data'!F$4:F$3944)), SUMPRODUCT(('PQW Report Data'!$B$4:$B$3944='Products - ALL'!$E$5)*('PQW Report Data'!$D$4:$D$3944='Products - ALL'!$B22)*('PQW Report Data'!F$4:F$3944)))</f>
      </c>
      <c r="D22" s="33" t="str">
        <f>IF($E$5="All", SUMPRODUCT(('PQW Report Data'!$D$4:$D$3944='Products - ALL'!$B22)*('PQW Report Data'!G$4:G$3944)), SUMPRODUCT(('PQW Report Data'!$B$4:$B$3944='Products - ALL'!$E$5)*('PQW Report Data'!$D$4:$D$3944='Products - ALL'!$B22)*('PQW Report Data'!G$4:G$3944)))</f>
      </c>
      <c r="E22" s="33" t="str">
        <f>IF($E$5="All", SUMPRODUCT(('PQW Report Data'!$D$4:$D$3944='Products - ALL'!$B22)*('PQW Report Data'!H$4:H$3944)), SUMPRODUCT(('PQW Report Data'!$B$4:$B$3944='Products - ALL'!$E$5)*('PQW Report Data'!$D$4:$D$3944='Products - ALL'!$B22)*('PQW Report Data'!H$4:H$3944)))</f>
      </c>
      <c r="F22" s="33" t="str">
        <f>IF($E$5="All", SUMPRODUCT(('PQW Report Data'!$D$4:$D$3944='Products - ALL'!$B22)*('PQW Report Data'!I$4:I$3944)), SUMPRODUCT(('PQW Report Data'!$B$4:$B$3944='Products - ALL'!$E$5)*('PQW Report Data'!$D$4:$D$3944='Products - ALL'!$B22)*('PQW Report Data'!I$4:I$3944)))</f>
      </c>
      <c r="G22" s="33" t="str">
        <f>IF($E$5="All", SUMPRODUCT(('PQW Report Data'!$D$4:$D$3944='Products - ALL'!$B22)*('PQW Report Data'!J$4:J$3944)), SUMPRODUCT(('PQW Report Data'!$B$4:$B$3944='Products - ALL'!$E$5)*('PQW Report Data'!$D$4:$D$3944='Products - ALL'!$B22)*('PQW Report Data'!J$4:J$3944)))</f>
      </c>
      <c r="H22" s="33" t="str">
        <f>IF($E$5="All", SUMPRODUCT(('PQW Report Data'!$D$4:$D$3944='Products - ALL'!$B22)*('PQW Report Data'!K$4:K$3944)), SUMPRODUCT(('PQW Report Data'!$B$4:$B$3944='Products - ALL'!$E$5)*('PQW Report Data'!$D$4:$D$3944='Products - ALL'!$B22)*('PQW Report Data'!K$4:K$3944)))</f>
      </c>
      <c r="I22" s="33" t="str">
        <f>IF($E$5="All", SUMPRODUCT(('PQW Report Data'!$D$4:$D$3944='Products - ALL'!$B22)*('PQW Report Data'!L$4:L$3944)), SUMPRODUCT(('PQW Report Data'!$B$4:$B$3944='Products - ALL'!$E$5)*('PQW Report Data'!$D$4:$D$3944='Products - ALL'!$B22)*('PQW Report Data'!L$4:L$3944)))</f>
      </c>
      <c r="J22" s="33" t="str">
        <f>IF($E$5="All", SUMPRODUCT(('PQW Report Data'!$D$4:$D$3944='Products - ALL'!$B22)*('PQW Report Data'!M$4:M$3944)), SUMPRODUCT(('PQW Report Data'!$B$4:$B$3944='Products - ALL'!$E$5)*('PQW Report Data'!$D$4:$D$3944='Products - ALL'!$B22)*('PQW Report Data'!M$4:M$3944)))</f>
      </c>
      <c r="K22" s="32" t="str">
        <f>IF($E$5="All", SUMPRODUCT(('PQW Report Data'!$D$4:$D$3944='Products - ALL'!$B22)*('PQW Report Data'!N$4:N$3944)), SUMPRODUCT(('PQW Report Data'!$B$4:$B$3944='Products - ALL'!$E$5)*('PQW Report Data'!$D$4:$D$3944='Products - ALL'!$B22)*('PQW Report Data'!N$4:N$3944)))</f>
      </c>
      <c r="L22" s="32" t="str">
        <f>IF($E$5="All", SUMPRODUCT(('PQW Report Data'!$D$4:$D$3944='Products - ALL'!$B22)*('PQW Report Data'!O$4:O$3944)), SUMPRODUCT(('PQW Report Data'!$B$4:$B$3944='Products - ALL'!$E$5)*('PQW Report Data'!$D$4:$D$3944='Products - ALL'!$B22)*('PQW Report Data'!O$4:O$3944)))</f>
      </c>
      <c r="M22" s="32" t="str">
        <f>IF($E$5="All", SUMPRODUCT(('PQW Report Data'!$D$4:$D$3944='Products - ALL'!$B22)*('PQW Report Data'!P$4:P$3944)), SUMPRODUCT(('PQW Report Data'!$B$4:$B$3944='Products - ALL'!$E$5)*('PQW Report Data'!$D$4:$D$3944='Products - ALL'!$B22)*('PQW Report Data'!P$4:P$3944)))</f>
      </c>
      <c r="N22" s="32" t="str">
        <f>IF($E$5="All", SUMPRODUCT(('PQW Report Data'!$D$4:$D$3944='Products - ALL'!$B22)*('PQW Report Data'!Q$4:Q$3944)), SUMPRODUCT(('PQW Report Data'!$B$4:$B$3944='Products - ALL'!$E$5)*('PQW Report Data'!$D$4:$D$3944='Products - ALL'!$B22)*('PQW Report Data'!Q$4:Q$3944)))</f>
      </c>
      <c r="O22" s="32" t="str">
        <f>IF($E$5="All", SUMPRODUCT(('PQW Report Data'!$D$4:$D$3944='Products - ALL'!$B22)*('PQW Report Data'!R$4:R$3944)), SUMPRODUCT(('PQW Report Data'!$B$4:$B$3944='Products - ALL'!$E$5)*('PQW Report Data'!$D$4:$D$3944='Products - ALL'!$B22)*('PQW Report Data'!R$4:R$3944)))</f>
      </c>
      <c r="P22" s="32" t="str">
        <f>IF($E$5="All", SUMPRODUCT(('PQW Report Data'!$D$4:$D$3944='Products - ALL'!$B22)*('PQW Report Data'!S$4:S$3944)), SUMPRODUCT(('PQW Report Data'!$B$4:$B$3944='Products - ALL'!$E$5)*('PQW Report Data'!$D$4:$D$3944='Products - ALL'!$B22)*('PQW Report Data'!S$4:S$3944)))</f>
      </c>
      <c r="Q22" s="32" t="str">
        <f>IF($E$5="All", SUMPRODUCT(('PQW Report Data'!$D$4:$D$3944='Products - ALL'!$B22)*('PQW Report Data'!T$4:T$3944)), SUMPRODUCT(('PQW Report Data'!$B$4:$B$3944='Products - ALL'!$E$5)*('PQW Report Data'!$D$4:$D$3944='Products - ALL'!$B22)*('PQW Report Data'!T$4:T$3944)))</f>
      </c>
      <c r="R22" s="32" t="str">
        <f>IF($E$5="All", SUMPRODUCT(('PQW Report Data'!$D$4:$D$3944='Products - ALL'!$B22)*('PQW Report Data'!U$4:U$3944)), SUMPRODUCT(('PQW Report Data'!$B$4:$B$3944='Products - ALL'!$E$5)*('PQW Report Data'!$D$4:$D$3944='Products - ALL'!$B22)*('PQW Report Data'!U$4:U$3944)))</f>
      </c>
      <c r="S22" s="33" t="str">
        <f>IFERROR(J22-I22, 0)</f>
      </c>
      <c r="T22" s="34" t="str">
        <f>IFERROR(S22/J22, 0)</f>
      </c>
      <c r="U22" s="33" t="str">
        <f>IFERROR(R22-Q22, 0)</f>
      </c>
      <c r="V22" s="34" t="str">
        <f>IFERROR(U22/R22, 0)</f>
      </c>
    </row>
    <row r="23">
      <c r="A23" s="20" t="n">
        <v>16</v>
      </c>
      <c r="B23" s="30" t="inlineStr">
        <is>
          <t>Total</t>
        </is>
      </c>
      <c r="C23" s="28" t="str">
        <f>SUM(C9:C22)</f>
      </c>
      <c r="D23" s="28" t="str">
        <f>SUM(D9:D22)</f>
      </c>
      <c r="E23" s="28" t="str">
        <f>SUM(E9:E22)</f>
      </c>
      <c r="F23" s="28" t="str">
        <f>SUM(F9:F22)</f>
      </c>
      <c r="G23" s="28" t="str">
        <f>SUM(G9:G22)</f>
      </c>
      <c r="H23" s="28" t="str">
        <f>SUM(H9:H22)</f>
      </c>
      <c r="I23" s="28" t="str">
        <f>SUM(I9:I22)</f>
      </c>
      <c r="J23" s="28" t="str">
        <f>SUM(J9:J22)</f>
      </c>
      <c r="K23" s="27" t="str">
        <f>SUM(K9:K22)</f>
      </c>
      <c r="L23" s="27" t="str">
        <f>SUM(L9:L22)</f>
      </c>
      <c r="M23" s="27" t="str">
        <f>SUM(M9:M22)</f>
      </c>
      <c r="N23" s="27" t="str">
        <f>SUM(N9:N22)</f>
      </c>
      <c r="O23" s="27" t="str">
        <f>SUM(O9:O22)</f>
      </c>
      <c r="P23" s="27" t="str">
        <f>SUM(P9:P22)</f>
      </c>
      <c r="Q23" s="27" t="str">
        <f>SUM(Q9:Q22)</f>
      </c>
      <c r="R23" s="27" t="str">
        <f>SUM(R9:R22)</f>
      </c>
      <c r="S23" s="28" t="str">
        <f>IFERROR((J23-I23), 0)</f>
      </c>
      <c r="T23" s="29" t="str">
        <f>IFERROR(S23/J23, 0)</f>
      </c>
      <c r="U23" s="28" t="str">
        <f>IFERROR((R23-Q23), 0)</f>
      </c>
      <c r="V23" s="29" t="str">
        <f>IFERROR(U23/R23, 0)</f>
      </c>
    </row>
  </sheetData>
  <sheetCalcPr fullCalcOnLoad="1"/>
  <mergeCells count="6">
    <mergeCell ref="C5:D5"/>
    <mergeCell ref="S6:V6"/>
    <mergeCell ref="C7:J7"/>
    <mergeCell ref="K7:R7"/>
    <mergeCell ref="S7:T7"/>
    <mergeCell ref="U7:V7"/>
  </mergeCells>
  <conditionalFormatting sqref="S9:T23">
    <cfRule type="cellIs" operator="lessThan" dxfId="0" priority="1">
      <formula>0</formula>
    </cfRule>
  </conditionalFormatting>
  <conditionalFormatting sqref="S9:T23">
    <cfRule type="cellIs" operator="greaterThan" dxfId="1" priority="1">
      <formula>0</formula>
    </cfRule>
  </conditionalFormatting>
  <dataValidations count="1">
    <dataValidation sqref="E5" promptTitle="Customer" prompt="Choose customer to view" errorTitle="" error="" showErrorMessage="1" allowBlank="1" showInputMessage="1" showDropDown="0" type="list" errorStyle="stop">
      <formula1>B4:AD4</formula1>
    </dataValidation>
  </dataValidations>
  <printOptions verticalCentered="0" horizontalCentered="0" headings="0" gridLines="0"/>
  <pageMargins right="0.75" left="0.75" bottom="1.0" top="1.0" footer="0.5" header="0.5"/>
  <pageSetup/>
  <headerFooter/>
</worksheet>
</file>

<file path=xl/worksheets/sheet4.xml><?xml version="1.0" encoding="utf-8"?>
<worksheet xmlns="http://schemas.openxmlformats.org/spreadsheetml/2006/main" xmlns:r="http://schemas.openxmlformats.org/officeDocument/2006/relationships" xml:space="preserve">
  <sheetPr>
    <tabColor rgb="FFFAFF00"/>
    <pageSetUpPr fitToPage="0"/>
  </sheetPr>
  <dimension ref="A1:V36"/>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4"/>
    <col min="2" max="2" bestFit="1" customWidth="1" width="25"/>
    <col min="3" max="3" bestFit="1" customWidth="1" width="12"/>
    <col min="4" max="4" bestFit="1" customWidth="1" width="12"/>
    <col min="5" max="5" bestFit="1" customWidth="1" width="12"/>
    <col min="6" max="6" bestFit="1" customWidth="1" width="12"/>
    <col min="7" max="7" bestFit="1" customWidth="1" width="12"/>
    <col min="8" max="8" bestFit="1" customWidth="1" width="12"/>
    <col min="9" max="9" bestFit="1" customWidth="1" width="12"/>
    <col min="10" max="10" bestFit="1" customWidth="1" width="12"/>
    <col min="11" max="11" bestFit="1" customWidth="1" width="12"/>
    <col min="12" max="12" bestFit="1" customWidth="1" width="12"/>
    <col min="13" max="13" bestFit="1" customWidth="1" width="12"/>
    <col min="14" max="14" bestFit="1" customWidth="1" width="12"/>
    <col min="15" max="15" bestFit="1" customWidth="1" width="12"/>
    <col min="16" max="16" bestFit="1" customWidth="1" width="12"/>
    <col min="17" max="17" bestFit="1" customWidth="1" width="12"/>
    <col min="18" max="18" bestFit="1" customWidth="1" width="12"/>
    <col min="19" max="19" bestFit="1" customWidth="1" width="12"/>
    <col min="20" max="20" bestFit="1" customWidth="1" width="12"/>
    <col min="21" max="21" bestFit="1" customWidth="1" width="12"/>
    <col min="22" max="22" bestFit="1" customWidth="1" width="12"/>
    <col min="23" max="23" bestFit="1" customWidth="1" width="12"/>
    <col min="24" max="24" bestFit="1" customWidth="1" width="12"/>
    <col min="25" max="25" bestFit="1" customWidth="1" width="12"/>
    <col min="26" max="26" bestFit="1" customWidth="1" width="12"/>
    <col min="27" max="27" bestFit="1" customWidth="1" width="12"/>
    <col min="28" max="28" bestFit="1" customWidth="1" width="12"/>
    <col min="29" max="29" bestFit="1" customWidth="1" width="12"/>
    <col min="30" max="30" bestFit="1" customWidth="1" width="12"/>
    <col min="31" max="31" bestFit="1" customWidth="1" width="12"/>
    <col min="32" max="32" bestFit="1" customWidth="1" width="12"/>
    <col min="33" max="33" bestFit="1" customWidth="1" width="12"/>
    <col min="34" max="34" bestFit="1" customWidth="1" width="12"/>
    <col min="35" max="35" bestFit="1" customWidth="1" width="12"/>
    <col min="36" max="36" bestFit="1" customWidth="1" width="12"/>
  </cols>
  <sheetData>
    <row r="1"/>
    <row r="2">
      <c r="A2" s="5" t="inlineStr">
        <is>
          <t/>
        </is>
      </c>
      <c r="B2" s="5" t="inlineStr">
        <is>
          <t>Customers, Total Volume Comparison</t>
        </is>
      </c>
    </row>
    <row r="3">
      <c r="A3" s="6" t="inlineStr">
        <is>
          <t/>
        </is>
      </c>
      <c r="B3" s="6" t="inlineStr">
        <is>
          <t>Source: PostalOne &amp; GEPS Database, FY16-FY17 July-February</t>
        </is>
      </c>
    </row>
    <row r="4"/>
    <row r="5">
      <c r="A5" s="0" t="inlineStr">
        <is>
          <t/>
        </is>
      </c>
      <c r="B5" s="0" t="inlineStr">
        <is>
          <t/>
        </is>
      </c>
      <c r="C5" s="0"/>
      <c r="D5" s="0"/>
      <c r="E5" s="0"/>
      <c r="F5" s="0"/>
      <c r="G5" s="0"/>
      <c r="H5" s="0"/>
      <c r="I5" s="0"/>
      <c r="J5" s="0"/>
      <c r="K5" s="0"/>
      <c r="L5" s="0"/>
      <c r="M5" s="0"/>
      <c r="N5" s="0"/>
      <c r="O5" s="0"/>
      <c r="P5" s="0"/>
      <c r="Q5" s="0"/>
      <c r="R5" s="0"/>
      <c r="S5" s="12" t="inlineStr">
        <is>
          <t>Change from Previous Month</t>
        </is>
      </c>
    </row>
    <row r="6">
      <c r="A6" s="0" t="inlineStr">
        <is>
          <t/>
        </is>
      </c>
      <c r="B6" s="0" t="inlineStr">
        <is>
          <t/>
        </is>
      </c>
      <c r="C6" s="12" t="inlineStr">
        <is>
          <t>Calendar Month Volume</t>
        </is>
      </c>
      <c r="D6" s="12"/>
      <c r="E6" s="12"/>
      <c r="F6" s="12"/>
      <c r="G6" s="12"/>
      <c r="H6" s="12"/>
      <c r="I6" s="12"/>
      <c r="J6" s="12"/>
      <c r="K6" s="12" t="inlineStr">
        <is>
          <t>Calendar Month Revenue</t>
        </is>
      </c>
      <c r="L6" s="12"/>
      <c r="M6" s="12"/>
      <c r="N6" s="12"/>
      <c r="O6" s="12"/>
      <c r="P6" s="12"/>
      <c r="Q6" s="12"/>
      <c r="R6" s="12"/>
      <c r="S6" s="12" t="inlineStr">
        <is>
          <t>Volume Change</t>
        </is>
      </c>
      <c r="T6" s="12" t="inlineStr">
        <is>
          <t/>
        </is>
      </c>
      <c r="U6" s="12" t="inlineStr">
        <is>
          <t>Revenue Change</t>
        </is>
      </c>
      <c r="V6" s="12" t="inlineStr">
        <is>
          <t/>
        </is>
      </c>
    </row>
    <row r="7">
      <c r="A7" s="0" t="inlineStr">
        <is>
          <t/>
        </is>
      </c>
      <c r="B7" s="14" t="inlineStr">
        <is>
          <t>Customer</t>
        </is>
      </c>
      <c r="C7" s="13" t="n">
        <v>7</v>
      </c>
      <c r="D7" s="13" t="n">
        <v>8</v>
      </c>
      <c r="E7" s="13" t="n">
        <v>9</v>
      </c>
      <c r="F7" s="13" t="n">
        <v>10</v>
      </c>
      <c r="G7" s="13" t="n">
        <v>11</v>
      </c>
      <c r="H7" s="13" t="n">
        <v>12</v>
      </c>
      <c r="I7" s="13" t="n">
        <v>1</v>
      </c>
      <c r="J7" s="13" t="n">
        <v>2</v>
      </c>
      <c r="K7" s="13" t="n">
        <v>7</v>
      </c>
      <c r="L7" s="13" t="n">
        <v>8</v>
      </c>
      <c r="M7" s="13" t="n">
        <v>9</v>
      </c>
      <c r="N7" s="13" t="n">
        <v>10</v>
      </c>
      <c r="O7" s="13" t="n">
        <v>11</v>
      </c>
      <c r="P7" s="13" t="n">
        <v>12</v>
      </c>
      <c r="Q7" s="13" t="n">
        <v>1</v>
      </c>
      <c r="R7" s="13" t="n">
        <v>2</v>
      </c>
      <c r="S7" s="13" t="inlineStr">
        <is>
          <t>Gross</t>
        </is>
      </c>
      <c r="T7" s="13" t="inlineStr">
        <is>
          <t>Percent</t>
        </is>
      </c>
      <c r="U7" s="13" t="inlineStr">
        <is>
          <t>Gross</t>
        </is>
      </c>
      <c r="V7" s="13" t="inlineStr">
        <is>
          <t>Percent</t>
        </is>
      </c>
    </row>
    <row r="8">
      <c r="A8" s="20" t="n">
        <v>1</v>
      </c>
      <c r="B8" s="23" t="inlineStr">
        <is>
          <t>360 DISTRIBUTION</t>
        </is>
      </c>
      <c r="C8" s="25" t="str">
        <f>SUMPRODUCT(('Postal One PQW Report'!$B$4:$B$9999='Customers - ALL'!$B8)*('Postal One PQW Report'!E$4:E$9999))+SUMPRODUCT(('PQW Report Data'!$B$4:$B$3944='Customers - ALL'!$B8)*('PQW Report Data'!F$4:F$3944))</f>
      </c>
      <c r="D8" s="25" t="str">
        <f>SUMPRODUCT(('Postal One PQW Report'!$B$4:$B$9999='Customers - ALL'!$B8)*('Postal One PQW Report'!F$4:F$9999))+SUMPRODUCT(('PQW Report Data'!$B$4:$B$3944='Customers - ALL'!$B8)*('PQW Report Data'!G$4:G$3944))</f>
      </c>
      <c r="E8" s="25" t="str">
        <f>SUMPRODUCT(('Postal One PQW Report'!$B$4:$B$9999='Customers - ALL'!$B8)*('Postal One PQW Report'!G$4:G$9999))+SUMPRODUCT(('PQW Report Data'!$B$4:$B$3944='Customers - ALL'!$B8)*('PQW Report Data'!H$4:H$3944))</f>
      </c>
      <c r="F8" s="25" t="str">
        <f>SUMPRODUCT(('Postal One PQW Report'!$B$4:$B$9999='Customers - ALL'!$B8)*('Postal One PQW Report'!H$4:H$9999))+SUMPRODUCT(('PQW Report Data'!$B$4:$B$3944='Customers - ALL'!$B8)*('PQW Report Data'!I$4:I$3944))</f>
      </c>
      <c r="G8" s="25" t="str">
        <f>SUMPRODUCT(('Postal One PQW Report'!$B$4:$B$9999='Customers - ALL'!$B8)*('Postal One PQW Report'!I$4:I$9999))+SUMPRODUCT(('PQW Report Data'!$B$4:$B$3944='Customers - ALL'!$B8)*('PQW Report Data'!J$4:J$3944))</f>
      </c>
      <c r="H8" s="25" t="str">
        <f>SUMPRODUCT(('Postal One PQW Report'!$B$4:$B$9999='Customers - ALL'!$B8)*('Postal One PQW Report'!J$4:J$9999))+SUMPRODUCT(('PQW Report Data'!$B$4:$B$3944='Customers - ALL'!$B8)*('PQW Report Data'!K$4:K$3944))</f>
      </c>
      <c r="I8" s="25" t="str">
        <f>SUMPRODUCT(('Postal One PQW Report'!$B$4:$B$9999='Customers - ALL'!$B8)*('Postal One PQW Report'!K$4:K$9999))+SUMPRODUCT(('PQW Report Data'!$B$4:$B$3944='Customers - ALL'!$B8)*('PQW Report Data'!L$4:L$3944))</f>
      </c>
      <c r="J8" s="25" t="str">
        <f>SUMPRODUCT(('Postal One PQW Report'!$B$4:$B$9999='Customers - ALL'!$B8)*('Postal One PQW Report'!L$4:L$9999))+SUMPRODUCT(('PQW Report Data'!$B$4:$B$3944='Customers - ALL'!$B8)*('PQW Report Data'!M$4:M$3944))</f>
      </c>
      <c r="K8" s="24" t="str">
        <f>SUMPRODUCT(('Postal One PQW Report'!$B$4:$B$9999='Customers - ALL'!$B8)*('Postal One PQW Report'!M$4:M$9999))+SUMPRODUCT(('PQW Report Data'!$B$4:$B$3944='Customers - ALL'!$B8)*('PQW Report Data'!N$4:N$3944))</f>
      </c>
      <c r="L8" s="24" t="str">
        <f>SUMPRODUCT(('Postal One PQW Report'!$B$4:$B$9999='Customers - ALL'!$B8)*('Postal One PQW Report'!N$4:N$9999))+SUMPRODUCT(('PQW Report Data'!$B$4:$B$3944='Customers - ALL'!$B8)*('PQW Report Data'!O$4:O$3944))</f>
      </c>
      <c r="M8" s="24" t="str">
        <f>SUMPRODUCT(('Postal One PQW Report'!$B$4:$B$9999='Customers - ALL'!$B8)*('Postal One PQW Report'!O$4:O$9999))+SUMPRODUCT(('PQW Report Data'!$B$4:$B$3944='Customers - ALL'!$B8)*('PQW Report Data'!P$4:P$3944))</f>
      </c>
      <c r="N8" s="24" t="str">
        <f>SUMPRODUCT(('Postal One PQW Report'!$B$4:$B$9999='Customers - ALL'!$B8)*('Postal One PQW Report'!P$4:P$9999))+SUMPRODUCT(('PQW Report Data'!$B$4:$B$3944='Customers - ALL'!$B8)*('PQW Report Data'!Q$4:Q$3944))</f>
      </c>
      <c r="O8" s="24" t="str">
        <f>SUMPRODUCT(('Postal One PQW Report'!$B$4:$B$9999='Customers - ALL'!$B8)*('Postal One PQW Report'!Q$4:Q$9999))+SUMPRODUCT(('PQW Report Data'!$B$4:$B$3944='Customers - ALL'!$B8)*('PQW Report Data'!R$4:R$3944))</f>
      </c>
      <c r="P8" s="24" t="str">
        <f>SUMPRODUCT(('Postal One PQW Report'!$B$4:$B$9999='Customers - ALL'!$B8)*('Postal One PQW Report'!R$4:R$9999))+SUMPRODUCT(('PQW Report Data'!$B$4:$B$3944='Customers - ALL'!$B8)*('PQW Report Data'!S$4:S$3944))</f>
      </c>
      <c r="Q8" s="24" t="str">
        <f>SUMPRODUCT(('Postal One PQW Report'!$B$4:$B$9999='Customers - ALL'!$B8)*('Postal One PQW Report'!S$4:S$9999))+SUMPRODUCT(('PQW Report Data'!$B$4:$B$3944='Customers - ALL'!$B8)*('PQW Report Data'!T$4:T$3944))</f>
      </c>
      <c r="R8" s="24" t="str">
        <f>SUMPRODUCT(('Postal One PQW Report'!$B$4:$B$9999='Customers - ALL'!$B8)*('Postal One PQW Report'!T$4:T$9999))+SUMPRODUCT(('PQW Report Data'!$B$4:$B$3944='Customers - ALL'!$B8)*('PQW Report Data'!U$4:U$3944))</f>
      </c>
      <c r="S8" s="25" t="str">
        <f>IFERROR(J8-I8, 0)</f>
      </c>
      <c r="T8" s="26" t="str">
        <f>IFERROR(S8/J8, 0)</f>
      </c>
      <c r="U8" s="25" t="str">
        <f>IFERROR(R8-Q8, 0)</f>
      </c>
      <c r="V8" s="26" t="str">
        <f>IFERROR(U8/R8, 0)</f>
      </c>
    </row>
    <row r="9">
      <c r="A9" s="20" t="n">
        <v>2</v>
      </c>
      <c r="B9" s="23" t="inlineStr">
        <is>
          <t>ACCESS WORLDWIDE PQW</t>
        </is>
      </c>
      <c r="C9" s="25" t="str">
        <f>SUMPRODUCT(('Postal One PQW Report'!$B$4:$B$9999='Customers - ALL'!$B9)*('Postal One PQW Report'!E$4:E$9999))+SUMPRODUCT(('PQW Report Data'!$B$4:$B$3944='Customers - ALL'!$B9)*('PQW Report Data'!F$4:F$3944))</f>
      </c>
      <c r="D9" s="25" t="str">
        <f>SUMPRODUCT(('Postal One PQW Report'!$B$4:$B$9999='Customers - ALL'!$B9)*('Postal One PQW Report'!F$4:F$9999))+SUMPRODUCT(('PQW Report Data'!$B$4:$B$3944='Customers - ALL'!$B9)*('PQW Report Data'!G$4:G$3944))</f>
      </c>
      <c r="E9" s="25" t="str">
        <f>SUMPRODUCT(('Postal One PQW Report'!$B$4:$B$9999='Customers - ALL'!$B9)*('Postal One PQW Report'!G$4:G$9999))+SUMPRODUCT(('PQW Report Data'!$B$4:$B$3944='Customers - ALL'!$B9)*('PQW Report Data'!H$4:H$3944))</f>
      </c>
      <c r="F9" s="25" t="str">
        <f>SUMPRODUCT(('Postal One PQW Report'!$B$4:$B$9999='Customers - ALL'!$B9)*('Postal One PQW Report'!H$4:H$9999))+SUMPRODUCT(('PQW Report Data'!$B$4:$B$3944='Customers - ALL'!$B9)*('PQW Report Data'!I$4:I$3944))</f>
      </c>
      <c r="G9" s="25" t="str">
        <f>SUMPRODUCT(('Postal One PQW Report'!$B$4:$B$9999='Customers - ALL'!$B9)*('Postal One PQW Report'!I$4:I$9999))+SUMPRODUCT(('PQW Report Data'!$B$4:$B$3944='Customers - ALL'!$B9)*('PQW Report Data'!J$4:J$3944))</f>
      </c>
      <c r="H9" s="25" t="str">
        <f>SUMPRODUCT(('Postal One PQW Report'!$B$4:$B$9999='Customers - ALL'!$B9)*('Postal One PQW Report'!J$4:J$9999))+SUMPRODUCT(('PQW Report Data'!$B$4:$B$3944='Customers - ALL'!$B9)*('PQW Report Data'!K$4:K$3944))</f>
      </c>
      <c r="I9" s="25" t="str">
        <f>SUMPRODUCT(('Postal One PQW Report'!$B$4:$B$9999='Customers - ALL'!$B9)*('Postal One PQW Report'!K$4:K$9999))+SUMPRODUCT(('PQW Report Data'!$B$4:$B$3944='Customers - ALL'!$B9)*('PQW Report Data'!L$4:L$3944))</f>
      </c>
      <c r="J9" s="25" t="str">
        <f>SUMPRODUCT(('Postal One PQW Report'!$B$4:$B$9999='Customers - ALL'!$B9)*('Postal One PQW Report'!L$4:L$9999))+SUMPRODUCT(('PQW Report Data'!$B$4:$B$3944='Customers - ALL'!$B9)*('PQW Report Data'!M$4:M$3944))</f>
      </c>
      <c r="K9" s="24" t="str">
        <f>SUMPRODUCT(('Postal One PQW Report'!$B$4:$B$9999='Customers - ALL'!$B9)*('Postal One PQW Report'!M$4:M$9999))+SUMPRODUCT(('PQW Report Data'!$B$4:$B$3944='Customers - ALL'!$B9)*('PQW Report Data'!N$4:N$3944))</f>
      </c>
      <c r="L9" s="24" t="str">
        <f>SUMPRODUCT(('Postal One PQW Report'!$B$4:$B$9999='Customers - ALL'!$B9)*('Postal One PQW Report'!N$4:N$9999))+SUMPRODUCT(('PQW Report Data'!$B$4:$B$3944='Customers - ALL'!$B9)*('PQW Report Data'!O$4:O$3944))</f>
      </c>
      <c r="M9" s="24" t="str">
        <f>SUMPRODUCT(('Postal One PQW Report'!$B$4:$B$9999='Customers - ALL'!$B9)*('Postal One PQW Report'!O$4:O$9999))+SUMPRODUCT(('PQW Report Data'!$B$4:$B$3944='Customers - ALL'!$B9)*('PQW Report Data'!P$4:P$3944))</f>
      </c>
      <c r="N9" s="24" t="str">
        <f>SUMPRODUCT(('Postal One PQW Report'!$B$4:$B$9999='Customers - ALL'!$B9)*('Postal One PQW Report'!P$4:P$9999))+SUMPRODUCT(('PQW Report Data'!$B$4:$B$3944='Customers - ALL'!$B9)*('PQW Report Data'!Q$4:Q$3944))</f>
      </c>
      <c r="O9" s="24" t="str">
        <f>SUMPRODUCT(('Postal One PQW Report'!$B$4:$B$9999='Customers - ALL'!$B9)*('Postal One PQW Report'!Q$4:Q$9999))+SUMPRODUCT(('PQW Report Data'!$B$4:$B$3944='Customers - ALL'!$B9)*('PQW Report Data'!R$4:R$3944))</f>
      </c>
      <c r="P9" s="24" t="str">
        <f>SUMPRODUCT(('Postal One PQW Report'!$B$4:$B$9999='Customers - ALL'!$B9)*('Postal One PQW Report'!R$4:R$9999))+SUMPRODUCT(('PQW Report Data'!$B$4:$B$3944='Customers - ALL'!$B9)*('PQW Report Data'!S$4:S$3944))</f>
      </c>
      <c r="Q9" s="24" t="str">
        <f>SUMPRODUCT(('Postal One PQW Report'!$B$4:$B$9999='Customers - ALL'!$B9)*('Postal One PQW Report'!S$4:S$9999))+SUMPRODUCT(('PQW Report Data'!$B$4:$B$3944='Customers - ALL'!$B9)*('PQW Report Data'!T$4:T$3944))</f>
      </c>
      <c r="R9" s="24" t="str">
        <f>SUMPRODUCT(('Postal One PQW Report'!$B$4:$B$9999='Customers - ALL'!$B9)*('Postal One PQW Report'!T$4:T$9999))+SUMPRODUCT(('PQW Report Data'!$B$4:$B$3944='Customers - ALL'!$B9)*('PQW Report Data'!U$4:U$3944))</f>
      </c>
      <c r="S9" s="25" t="str">
        <f>IFERROR(J9-I9, 0)</f>
      </c>
      <c r="T9" s="26" t="str">
        <f>IFERROR(S9/J9, 0)</f>
      </c>
      <c r="U9" s="25" t="str">
        <f>IFERROR(R9-Q9, 0)</f>
      </c>
      <c r="V9" s="26" t="str">
        <f>IFERROR(U9/R9, 0)</f>
      </c>
    </row>
    <row r="10">
      <c r="A10" s="20" t="n">
        <v>3</v>
      </c>
      <c r="B10" s="23" t="inlineStr">
        <is>
          <t>AMERICAN INTERNATIONAL MAILING, INC.</t>
        </is>
      </c>
      <c r="C10" s="25" t="str">
        <f>SUMPRODUCT(('Postal One PQW Report'!$B$4:$B$9999='Customers - ALL'!$B10)*('Postal One PQW Report'!E$4:E$9999))+SUMPRODUCT(('PQW Report Data'!$B$4:$B$3944='Customers - ALL'!$B10)*('PQW Report Data'!F$4:F$3944))</f>
      </c>
      <c r="D10" s="25" t="str">
        <f>SUMPRODUCT(('Postal One PQW Report'!$B$4:$B$9999='Customers - ALL'!$B10)*('Postal One PQW Report'!F$4:F$9999))+SUMPRODUCT(('PQW Report Data'!$B$4:$B$3944='Customers - ALL'!$B10)*('PQW Report Data'!G$4:G$3944))</f>
      </c>
      <c r="E10" s="25" t="str">
        <f>SUMPRODUCT(('Postal One PQW Report'!$B$4:$B$9999='Customers - ALL'!$B10)*('Postal One PQW Report'!G$4:G$9999))+SUMPRODUCT(('PQW Report Data'!$B$4:$B$3944='Customers - ALL'!$B10)*('PQW Report Data'!H$4:H$3944))</f>
      </c>
      <c r="F10" s="25" t="str">
        <f>SUMPRODUCT(('Postal One PQW Report'!$B$4:$B$9999='Customers - ALL'!$B10)*('Postal One PQW Report'!H$4:H$9999))+SUMPRODUCT(('PQW Report Data'!$B$4:$B$3944='Customers - ALL'!$B10)*('PQW Report Data'!I$4:I$3944))</f>
      </c>
      <c r="G10" s="25" t="str">
        <f>SUMPRODUCT(('Postal One PQW Report'!$B$4:$B$9999='Customers - ALL'!$B10)*('Postal One PQW Report'!I$4:I$9999))+SUMPRODUCT(('PQW Report Data'!$B$4:$B$3944='Customers - ALL'!$B10)*('PQW Report Data'!J$4:J$3944))</f>
      </c>
      <c r="H10" s="25" t="str">
        <f>SUMPRODUCT(('Postal One PQW Report'!$B$4:$B$9999='Customers - ALL'!$B10)*('Postal One PQW Report'!J$4:J$9999))+SUMPRODUCT(('PQW Report Data'!$B$4:$B$3944='Customers - ALL'!$B10)*('PQW Report Data'!K$4:K$3944))</f>
      </c>
      <c r="I10" s="25" t="str">
        <f>SUMPRODUCT(('Postal One PQW Report'!$B$4:$B$9999='Customers - ALL'!$B10)*('Postal One PQW Report'!K$4:K$9999))+SUMPRODUCT(('PQW Report Data'!$B$4:$B$3944='Customers - ALL'!$B10)*('PQW Report Data'!L$4:L$3944))</f>
      </c>
      <c r="J10" s="25" t="str">
        <f>SUMPRODUCT(('Postal One PQW Report'!$B$4:$B$9999='Customers - ALL'!$B10)*('Postal One PQW Report'!L$4:L$9999))+SUMPRODUCT(('PQW Report Data'!$B$4:$B$3944='Customers - ALL'!$B10)*('PQW Report Data'!M$4:M$3944))</f>
      </c>
      <c r="K10" s="24" t="str">
        <f>SUMPRODUCT(('Postal One PQW Report'!$B$4:$B$9999='Customers - ALL'!$B10)*('Postal One PQW Report'!M$4:M$9999))+SUMPRODUCT(('PQW Report Data'!$B$4:$B$3944='Customers - ALL'!$B10)*('PQW Report Data'!N$4:N$3944))</f>
      </c>
      <c r="L10" s="24" t="str">
        <f>SUMPRODUCT(('Postal One PQW Report'!$B$4:$B$9999='Customers - ALL'!$B10)*('Postal One PQW Report'!N$4:N$9999))+SUMPRODUCT(('PQW Report Data'!$B$4:$B$3944='Customers - ALL'!$B10)*('PQW Report Data'!O$4:O$3944))</f>
      </c>
      <c r="M10" s="24" t="str">
        <f>SUMPRODUCT(('Postal One PQW Report'!$B$4:$B$9999='Customers - ALL'!$B10)*('Postal One PQW Report'!O$4:O$9999))+SUMPRODUCT(('PQW Report Data'!$B$4:$B$3944='Customers - ALL'!$B10)*('PQW Report Data'!P$4:P$3944))</f>
      </c>
      <c r="N10" s="24" t="str">
        <f>SUMPRODUCT(('Postal One PQW Report'!$B$4:$B$9999='Customers - ALL'!$B10)*('Postal One PQW Report'!P$4:P$9999))+SUMPRODUCT(('PQW Report Data'!$B$4:$B$3944='Customers - ALL'!$B10)*('PQW Report Data'!Q$4:Q$3944))</f>
      </c>
      <c r="O10" s="24" t="str">
        <f>SUMPRODUCT(('Postal One PQW Report'!$B$4:$B$9999='Customers - ALL'!$B10)*('Postal One PQW Report'!Q$4:Q$9999))+SUMPRODUCT(('PQW Report Data'!$B$4:$B$3944='Customers - ALL'!$B10)*('PQW Report Data'!R$4:R$3944))</f>
      </c>
      <c r="P10" s="24" t="str">
        <f>SUMPRODUCT(('Postal One PQW Report'!$B$4:$B$9999='Customers - ALL'!$B10)*('Postal One PQW Report'!R$4:R$9999))+SUMPRODUCT(('PQW Report Data'!$B$4:$B$3944='Customers - ALL'!$B10)*('PQW Report Data'!S$4:S$3944))</f>
      </c>
      <c r="Q10" s="24" t="str">
        <f>SUMPRODUCT(('Postal One PQW Report'!$B$4:$B$9999='Customers - ALL'!$B10)*('Postal One PQW Report'!S$4:S$9999))+SUMPRODUCT(('PQW Report Data'!$B$4:$B$3944='Customers - ALL'!$B10)*('PQW Report Data'!T$4:T$3944))</f>
      </c>
      <c r="R10" s="24" t="str">
        <f>SUMPRODUCT(('Postal One PQW Report'!$B$4:$B$9999='Customers - ALL'!$B10)*('Postal One PQW Report'!T$4:T$9999))+SUMPRODUCT(('PQW Report Data'!$B$4:$B$3944='Customers - ALL'!$B10)*('PQW Report Data'!U$4:U$3944))</f>
      </c>
      <c r="S10" s="25" t="str">
        <f>IFERROR(J10-I10, 0)</f>
      </c>
      <c r="T10" s="26" t="str">
        <f>IFERROR(S10/J10, 0)</f>
      </c>
      <c r="U10" s="25" t="str">
        <f>IFERROR(R10-Q10, 0)</f>
      </c>
      <c r="V10" s="26" t="str">
        <f>IFERROR(U10/R10, 0)</f>
      </c>
    </row>
    <row r="11">
      <c r="A11" s="20" t="n">
        <v>4</v>
      </c>
      <c r="B11" s="23" t="inlineStr">
        <is>
          <t>APC POSTAL LOGISTICS, LLC</t>
        </is>
      </c>
      <c r="C11" s="25" t="str">
        <f>SUMPRODUCT(('Postal One PQW Report'!$B$4:$B$9999='Customers - ALL'!$B11)*('Postal One PQW Report'!E$4:E$9999))+SUMPRODUCT(('PQW Report Data'!$B$4:$B$3944='Customers - ALL'!$B11)*('PQW Report Data'!F$4:F$3944))</f>
      </c>
      <c r="D11" s="25" t="str">
        <f>SUMPRODUCT(('Postal One PQW Report'!$B$4:$B$9999='Customers - ALL'!$B11)*('Postal One PQW Report'!F$4:F$9999))+SUMPRODUCT(('PQW Report Data'!$B$4:$B$3944='Customers - ALL'!$B11)*('PQW Report Data'!G$4:G$3944))</f>
      </c>
      <c r="E11" s="25" t="str">
        <f>SUMPRODUCT(('Postal One PQW Report'!$B$4:$B$9999='Customers - ALL'!$B11)*('Postal One PQW Report'!G$4:G$9999))+SUMPRODUCT(('PQW Report Data'!$B$4:$B$3944='Customers - ALL'!$B11)*('PQW Report Data'!H$4:H$3944))</f>
      </c>
      <c r="F11" s="25" t="str">
        <f>SUMPRODUCT(('Postal One PQW Report'!$B$4:$B$9999='Customers - ALL'!$B11)*('Postal One PQW Report'!H$4:H$9999))+SUMPRODUCT(('PQW Report Data'!$B$4:$B$3944='Customers - ALL'!$B11)*('PQW Report Data'!I$4:I$3944))</f>
      </c>
      <c r="G11" s="25" t="str">
        <f>SUMPRODUCT(('Postal One PQW Report'!$B$4:$B$9999='Customers - ALL'!$B11)*('Postal One PQW Report'!I$4:I$9999))+SUMPRODUCT(('PQW Report Data'!$B$4:$B$3944='Customers - ALL'!$B11)*('PQW Report Data'!J$4:J$3944))</f>
      </c>
      <c r="H11" s="25" t="str">
        <f>SUMPRODUCT(('Postal One PQW Report'!$B$4:$B$9999='Customers - ALL'!$B11)*('Postal One PQW Report'!J$4:J$9999))+SUMPRODUCT(('PQW Report Data'!$B$4:$B$3944='Customers - ALL'!$B11)*('PQW Report Data'!K$4:K$3944))</f>
      </c>
      <c r="I11" s="25" t="str">
        <f>SUMPRODUCT(('Postal One PQW Report'!$B$4:$B$9999='Customers - ALL'!$B11)*('Postal One PQW Report'!K$4:K$9999))+SUMPRODUCT(('PQW Report Data'!$B$4:$B$3944='Customers - ALL'!$B11)*('PQW Report Data'!L$4:L$3944))</f>
      </c>
      <c r="J11" s="25" t="str">
        <f>SUMPRODUCT(('Postal One PQW Report'!$B$4:$B$9999='Customers - ALL'!$B11)*('Postal One PQW Report'!L$4:L$9999))+SUMPRODUCT(('PQW Report Data'!$B$4:$B$3944='Customers - ALL'!$B11)*('PQW Report Data'!M$4:M$3944))</f>
      </c>
      <c r="K11" s="24" t="str">
        <f>SUMPRODUCT(('Postal One PQW Report'!$B$4:$B$9999='Customers - ALL'!$B11)*('Postal One PQW Report'!M$4:M$9999))+SUMPRODUCT(('PQW Report Data'!$B$4:$B$3944='Customers - ALL'!$B11)*('PQW Report Data'!N$4:N$3944))</f>
      </c>
      <c r="L11" s="24" t="str">
        <f>SUMPRODUCT(('Postal One PQW Report'!$B$4:$B$9999='Customers - ALL'!$B11)*('Postal One PQW Report'!N$4:N$9999))+SUMPRODUCT(('PQW Report Data'!$B$4:$B$3944='Customers - ALL'!$B11)*('PQW Report Data'!O$4:O$3944))</f>
      </c>
      <c r="M11" s="24" t="str">
        <f>SUMPRODUCT(('Postal One PQW Report'!$B$4:$B$9999='Customers - ALL'!$B11)*('Postal One PQW Report'!O$4:O$9999))+SUMPRODUCT(('PQW Report Data'!$B$4:$B$3944='Customers - ALL'!$B11)*('PQW Report Data'!P$4:P$3944))</f>
      </c>
      <c r="N11" s="24" t="str">
        <f>SUMPRODUCT(('Postal One PQW Report'!$B$4:$B$9999='Customers - ALL'!$B11)*('Postal One PQW Report'!P$4:P$9999))+SUMPRODUCT(('PQW Report Data'!$B$4:$B$3944='Customers - ALL'!$B11)*('PQW Report Data'!Q$4:Q$3944))</f>
      </c>
      <c r="O11" s="24" t="str">
        <f>SUMPRODUCT(('Postal One PQW Report'!$B$4:$B$9999='Customers - ALL'!$B11)*('Postal One PQW Report'!Q$4:Q$9999))+SUMPRODUCT(('PQW Report Data'!$B$4:$B$3944='Customers - ALL'!$B11)*('PQW Report Data'!R$4:R$3944))</f>
      </c>
      <c r="P11" s="24" t="str">
        <f>SUMPRODUCT(('Postal One PQW Report'!$B$4:$B$9999='Customers - ALL'!$B11)*('Postal One PQW Report'!R$4:R$9999))+SUMPRODUCT(('PQW Report Data'!$B$4:$B$3944='Customers - ALL'!$B11)*('PQW Report Data'!S$4:S$3944))</f>
      </c>
      <c r="Q11" s="24" t="str">
        <f>SUMPRODUCT(('Postal One PQW Report'!$B$4:$B$9999='Customers - ALL'!$B11)*('Postal One PQW Report'!S$4:S$9999))+SUMPRODUCT(('PQW Report Data'!$B$4:$B$3944='Customers - ALL'!$B11)*('PQW Report Data'!T$4:T$3944))</f>
      </c>
      <c r="R11" s="24" t="str">
        <f>SUMPRODUCT(('Postal One PQW Report'!$B$4:$B$9999='Customers - ALL'!$B11)*('Postal One PQW Report'!T$4:T$9999))+SUMPRODUCT(('PQW Report Data'!$B$4:$B$3944='Customers - ALL'!$B11)*('PQW Report Data'!U$4:U$3944))</f>
      </c>
      <c r="S11" s="25" t="str">
        <f>IFERROR(J11-I11, 0)</f>
      </c>
      <c r="T11" s="26" t="str">
        <f>IFERROR(S11/J11, 0)</f>
      </c>
      <c r="U11" s="25" t="str">
        <f>IFERROR(R11-Q11, 0)</f>
      </c>
      <c r="V11" s="26" t="str">
        <f>IFERROR(U11/R11, 0)</f>
      </c>
    </row>
    <row r="12">
      <c r="A12" s="20" t="n">
        <v>5</v>
      </c>
      <c r="B12" s="23" t="inlineStr">
        <is>
          <t>ARROWMAIL PRESORT COMPANY INC</t>
        </is>
      </c>
      <c r="C12" s="25" t="str">
        <f>SUMPRODUCT(('Postal One PQW Report'!$B$4:$B$9999='Customers - ALL'!$B12)*('Postal One PQW Report'!E$4:E$9999))+SUMPRODUCT(('PQW Report Data'!$B$4:$B$3944='Customers - ALL'!$B12)*('PQW Report Data'!F$4:F$3944))</f>
      </c>
      <c r="D12" s="25" t="str">
        <f>SUMPRODUCT(('Postal One PQW Report'!$B$4:$B$9999='Customers - ALL'!$B12)*('Postal One PQW Report'!F$4:F$9999))+SUMPRODUCT(('PQW Report Data'!$B$4:$B$3944='Customers - ALL'!$B12)*('PQW Report Data'!G$4:G$3944))</f>
      </c>
      <c r="E12" s="25" t="str">
        <f>SUMPRODUCT(('Postal One PQW Report'!$B$4:$B$9999='Customers - ALL'!$B12)*('Postal One PQW Report'!G$4:G$9999))+SUMPRODUCT(('PQW Report Data'!$B$4:$B$3944='Customers - ALL'!$B12)*('PQW Report Data'!H$4:H$3944))</f>
      </c>
      <c r="F12" s="25" t="str">
        <f>SUMPRODUCT(('Postal One PQW Report'!$B$4:$B$9999='Customers - ALL'!$B12)*('Postal One PQW Report'!H$4:H$9999))+SUMPRODUCT(('PQW Report Data'!$B$4:$B$3944='Customers - ALL'!$B12)*('PQW Report Data'!I$4:I$3944))</f>
      </c>
      <c r="G12" s="25" t="str">
        <f>SUMPRODUCT(('Postal One PQW Report'!$B$4:$B$9999='Customers - ALL'!$B12)*('Postal One PQW Report'!I$4:I$9999))+SUMPRODUCT(('PQW Report Data'!$B$4:$B$3944='Customers - ALL'!$B12)*('PQW Report Data'!J$4:J$3944))</f>
      </c>
      <c r="H12" s="25" t="str">
        <f>SUMPRODUCT(('Postal One PQW Report'!$B$4:$B$9999='Customers - ALL'!$B12)*('Postal One PQW Report'!J$4:J$9999))+SUMPRODUCT(('PQW Report Data'!$B$4:$B$3944='Customers - ALL'!$B12)*('PQW Report Data'!K$4:K$3944))</f>
      </c>
      <c r="I12" s="25" t="str">
        <f>SUMPRODUCT(('Postal One PQW Report'!$B$4:$B$9999='Customers - ALL'!$B12)*('Postal One PQW Report'!K$4:K$9999))+SUMPRODUCT(('PQW Report Data'!$B$4:$B$3944='Customers - ALL'!$B12)*('PQW Report Data'!L$4:L$3944))</f>
      </c>
      <c r="J12" s="25" t="str">
        <f>SUMPRODUCT(('Postal One PQW Report'!$B$4:$B$9999='Customers - ALL'!$B12)*('Postal One PQW Report'!L$4:L$9999))+SUMPRODUCT(('PQW Report Data'!$B$4:$B$3944='Customers - ALL'!$B12)*('PQW Report Data'!M$4:M$3944))</f>
      </c>
      <c r="K12" s="24" t="str">
        <f>SUMPRODUCT(('Postal One PQW Report'!$B$4:$B$9999='Customers - ALL'!$B12)*('Postal One PQW Report'!M$4:M$9999))+SUMPRODUCT(('PQW Report Data'!$B$4:$B$3944='Customers - ALL'!$B12)*('PQW Report Data'!N$4:N$3944))</f>
      </c>
      <c r="L12" s="24" t="str">
        <f>SUMPRODUCT(('Postal One PQW Report'!$B$4:$B$9999='Customers - ALL'!$B12)*('Postal One PQW Report'!N$4:N$9999))+SUMPRODUCT(('PQW Report Data'!$B$4:$B$3944='Customers - ALL'!$B12)*('PQW Report Data'!O$4:O$3944))</f>
      </c>
      <c r="M12" s="24" t="str">
        <f>SUMPRODUCT(('Postal One PQW Report'!$B$4:$B$9999='Customers - ALL'!$B12)*('Postal One PQW Report'!O$4:O$9999))+SUMPRODUCT(('PQW Report Data'!$B$4:$B$3944='Customers - ALL'!$B12)*('PQW Report Data'!P$4:P$3944))</f>
      </c>
      <c r="N12" s="24" t="str">
        <f>SUMPRODUCT(('Postal One PQW Report'!$B$4:$B$9999='Customers - ALL'!$B12)*('Postal One PQW Report'!P$4:P$9999))+SUMPRODUCT(('PQW Report Data'!$B$4:$B$3944='Customers - ALL'!$B12)*('PQW Report Data'!Q$4:Q$3944))</f>
      </c>
      <c r="O12" s="24" t="str">
        <f>SUMPRODUCT(('Postal One PQW Report'!$B$4:$B$9999='Customers - ALL'!$B12)*('Postal One PQW Report'!Q$4:Q$9999))+SUMPRODUCT(('PQW Report Data'!$B$4:$B$3944='Customers - ALL'!$B12)*('PQW Report Data'!R$4:R$3944))</f>
      </c>
      <c r="P12" s="24" t="str">
        <f>SUMPRODUCT(('Postal One PQW Report'!$B$4:$B$9999='Customers - ALL'!$B12)*('Postal One PQW Report'!R$4:R$9999))+SUMPRODUCT(('PQW Report Data'!$B$4:$B$3944='Customers - ALL'!$B12)*('PQW Report Data'!S$4:S$3944))</f>
      </c>
      <c r="Q12" s="24" t="str">
        <f>SUMPRODUCT(('Postal One PQW Report'!$B$4:$B$9999='Customers - ALL'!$B12)*('Postal One PQW Report'!S$4:S$9999))+SUMPRODUCT(('PQW Report Data'!$B$4:$B$3944='Customers - ALL'!$B12)*('PQW Report Data'!T$4:T$3944))</f>
      </c>
      <c r="R12" s="24" t="str">
        <f>SUMPRODUCT(('Postal One PQW Report'!$B$4:$B$9999='Customers - ALL'!$B12)*('Postal One PQW Report'!T$4:T$9999))+SUMPRODUCT(('PQW Report Data'!$B$4:$B$3944='Customers - ALL'!$B12)*('PQW Report Data'!U$4:U$3944))</f>
      </c>
      <c r="S12" s="25" t="str">
        <f>IFERROR(J12-I12, 0)</f>
      </c>
      <c r="T12" s="26" t="str">
        <f>IFERROR(S12/J12, 0)</f>
      </c>
      <c r="U12" s="25" t="str">
        <f>IFERROR(R12-Q12, 0)</f>
      </c>
      <c r="V12" s="26" t="str">
        <f>IFERROR(U12/R12, 0)</f>
      </c>
    </row>
    <row r="13">
      <c r="A13" s="20" t="n">
        <v>6</v>
      </c>
      <c r="B13" s="23" t="inlineStr">
        <is>
          <t>BROKER'S WORLDWIDE</t>
        </is>
      </c>
      <c r="C13" s="25" t="str">
        <f>SUMPRODUCT(('Postal One PQW Report'!$B$4:$B$9999='Customers - ALL'!$B13)*('Postal One PQW Report'!E$4:E$9999))+SUMPRODUCT(('PQW Report Data'!$B$4:$B$3944='Customers - ALL'!$B13)*('PQW Report Data'!F$4:F$3944))</f>
      </c>
      <c r="D13" s="25" t="str">
        <f>SUMPRODUCT(('Postal One PQW Report'!$B$4:$B$9999='Customers - ALL'!$B13)*('Postal One PQW Report'!F$4:F$9999))+SUMPRODUCT(('PQW Report Data'!$B$4:$B$3944='Customers - ALL'!$B13)*('PQW Report Data'!G$4:G$3944))</f>
      </c>
      <c r="E13" s="25" t="str">
        <f>SUMPRODUCT(('Postal One PQW Report'!$B$4:$B$9999='Customers - ALL'!$B13)*('Postal One PQW Report'!G$4:G$9999))+SUMPRODUCT(('PQW Report Data'!$B$4:$B$3944='Customers - ALL'!$B13)*('PQW Report Data'!H$4:H$3944))</f>
      </c>
      <c r="F13" s="25" t="str">
        <f>SUMPRODUCT(('Postal One PQW Report'!$B$4:$B$9999='Customers - ALL'!$B13)*('Postal One PQW Report'!H$4:H$9999))+SUMPRODUCT(('PQW Report Data'!$B$4:$B$3944='Customers - ALL'!$B13)*('PQW Report Data'!I$4:I$3944))</f>
      </c>
      <c r="G13" s="25" t="str">
        <f>SUMPRODUCT(('Postal One PQW Report'!$B$4:$B$9999='Customers - ALL'!$B13)*('Postal One PQW Report'!I$4:I$9999))+SUMPRODUCT(('PQW Report Data'!$B$4:$B$3944='Customers - ALL'!$B13)*('PQW Report Data'!J$4:J$3944))</f>
      </c>
      <c r="H13" s="25" t="str">
        <f>SUMPRODUCT(('Postal One PQW Report'!$B$4:$B$9999='Customers - ALL'!$B13)*('Postal One PQW Report'!J$4:J$9999))+SUMPRODUCT(('PQW Report Data'!$B$4:$B$3944='Customers - ALL'!$B13)*('PQW Report Data'!K$4:K$3944))</f>
      </c>
      <c r="I13" s="25" t="str">
        <f>SUMPRODUCT(('Postal One PQW Report'!$B$4:$B$9999='Customers - ALL'!$B13)*('Postal One PQW Report'!K$4:K$9999))+SUMPRODUCT(('PQW Report Data'!$B$4:$B$3944='Customers - ALL'!$B13)*('PQW Report Data'!L$4:L$3944))</f>
      </c>
      <c r="J13" s="25" t="str">
        <f>SUMPRODUCT(('Postal One PQW Report'!$B$4:$B$9999='Customers - ALL'!$B13)*('Postal One PQW Report'!L$4:L$9999))+SUMPRODUCT(('PQW Report Data'!$B$4:$B$3944='Customers - ALL'!$B13)*('PQW Report Data'!M$4:M$3944))</f>
      </c>
      <c r="K13" s="24" t="str">
        <f>SUMPRODUCT(('Postal One PQW Report'!$B$4:$B$9999='Customers - ALL'!$B13)*('Postal One PQW Report'!M$4:M$9999))+SUMPRODUCT(('PQW Report Data'!$B$4:$B$3944='Customers - ALL'!$B13)*('PQW Report Data'!N$4:N$3944))</f>
      </c>
      <c r="L13" s="24" t="str">
        <f>SUMPRODUCT(('Postal One PQW Report'!$B$4:$B$9999='Customers - ALL'!$B13)*('Postal One PQW Report'!N$4:N$9999))+SUMPRODUCT(('PQW Report Data'!$B$4:$B$3944='Customers - ALL'!$B13)*('PQW Report Data'!O$4:O$3944))</f>
      </c>
      <c r="M13" s="24" t="str">
        <f>SUMPRODUCT(('Postal One PQW Report'!$B$4:$B$9999='Customers - ALL'!$B13)*('Postal One PQW Report'!O$4:O$9999))+SUMPRODUCT(('PQW Report Data'!$B$4:$B$3944='Customers - ALL'!$B13)*('PQW Report Data'!P$4:P$3944))</f>
      </c>
      <c r="N13" s="24" t="str">
        <f>SUMPRODUCT(('Postal One PQW Report'!$B$4:$B$9999='Customers - ALL'!$B13)*('Postal One PQW Report'!P$4:P$9999))+SUMPRODUCT(('PQW Report Data'!$B$4:$B$3944='Customers - ALL'!$B13)*('PQW Report Data'!Q$4:Q$3944))</f>
      </c>
      <c r="O13" s="24" t="str">
        <f>SUMPRODUCT(('Postal One PQW Report'!$B$4:$B$9999='Customers - ALL'!$B13)*('Postal One PQW Report'!Q$4:Q$9999))+SUMPRODUCT(('PQW Report Data'!$B$4:$B$3944='Customers - ALL'!$B13)*('PQW Report Data'!R$4:R$3944))</f>
      </c>
      <c r="P13" s="24" t="str">
        <f>SUMPRODUCT(('Postal One PQW Report'!$B$4:$B$9999='Customers - ALL'!$B13)*('Postal One PQW Report'!R$4:R$9999))+SUMPRODUCT(('PQW Report Data'!$B$4:$B$3944='Customers - ALL'!$B13)*('PQW Report Data'!S$4:S$3944))</f>
      </c>
      <c r="Q13" s="24" t="str">
        <f>SUMPRODUCT(('Postal One PQW Report'!$B$4:$B$9999='Customers - ALL'!$B13)*('Postal One PQW Report'!S$4:S$9999))+SUMPRODUCT(('PQW Report Data'!$B$4:$B$3944='Customers - ALL'!$B13)*('PQW Report Data'!T$4:T$3944))</f>
      </c>
      <c r="R13" s="24" t="str">
        <f>SUMPRODUCT(('Postal One PQW Report'!$B$4:$B$9999='Customers - ALL'!$B13)*('Postal One PQW Report'!T$4:T$9999))+SUMPRODUCT(('PQW Report Data'!$B$4:$B$3944='Customers - ALL'!$B13)*('PQW Report Data'!U$4:U$3944))</f>
      </c>
      <c r="S13" s="25" t="str">
        <f>IFERROR(J13-I13, 0)</f>
      </c>
      <c r="T13" s="26" t="str">
        <f>IFERROR(S13/J13, 0)</f>
      </c>
      <c r="U13" s="25" t="str">
        <f>IFERROR(R13-Q13, 0)</f>
      </c>
      <c r="V13" s="26" t="str">
        <f>IFERROR(U13/R13, 0)</f>
      </c>
    </row>
    <row r="14">
      <c r="A14" s="20" t="n">
        <v>7</v>
      </c>
      <c r="B14" s="23" t="inlineStr">
        <is>
          <t>CHAMPION WORLDWIDE SOLUTIONS LLC</t>
        </is>
      </c>
      <c r="C14" s="25" t="str">
        <f>SUMPRODUCT(('Postal One PQW Report'!$B$4:$B$9999='Customers - ALL'!$B14)*('Postal One PQW Report'!E$4:E$9999))+SUMPRODUCT(('PQW Report Data'!$B$4:$B$3944='Customers - ALL'!$B14)*('PQW Report Data'!F$4:F$3944))</f>
      </c>
      <c r="D14" s="25" t="str">
        <f>SUMPRODUCT(('Postal One PQW Report'!$B$4:$B$9999='Customers - ALL'!$B14)*('Postal One PQW Report'!F$4:F$9999))+SUMPRODUCT(('PQW Report Data'!$B$4:$B$3944='Customers - ALL'!$B14)*('PQW Report Data'!G$4:G$3944))</f>
      </c>
      <c r="E14" s="25" t="str">
        <f>SUMPRODUCT(('Postal One PQW Report'!$B$4:$B$9999='Customers - ALL'!$B14)*('Postal One PQW Report'!G$4:G$9999))+SUMPRODUCT(('PQW Report Data'!$B$4:$B$3944='Customers - ALL'!$B14)*('PQW Report Data'!H$4:H$3944))</f>
      </c>
      <c r="F14" s="25" t="str">
        <f>SUMPRODUCT(('Postal One PQW Report'!$B$4:$B$9999='Customers - ALL'!$B14)*('Postal One PQW Report'!H$4:H$9999))+SUMPRODUCT(('PQW Report Data'!$B$4:$B$3944='Customers - ALL'!$B14)*('PQW Report Data'!I$4:I$3944))</f>
      </c>
      <c r="G14" s="25" t="str">
        <f>SUMPRODUCT(('Postal One PQW Report'!$B$4:$B$9999='Customers - ALL'!$B14)*('Postal One PQW Report'!I$4:I$9999))+SUMPRODUCT(('PQW Report Data'!$B$4:$B$3944='Customers - ALL'!$B14)*('PQW Report Data'!J$4:J$3944))</f>
      </c>
      <c r="H14" s="25" t="str">
        <f>SUMPRODUCT(('Postal One PQW Report'!$B$4:$B$9999='Customers - ALL'!$B14)*('Postal One PQW Report'!J$4:J$9999))+SUMPRODUCT(('PQW Report Data'!$B$4:$B$3944='Customers - ALL'!$B14)*('PQW Report Data'!K$4:K$3944))</f>
      </c>
      <c r="I14" s="25" t="str">
        <f>SUMPRODUCT(('Postal One PQW Report'!$B$4:$B$9999='Customers - ALL'!$B14)*('Postal One PQW Report'!K$4:K$9999))+SUMPRODUCT(('PQW Report Data'!$B$4:$B$3944='Customers - ALL'!$B14)*('PQW Report Data'!L$4:L$3944))</f>
      </c>
      <c r="J14" s="25" t="str">
        <f>SUMPRODUCT(('Postal One PQW Report'!$B$4:$B$9999='Customers - ALL'!$B14)*('Postal One PQW Report'!L$4:L$9999))+SUMPRODUCT(('PQW Report Data'!$B$4:$B$3944='Customers - ALL'!$B14)*('PQW Report Data'!M$4:M$3944))</f>
      </c>
      <c r="K14" s="24" t="str">
        <f>SUMPRODUCT(('Postal One PQW Report'!$B$4:$B$9999='Customers - ALL'!$B14)*('Postal One PQW Report'!M$4:M$9999))+SUMPRODUCT(('PQW Report Data'!$B$4:$B$3944='Customers - ALL'!$B14)*('PQW Report Data'!N$4:N$3944))</f>
      </c>
      <c r="L14" s="24" t="str">
        <f>SUMPRODUCT(('Postal One PQW Report'!$B$4:$B$9999='Customers - ALL'!$B14)*('Postal One PQW Report'!N$4:N$9999))+SUMPRODUCT(('PQW Report Data'!$B$4:$B$3944='Customers - ALL'!$B14)*('PQW Report Data'!O$4:O$3944))</f>
      </c>
      <c r="M14" s="24" t="str">
        <f>SUMPRODUCT(('Postal One PQW Report'!$B$4:$B$9999='Customers - ALL'!$B14)*('Postal One PQW Report'!O$4:O$9999))+SUMPRODUCT(('PQW Report Data'!$B$4:$B$3944='Customers - ALL'!$B14)*('PQW Report Data'!P$4:P$3944))</f>
      </c>
      <c r="N14" s="24" t="str">
        <f>SUMPRODUCT(('Postal One PQW Report'!$B$4:$B$9999='Customers - ALL'!$B14)*('Postal One PQW Report'!P$4:P$9999))+SUMPRODUCT(('PQW Report Data'!$B$4:$B$3944='Customers - ALL'!$B14)*('PQW Report Data'!Q$4:Q$3944))</f>
      </c>
      <c r="O14" s="24" t="str">
        <f>SUMPRODUCT(('Postal One PQW Report'!$B$4:$B$9999='Customers - ALL'!$B14)*('Postal One PQW Report'!Q$4:Q$9999))+SUMPRODUCT(('PQW Report Data'!$B$4:$B$3944='Customers - ALL'!$B14)*('PQW Report Data'!R$4:R$3944))</f>
      </c>
      <c r="P14" s="24" t="str">
        <f>SUMPRODUCT(('Postal One PQW Report'!$B$4:$B$9999='Customers - ALL'!$B14)*('Postal One PQW Report'!R$4:R$9999))+SUMPRODUCT(('PQW Report Data'!$B$4:$B$3944='Customers - ALL'!$B14)*('PQW Report Data'!S$4:S$3944))</f>
      </c>
      <c r="Q14" s="24" t="str">
        <f>SUMPRODUCT(('Postal One PQW Report'!$B$4:$B$9999='Customers - ALL'!$B14)*('Postal One PQW Report'!S$4:S$9999))+SUMPRODUCT(('PQW Report Data'!$B$4:$B$3944='Customers - ALL'!$B14)*('PQW Report Data'!T$4:T$3944))</f>
      </c>
      <c r="R14" s="24" t="str">
        <f>SUMPRODUCT(('Postal One PQW Report'!$B$4:$B$9999='Customers - ALL'!$B14)*('Postal One PQW Report'!T$4:T$9999))+SUMPRODUCT(('PQW Report Data'!$B$4:$B$3944='Customers - ALL'!$B14)*('PQW Report Data'!U$4:U$3944))</f>
      </c>
      <c r="S14" s="25" t="str">
        <f>IFERROR(J14-I14, 0)</f>
      </c>
      <c r="T14" s="26" t="str">
        <f>IFERROR(S14/J14, 0)</f>
      </c>
      <c r="U14" s="25" t="str">
        <f>IFERROR(R14-Q14, 0)</f>
      </c>
      <c r="V14" s="26" t="str">
        <f>IFERROR(U14/R14, 0)</f>
      </c>
    </row>
    <row r="15">
      <c r="A15" s="20" t="n">
        <v>8</v>
      </c>
      <c r="B15" s="23" t="inlineStr">
        <is>
          <t>DHL ECOMMERCE</t>
        </is>
      </c>
      <c r="C15" s="25" t="str">
        <f>SUMPRODUCT(('Postal One PQW Report'!$B$4:$B$9999='Customers - ALL'!$B15)*('Postal One PQW Report'!E$4:E$9999))+SUMPRODUCT(('PQW Report Data'!$B$4:$B$3944='Customers - ALL'!$B15)*('PQW Report Data'!F$4:F$3944))</f>
      </c>
      <c r="D15" s="25" t="str">
        <f>SUMPRODUCT(('Postal One PQW Report'!$B$4:$B$9999='Customers - ALL'!$B15)*('Postal One PQW Report'!F$4:F$9999))+SUMPRODUCT(('PQW Report Data'!$B$4:$B$3944='Customers - ALL'!$B15)*('PQW Report Data'!G$4:G$3944))</f>
      </c>
      <c r="E15" s="25" t="str">
        <f>SUMPRODUCT(('Postal One PQW Report'!$B$4:$B$9999='Customers - ALL'!$B15)*('Postal One PQW Report'!G$4:G$9999))+SUMPRODUCT(('PQW Report Data'!$B$4:$B$3944='Customers - ALL'!$B15)*('PQW Report Data'!H$4:H$3944))</f>
      </c>
      <c r="F15" s="25" t="str">
        <f>SUMPRODUCT(('Postal One PQW Report'!$B$4:$B$9999='Customers - ALL'!$B15)*('Postal One PQW Report'!H$4:H$9999))+SUMPRODUCT(('PQW Report Data'!$B$4:$B$3944='Customers - ALL'!$B15)*('PQW Report Data'!I$4:I$3944))</f>
      </c>
      <c r="G15" s="25" t="str">
        <f>SUMPRODUCT(('Postal One PQW Report'!$B$4:$B$9999='Customers - ALL'!$B15)*('Postal One PQW Report'!I$4:I$9999))+SUMPRODUCT(('PQW Report Data'!$B$4:$B$3944='Customers - ALL'!$B15)*('PQW Report Data'!J$4:J$3944))</f>
      </c>
      <c r="H15" s="25" t="str">
        <f>SUMPRODUCT(('Postal One PQW Report'!$B$4:$B$9999='Customers - ALL'!$B15)*('Postal One PQW Report'!J$4:J$9999))+SUMPRODUCT(('PQW Report Data'!$B$4:$B$3944='Customers - ALL'!$B15)*('PQW Report Data'!K$4:K$3944))</f>
      </c>
      <c r="I15" s="25" t="str">
        <f>SUMPRODUCT(('Postal One PQW Report'!$B$4:$B$9999='Customers - ALL'!$B15)*('Postal One PQW Report'!K$4:K$9999))+SUMPRODUCT(('PQW Report Data'!$B$4:$B$3944='Customers - ALL'!$B15)*('PQW Report Data'!L$4:L$3944))</f>
      </c>
      <c r="J15" s="25" t="str">
        <f>SUMPRODUCT(('Postal One PQW Report'!$B$4:$B$9999='Customers - ALL'!$B15)*('Postal One PQW Report'!L$4:L$9999))+SUMPRODUCT(('PQW Report Data'!$B$4:$B$3944='Customers - ALL'!$B15)*('PQW Report Data'!M$4:M$3944))</f>
      </c>
      <c r="K15" s="24" t="str">
        <f>SUMPRODUCT(('Postal One PQW Report'!$B$4:$B$9999='Customers - ALL'!$B15)*('Postal One PQW Report'!M$4:M$9999))+SUMPRODUCT(('PQW Report Data'!$B$4:$B$3944='Customers - ALL'!$B15)*('PQW Report Data'!N$4:N$3944))</f>
      </c>
      <c r="L15" s="24" t="str">
        <f>SUMPRODUCT(('Postal One PQW Report'!$B$4:$B$9999='Customers - ALL'!$B15)*('Postal One PQW Report'!N$4:N$9999))+SUMPRODUCT(('PQW Report Data'!$B$4:$B$3944='Customers - ALL'!$B15)*('PQW Report Data'!O$4:O$3944))</f>
      </c>
      <c r="M15" s="24" t="str">
        <f>SUMPRODUCT(('Postal One PQW Report'!$B$4:$B$9999='Customers - ALL'!$B15)*('Postal One PQW Report'!O$4:O$9999))+SUMPRODUCT(('PQW Report Data'!$B$4:$B$3944='Customers - ALL'!$B15)*('PQW Report Data'!P$4:P$3944))</f>
      </c>
      <c r="N15" s="24" t="str">
        <f>SUMPRODUCT(('Postal One PQW Report'!$B$4:$B$9999='Customers - ALL'!$B15)*('Postal One PQW Report'!P$4:P$9999))+SUMPRODUCT(('PQW Report Data'!$B$4:$B$3944='Customers - ALL'!$B15)*('PQW Report Data'!Q$4:Q$3944))</f>
      </c>
      <c r="O15" s="24" t="str">
        <f>SUMPRODUCT(('Postal One PQW Report'!$B$4:$B$9999='Customers - ALL'!$B15)*('Postal One PQW Report'!Q$4:Q$9999))+SUMPRODUCT(('PQW Report Data'!$B$4:$B$3944='Customers - ALL'!$B15)*('PQW Report Data'!R$4:R$3944))</f>
      </c>
      <c r="P15" s="24" t="str">
        <f>SUMPRODUCT(('Postal One PQW Report'!$B$4:$B$9999='Customers - ALL'!$B15)*('Postal One PQW Report'!R$4:R$9999))+SUMPRODUCT(('PQW Report Data'!$B$4:$B$3944='Customers - ALL'!$B15)*('PQW Report Data'!S$4:S$3944))</f>
      </c>
      <c r="Q15" s="24" t="str">
        <f>SUMPRODUCT(('Postal One PQW Report'!$B$4:$B$9999='Customers - ALL'!$B15)*('Postal One PQW Report'!S$4:S$9999))+SUMPRODUCT(('PQW Report Data'!$B$4:$B$3944='Customers - ALL'!$B15)*('PQW Report Data'!T$4:T$3944))</f>
      </c>
      <c r="R15" s="24" t="str">
        <f>SUMPRODUCT(('Postal One PQW Report'!$B$4:$B$9999='Customers - ALL'!$B15)*('Postal One PQW Report'!T$4:T$9999))+SUMPRODUCT(('PQW Report Data'!$B$4:$B$3944='Customers - ALL'!$B15)*('PQW Report Data'!U$4:U$3944))</f>
      </c>
      <c r="S15" s="25" t="str">
        <f>IFERROR(J15-I15, 0)</f>
      </c>
      <c r="T15" s="26" t="str">
        <f>IFERROR(S15/J15, 0)</f>
      </c>
      <c r="U15" s="25" t="str">
        <f>IFERROR(R15-Q15, 0)</f>
      </c>
      <c r="V15" s="26" t="str">
        <f>IFERROR(U15/R15, 0)</f>
      </c>
    </row>
    <row r="16">
      <c r="A16" s="20" t="n">
        <v>9</v>
      </c>
      <c r="B16" s="23" t="inlineStr">
        <is>
          <t>DST MAILING SERVICES INC.</t>
        </is>
      </c>
      <c r="C16" s="25" t="str">
        <f>SUMPRODUCT(('Postal One PQW Report'!$B$4:$B$9999='Customers - ALL'!$B16)*('Postal One PQW Report'!E$4:E$9999))+SUMPRODUCT(('PQW Report Data'!$B$4:$B$3944='Customers - ALL'!$B16)*('PQW Report Data'!F$4:F$3944))</f>
      </c>
      <c r="D16" s="25" t="str">
        <f>SUMPRODUCT(('Postal One PQW Report'!$B$4:$B$9999='Customers - ALL'!$B16)*('Postal One PQW Report'!F$4:F$9999))+SUMPRODUCT(('PQW Report Data'!$B$4:$B$3944='Customers - ALL'!$B16)*('PQW Report Data'!G$4:G$3944))</f>
      </c>
      <c r="E16" s="25" t="str">
        <f>SUMPRODUCT(('Postal One PQW Report'!$B$4:$B$9999='Customers - ALL'!$B16)*('Postal One PQW Report'!G$4:G$9999))+SUMPRODUCT(('PQW Report Data'!$B$4:$B$3944='Customers - ALL'!$B16)*('PQW Report Data'!H$4:H$3944))</f>
      </c>
      <c r="F16" s="25" t="str">
        <f>SUMPRODUCT(('Postal One PQW Report'!$B$4:$B$9999='Customers - ALL'!$B16)*('Postal One PQW Report'!H$4:H$9999))+SUMPRODUCT(('PQW Report Data'!$B$4:$B$3944='Customers - ALL'!$B16)*('PQW Report Data'!I$4:I$3944))</f>
      </c>
      <c r="G16" s="25" t="str">
        <f>SUMPRODUCT(('Postal One PQW Report'!$B$4:$B$9999='Customers - ALL'!$B16)*('Postal One PQW Report'!I$4:I$9999))+SUMPRODUCT(('PQW Report Data'!$B$4:$B$3944='Customers - ALL'!$B16)*('PQW Report Data'!J$4:J$3944))</f>
      </c>
      <c r="H16" s="25" t="str">
        <f>SUMPRODUCT(('Postal One PQW Report'!$B$4:$B$9999='Customers - ALL'!$B16)*('Postal One PQW Report'!J$4:J$9999))+SUMPRODUCT(('PQW Report Data'!$B$4:$B$3944='Customers - ALL'!$B16)*('PQW Report Data'!K$4:K$3944))</f>
      </c>
      <c r="I16" s="25" t="str">
        <f>SUMPRODUCT(('Postal One PQW Report'!$B$4:$B$9999='Customers - ALL'!$B16)*('Postal One PQW Report'!K$4:K$9999))+SUMPRODUCT(('PQW Report Data'!$B$4:$B$3944='Customers - ALL'!$B16)*('PQW Report Data'!L$4:L$3944))</f>
      </c>
      <c r="J16" s="25" t="str">
        <f>SUMPRODUCT(('Postal One PQW Report'!$B$4:$B$9999='Customers - ALL'!$B16)*('Postal One PQW Report'!L$4:L$9999))+SUMPRODUCT(('PQW Report Data'!$B$4:$B$3944='Customers - ALL'!$B16)*('PQW Report Data'!M$4:M$3944))</f>
      </c>
      <c r="K16" s="24" t="str">
        <f>SUMPRODUCT(('Postal One PQW Report'!$B$4:$B$9999='Customers - ALL'!$B16)*('Postal One PQW Report'!M$4:M$9999))+SUMPRODUCT(('PQW Report Data'!$B$4:$B$3944='Customers - ALL'!$B16)*('PQW Report Data'!N$4:N$3944))</f>
      </c>
      <c r="L16" s="24" t="str">
        <f>SUMPRODUCT(('Postal One PQW Report'!$B$4:$B$9999='Customers - ALL'!$B16)*('Postal One PQW Report'!N$4:N$9999))+SUMPRODUCT(('PQW Report Data'!$B$4:$B$3944='Customers - ALL'!$B16)*('PQW Report Data'!O$4:O$3944))</f>
      </c>
      <c r="M16" s="24" t="str">
        <f>SUMPRODUCT(('Postal One PQW Report'!$B$4:$B$9999='Customers - ALL'!$B16)*('Postal One PQW Report'!O$4:O$9999))+SUMPRODUCT(('PQW Report Data'!$B$4:$B$3944='Customers - ALL'!$B16)*('PQW Report Data'!P$4:P$3944))</f>
      </c>
      <c r="N16" s="24" t="str">
        <f>SUMPRODUCT(('Postal One PQW Report'!$B$4:$B$9999='Customers - ALL'!$B16)*('Postal One PQW Report'!P$4:P$9999))+SUMPRODUCT(('PQW Report Data'!$B$4:$B$3944='Customers - ALL'!$B16)*('PQW Report Data'!Q$4:Q$3944))</f>
      </c>
      <c r="O16" s="24" t="str">
        <f>SUMPRODUCT(('Postal One PQW Report'!$B$4:$B$9999='Customers - ALL'!$B16)*('Postal One PQW Report'!Q$4:Q$9999))+SUMPRODUCT(('PQW Report Data'!$B$4:$B$3944='Customers - ALL'!$B16)*('PQW Report Data'!R$4:R$3944))</f>
      </c>
      <c r="P16" s="24" t="str">
        <f>SUMPRODUCT(('Postal One PQW Report'!$B$4:$B$9999='Customers - ALL'!$B16)*('Postal One PQW Report'!R$4:R$9999))+SUMPRODUCT(('PQW Report Data'!$B$4:$B$3944='Customers - ALL'!$B16)*('PQW Report Data'!S$4:S$3944))</f>
      </c>
      <c r="Q16" s="24" t="str">
        <f>SUMPRODUCT(('Postal One PQW Report'!$B$4:$B$9999='Customers - ALL'!$B16)*('Postal One PQW Report'!S$4:S$9999))+SUMPRODUCT(('PQW Report Data'!$B$4:$B$3944='Customers - ALL'!$B16)*('PQW Report Data'!T$4:T$3944))</f>
      </c>
      <c r="R16" s="24" t="str">
        <f>SUMPRODUCT(('Postal One PQW Report'!$B$4:$B$9999='Customers - ALL'!$B16)*('Postal One PQW Report'!T$4:T$9999))+SUMPRODUCT(('PQW Report Data'!$B$4:$B$3944='Customers - ALL'!$B16)*('PQW Report Data'!U$4:U$3944))</f>
      </c>
      <c r="S16" s="25" t="str">
        <f>IFERROR(J16-I16, 0)</f>
      </c>
      <c r="T16" s="26" t="str">
        <f>IFERROR(S16/J16, 0)</f>
      </c>
      <c r="U16" s="25" t="str">
        <f>IFERROR(R16-Q16, 0)</f>
      </c>
      <c r="V16" s="26" t="str">
        <f>IFERROR(U16/R16, 0)</f>
      </c>
    </row>
    <row r="17">
      <c r="A17" s="20" t="n">
        <v>10</v>
      </c>
      <c r="B17" s="23" t="inlineStr">
        <is>
          <t>GEOPOST CORPORATIONS</t>
        </is>
      </c>
      <c r="C17" s="25" t="str">
        <f>SUMPRODUCT(('Postal One PQW Report'!$B$4:$B$9999='Customers - ALL'!$B17)*('Postal One PQW Report'!E$4:E$9999))+SUMPRODUCT(('PQW Report Data'!$B$4:$B$3944='Customers - ALL'!$B17)*('PQW Report Data'!F$4:F$3944))</f>
      </c>
      <c r="D17" s="25" t="str">
        <f>SUMPRODUCT(('Postal One PQW Report'!$B$4:$B$9999='Customers - ALL'!$B17)*('Postal One PQW Report'!F$4:F$9999))+SUMPRODUCT(('PQW Report Data'!$B$4:$B$3944='Customers - ALL'!$B17)*('PQW Report Data'!G$4:G$3944))</f>
      </c>
      <c r="E17" s="25" t="str">
        <f>SUMPRODUCT(('Postal One PQW Report'!$B$4:$B$9999='Customers - ALL'!$B17)*('Postal One PQW Report'!G$4:G$9999))+SUMPRODUCT(('PQW Report Data'!$B$4:$B$3944='Customers - ALL'!$B17)*('PQW Report Data'!H$4:H$3944))</f>
      </c>
      <c r="F17" s="25" t="str">
        <f>SUMPRODUCT(('Postal One PQW Report'!$B$4:$B$9999='Customers - ALL'!$B17)*('Postal One PQW Report'!H$4:H$9999))+SUMPRODUCT(('PQW Report Data'!$B$4:$B$3944='Customers - ALL'!$B17)*('PQW Report Data'!I$4:I$3944))</f>
      </c>
      <c r="G17" s="25" t="str">
        <f>SUMPRODUCT(('Postal One PQW Report'!$B$4:$B$9999='Customers - ALL'!$B17)*('Postal One PQW Report'!I$4:I$9999))+SUMPRODUCT(('PQW Report Data'!$B$4:$B$3944='Customers - ALL'!$B17)*('PQW Report Data'!J$4:J$3944))</f>
      </c>
      <c r="H17" s="25" t="str">
        <f>SUMPRODUCT(('Postal One PQW Report'!$B$4:$B$9999='Customers - ALL'!$B17)*('Postal One PQW Report'!J$4:J$9999))+SUMPRODUCT(('PQW Report Data'!$B$4:$B$3944='Customers - ALL'!$B17)*('PQW Report Data'!K$4:K$3944))</f>
      </c>
      <c r="I17" s="25" t="str">
        <f>SUMPRODUCT(('Postal One PQW Report'!$B$4:$B$9999='Customers - ALL'!$B17)*('Postal One PQW Report'!K$4:K$9999))+SUMPRODUCT(('PQW Report Data'!$B$4:$B$3944='Customers - ALL'!$B17)*('PQW Report Data'!L$4:L$3944))</f>
      </c>
      <c r="J17" s="25" t="str">
        <f>SUMPRODUCT(('Postal One PQW Report'!$B$4:$B$9999='Customers - ALL'!$B17)*('Postal One PQW Report'!L$4:L$9999))+SUMPRODUCT(('PQW Report Data'!$B$4:$B$3944='Customers - ALL'!$B17)*('PQW Report Data'!M$4:M$3944))</f>
      </c>
      <c r="K17" s="24" t="str">
        <f>SUMPRODUCT(('Postal One PQW Report'!$B$4:$B$9999='Customers - ALL'!$B17)*('Postal One PQW Report'!M$4:M$9999))+SUMPRODUCT(('PQW Report Data'!$B$4:$B$3944='Customers - ALL'!$B17)*('PQW Report Data'!N$4:N$3944))</f>
      </c>
      <c r="L17" s="24" t="str">
        <f>SUMPRODUCT(('Postal One PQW Report'!$B$4:$B$9999='Customers - ALL'!$B17)*('Postal One PQW Report'!N$4:N$9999))+SUMPRODUCT(('PQW Report Data'!$B$4:$B$3944='Customers - ALL'!$B17)*('PQW Report Data'!O$4:O$3944))</f>
      </c>
      <c r="M17" s="24" t="str">
        <f>SUMPRODUCT(('Postal One PQW Report'!$B$4:$B$9999='Customers - ALL'!$B17)*('Postal One PQW Report'!O$4:O$9999))+SUMPRODUCT(('PQW Report Data'!$B$4:$B$3944='Customers - ALL'!$B17)*('PQW Report Data'!P$4:P$3944))</f>
      </c>
      <c r="N17" s="24" t="str">
        <f>SUMPRODUCT(('Postal One PQW Report'!$B$4:$B$9999='Customers - ALL'!$B17)*('Postal One PQW Report'!P$4:P$9999))+SUMPRODUCT(('PQW Report Data'!$B$4:$B$3944='Customers - ALL'!$B17)*('PQW Report Data'!Q$4:Q$3944))</f>
      </c>
      <c r="O17" s="24" t="str">
        <f>SUMPRODUCT(('Postal One PQW Report'!$B$4:$B$9999='Customers - ALL'!$B17)*('Postal One PQW Report'!Q$4:Q$9999))+SUMPRODUCT(('PQW Report Data'!$B$4:$B$3944='Customers - ALL'!$B17)*('PQW Report Data'!R$4:R$3944))</f>
      </c>
      <c r="P17" s="24" t="str">
        <f>SUMPRODUCT(('Postal One PQW Report'!$B$4:$B$9999='Customers - ALL'!$B17)*('Postal One PQW Report'!R$4:R$9999))+SUMPRODUCT(('PQW Report Data'!$B$4:$B$3944='Customers - ALL'!$B17)*('PQW Report Data'!S$4:S$3944))</f>
      </c>
      <c r="Q17" s="24" t="str">
        <f>SUMPRODUCT(('Postal One PQW Report'!$B$4:$B$9999='Customers - ALL'!$B17)*('Postal One PQW Report'!S$4:S$9999))+SUMPRODUCT(('PQW Report Data'!$B$4:$B$3944='Customers - ALL'!$B17)*('PQW Report Data'!T$4:T$3944))</f>
      </c>
      <c r="R17" s="24" t="str">
        <f>SUMPRODUCT(('Postal One PQW Report'!$B$4:$B$9999='Customers - ALL'!$B17)*('Postal One PQW Report'!T$4:T$9999))+SUMPRODUCT(('PQW Report Data'!$B$4:$B$3944='Customers - ALL'!$B17)*('PQW Report Data'!U$4:U$3944))</f>
      </c>
      <c r="S17" s="25" t="str">
        <f>IFERROR(J17-I17, 0)</f>
      </c>
      <c r="T17" s="26" t="str">
        <f>IFERROR(S17/J17, 0)</f>
      </c>
      <c r="U17" s="25" t="str">
        <f>IFERROR(R17-Q17, 0)</f>
      </c>
      <c r="V17" s="26" t="str">
        <f>IFERROR(U17/R17, 0)</f>
      </c>
    </row>
    <row r="18">
      <c r="A18" s="20" t="n">
        <v>11</v>
      </c>
      <c r="B18" s="23" t="inlineStr">
        <is>
          <t>GLOBAL POSTAL SOLUTIONS</t>
        </is>
      </c>
      <c r="C18" s="25" t="str">
        <f>SUMPRODUCT(('Postal One PQW Report'!$B$4:$B$9999='Customers - ALL'!$B18)*('Postal One PQW Report'!E$4:E$9999))+SUMPRODUCT(('PQW Report Data'!$B$4:$B$3944='Customers - ALL'!$B18)*('PQW Report Data'!F$4:F$3944))</f>
      </c>
      <c r="D18" s="25" t="str">
        <f>SUMPRODUCT(('Postal One PQW Report'!$B$4:$B$9999='Customers - ALL'!$B18)*('Postal One PQW Report'!F$4:F$9999))+SUMPRODUCT(('PQW Report Data'!$B$4:$B$3944='Customers - ALL'!$B18)*('PQW Report Data'!G$4:G$3944))</f>
      </c>
      <c r="E18" s="25" t="str">
        <f>SUMPRODUCT(('Postal One PQW Report'!$B$4:$B$9999='Customers - ALL'!$B18)*('Postal One PQW Report'!G$4:G$9999))+SUMPRODUCT(('PQW Report Data'!$B$4:$B$3944='Customers - ALL'!$B18)*('PQW Report Data'!H$4:H$3944))</f>
      </c>
      <c r="F18" s="25" t="str">
        <f>SUMPRODUCT(('Postal One PQW Report'!$B$4:$B$9999='Customers - ALL'!$B18)*('Postal One PQW Report'!H$4:H$9999))+SUMPRODUCT(('PQW Report Data'!$B$4:$B$3944='Customers - ALL'!$B18)*('PQW Report Data'!I$4:I$3944))</f>
      </c>
      <c r="G18" s="25" t="str">
        <f>SUMPRODUCT(('Postal One PQW Report'!$B$4:$B$9999='Customers - ALL'!$B18)*('Postal One PQW Report'!I$4:I$9999))+SUMPRODUCT(('PQW Report Data'!$B$4:$B$3944='Customers - ALL'!$B18)*('PQW Report Data'!J$4:J$3944))</f>
      </c>
      <c r="H18" s="25" t="str">
        <f>SUMPRODUCT(('Postal One PQW Report'!$B$4:$B$9999='Customers - ALL'!$B18)*('Postal One PQW Report'!J$4:J$9999))+SUMPRODUCT(('PQW Report Data'!$B$4:$B$3944='Customers - ALL'!$B18)*('PQW Report Data'!K$4:K$3944))</f>
      </c>
      <c r="I18" s="25" t="str">
        <f>SUMPRODUCT(('Postal One PQW Report'!$B$4:$B$9999='Customers - ALL'!$B18)*('Postal One PQW Report'!K$4:K$9999))+SUMPRODUCT(('PQW Report Data'!$B$4:$B$3944='Customers - ALL'!$B18)*('PQW Report Data'!L$4:L$3944))</f>
      </c>
      <c r="J18" s="25" t="str">
        <f>SUMPRODUCT(('Postal One PQW Report'!$B$4:$B$9999='Customers - ALL'!$B18)*('Postal One PQW Report'!L$4:L$9999))+SUMPRODUCT(('PQW Report Data'!$B$4:$B$3944='Customers - ALL'!$B18)*('PQW Report Data'!M$4:M$3944))</f>
      </c>
      <c r="K18" s="24" t="str">
        <f>SUMPRODUCT(('Postal One PQW Report'!$B$4:$B$9999='Customers - ALL'!$B18)*('Postal One PQW Report'!M$4:M$9999))+SUMPRODUCT(('PQW Report Data'!$B$4:$B$3944='Customers - ALL'!$B18)*('PQW Report Data'!N$4:N$3944))</f>
      </c>
      <c r="L18" s="24" t="str">
        <f>SUMPRODUCT(('Postal One PQW Report'!$B$4:$B$9999='Customers - ALL'!$B18)*('Postal One PQW Report'!N$4:N$9999))+SUMPRODUCT(('PQW Report Data'!$B$4:$B$3944='Customers - ALL'!$B18)*('PQW Report Data'!O$4:O$3944))</f>
      </c>
      <c r="M18" s="24" t="str">
        <f>SUMPRODUCT(('Postal One PQW Report'!$B$4:$B$9999='Customers - ALL'!$B18)*('Postal One PQW Report'!O$4:O$9999))+SUMPRODUCT(('PQW Report Data'!$B$4:$B$3944='Customers - ALL'!$B18)*('PQW Report Data'!P$4:P$3944))</f>
      </c>
      <c r="N18" s="24" t="str">
        <f>SUMPRODUCT(('Postal One PQW Report'!$B$4:$B$9999='Customers - ALL'!$B18)*('Postal One PQW Report'!P$4:P$9999))+SUMPRODUCT(('PQW Report Data'!$B$4:$B$3944='Customers - ALL'!$B18)*('PQW Report Data'!Q$4:Q$3944))</f>
      </c>
      <c r="O18" s="24" t="str">
        <f>SUMPRODUCT(('Postal One PQW Report'!$B$4:$B$9999='Customers - ALL'!$B18)*('Postal One PQW Report'!Q$4:Q$9999))+SUMPRODUCT(('PQW Report Data'!$B$4:$B$3944='Customers - ALL'!$B18)*('PQW Report Data'!R$4:R$3944))</f>
      </c>
      <c r="P18" s="24" t="str">
        <f>SUMPRODUCT(('Postal One PQW Report'!$B$4:$B$9999='Customers - ALL'!$B18)*('Postal One PQW Report'!R$4:R$9999))+SUMPRODUCT(('PQW Report Data'!$B$4:$B$3944='Customers - ALL'!$B18)*('PQW Report Data'!S$4:S$3944))</f>
      </c>
      <c r="Q18" s="24" t="str">
        <f>SUMPRODUCT(('Postal One PQW Report'!$B$4:$B$9999='Customers - ALL'!$B18)*('Postal One PQW Report'!S$4:S$9999))+SUMPRODUCT(('PQW Report Data'!$B$4:$B$3944='Customers - ALL'!$B18)*('PQW Report Data'!T$4:T$3944))</f>
      </c>
      <c r="R18" s="24" t="str">
        <f>SUMPRODUCT(('Postal One PQW Report'!$B$4:$B$9999='Customers - ALL'!$B18)*('Postal One PQW Report'!T$4:T$9999))+SUMPRODUCT(('PQW Report Data'!$B$4:$B$3944='Customers - ALL'!$B18)*('PQW Report Data'!U$4:U$3944))</f>
      </c>
      <c r="S18" s="25" t="str">
        <f>IFERROR(J18-I18, 0)</f>
      </c>
      <c r="T18" s="26" t="str">
        <f>IFERROR(S18/J18, 0)</f>
      </c>
      <c r="U18" s="25" t="str">
        <f>IFERROR(R18-Q18, 0)</f>
      </c>
      <c r="V18" s="26" t="str">
        <f>IFERROR(U18/R18, 0)</f>
      </c>
    </row>
    <row r="19">
      <c r="A19" s="20" t="n">
        <v>12</v>
      </c>
      <c r="B19" s="23" t="inlineStr">
        <is>
          <t>GLOBEGISTICS PQW</t>
        </is>
      </c>
      <c r="C19" s="25" t="str">
        <f>SUMPRODUCT(('Postal One PQW Report'!$B$4:$B$9999='Customers - ALL'!$B19)*('Postal One PQW Report'!E$4:E$9999))+SUMPRODUCT(('PQW Report Data'!$B$4:$B$3944='Customers - ALL'!$B19)*('PQW Report Data'!F$4:F$3944))</f>
      </c>
      <c r="D19" s="25" t="str">
        <f>SUMPRODUCT(('Postal One PQW Report'!$B$4:$B$9999='Customers - ALL'!$B19)*('Postal One PQW Report'!F$4:F$9999))+SUMPRODUCT(('PQW Report Data'!$B$4:$B$3944='Customers - ALL'!$B19)*('PQW Report Data'!G$4:G$3944))</f>
      </c>
      <c r="E19" s="25" t="str">
        <f>SUMPRODUCT(('Postal One PQW Report'!$B$4:$B$9999='Customers - ALL'!$B19)*('Postal One PQW Report'!G$4:G$9999))+SUMPRODUCT(('PQW Report Data'!$B$4:$B$3944='Customers - ALL'!$B19)*('PQW Report Data'!H$4:H$3944))</f>
      </c>
      <c r="F19" s="25" t="str">
        <f>SUMPRODUCT(('Postal One PQW Report'!$B$4:$B$9999='Customers - ALL'!$B19)*('Postal One PQW Report'!H$4:H$9999))+SUMPRODUCT(('PQW Report Data'!$B$4:$B$3944='Customers - ALL'!$B19)*('PQW Report Data'!I$4:I$3944))</f>
      </c>
      <c r="G19" s="25" t="str">
        <f>SUMPRODUCT(('Postal One PQW Report'!$B$4:$B$9999='Customers - ALL'!$B19)*('Postal One PQW Report'!I$4:I$9999))+SUMPRODUCT(('PQW Report Data'!$B$4:$B$3944='Customers - ALL'!$B19)*('PQW Report Data'!J$4:J$3944))</f>
      </c>
      <c r="H19" s="25" t="str">
        <f>SUMPRODUCT(('Postal One PQW Report'!$B$4:$B$9999='Customers - ALL'!$B19)*('Postal One PQW Report'!J$4:J$9999))+SUMPRODUCT(('PQW Report Data'!$B$4:$B$3944='Customers - ALL'!$B19)*('PQW Report Data'!K$4:K$3944))</f>
      </c>
      <c r="I19" s="25" t="str">
        <f>SUMPRODUCT(('Postal One PQW Report'!$B$4:$B$9999='Customers - ALL'!$B19)*('Postal One PQW Report'!K$4:K$9999))+SUMPRODUCT(('PQW Report Data'!$B$4:$B$3944='Customers - ALL'!$B19)*('PQW Report Data'!L$4:L$3944))</f>
      </c>
      <c r="J19" s="25" t="str">
        <f>SUMPRODUCT(('Postal One PQW Report'!$B$4:$B$9999='Customers - ALL'!$B19)*('Postal One PQW Report'!L$4:L$9999))+SUMPRODUCT(('PQW Report Data'!$B$4:$B$3944='Customers - ALL'!$B19)*('PQW Report Data'!M$4:M$3944))</f>
      </c>
      <c r="K19" s="24" t="str">
        <f>SUMPRODUCT(('Postal One PQW Report'!$B$4:$B$9999='Customers - ALL'!$B19)*('Postal One PQW Report'!M$4:M$9999))+SUMPRODUCT(('PQW Report Data'!$B$4:$B$3944='Customers - ALL'!$B19)*('PQW Report Data'!N$4:N$3944))</f>
      </c>
      <c r="L19" s="24" t="str">
        <f>SUMPRODUCT(('Postal One PQW Report'!$B$4:$B$9999='Customers - ALL'!$B19)*('Postal One PQW Report'!N$4:N$9999))+SUMPRODUCT(('PQW Report Data'!$B$4:$B$3944='Customers - ALL'!$B19)*('PQW Report Data'!O$4:O$3944))</f>
      </c>
      <c r="M19" s="24" t="str">
        <f>SUMPRODUCT(('Postal One PQW Report'!$B$4:$B$9999='Customers - ALL'!$B19)*('Postal One PQW Report'!O$4:O$9999))+SUMPRODUCT(('PQW Report Data'!$B$4:$B$3944='Customers - ALL'!$B19)*('PQW Report Data'!P$4:P$3944))</f>
      </c>
      <c r="N19" s="24" t="str">
        <f>SUMPRODUCT(('Postal One PQW Report'!$B$4:$B$9999='Customers - ALL'!$B19)*('Postal One PQW Report'!P$4:P$9999))+SUMPRODUCT(('PQW Report Data'!$B$4:$B$3944='Customers - ALL'!$B19)*('PQW Report Data'!Q$4:Q$3944))</f>
      </c>
      <c r="O19" s="24" t="str">
        <f>SUMPRODUCT(('Postal One PQW Report'!$B$4:$B$9999='Customers - ALL'!$B19)*('Postal One PQW Report'!Q$4:Q$9999))+SUMPRODUCT(('PQW Report Data'!$B$4:$B$3944='Customers - ALL'!$B19)*('PQW Report Data'!R$4:R$3944))</f>
      </c>
      <c r="P19" s="24" t="str">
        <f>SUMPRODUCT(('Postal One PQW Report'!$B$4:$B$9999='Customers - ALL'!$B19)*('Postal One PQW Report'!R$4:R$9999))+SUMPRODUCT(('PQW Report Data'!$B$4:$B$3944='Customers - ALL'!$B19)*('PQW Report Data'!S$4:S$3944))</f>
      </c>
      <c r="Q19" s="24" t="str">
        <f>SUMPRODUCT(('Postal One PQW Report'!$B$4:$B$9999='Customers - ALL'!$B19)*('Postal One PQW Report'!S$4:S$9999))+SUMPRODUCT(('PQW Report Data'!$B$4:$B$3944='Customers - ALL'!$B19)*('PQW Report Data'!T$4:T$3944))</f>
      </c>
      <c r="R19" s="24" t="str">
        <f>SUMPRODUCT(('Postal One PQW Report'!$B$4:$B$9999='Customers - ALL'!$B19)*('Postal One PQW Report'!T$4:T$9999))+SUMPRODUCT(('PQW Report Data'!$B$4:$B$3944='Customers - ALL'!$B19)*('PQW Report Data'!U$4:U$3944))</f>
      </c>
      <c r="S19" s="25" t="str">
        <f>IFERROR(J19-I19, 0)</f>
      </c>
      <c r="T19" s="26" t="str">
        <f>IFERROR(S19/J19, 0)</f>
      </c>
      <c r="U19" s="25" t="str">
        <f>IFERROR(R19-Q19, 0)</f>
      </c>
      <c r="V19" s="26" t="str">
        <f>IFERROR(U19/R19, 0)</f>
      </c>
    </row>
    <row r="20">
      <c r="A20" s="20" t="n">
        <v>13</v>
      </c>
      <c r="B20" s="23" t="inlineStr">
        <is>
          <t>INTERNATIONAL BONDED COURIERS PQW</t>
        </is>
      </c>
      <c r="C20" s="25" t="str">
        <f>SUMPRODUCT(('Postal One PQW Report'!$B$4:$B$9999='Customers - ALL'!$B20)*('Postal One PQW Report'!E$4:E$9999))+SUMPRODUCT(('PQW Report Data'!$B$4:$B$3944='Customers - ALL'!$B20)*('PQW Report Data'!F$4:F$3944))</f>
      </c>
      <c r="D20" s="25" t="str">
        <f>SUMPRODUCT(('Postal One PQW Report'!$B$4:$B$9999='Customers - ALL'!$B20)*('Postal One PQW Report'!F$4:F$9999))+SUMPRODUCT(('PQW Report Data'!$B$4:$B$3944='Customers - ALL'!$B20)*('PQW Report Data'!G$4:G$3944))</f>
      </c>
      <c r="E20" s="25" t="str">
        <f>SUMPRODUCT(('Postal One PQW Report'!$B$4:$B$9999='Customers - ALL'!$B20)*('Postal One PQW Report'!G$4:G$9999))+SUMPRODUCT(('PQW Report Data'!$B$4:$B$3944='Customers - ALL'!$B20)*('PQW Report Data'!H$4:H$3944))</f>
      </c>
      <c r="F20" s="25" t="str">
        <f>SUMPRODUCT(('Postal One PQW Report'!$B$4:$B$9999='Customers - ALL'!$B20)*('Postal One PQW Report'!H$4:H$9999))+SUMPRODUCT(('PQW Report Data'!$B$4:$B$3944='Customers - ALL'!$B20)*('PQW Report Data'!I$4:I$3944))</f>
      </c>
      <c r="G20" s="25" t="str">
        <f>SUMPRODUCT(('Postal One PQW Report'!$B$4:$B$9999='Customers - ALL'!$B20)*('Postal One PQW Report'!I$4:I$9999))+SUMPRODUCT(('PQW Report Data'!$B$4:$B$3944='Customers - ALL'!$B20)*('PQW Report Data'!J$4:J$3944))</f>
      </c>
      <c r="H20" s="25" t="str">
        <f>SUMPRODUCT(('Postal One PQW Report'!$B$4:$B$9999='Customers - ALL'!$B20)*('Postal One PQW Report'!J$4:J$9999))+SUMPRODUCT(('PQW Report Data'!$B$4:$B$3944='Customers - ALL'!$B20)*('PQW Report Data'!K$4:K$3944))</f>
      </c>
      <c r="I20" s="25" t="str">
        <f>SUMPRODUCT(('Postal One PQW Report'!$B$4:$B$9999='Customers - ALL'!$B20)*('Postal One PQW Report'!K$4:K$9999))+SUMPRODUCT(('PQW Report Data'!$B$4:$B$3944='Customers - ALL'!$B20)*('PQW Report Data'!L$4:L$3944))</f>
      </c>
      <c r="J20" s="25" t="str">
        <f>SUMPRODUCT(('Postal One PQW Report'!$B$4:$B$9999='Customers - ALL'!$B20)*('Postal One PQW Report'!L$4:L$9999))+SUMPRODUCT(('PQW Report Data'!$B$4:$B$3944='Customers - ALL'!$B20)*('PQW Report Data'!M$4:M$3944))</f>
      </c>
      <c r="K20" s="24" t="str">
        <f>SUMPRODUCT(('Postal One PQW Report'!$B$4:$B$9999='Customers - ALL'!$B20)*('Postal One PQW Report'!M$4:M$9999))+SUMPRODUCT(('PQW Report Data'!$B$4:$B$3944='Customers - ALL'!$B20)*('PQW Report Data'!N$4:N$3944))</f>
      </c>
      <c r="L20" s="24" t="str">
        <f>SUMPRODUCT(('Postal One PQW Report'!$B$4:$B$9999='Customers - ALL'!$B20)*('Postal One PQW Report'!N$4:N$9999))+SUMPRODUCT(('PQW Report Data'!$B$4:$B$3944='Customers - ALL'!$B20)*('PQW Report Data'!O$4:O$3944))</f>
      </c>
      <c r="M20" s="24" t="str">
        <f>SUMPRODUCT(('Postal One PQW Report'!$B$4:$B$9999='Customers - ALL'!$B20)*('Postal One PQW Report'!O$4:O$9999))+SUMPRODUCT(('PQW Report Data'!$B$4:$B$3944='Customers - ALL'!$B20)*('PQW Report Data'!P$4:P$3944))</f>
      </c>
      <c r="N20" s="24" t="str">
        <f>SUMPRODUCT(('Postal One PQW Report'!$B$4:$B$9999='Customers - ALL'!$B20)*('Postal One PQW Report'!P$4:P$9999))+SUMPRODUCT(('PQW Report Data'!$B$4:$B$3944='Customers - ALL'!$B20)*('PQW Report Data'!Q$4:Q$3944))</f>
      </c>
      <c r="O20" s="24" t="str">
        <f>SUMPRODUCT(('Postal One PQW Report'!$B$4:$B$9999='Customers - ALL'!$B20)*('Postal One PQW Report'!Q$4:Q$9999))+SUMPRODUCT(('PQW Report Data'!$B$4:$B$3944='Customers - ALL'!$B20)*('PQW Report Data'!R$4:R$3944))</f>
      </c>
      <c r="P20" s="24" t="str">
        <f>SUMPRODUCT(('Postal One PQW Report'!$B$4:$B$9999='Customers - ALL'!$B20)*('Postal One PQW Report'!R$4:R$9999))+SUMPRODUCT(('PQW Report Data'!$B$4:$B$3944='Customers - ALL'!$B20)*('PQW Report Data'!S$4:S$3944))</f>
      </c>
      <c r="Q20" s="24" t="str">
        <f>SUMPRODUCT(('Postal One PQW Report'!$B$4:$B$9999='Customers - ALL'!$B20)*('Postal One PQW Report'!S$4:S$9999))+SUMPRODUCT(('PQW Report Data'!$B$4:$B$3944='Customers - ALL'!$B20)*('PQW Report Data'!T$4:T$3944))</f>
      </c>
      <c r="R20" s="24" t="str">
        <f>SUMPRODUCT(('Postal One PQW Report'!$B$4:$B$9999='Customers - ALL'!$B20)*('Postal One PQW Report'!T$4:T$9999))+SUMPRODUCT(('PQW Report Data'!$B$4:$B$3944='Customers - ALL'!$B20)*('PQW Report Data'!U$4:U$3944))</f>
      </c>
      <c r="S20" s="25" t="str">
        <f>IFERROR(J20-I20, 0)</f>
      </c>
      <c r="T20" s="26" t="str">
        <f>IFERROR(S20/J20, 0)</f>
      </c>
      <c r="U20" s="25" t="str">
        <f>IFERROR(R20-Q20, 0)</f>
      </c>
      <c r="V20" s="26" t="str">
        <f>IFERROR(U20/R20, 0)</f>
      </c>
    </row>
    <row r="21">
      <c r="A21" s="20" t="n">
        <v>14</v>
      </c>
      <c r="B21" s="23" t="inlineStr">
        <is>
          <t>INTERNATIONAL DELIVERY SOLUTIONS</t>
        </is>
      </c>
      <c r="C21" s="25" t="str">
        <f>SUMPRODUCT(('Postal One PQW Report'!$B$4:$B$9999='Customers - ALL'!$B21)*('Postal One PQW Report'!E$4:E$9999))+SUMPRODUCT(('PQW Report Data'!$B$4:$B$3944='Customers - ALL'!$B21)*('PQW Report Data'!F$4:F$3944))</f>
      </c>
      <c r="D21" s="25" t="str">
        <f>SUMPRODUCT(('Postal One PQW Report'!$B$4:$B$9999='Customers - ALL'!$B21)*('Postal One PQW Report'!F$4:F$9999))+SUMPRODUCT(('PQW Report Data'!$B$4:$B$3944='Customers - ALL'!$B21)*('PQW Report Data'!G$4:G$3944))</f>
      </c>
      <c r="E21" s="25" t="str">
        <f>SUMPRODUCT(('Postal One PQW Report'!$B$4:$B$9999='Customers - ALL'!$B21)*('Postal One PQW Report'!G$4:G$9999))+SUMPRODUCT(('PQW Report Data'!$B$4:$B$3944='Customers - ALL'!$B21)*('PQW Report Data'!H$4:H$3944))</f>
      </c>
      <c r="F21" s="25" t="str">
        <f>SUMPRODUCT(('Postal One PQW Report'!$B$4:$B$9999='Customers - ALL'!$B21)*('Postal One PQW Report'!H$4:H$9999))+SUMPRODUCT(('PQW Report Data'!$B$4:$B$3944='Customers - ALL'!$B21)*('PQW Report Data'!I$4:I$3944))</f>
      </c>
      <c r="G21" s="25" t="str">
        <f>SUMPRODUCT(('Postal One PQW Report'!$B$4:$B$9999='Customers - ALL'!$B21)*('Postal One PQW Report'!I$4:I$9999))+SUMPRODUCT(('PQW Report Data'!$B$4:$B$3944='Customers - ALL'!$B21)*('PQW Report Data'!J$4:J$3944))</f>
      </c>
      <c r="H21" s="25" t="str">
        <f>SUMPRODUCT(('Postal One PQW Report'!$B$4:$B$9999='Customers - ALL'!$B21)*('Postal One PQW Report'!J$4:J$9999))+SUMPRODUCT(('PQW Report Data'!$B$4:$B$3944='Customers - ALL'!$B21)*('PQW Report Data'!K$4:K$3944))</f>
      </c>
      <c r="I21" s="25" t="str">
        <f>SUMPRODUCT(('Postal One PQW Report'!$B$4:$B$9999='Customers - ALL'!$B21)*('Postal One PQW Report'!K$4:K$9999))+SUMPRODUCT(('PQW Report Data'!$B$4:$B$3944='Customers - ALL'!$B21)*('PQW Report Data'!L$4:L$3944))</f>
      </c>
      <c r="J21" s="25" t="str">
        <f>SUMPRODUCT(('Postal One PQW Report'!$B$4:$B$9999='Customers - ALL'!$B21)*('Postal One PQW Report'!L$4:L$9999))+SUMPRODUCT(('PQW Report Data'!$B$4:$B$3944='Customers - ALL'!$B21)*('PQW Report Data'!M$4:M$3944))</f>
      </c>
      <c r="K21" s="24" t="str">
        <f>SUMPRODUCT(('Postal One PQW Report'!$B$4:$B$9999='Customers - ALL'!$B21)*('Postal One PQW Report'!M$4:M$9999))+SUMPRODUCT(('PQW Report Data'!$B$4:$B$3944='Customers - ALL'!$B21)*('PQW Report Data'!N$4:N$3944))</f>
      </c>
      <c r="L21" s="24" t="str">
        <f>SUMPRODUCT(('Postal One PQW Report'!$B$4:$B$9999='Customers - ALL'!$B21)*('Postal One PQW Report'!N$4:N$9999))+SUMPRODUCT(('PQW Report Data'!$B$4:$B$3944='Customers - ALL'!$B21)*('PQW Report Data'!O$4:O$3944))</f>
      </c>
      <c r="M21" s="24" t="str">
        <f>SUMPRODUCT(('Postal One PQW Report'!$B$4:$B$9999='Customers - ALL'!$B21)*('Postal One PQW Report'!O$4:O$9999))+SUMPRODUCT(('PQW Report Data'!$B$4:$B$3944='Customers - ALL'!$B21)*('PQW Report Data'!P$4:P$3944))</f>
      </c>
      <c r="N21" s="24" t="str">
        <f>SUMPRODUCT(('Postal One PQW Report'!$B$4:$B$9999='Customers - ALL'!$B21)*('Postal One PQW Report'!P$4:P$9999))+SUMPRODUCT(('PQW Report Data'!$B$4:$B$3944='Customers - ALL'!$B21)*('PQW Report Data'!Q$4:Q$3944))</f>
      </c>
      <c r="O21" s="24" t="str">
        <f>SUMPRODUCT(('Postal One PQW Report'!$B$4:$B$9999='Customers - ALL'!$B21)*('Postal One PQW Report'!Q$4:Q$9999))+SUMPRODUCT(('PQW Report Data'!$B$4:$B$3944='Customers - ALL'!$B21)*('PQW Report Data'!R$4:R$3944))</f>
      </c>
      <c r="P21" s="24" t="str">
        <f>SUMPRODUCT(('Postal One PQW Report'!$B$4:$B$9999='Customers - ALL'!$B21)*('Postal One PQW Report'!R$4:R$9999))+SUMPRODUCT(('PQW Report Data'!$B$4:$B$3944='Customers - ALL'!$B21)*('PQW Report Data'!S$4:S$3944))</f>
      </c>
      <c r="Q21" s="24" t="str">
        <f>SUMPRODUCT(('Postal One PQW Report'!$B$4:$B$9999='Customers - ALL'!$B21)*('Postal One PQW Report'!S$4:S$9999))+SUMPRODUCT(('PQW Report Data'!$B$4:$B$3944='Customers - ALL'!$B21)*('PQW Report Data'!T$4:T$3944))</f>
      </c>
      <c r="R21" s="24" t="str">
        <f>SUMPRODUCT(('Postal One PQW Report'!$B$4:$B$9999='Customers - ALL'!$B21)*('Postal One PQW Report'!T$4:T$9999))+SUMPRODUCT(('PQW Report Data'!$B$4:$B$3944='Customers - ALL'!$B21)*('PQW Report Data'!U$4:U$3944))</f>
      </c>
      <c r="S21" s="25" t="str">
        <f>IFERROR(J21-I21, 0)</f>
      </c>
      <c r="T21" s="26" t="str">
        <f>IFERROR(S21/J21, 0)</f>
      </c>
      <c r="U21" s="25" t="str">
        <f>IFERROR(R21-Q21, 0)</f>
      </c>
      <c r="V21" s="26" t="str">
        <f>IFERROR(U21/R21, 0)</f>
      </c>
    </row>
    <row r="22">
      <c r="A22" s="20" t="n">
        <v>15</v>
      </c>
      <c r="B22" s="23" t="inlineStr">
        <is>
          <t>INTERNATIONAL TRANSPORT ACQUISITION, INC.</t>
        </is>
      </c>
      <c r="C22" s="25" t="str">
        <f>SUMPRODUCT(('Postal One PQW Report'!$B$4:$B$9999='Customers - ALL'!$B22)*('Postal One PQW Report'!E$4:E$9999))+SUMPRODUCT(('PQW Report Data'!$B$4:$B$3944='Customers - ALL'!$B22)*('PQW Report Data'!F$4:F$3944))</f>
      </c>
      <c r="D22" s="25" t="str">
        <f>SUMPRODUCT(('Postal One PQW Report'!$B$4:$B$9999='Customers - ALL'!$B22)*('Postal One PQW Report'!F$4:F$9999))+SUMPRODUCT(('PQW Report Data'!$B$4:$B$3944='Customers - ALL'!$B22)*('PQW Report Data'!G$4:G$3944))</f>
      </c>
      <c r="E22" s="25" t="str">
        <f>SUMPRODUCT(('Postal One PQW Report'!$B$4:$B$9999='Customers - ALL'!$B22)*('Postal One PQW Report'!G$4:G$9999))+SUMPRODUCT(('PQW Report Data'!$B$4:$B$3944='Customers - ALL'!$B22)*('PQW Report Data'!H$4:H$3944))</f>
      </c>
      <c r="F22" s="25" t="str">
        <f>SUMPRODUCT(('Postal One PQW Report'!$B$4:$B$9999='Customers - ALL'!$B22)*('Postal One PQW Report'!H$4:H$9999))+SUMPRODUCT(('PQW Report Data'!$B$4:$B$3944='Customers - ALL'!$B22)*('PQW Report Data'!I$4:I$3944))</f>
      </c>
      <c r="G22" s="25" t="str">
        <f>SUMPRODUCT(('Postal One PQW Report'!$B$4:$B$9999='Customers - ALL'!$B22)*('Postal One PQW Report'!I$4:I$9999))+SUMPRODUCT(('PQW Report Data'!$B$4:$B$3944='Customers - ALL'!$B22)*('PQW Report Data'!J$4:J$3944))</f>
      </c>
      <c r="H22" s="25" t="str">
        <f>SUMPRODUCT(('Postal One PQW Report'!$B$4:$B$9999='Customers - ALL'!$B22)*('Postal One PQW Report'!J$4:J$9999))+SUMPRODUCT(('PQW Report Data'!$B$4:$B$3944='Customers - ALL'!$B22)*('PQW Report Data'!K$4:K$3944))</f>
      </c>
      <c r="I22" s="25" t="str">
        <f>SUMPRODUCT(('Postal One PQW Report'!$B$4:$B$9999='Customers - ALL'!$B22)*('Postal One PQW Report'!K$4:K$9999))+SUMPRODUCT(('PQW Report Data'!$B$4:$B$3944='Customers - ALL'!$B22)*('PQW Report Data'!L$4:L$3944))</f>
      </c>
      <c r="J22" s="25" t="str">
        <f>SUMPRODUCT(('Postal One PQW Report'!$B$4:$B$9999='Customers - ALL'!$B22)*('Postal One PQW Report'!L$4:L$9999))+SUMPRODUCT(('PQW Report Data'!$B$4:$B$3944='Customers - ALL'!$B22)*('PQW Report Data'!M$4:M$3944))</f>
      </c>
      <c r="K22" s="24" t="str">
        <f>SUMPRODUCT(('Postal One PQW Report'!$B$4:$B$9999='Customers - ALL'!$B22)*('Postal One PQW Report'!M$4:M$9999))+SUMPRODUCT(('PQW Report Data'!$B$4:$B$3944='Customers - ALL'!$B22)*('PQW Report Data'!N$4:N$3944))</f>
      </c>
      <c r="L22" s="24" t="str">
        <f>SUMPRODUCT(('Postal One PQW Report'!$B$4:$B$9999='Customers - ALL'!$B22)*('Postal One PQW Report'!N$4:N$9999))+SUMPRODUCT(('PQW Report Data'!$B$4:$B$3944='Customers - ALL'!$B22)*('PQW Report Data'!O$4:O$3944))</f>
      </c>
      <c r="M22" s="24" t="str">
        <f>SUMPRODUCT(('Postal One PQW Report'!$B$4:$B$9999='Customers - ALL'!$B22)*('Postal One PQW Report'!O$4:O$9999))+SUMPRODUCT(('PQW Report Data'!$B$4:$B$3944='Customers - ALL'!$B22)*('PQW Report Data'!P$4:P$3944))</f>
      </c>
      <c r="N22" s="24" t="str">
        <f>SUMPRODUCT(('Postal One PQW Report'!$B$4:$B$9999='Customers - ALL'!$B22)*('Postal One PQW Report'!P$4:P$9999))+SUMPRODUCT(('PQW Report Data'!$B$4:$B$3944='Customers - ALL'!$B22)*('PQW Report Data'!Q$4:Q$3944))</f>
      </c>
      <c r="O22" s="24" t="str">
        <f>SUMPRODUCT(('Postal One PQW Report'!$B$4:$B$9999='Customers - ALL'!$B22)*('Postal One PQW Report'!Q$4:Q$9999))+SUMPRODUCT(('PQW Report Data'!$B$4:$B$3944='Customers - ALL'!$B22)*('PQW Report Data'!R$4:R$3944))</f>
      </c>
      <c r="P22" s="24" t="str">
        <f>SUMPRODUCT(('Postal One PQW Report'!$B$4:$B$9999='Customers - ALL'!$B22)*('Postal One PQW Report'!R$4:R$9999))+SUMPRODUCT(('PQW Report Data'!$B$4:$B$3944='Customers - ALL'!$B22)*('PQW Report Data'!S$4:S$3944))</f>
      </c>
      <c r="Q22" s="24" t="str">
        <f>SUMPRODUCT(('Postal One PQW Report'!$B$4:$B$9999='Customers - ALL'!$B22)*('Postal One PQW Report'!S$4:S$9999))+SUMPRODUCT(('PQW Report Data'!$B$4:$B$3944='Customers - ALL'!$B22)*('PQW Report Data'!T$4:T$3944))</f>
      </c>
      <c r="R22" s="24" t="str">
        <f>SUMPRODUCT(('Postal One PQW Report'!$B$4:$B$9999='Customers - ALL'!$B22)*('Postal One PQW Report'!T$4:T$9999))+SUMPRODUCT(('PQW Report Data'!$B$4:$B$3944='Customers - ALL'!$B22)*('PQW Report Data'!U$4:U$3944))</f>
      </c>
      <c r="S22" s="25" t="str">
        <f>IFERROR(J22-I22, 0)</f>
      </c>
      <c r="T22" s="26" t="str">
        <f>IFERROR(S22/J22, 0)</f>
      </c>
      <c r="U22" s="25" t="str">
        <f>IFERROR(R22-Q22, 0)</f>
      </c>
      <c r="V22" s="26" t="str">
        <f>IFERROR(U22/R22, 0)</f>
      </c>
    </row>
    <row r="23">
      <c r="A23" s="20" t="n">
        <v>16</v>
      </c>
      <c r="B23" s="23" t="inlineStr">
        <is>
          <t>MAIL ON THE MOVE</t>
        </is>
      </c>
      <c r="C23" s="25" t="str">
        <f>SUMPRODUCT(('Postal One PQW Report'!$B$4:$B$9999='Customers - ALL'!$B23)*('Postal One PQW Report'!E$4:E$9999))+SUMPRODUCT(('PQW Report Data'!$B$4:$B$3944='Customers - ALL'!$B23)*('PQW Report Data'!F$4:F$3944))</f>
      </c>
      <c r="D23" s="25" t="str">
        <f>SUMPRODUCT(('Postal One PQW Report'!$B$4:$B$9999='Customers - ALL'!$B23)*('Postal One PQW Report'!F$4:F$9999))+SUMPRODUCT(('PQW Report Data'!$B$4:$B$3944='Customers - ALL'!$B23)*('PQW Report Data'!G$4:G$3944))</f>
      </c>
      <c r="E23" s="25" t="str">
        <f>SUMPRODUCT(('Postal One PQW Report'!$B$4:$B$9999='Customers - ALL'!$B23)*('Postal One PQW Report'!G$4:G$9999))+SUMPRODUCT(('PQW Report Data'!$B$4:$B$3944='Customers - ALL'!$B23)*('PQW Report Data'!H$4:H$3944))</f>
      </c>
      <c r="F23" s="25" t="str">
        <f>SUMPRODUCT(('Postal One PQW Report'!$B$4:$B$9999='Customers - ALL'!$B23)*('Postal One PQW Report'!H$4:H$9999))+SUMPRODUCT(('PQW Report Data'!$B$4:$B$3944='Customers - ALL'!$B23)*('PQW Report Data'!I$4:I$3944))</f>
      </c>
      <c r="G23" s="25" t="str">
        <f>SUMPRODUCT(('Postal One PQW Report'!$B$4:$B$9999='Customers - ALL'!$B23)*('Postal One PQW Report'!I$4:I$9999))+SUMPRODUCT(('PQW Report Data'!$B$4:$B$3944='Customers - ALL'!$B23)*('PQW Report Data'!J$4:J$3944))</f>
      </c>
      <c r="H23" s="25" t="str">
        <f>SUMPRODUCT(('Postal One PQW Report'!$B$4:$B$9999='Customers - ALL'!$B23)*('Postal One PQW Report'!J$4:J$9999))+SUMPRODUCT(('PQW Report Data'!$B$4:$B$3944='Customers - ALL'!$B23)*('PQW Report Data'!K$4:K$3944))</f>
      </c>
      <c r="I23" s="25" t="str">
        <f>SUMPRODUCT(('Postal One PQW Report'!$B$4:$B$9999='Customers - ALL'!$B23)*('Postal One PQW Report'!K$4:K$9999))+SUMPRODUCT(('PQW Report Data'!$B$4:$B$3944='Customers - ALL'!$B23)*('PQW Report Data'!L$4:L$3944))</f>
      </c>
      <c r="J23" s="25" t="str">
        <f>SUMPRODUCT(('Postal One PQW Report'!$B$4:$B$9999='Customers - ALL'!$B23)*('Postal One PQW Report'!L$4:L$9999))+SUMPRODUCT(('PQW Report Data'!$B$4:$B$3944='Customers - ALL'!$B23)*('PQW Report Data'!M$4:M$3944))</f>
      </c>
      <c r="K23" s="24" t="str">
        <f>SUMPRODUCT(('Postal One PQW Report'!$B$4:$B$9999='Customers - ALL'!$B23)*('Postal One PQW Report'!M$4:M$9999))+SUMPRODUCT(('PQW Report Data'!$B$4:$B$3944='Customers - ALL'!$B23)*('PQW Report Data'!N$4:N$3944))</f>
      </c>
      <c r="L23" s="24" t="str">
        <f>SUMPRODUCT(('Postal One PQW Report'!$B$4:$B$9999='Customers - ALL'!$B23)*('Postal One PQW Report'!N$4:N$9999))+SUMPRODUCT(('PQW Report Data'!$B$4:$B$3944='Customers - ALL'!$B23)*('PQW Report Data'!O$4:O$3944))</f>
      </c>
      <c r="M23" s="24" t="str">
        <f>SUMPRODUCT(('Postal One PQW Report'!$B$4:$B$9999='Customers - ALL'!$B23)*('Postal One PQW Report'!O$4:O$9999))+SUMPRODUCT(('PQW Report Data'!$B$4:$B$3944='Customers - ALL'!$B23)*('PQW Report Data'!P$4:P$3944))</f>
      </c>
      <c r="N23" s="24" t="str">
        <f>SUMPRODUCT(('Postal One PQW Report'!$B$4:$B$9999='Customers - ALL'!$B23)*('Postal One PQW Report'!P$4:P$9999))+SUMPRODUCT(('PQW Report Data'!$B$4:$B$3944='Customers - ALL'!$B23)*('PQW Report Data'!Q$4:Q$3944))</f>
      </c>
      <c r="O23" s="24" t="str">
        <f>SUMPRODUCT(('Postal One PQW Report'!$B$4:$B$9999='Customers - ALL'!$B23)*('Postal One PQW Report'!Q$4:Q$9999))+SUMPRODUCT(('PQW Report Data'!$B$4:$B$3944='Customers - ALL'!$B23)*('PQW Report Data'!R$4:R$3944))</f>
      </c>
      <c r="P23" s="24" t="str">
        <f>SUMPRODUCT(('Postal One PQW Report'!$B$4:$B$9999='Customers - ALL'!$B23)*('Postal One PQW Report'!R$4:R$9999))+SUMPRODUCT(('PQW Report Data'!$B$4:$B$3944='Customers - ALL'!$B23)*('PQW Report Data'!S$4:S$3944))</f>
      </c>
      <c r="Q23" s="24" t="str">
        <f>SUMPRODUCT(('Postal One PQW Report'!$B$4:$B$9999='Customers - ALL'!$B23)*('Postal One PQW Report'!S$4:S$9999))+SUMPRODUCT(('PQW Report Data'!$B$4:$B$3944='Customers - ALL'!$B23)*('PQW Report Data'!T$4:T$3944))</f>
      </c>
      <c r="R23" s="24" t="str">
        <f>SUMPRODUCT(('Postal One PQW Report'!$B$4:$B$9999='Customers - ALL'!$B23)*('Postal One PQW Report'!T$4:T$9999))+SUMPRODUCT(('PQW Report Data'!$B$4:$B$3944='Customers - ALL'!$B23)*('PQW Report Data'!U$4:U$3944))</f>
      </c>
      <c r="S23" s="25" t="str">
        <f>IFERROR(J23-I23, 0)</f>
      </c>
      <c r="T23" s="26" t="str">
        <f>IFERROR(S23/J23, 0)</f>
      </c>
      <c r="U23" s="25" t="str">
        <f>IFERROR(R23-Q23, 0)</f>
      </c>
      <c r="V23" s="26" t="str">
        <f>IFERROR(U23/R23, 0)</f>
      </c>
    </row>
    <row r="24">
      <c r="A24" s="20" t="n">
        <v>17</v>
      </c>
      <c r="B24" s="23" t="inlineStr">
        <is>
          <t>MAIL SERVICES, INC.</t>
        </is>
      </c>
      <c r="C24" s="25" t="str">
        <f>SUMPRODUCT(('Postal One PQW Report'!$B$4:$B$9999='Customers - ALL'!$B24)*('Postal One PQW Report'!E$4:E$9999))+SUMPRODUCT(('PQW Report Data'!$B$4:$B$3944='Customers - ALL'!$B24)*('PQW Report Data'!F$4:F$3944))</f>
      </c>
      <c r="D24" s="25" t="str">
        <f>SUMPRODUCT(('Postal One PQW Report'!$B$4:$B$9999='Customers - ALL'!$B24)*('Postal One PQW Report'!F$4:F$9999))+SUMPRODUCT(('PQW Report Data'!$B$4:$B$3944='Customers - ALL'!$B24)*('PQW Report Data'!G$4:G$3944))</f>
      </c>
      <c r="E24" s="25" t="str">
        <f>SUMPRODUCT(('Postal One PQW Report'!$B$4:$B$9999='Customers - ALL'!$B24)*('Postal One PQW Report'!G$4:G$9999))+SUMPRODUCT(('PQW Report Data'!$B$4:$B$3944='Customers - ALL'!$B24)*('PQW Report Data'!H$4:H$3944))</f>
      </c>
      <c r="F24" s="25" t="str">
        <f>SUMPRODUCT(('Postal One PQW Report'!$B$4:$B$9999='Customers - ALL'!$B24)*('Postal One PQW Report'!H$4:H$9999))+SUMPRODUCT(('PQW Report Data'!$B$4:$B$3944='Customers - ALL'!$B24)*('PQW Report Data'!I$4:I$3944))</f>
      </c>
      <c r="G24" s="25" t="str">
        <f>SUMPRODUCT(('Postal One PQW Report'!$B$4:$B$9999='Customers - ALL'!$B24)*('Postal One PQW Report'!I$4:I$9999))+SUMPRODUCT(('PQW Report Data'!$B$4:$B$3944='Customers - ALL'!$B24)*('PQW Report Data'!J$4:J$3944))</f>
      </c>
      <c r="H24" s="25" t="str">
        <f>SUMPRODUCT(('Postal One PQW Report'!$B$4:$B$9999='Customers - ALL'!$B24)*('Postal One PQW Report'!J$4:J$9999))+SUMPRODUCT(('PQW Report Data'!$B$4:$B$3944='Customers - ALL'!$B24)*('PQW Report Data'!K$4:K$3944))</f>
      </c>
      <c r="I24" s="25" t="str">
        <f>SUMPRODUCT(('Postal One PQW Report'!$B$4:$B$9999='Customers - ALL'!$B24)*('Postal One PQW Report'!K$4:K$9999))+SUMPRODUCT(('PQW Report Data'!$B$4:$B$3944='Customers - ALL'!$B24)*('PQW Report Data'!L$4:L$3944))</f>
      </c>
      <c r="J24" s="25" t="str">
        <f>SUMPRODUCT(('Postal One PQW Report'!$B$4:$B$9999='Customers - ALL'!$B24)*('Postal One PQW Report'!L$4:L$9999))+SUMPRODUCT(('PQW Report Data'!$B$4:$B$3944='Customers - ALL'!$B24)*('PQW Report Data'!M$4:M$3944))</f>
      </c>
      <c r="K24" s="24" t="str">
        <f>SUMPRODUCT(('Postal One PQW Report'!$B$4:$B$9999='Customers - ALL'!$B24)*('Postal One PQW Report'!M$4:M$9999))+SUMPRODUCT(('PQW Report Data'!$B$4:$B$3944='Customers - ALL'!$B24)*('PQW Report Data'!N$4:N$3944))</f>
      </c>
      <c r="L24" s="24" t="str">
        <f>SUMPRODUCT(('Postal One PQW Report'!$B$4:$B$9999='Customers - ALL'!$B24)*('Postal One PQW Report'!N$4:N$9999))+SUMPRODUCT(('PQW Report Data'!$B$4:$B$3944='Customers - ALL'!$B24)*('PQW Report Data'!O$4:O$3944))</f>
      </c>
      <c r="M24" s="24" t="str">
        <f>SUMPRODUCT(('Postal One PQW Report'!$B$4:$B$9999='Customers - ALL'!$B24)*('Postal One PQW Report'!O$4:O$9999))+SUMPRODUCT(('PQW Report Data'!$B$4:$B$3944='Customers - ALL'!$B24)*('PQW Report Data'!P$4:P$3944))</f>
      </c>
      <c r="N24" s="24" t="str">
        <f>SUMPRODUCT(('Postal One PQW Report'!$B$4:$B$9999='Customers - ALL'!$B24)*('Postal One PQW Report'!P$4:P$9999))+SUMPRODUCT(('PQW Report Data'!$B$4:$B$3944='Customers - ALL'!$B24)*('PQW Report Data'!Q$4:Q$3944))</f>
      </c>
      <c r="O24" s="24" t="str">
        <f>SUMPRODUCT(('Postal One PQW Report'!$B$4:$B$9999='Customers - ALL'!$B24)*('Postal One PQW Report'!Q$4:Q$9999))+SUMPRODUCT(('PQW Report Data'!$B$4:$B$3944='Customers - ALL'!$B24)*('PQW Report Data'!R$4:R$3944))</f>
      </c>
      <c r="P24" s="24" t="str">
        <f>SUMPRODUCT(('Postal One PQW Report'!$B$4:$B$9999='Customers - ALL'!$B24)*('Postal One PQW Report'!R$4:R$9999))+SUMPRODUCT(('PQW Report Data'!$B$4:$B$3944='Customers - ALL'!$B24)*('PQW Report Data'!S$4:S$3944))</f>
      </c>
      <c r="Q24" s="24" t="str">
        <f>SUMPRODUCT(('Postal One PQW Report'!$B$4:$B$9999='Customers - ALL'!$B24)*('Postal One PQW Report'!S$4:S$9999))+SUMPRODUCT(('PQW Report Data'!$B$4:$B$3944='Customers - ALL'!$B24)*('PQW Report Data'!T$4:T$3944))</f>
      </c>
      <c r="R24" s="24" t="str">
        <f>SUMPRODUCT(('Postal One PQW Report'!$B$4:$B$9999='Customers - ALL'!$B24)*('Postal One PQW Report'!T$4:T$9999))+SUMPRODUCT(('PQW Report Data'!$B$4:$B$3944='Customers - ALL'!$B24)*('PQW Report Data'!U$4:U$3944))</f>
      </c>
      <c r="S24" s="25" t="str">
        <f>IFERROR(J24-I24, 0)</f>
      </c>
      <c r="T24" s="26" t="str">
        <f>IFERROR(S24/J24, 0)</f>
      </c>
      <c r="U24" s="25" t="str">
        <f>IFERROR(R24-Q24, 0)</f>
      </c>
      <c r="V24" s="26" t="str">
        <f>IFERROR(U24/R24, 0)</f>
      </c>
    </row>
    <row r="25">
      <c r="A25" s="20" t="n">
        <v>18</v>
      </c>
      <c r="B25" s="23" t="inlineStr">
        <is>
          <t>NIPPON EXPRESS USA, INC.</t>
        </is>
      </c>
      <c r="C25" s="25" t="str">
        <f>SUMPRODUCT(('Postal One PQW Report'!$B$4:$B$9999='Customers - ALL'!$B25)*('Postal One PQW Report'!E$4:E$9999))+SUMPRODUCT(('PQW Report Data'!$B$4:$B$3944='Customers - ALL'!$B25)*('PQW Report Data'!F$4:F$3944))</f>
      </c>
      <c r="D25" s="25" t="str">
        <f>SUMPRODUCT(('Postal One PQW Report'!$B$4:$B$9999='Customers - ALL'!$B25)*('Postal One PQW Report'!F$4:F$9999))+SUMPRODUCT(('PQW Report Data'!$B$4:$B$3944='Customers - ALL'!$B25)*('PQW Report Data'!G$4:G$3944))</f>
      </c>
      <c r="E25" s="25" t="str">
        <f>SUMPRODUCT(('Postal One PQW Report'!$B$4:$B$9999='Customers - ALL'!$B25)*('Postal One PQW Report'!G$4:G$9999))+SUMPRODUCT(('PQW Report Data'!$B$4:$B$3944='Customers - ALL'!$B25)*('PQW Report Data'!H$4:H$3944))</f>
      </c>
      <c r="F25" s="25" t="str">
        <f>SUMPRODUCT(('Postal One PQW Report'!$B$4:$B$9999='Customers - ALL'!$B25)*('Postal One PQW Report'!H$4:H$9999))+SUMPRODUCT(('PQW Report Data'!$B$4:$B$3944='Customers - ALL'!$B25)*('PQW Report Data'!I$4:I$3944))</f>
      </c>
      <c r="G25" s="25" t="str">
        <f>SUMPRODUCT(('Postal One PQW Report'!$B$4:$B$9999='Customers - ALL'!$B25)*('Postal One PQW Report'!I$4:I$9999))+SUMPRODUCT(('PQW Report Data'!$B$4:$B$3944='Customers - ALL'!$B25)*('PQW Report Data'!J$4:J$3944))</f>
      </c>
      <c r="H25" s="25" t="str">
        <f>SUMPRODUCT(('Postal One PQW Report'!$B$4:$B$9999='Customers - ALL'!$B25)*('Postal One PQW Report'!J$4:J$9999))+SUMPRODUCT(('PQW Report Data'!$B$4:$B$3944='Customers - ALL'!$B25)*('PQW Report Data'!K$4:K$3944))</f>
      </c>
      <c r="I25" s="25" t="str">
        <f>SUMPRODUCT(('Postal One PQW Report'!$B$4:$B$9999='Customers - ALL'!$B25)*('Postal One PQW Report'!K$4:K$9999))+SUMPRODUCT(('PQW Report Data'!$B$4:$B$3944='Customers - ALL'!$B25)*('PQW Report Data'!L$4:L$3944))</f>
      </c>
      <c r="J25" s="25" t="str">
        <f>SUMPRODUCT(('Postal One PQW Report'!$B$4:$B$9999='Customers - ALL'!$B25)*('Postal One PQW Report'!L$4:L$9999))+SUMPRODUCT(('PQW Report Data'!$B$4:$B$3944='Customers - ALL'!$B25)*('PQW Report Data'!M$4:M$3944))</f>
      </c>
      <c r="K25" s="24" t="str">
        <f>SUMPRODUCT(('Postal One PQW Report'!$B$4:$B$9999='Customers - ALL'!$B25)*('Postal One PQW Report'!M$4:M$9999))+SUMPRODUCT(('PQW Report Data'!$B$4:$B$3944='Customers - ALL'!$B25)*('PQW Report Data'!N$4:N$3944))</f>
      </c>
      <c r="L25" s="24" t="str">
        <f>SUMPRODUCT(('Postal One PQW Report'!$B$4:$B$9999='Customers - ALL'!$B25)*('Postal One PQW Report'!N$4:N$9999))+SUMPRODUCT(('PQW Report Data'!$B$4:$B$3944='Customers - ALL'!$B25)*('PQW Report Data'!O$4:O$3944))</f>
      </c>
      <c r="M25" s="24" t="str">
        <f>SUMPRODUCT(('Postal One PQW Report'!$B$4:$B$9999='Customers - ALL'!$B25)*('Postal One PQW Report'!O$4:O$9999))+SUMPRODUCT(('PQW Report Data'!$B$4:$B$3944='Customers - ALL'!$B25)*('PQW Report Data'!P$4:P$3944))</f>
      </c>
      <c r="N25" s="24" t="str">
        <f>SUMPRODUCT(('Postal One PQW Report'!$B$4:$B$9999='Customers - ALL'!$B25)*('Postal One PQW Report'!P$4:P$9999))+SUMPRODUCT(('PQW Report Data'!$B$4:$B$3944='Customers - ALL'!$B25)*('PQW Report Data'!Q$4:Q$3944))</f>
      </c>
      <c r="O25" s="24" t="str">
        <f>SUMPRODUCT(('Postal One PQW Report'!$B$4:$B$9999='Customers - ALL'!$B25)*('Postal One PQW Report'!Q$4:Q$9999))+SUMPRODUCT(('PQW Report Data'!$B$4:$B$3944='Customers - ALL'!$B25)*('PQW Report Data'!R$4:R$3944))</f>
      </c>
      <c r="P25" s="24" t="str">
        <f>SUMPRODUCT(('Postal One PQW Report'!$B$4:$B$9999='Customers - ALL'!$B25)*('Postal One PQW Report'!R$4:R$9999))+SUMPRODUCT(('PQW Report Data'!$B$4:$B$3944='Customers - ALL'!$B25)*('PQW Report Data'!S$4:S$3944))</f>
      </c>
      <c r="Q25" s="24" t="str">
        <f>SUMPRODUCT(('Postal One PQW Report'!$B$4:$B$9999='Customers - ALL'!$B25)*('Postal One PQW Report'!S$4:S$9999))+SUMPRODUCT(('PQW Report Data'!$B$4:$B$3944='Customers - ALL'!$B25)*('PQW Report Data'!T$4:T$3944))</f>
      </c>
      <c r="R25" s="24" t="str">
        <f>SUMPRODUCT(('Postal One PQW Report'!$B$4:$B$9999='Customers - ALL'!$B25)*('Postal One PQW Report'!T$4:T$9999))+SUMPRODUCT(('PQW Report Data'!$B$4:$B$3944='Customers - ALL'!$B25)*('PQW Report Data'!U$4:U$3944))</f>
      </c>
      <c r="S25" s="25" t="str">
        <f>IFERROR(J25-I25, 0)</f>
      </c>
      <c r="T25" s="26" t="str">
        <f>IFERROR(S25/J25, 0)</f>
      </c>
      <c r="U25" s="25" t="str">
        <f>IFERROR(R25-Q25, 0)</f>
      </c>
      <c r="V25" s="26" t="str">
        <f>IFERROR(U25/R25, 0)</f>
      </c>
    </row>
    <row r="26">
      <c r="A26" s="20" t="n">
        <v>19</v>
      </c>
      <c r="B26" s="23" t="inlineStr">
        <is>
          <t>ONTRAC INTERNATIONAL</t>
        </is>
      </c>
      <c r="C26" s="25" t="str">
        <f>SUMPRODUCT(('Postal One PQW Report'!$B$4:$B$9999='Customers - ALL'!$B26)*('Postal One PQW Report'!E$4:E$9999))+SUMPRODUCT(('PQW Report Data'!$B$4:$B$3944='Customers - ALL'!$B26)*('PQW Report Data'!F$4:F$3944))</f>
      </c>
      <c r="D26" s="25" t="str">
        <f>SUMPRODUCT(('Postal One PQW Report'!$B$4:$B$9999='Customers - ALL'!$B26)*('Postal One PQW Report'!F$4:F$9999))+SUMPRODUCT(('PQW Report Data'!$B$4:$B$3944='Customers - ALL'!$B26)*('PQW Report Data'!G$4:G$3944))</f>
      </c>
      <c r="E26" s="25" t="str">
        <f>SUMPRODUCT(('Postal One PQW Report'!$B$4:$B$9999='Customers - ALL'!$B26)*('Postal One PQW Report'!G$4:G$9999))+SUMPRODUCT(('PQW Report Data'!$B$4:$B$3944='Customers - ALL'!$B26)*('PQW Report Data'!H$4:H$3944))</f>
      </c>
      <c r="F26" s="25" t="str">
        <f>SUMPRODUCT(('Postal One PQW Report'!$B$4:$B$9999='Customers - ALL'!$B26)*('Postal One PQW Report'!H$4:H$9999))+SUMPRODUCT(('PQW Report Data'!$B$4:$B$3944='Customers - ALL'!$B26)*('PQW Report Data'!I$4:I$3944))</f>
      </c>
      <c r="G26" s="25" t="str">
        <f>SUMPRODUCT(('Postal One PQW Report'!$B$4:$B$9999='Customers - ALL'!$B26)*('Postal One PQW Report'!I$4:I$9999))+SUMPRODUCT(('PQW Report Data'!$B$4:$B$3944='Customers - ALL'!$B26)*('PQW Report Data'!J$4:J$3944))</f>
      </c>
      <c r="H26" s="25" t="str">
        <f>SUMPRODUCT(('Postal One PQW Report'!$B$4:$B$9999='Customers - ALL'!$B26)*('Postal One PQW Report'!J$4:J$9999))+SUMPRODUCT(('PQW Report Data'!$B$4:$B$3944='Customers - ALL'!$B26)*('PQW Report Data'!K$4:K$3944))</f>
      </c>
      <c r="I26" s="25" t="str">
        <f>SUMPRODUCT(('Postal One PQW Report'!$B$4:$B$9999='Customers - ALL'!$B26)*('Postal One PQW Report'!K$4:K$9999))+SUMPRODUCT(('PQW Report Data'!$B$4:$B$3944='Customers - ALL'!$B26)*('PQW Report Data'!L$4:L$3944))</f>
      </c>
      <c r="J26" s="25" t="str">
        <f>SUMPRODUCT(('Postal One PQW Report'!$B$4:$B$9999='Customers - ALL'!$B26)*('Postal One PQW Report'!L$4:L$9999))+SUMPRODUCT(('PQW Report Data'!$B$4:$B$3944='Customers - ALL'!$B26)*('PQW Report Data'!M$4:M$3944))</f>
      </c>
      <c r="K26" s="24" t="str">
        <f>SUMPRODUCT(('Postal One PQW Report'!$B$4:$B$9999='Customers - ALL'!$B26)*('Postal One PQW Report'!M$4:M$9999))+SUMPRODUCT(('PQW Report Data'!$B$4:$B$3944='Customers - ALL'!$B26)*('PQW Report Data'!N$4:N$3944))</f>
      </c>
      <c r="L26" s="24" t="str">
        <f>SUMPRODUCT(('Postal One PQW Report'!$B$4:$B$9999='Customers - ALL'!$B26)*('Postal One PQW Report'!N$4:N$9999))+SUMPRODUCT(('PQW Report Data'!$B$4:$B$3944='Customers - ALL'!$B26)*('PQW Report Data'!O$4:O$3944))</f>
      </c>
      <c r="M26" s="24" t="str">
        <f>SUMPRODUCT(('Postal One PQW Report'!$B$4:$B$9999='Customers - ALL'!$B26)*('Postal One PQW Report'!O$4:O$9999))+SUMPRODUCT(('PQW Report Data'!$B$4:$B$3944='Customers - ALL'!$B26)*('PQW Report Data'!P$4:P$3944))</f>
      </c>
      <c r="N26" s="24" t="str">
        <f>SUMPRODUCT(('Postal One PQW Report'!$B$4:$B$9999='Customers - ALL'!$B26)*('Postal One PQW Report'!P$4:P$9999))+SUMPRODUCT(('PQW Report Data'!$B$4:$B$3944='Customers - ALL'!$B26)*('PQW Report Data'!Q$4:Q$3944))</f>
      </c>
      <c r="O26" s="24" t="str">
        <f>SUMPRODUCT(('Postal One PQW Report'!$B$4:$B$9999='Customers - ALL'!$B26)*('Postal One PQW Report'!Q$4:Q$9999))+SUMPRODUCT(('PQW Report Data'!$B$4:$B$3944='Customers - ALL'!$B26)*('PQW Report Data'!R$4:R$3944))</f>
      </c>
      <c r="P26" s="24" t="str">
        <f>SUMPRODUCT(('Postal One PQW Report'!$B$4:$B$9999='Customers - ALL'!$B26)*('Postal One PQW Report'!R$4:R$9999))+SUMPRODUCT(('PQW Report Data'!$B$4:$B$3944='Customers - ALL'!$B26)*('PQW Report Data'!S$4:S$3944))</f>
      </c>
      <c r="Q26" s="24" t="str">
        <f>SUMPRODUCT(('Postal One PQW Report'!$B$4:$B$9999='Customers - ALL'!$B26)*('Postal One PQW Report'!S$4:S$9999))+SUMPRODUCT(('PQW Report Data'!$B$4:$B$3944='Customers - ALL'!$B26)*('PQW Report Data'!T$4:T$3944))</f>
      </c>
      <c r="R26" s="24" t="str">
        <f>SUMPRODUCT(('Postal One PQW Report'!$B$4:$B$9999='Customers - ALL'!$B26)*('Postal One PQW Report'!T$4:T$9999))+SUMPRODUCT(('PQW Report Data'!$B$4:$B$3944='Customers - ALL'!$B26)*('PQW Report Data'!U$4:U$3944))</f>
      </c>
      <c r="S26" s="25" t="str">
        <f>IFERROR(J26-I26, 0)</f>
      </c>
      <c r="T26" s="26" t="str">
        <f>IFERROR(S26/J26, 0)</f>
      </c>
      <c r="U26" s="25" t="str">
        <f>IFERROR(R26-Q26, 0)</f>
      </c>
      <c r="V26" s="26" t="str">
        <f>IFERROR(U26/R26, 0)</f>
      </c>
    </row>
    <row r="27">
      <c r="A27" s="20" t="n">
        <v>20</v>
      </c>
      <c r="B27" s="23" t="inlineStr">
        <is>
          <t>PITNEY BOWES INTL</t>
        </is>
      </c>
      <c r="C27" s="25" t="str">
        <f>SUMPRODUCT(('Postal One PQW Report'!$B$4:$B$9999='Customers - ALL'!$B27)*('Postal One PQW Report'!E$4:E$9999))+SUMPRODUCT(('PQW Report Data'!$B$4:$B$3944='Customers - ALL'!$B27)*('PQW Report Data'!F$4:F$3944))</f>
      </c>
      <c r="D27" s="25" t="str">
        <f>SUMPRODUCT(('Postal One PQW Report'!$B$4:$B$9999='Customers - ALL'!$B27)*('Postal One PQW Report'!F$4:F$9999))+SUMPRODUCT(('PQW Report Data'!$B$4:$B$3944='Customers - ALL'!$B27)*('PQW Report Data'!G$4:G$3944))</f>
      </c>
      <c r="E27" s="25" t="str">
        <f>SUMPRODUCT(('Postal One PQW Report'!$B$4:$B$9999='Customers - ALL'!$B27)*('Postal One PQW Report'!G$4:G$9999))+SUMPRODUCT(('PQW Report Data'!$B$4:$B$3944='Customers - ALL'!$B27)*('PQW Report Data'!H$4:H$3944))</f>
      </c>
      <c r="F27" s="25" t="str">
        <f>SUMPRODUCT(('Postal One PQW Report'!$B$4:$B$9999='Customers - ALL'!$B27)*('Postal One PQW Report'!H$4:H$9999))+SUMPRODUCT(('PQW Report Data'!$B$4:$B$3944='Customers - ALL'!$B27)*('PQW Report Data'!I$4:I$3944))</f>
      </c>
      <c r="G27" s="25" t="str">
        <f>SUMPRODUCT(('Postal One PQW Report'!$B$4:$B$9999='Customers - ALL'!$B27)*('Postal One PQW Report'!I$4:I$9999))+SUMPRODUCT(('PQW Report Data'!$B$4:$B$3944='Customers - ALL'!$B27)*('PQW Report Data'!J$4:J$3944))</f>
      </c>
      <c r="H27" s="25" t="str">
        <f>SUMPRODUCT(('Postal One PQW Report'!$B$4:$B$9999='Customers - ALL'!$B27)*('Postal One PQW Report'!J$4:J$9999))+SUMPRODUCT(('PQW Report Data'!$B$4:$B$3944='Customers - ALL'!$B27)*('PQW Report Data'!K$4:K$3944))</f>
      </c>
      <c r="I27" s="25" t="str">
        <f>SUMPRODUCT(('Postal One PQW Report'!$B$4:$B$9999='Customers - ALL'!$B27)*('Postal One PQW Report'!K$4:K$9999))+SUMPRODUCT(('PQW Report Data'!$B$4:$B$3944='Customers - ALL'!$B27)*('PQW Report Data'!L$4:L$3944))</f>
      </c>
      <c r="J27" s="25" t="str">
        <f>SUMPRODUCT(('Postal One PQW Report'!$B$4:$B$9999='Customers - ALL'!$B27)*('Postal One PQW Report'!L$4:L$9999))+SUMPRODUCT(('PQW Report Data'!$B$4:$B$3944='Customers - ALL'!$B27)*('PQW Report Data'!M$4:M$3944))</f>
      </c>
      <c r="K27" s="24" t="str">
        <f>SUMPRODUCT(('Postal One PQW Report'!$B$4:$B$9999='Customers - ALL'!$B27)*('Postal One PQW Report'!M$4:M$9999))+SUMPRODUCT(('PQW Report Data'!$B$4:$B$3944='Customers - ALL'!$B27)*('PQW Report Data'!N$4:N$3944))</f>
      </c>
      <c r="L27" s="24" t="str">
        <f>SUMPRODUCT(('Postal One PQW Report'!$B$4:$B$9999='Customers - ALL'!$B27)*('Postal One PQW Report'!N$4:N$9999))+SUMPRODUCT(('PQW Report Data'!$B$4:$B$3944='Customers - ALL'!$B27)*('PQW Report Data'!O$4:O$3944))</f>
      </c>
      <c r="M27" s="24" t="str">
        <f>SUMPRODUCT(('Postal One PQW Report'!$B$4:$B$9999='Customers - ALL'!$B27)*('Postal One PQW Report'!O$4:O$9999))+SUMPRODUCT(('PQW Report Data'!$B$4:$B$3944='Customers - ALL'!$B27)*('PQW Report Data'!P$4:P$3944))</f>
      </c>
      <c r="N27" s="24" t="str">
        <f>SUMPRODUCT(('Postal One PQW Report'!$B$4:$B$9999='Customers - ALL'!$B27)*('Postal One PQW Report'!P$4:P$9999))+SUMPRODUCT(('PQW Report Data'!$B$4:$B$3944='Customers - ALL'!$B27)*('PQW Report Data'!Q$4:Q$3944))</f>
      </c>
      <c r="O27" s="24" t="str">
        <f>SUMPRODUCT(('Postal One PQW Report'!$B$4:$B$9999='Customers - ALL'!$B27)*('Postal One PQW Report'!Q$4:Q$9999))+SUMPRODUCT(('PQW Report Data'!$B$4:$B$3944='Customers - ALL'!$B27)*('PQW Report Data'!R$4:R$3944))</f>
      </c>
      <c r="P27" s="24" t="str">
        <f>SUMPRODUCT(('Postal One PQW Report'!$B$4:$B$9999='Customers - ALL'!$B27)*('Postal One PQW Report'!R$4:R$9999))+SUMPRODUCT(('PQW Report Data'!$B$4:$B$3944='Customers - ALL'!$B27)*('PQW Report Data'!S$4:S$3944))</f>
      </c>
      <c r="Q27" s="24" t="str">
        <f>SUMPRODUCT(('Postal One PQW Report'!$B$4:$B$9999='Customers - ALL'!$B27)*('Postal One PQW Report'!S$4:S$9999))+SUMPRODUCT(('PQW Report Data'!$B$4:$B$3944='Customers - ALL'!$B27)*('PQW Report Data'!T$4:T$3944))</f>
      </c>
      <c r="R27" s="24" t="str">
        <f>SUMPRODUCT(('Postal One PQW Report'!$B$4:$B$9999='Customers - ALL'!$B27)*('Postal One PQW Report'!T$4:T$9999))+SUMPRODUCT(('PQW Report Data'!$B$4:$B$3944='Customers - ALL'!$B27)*('PQW Report Data'!U$4:U$3944))</f>
      </c>
      <c r="S27" s="25" t="str">
        <f>IFERROR(J27-I27, 0)</f>
      </c>
      <c r="T27" s="26" t="str">
        <f>IFERROR(S27/J27, 0)</f>
      </c>
      <c r="U27" s="25" t="str">
        <f>IFERROR(R27-Q27, 0)</f>
      </c>
      <c r="V27" s="26" t="str">
        <f>IFERROR(U27/R27, 0)</f>
      </c>
    </row>
    <row r="28">
      <c r="A28" s="20" t="n">
        <v>21</v>
      </c>
      <c r="B28" s="23" t="inlineStr">
        <is>
          <t>PITNEY BOWES PRESORT SERVICE, INC.</t>
        </is>
      </c>
      <c r="C28" s="25" t="str">
        <f>SUMPRODUCT(('Postal One PQW Report'!$B$4:$B$9999='Customers - ALL'!$B28)*('Postal One PQW Report'!E$4:E$9999))+SUMPRODUCT(('PQW Report Data'!$B$4:$B$3944='Customers - ALL'!$B28)*('PQW Report Data'!F$4:F$3944))</f>
      </c>
      <c r="D28" s="25" t="str">
        <f>SUMPRODUCT(('Postal One PQW Report'!$B$4:$B$9999='Customers - ALL'!$B28)*('Postal One PQW Report'!F$4:F$9999))+SUMPRODUCT(('PQW Report Data'!$B$4:$B$3944='Customers - ALL'!$B28)*('PQW Report Data'!G$4:G$3944))</f>
      </c>
      <c r="E28" s="25" t="str">
        <f>SUMPRODUCT(('Postal One PQW Report'!$B$4:$B$9999='Customers - ALL'!$B28)*('Postal One PQW Report'!G$4:G$9999))+SUMPRODUCT(('PQW Report Data'!$B$4:$B$3944='Customers - ALL'!$B28)*('PQW Report Data'!H$4:H$3944))</f>
      </c>
      <c r="F28" s="25" t="str">
        <f>SUMPRODUCT(('Postal One PQW Report'!$B$4:$B$9999='Customers - ALL'!$B28)*('Postal One PQW Report'!H$4:H$9999))+SUMPRODUCT(('PQW Report Data'!$B$4:$B$3944='Customers - ALL'!$B28)*('PQW Report Data'!I$4:I$3944))</f>
      </c>
      <c r="G28" s="25" t="str">
        <f>SUMPRODUCT(('Postal One PQW Report'!$B$4:$B$9999='Customers - ALL'!$B28)*('Postal One PQW Report'!I$4:I$9999))+SUMPRODUCT(('PQW Report Data'!$B$4:$B$3944='Customers - ALL'!$B28)*('PQW Report Data'!J$4:J$3944))</f>
      </c>
      <c r="H28" s="25" t="str">
        <f>SUMPRODUCT(('Postal One PQW Report'!$B$4:$B$9999='Customers - ALL'!$B28)*('Postal One PQW Report'!J$4:J$9999))+SUMPRODUCT(('PQW Report Data'!$B$4:$B$3944='Customers - ALL'!$B28)*('PQW Report Data'!K$4:K$3944))</f>
      </c>
      <c r="I28" s="25" t="str">
        <f>SUMPRODUCT(('Postal One PQW Report'!$B$4:$B$9999='Customers - ALL'!$B28)*('Postal One PQW Report'!K$4:K$9999))+SUMPRODUCT(('PQW Report Data'!$B$4:$B$3944='Customers - ALL'!$B28)*('PQW Report Data'!L$4:L$3944))</f>
      </c>
      <c r="J28" s="25" t="str">
        <f>SUMPRODUCT(('Postal One PQW Report'!$B$4:$B$9999='Customers - ALL'!$B28)*('Postal One PQW Report'!L$4:L$9999))+SUMPRODUCT(('PQW Report Data'!$B$4:$B$3944='Customers - ALL'!$B28)*('PQW Report Data'!M$4:M$3944))</f>
      </c>
      <c r="K28" s="24" t="str">
        <f>SUMPRODUCT(('Postal One PQW Report'!$B$4:$B$9999='Customers - ALL'!$B28)*('Postal One PQW Report'!M$4:M$9999))+SUMPRODUCT(('PQW Report Data'!$B$4:$B$3944='Customers - ALL'!$B28)*('PQW Report Data'!N$4:N$3944))</f>
      </c>
      <c r="L28" s="24" t="str">
        <f>SUMPRODUCT(('Postal One PQW Report'!$B$4:$B$9999='Customers - ALL'!$B28)*('Postal One PQW Report'!N$4:N$9999))+SUMPRODUCT(('PQW Report Data'!$B$4:$B$3944='Customers - ALL'!$B28)*('PQW Report Data'!O$4:O$3944))</f>
      </c>
      <c r="M28" s="24" t="str">
        <f>SUMPRODUCT(('Postal One PQW Report'!$B$4:$B$9999='Customers - ALL'!$B28)*('Postal One PQW Report'!O$4:O$9999))+SUMPRODUCT(('PQW Report Data'!$B$4:$B$3944='Customers - ALL'!$B28)*('PQW Report Data'!P$4:P$3944))</f>
      </c>
      <c r="N28" s="24" t="str">
        <f>SUMPRODUCT(('Postal One PQW Report'!$B$4:$B$9999='Customers - ALL'!$B28)*('Postal One PQW Report'!P$4:P$9999))+SUMPRODUCT(('PQW Report Data'!$B$4:$B$3944='Customers - ALL'!$B28)*('PQW Report Data'!Q$4:Q$3944))</f>
      </c>
      <c r="O28" s="24" t="str">
        <f>SUMPRODUCT(('Postal One PQW Report'!$B$4:$B$9999='Customers - ALL'!$B28)*('Postal One PQW Report'!Q$4:Q$9999))+SUMPRODUCT(('PQW Report Data'!$B$4:$B$3944='Customers - ALL'!$B28)*('PQW Report Data'!R$4:R$3944))</f>
      </c>
      <c r="P28" s="24" t="str">
        <f>SUMPRODUCT(('Postal One PQW Report'!$B$4:$B$9999='Customers - ALL'!$B28)*('Postal One PQW Report'!R$4:R$9999))+SUMPRODUCT(('PQW Report Data'!$B$4:$B$3944='Customers - ALL'!$B28)*('PQW Report Data'!S$4:S$3944))</f>
      </c>
      <c r="Q28" s="24" t="str">
        <f>SUMPRODUCT(('Postal One PQW Report'!$B$4:$B$9999='Customers - ALL'!$B28)*('Postal One PQW Report'!S$4:S$9999))+SUMPRODUCT(('PQW Report Data'!$B$4:$B$3944='Customers - ALL'!$B28)*('PQW Report Data'!T$4:T$3944))</f>
      </c>
      <c r="R28" s="24" t="str">
        <f>SUMPRODUCT(('Postal One PQW Report'!$B$4:$B$9999='Customers - ALL'!$B28)*('Postal One PQW Report'!T$4:T$9999))+SUMPRODUCT(('PQW Report Data'!$B$4:$B$3944='Customers - ALL'!$B28)*('PQW Report Data'!U$4:U$3944))</f>
      </c>
      <c r="S28" s="25" t="str">
        <f>IFERROR(J28-I28, 0)</f>
      </c>
      <c r="T28" s="26" t="str">
        <f>IFERROR(S28/J28, 0)</f>
      </c>
      <c r="U28" s="25" t="str">
        <f>IFERROR(R28-Q28, 0)</f>
      </c>
      <c r="V28" s="26" t="str">
        <f>IFERROR(U28/R28, 0)</f>
      </c>
    </row>
    <row r="29">
      <c r="A29" s="20" t="n">
        <v>22</v>
      </c>
      <c r="B29" s="23" t="inlineStr">
        <is>
          <t>POST-EDGE INTERNATIONAL</t>
        </is>
      </c>
      <c r="C29" s="25" t="str">
        <f>SUMPRODUCT(('Postal One PQW Report'!$B$4:$B$9999='Customers - ALL'!$B29)*('Postal One PQW Report'!E$4:E$9999))+SUMPRODUCT(('PQW Report Data'!$B$4:$B$3944='Customers - ALL'!$B29)*('PQW Report Data'!F$4:F$3944))</f>
      </c>
      <c r="D29" s="25" t="str">
        <f>SUMPRODUCT(('Postal One PQW Report'!$B$4:$B$9999='Customers - ALL'!$B29)*('Postal One PQW Report'!F$4:F$9999))+SUMPRODUCT(('PQW Report Data'!$B$4:$B$3944='Customers - ALL'!$B29)*('PQW Report Data'!G$4:G$3944))</f>
      </c>
      <c r="E29" s="25" t="str">
        <f>SUMPRODUCT(('Postal One PQW Report'!$B$4:$B$9999='Customers - ALL'!$B29)*('Postal One PQW Report'!G$4:G$9999))+SUMPRODUCT(('PQW Report Data'!$B$4:$B$3944='Customers - ALL'!$B29)*('PQW Report Data'!H$4:H$3944))</f>
      </c>
      <c r="F29" s="25" t="str">
        <f>SUMPRODUCT(('Postal One PQW Report'!$B$4:$B$9999='Customers - ALL'!$B29)*('Postal One PQW Report'!H$4:H$9999))+SUMPRODUCT(('PQW Report Data'!$B$4:$B$3944='Customers - ALL'!$B29)*('PQW Report Data'!I$4:I$3944))</f>
      </c>
      <c r="G29" s="25" t="str">
        <f>SUMPRODUCT(('Postal One PQW Report'!$B$4:$B$9999='Customers - ALL'!$B29)*('Postal One PQW Report'!I$4:I$9999))+SUMPRODUCT(('PQW Report Data'!$B$4:$B$3944='Customers - ALL'!$B29)*('PQW Report Data'!J$4:J$3944))</f>
      </c>
      <c r="H29" s="25" t="str">
        <f>SUMPRODUCT(('Postal One PQW Report'!$B$4:$B$9999='Customers - ALL'!$B29)*('Postal One PQW Report'!J$4:J$9999))+SUMPRODUCT(('PQW Report Data'!$B$4:$B$3944='Customers - ALL'!$B29)*('PQW Report Data'!K$4:K$3944))</f>
      </c>
      <c r="I29" s="25" t="str">
        <f>SUMPRODUCT(('Postal One PQW Report'!$B$4:$B$9999='Customers - ALL'!$B29)*('Postal One PQW Report'!K$4:K$9999))+SUMPRODUCT(('PQW Report Data'!$B$4:$B$3944='Customers - ALL'!$B29)*('PQW Report Data'!L$4:L$3944))</f>
      </c>
      <c r="J29" s="25" t="str">
        <f>SUMPRODUCT(('Postal One PQW Report'!$B$4:$B$9999='Customers - ALL'!$B29)*('Postal One PQW Report'!L$4:L$9999))+SUMPRODUCT(('PQW Report Data'!$B$4:$B$3944='Customers - ALL'!$B29)*('PQW Report Data'!M$4:M$3944))</f>
      </c>
      <c r="K29" s="24" t="str">
        <f>SUMPRODUCT(('Postal One PQW Report'!$B$4:$B$9999='Customers - ALL'!$B29)*('Postal One PQW Report'!M$4:M$9999))+SUMPRODUCT(('PQW Report Data'!$B$4:$B$3944='Customers - ALL'!$B29)*('PQW Report Data'!N$4:N$3944))</f>
      </c>
      <c r="L29" s="24" t="str">
        <f>SUMPRODUCT(('Postal One PQW Report'!$B$4:$B$9999='Customers - ALL'!$B29)*('Postal One PQW Report'!N$4:N$9999))+SUMPRODUCT(('PQW Report Data'!$B$4:$B$3944='Customers - ALL'!$B29)*('PQW Report Data'!O$4:O$3944))</f>
      </c>
      <c r="M29" s="24" t="str">
        <f>SUMPRODUCT(('Postal One PQW Report'!$B$4:$B$9999='Customers - ALL'!$B29)*('Postal One PQW Report'!O$4:O$9999))+SUMPRODUCT(('PQW Report Data'!$B$4:$B$3944='Customers - ALL'!$B29)*('PQW Report Data'!P$4:P$3944))</f>
      </c>
      <c r="N29" s="24" t="str">
        <f>SUMPRODUCT(('Postal One PQW Report'!$B$4:$B$9999='Customers - ALL'!$B29)*('Postal One PQW Report'!P$4:P$9999))+SUMPRODUCT(('PQW Report Data'!$B$4:$B$3944='Customers - ALL'!$B29)*('PQW Report Data'!Q$4:Q$3944))</f>
      </c>
      <c r="O29" s="24" t="str">
        <f>SUMPRODUCT(('Postal One PQW Report'!$B$4:$B$9999='Customers - ALL'!$B29)*('Postal One PQW Report'!Q$4:Q$9999))+SUMPRODUCT(('PQW Report Data'!$B$4:$B$3944='Customers - ALL'!$B29)*('PQW Report Data'!R$4:R$3944))</f>
      </c>
      <c r="P29" s="24" t="str">
        <f>SUMPRODUCT(('Postal One PQW Report'!$B$4:$B$9999='Customers - ALL'!$B29)*('Postal One PQW Report'!R$4:R$9999))+SUMPRODUCT(('PQW Report Data'!$B$4:$B$3944='Customers - ALL'!$B29)*('PQW Report Data'!S$4:S$3944))</f>
      </c>
      <c r="Q29" s="24" t="str">
        <f>SUMPRODUCT(('Postal One PQW Report'!$B$4:$B$9999='Customers - ALL'!$B29)*('Postal One PQW Report'!S$4:S$9999))+SUMPRODUCT(('PQW Report Data'!$B$4:$B$3944='Customers - ALL'!$B29)*('PQW Report Data'!T$4:T$3944))</f>
      </c>
      <c r="R29" s="24" t="str">
        <f>SUMPRODUCT(('Postal One PQW Report'!$B$4:$B$9999='Customers - ALL'!$B29)*('Postal One PQW Report'!T$4:T$9999))+SUMPRODUCT(('PQW Report Data'!$B$4:$B$3944='Customers - ALL'!$B29)*('PQW Report Data'!U$4:U$3944))</f>
      </c>
      <c r="S29" s="25" t="str">
        <f>IFERROR(J29-I29, 0)</f>
      </c>
      <c r="T29" s="26" t="str">
        <f>IFERROR(S29/J29, 0)</f>
      </c>
      <c r="U29" s="25" t="str">
        <f>IFERROR(R29-Q29, 0)</f>
      </c>
      <c r="V29" s="26" t="str">
        <f>IFERROR(U29/R29, 0)</f>
      </c>
    </row>
    <row r="30">
      <c r="A30" s="20" t="n">
        <v>23</v>
      </c>
      <c r="B30" s="23" t="inlineStr">
        <is>
          <t>RR DONNELLEY LOGISTICS</t>
        </is>
      </c>
      <c r="C30" s="25" t="str">
        <f>SUMPRODUCT(('Postal One PQW Report'!$B$4:$B$9999='Customers - ALL'!$B30)*('Postal One PQW Report'!E$4:E$9999))+SUMPRODUCT(('PQW Report Data'!$B$4:$B$3944='Customers - ALL'!$B30)*('PQW Report Data'!F$4:F$3944))</f>
      </c>
      <c r="D30" s="25" t="str">
        <f>SUMPRODUCT(('Postal One PQW Report'!$B$4:$B$9999='Customers - ALL'!$B30)*('Postal One PQW Report'!F$4:F$9999))+SUMPRODUCT(('PQW Report Data'!$B$4:$B$3944='Customers - ALL'!$B30)*('PQW Report Data'!G$4:G$3944))</f>
      </c>
      <c r="E30" s="25" t="str">
        <f>SUMPRODUCT(('Postal One PQW Report'!$B$4:$B$9999='Customers - ALL'!$B30)*('Postal One PQW Report'!G$4:G$9999))+SUMPRODUCT(('PQW Report Data'!$B$4:$B$3944='Customers - ALL'!$B30)*('PQW Report Data'!H$4:H$3944))</f>
      </c>
      <c r="F30" s="25" t="str">
        <f>SUMPRODUCT(('Postal One PQW Report'!$B$4:$B$9999='Customers - ALL'!$B30)*('Postal One PQW Report'!H$4:H$9999))+SUMPRODUCT(('PQW Report Data'!$B$4:$B$3944='Customers - ALL'!$B30)*('PQW Report Data'!I$4:I$3944))</f>
      </c>
      <c r="G30" s="25" t="str">
        <f>SUMPRODUCT(('Postal One PQW Report'!$B$4:$B$9999='Customers - ALL'!$B30)*('Postal One PQW Report'!I$4:I$9999))+SUMPRODUCT(('PQW Report Data'!$B$4:$B$3944='Customers - ALL'!$B30)*('PQW Report Data'!J$4:J$3944))</f>
      </c>
      <c r="H30" s="25" t="str">
        <f>SUMPRODUCT(('Postal One PQW Report'!$B$4:$B$9999='Customers - ALL'!$B30)*('Postal One PQW Report'!J$4:J$9999))+SUMPRODUCT(('PQW Report Data'!$B$4:$B$3944='Customers - ALL'!$B30)*('PQW Report Data'!K$4:K$3944))</f>
      </c>
      <c r="I30" s="25" t="str">
        <f>SUMPRODUCT(('Postal One PQW Report'!$B$4:$B$9999='Customers - ALL'!$B30)*('Postal One PQW Report'!K$4:K$9999))+SUMPRODUCT(('PQW Report Data'!$B$4:$B$3944='Customers - ALL'!$B30)*('PQW Report Data'!L$4:L$3944))</f>
      </c>
      <c r="J30" s="25" t="str">
        <f>SUMPRODUCT(('Postal One PQW Report'!$B$4:$B$9999='Customers - ALL'!$B30)*('Postal One PQW Report'!L$4:L$9999))+SUMPRODUCT(('PQW Report Data'!$B$4:$B$3944='Customers - ALL'!$B30)*('PQW Report Data'!M$4:M$3944))</f>
      </c>
      <c r="K30" s="24" t="str">
        <f>SUMPRODUCT(('Postal One PQW Report'!$B$4:$B$9999='Customers - ALL'!$B30)*('Postal One PQW Report'!M$4:M$9999))+SUMPRODUCT(('PQW Report Data'!$B$4:$B$3944='Customers - ALL'!$B30)*('PQW Report Data'!N$4:N$3944))</f>
      </c>
      <c r="L30" s="24" t="str">
        <f>SUMPRODUCT(('Postal One PQW Report'!$B$4:$B$9999='Customers - ALL'!$B30)*('Postal One PQW Report'!N$4:N$9999))+SUMPRODUCT(('PQW Report Data'!$B$4:$B$3944='Customers - ALL'!$B30)*('PQW Report Data'!O$4:O$3944))</f>
      </c>
      <c r="M30" s="24" t="str">
        <f>SUMPRODUCT(('Postal One PQW Report'!$B$4:$B$9999='Customers - ALL'!$B30)*('Postal One PQW Report'!O$4:O$9999))+SUMPRODUCT(('PQW Report Data'!$B$4:$B$3944='Customers - ALL'!$B30)*('PQW Report Data'!P$4:P$3944))</f>
      </c>
      <c r="N30" s="24" t="str">
        <f>SUMPRODUCT(('Postal One PQW Report'!$B$4:$B$9999='Customers - ALL'!$B30)*('Postal One PQW Report'!P$4:P$9999))+SUMPRODUCT(('PQW Report Data'!$B$4:$B$3944='Customers - ALL'!$B30)*('PQW Report Data'!Q$4:Q$3944))</f>
      </c>
      <c r="O30" s="24" t="str">
        <f>SUMPRODUCT(('Postal One PQW Report'!$B$4:$B$9999='Customers - ALL'!$B30)*('Postal One PQW Report'!Q$4:Q$9999))+SUMPRODUCT(('PQW Report Data'!$B$4:$B$3944='Customers - ALL'!$B30)*('PQW Report Data'!R$4:R$3944))</f>
      </c>
      <c r="P30" s="24" t="str">
        <f>SUMPRODUCT(('Postal One PQW Report'!$B$4:$B$9999='Customers - ALL'!$B30)*('Postal One PQW Report'!R$4:R$9999))+SUMPRODUCT(('PQW Report Data'!$B$4:$B$3944='Customers - ALL'!$B30)*('PQW Report Data'!S$4:S$3944))</f>
      </c>
      <c r="Q30" s="24" t="str">
        <f>SUMPRODUCT(('Postal One PQW Report'!$B$4:$B$9999='Customers - ALL'!$B30)*('Postal One PQW Report'!S$4:S$9999))+SUMPRODUCT(('PQW Report Data'!$B$4:$B$3944='Customers - ALL'!$B30)*('PQW Report Data'!T$4:T$3944))</f>
      </c>
      <c r="R30" s="24" t="str">
        <f>SUMPRODUCT(('Postal One PQW Report'!$B$4:$B$9999='Customers - ALL'!$B30)*('Postal One PQW Report'!T$4:T$9999))+SUMPRODUCT(('PQW Report Data'!$B$4:$B$3944='Customers - ALL'!$B30)*('PQW Report Data'!U$4:U$3944))</f>
      </c>
      <c r="S30" s="25" t="str">
        <f>IFERROR(J30-I30, 0)</f>
      </c>
      <c r="T30" s="26" t="str">
        <f>IFERROR(S30/J30, 0)</f>
      </c>
      <c r="U30" s="25" t="str">
        <f>IFERROR(R30-Q30, 0)</f>
      </c>
      <c r="V30" s="26" t="str">
        <f>IFERROR(U30/R30, 0)</f>
      </c>
    </row>
    <row r="31">
      <c r="A31" s="20" t="n">
        <v>24</v>
      </c>
      <c r="B31" s="23" t="inlineStr">
        <is>
          <t>SKYPOSTAL</t>
        </is>
      </c>
      <c r="C31" s="25" t="str">
        <f>SUMPRODUCT(('Postal One PQW Report'!$B$4:$B$9999='Customers - ALL'!$B31)*('Postal One PQW Report'!E$4:E$9999))+SUMPRODUCT(('PQW Report Data'!$B$4:$B$3944='Customers - ALL'!$B31)*('PQW Report Data'!F$4:F$3944))</f>
      </c>
      <c r="D31" s="25" t="str">
        <f>SUMPRODUCT(('Postal One PQW Report'!$B$4:$B$9999='Customers - ALL'!$B31)*('Postal One PQW Report'!F$4:F$9999))+SUMPRODUCT(('PQW Report Data'!$B$4:$B$3944='Customers - ALL'!$B31)*('PQW Report Data'!G$4:G$3944))</f>
      </c>
      <c r="E31" s="25" t="str">
        <f>SUMPRODUCT(('Postal One PQW Report'!$B$4:$B$9999='Customers - ALL'!$B31)*('Postal One PQW Report'!G$4:G$9999))+SUMPRODUCT(('PQW Report Data'!$B$4:$B$3944='Customers - ALL'!$B31)*('PQW Report Data'!H$4:H$3944))</f>
      </c>
      <c r="F31" s="25" t="str">
        <f>SUMPRODUCT(('Postal One PQW Report'!$B$4:$B$9999='Customers - ALL'!$B31)*('Postal One PQW Report'!H$4:H$9999))+SUMPRODUCT(('PQW Report Data'!$B$4:$B$3944='Customers - ALL'!$B31)*('PQW Report Data'!I$4:I$3944))</f>
      </c>
      <c r="G31" s="25" t="str">
        <f>SUMPRODUCT(('Postal One PQW Report'!$B$4:$B$9999='Customers - ALL'!$B31)*('Postal One PQW Report'!I$4:I$9999))+SUMPRODUCT(('PQW Report Data'!$B$4:$B$3944='Customers - ALL'!$B31)*('PQW Report Data'!J$4:J$3944))</f>
      </c>
      <c r="H31" s="25" t="str">
        <f>SUMPRODUCT(('Postal One PQW Report'!$B$4:$B$9999='Customers - ALL'!$B31)*('Postal One PQW Report'!J$4:J$9999))+SUMPRODUCT(('PQW Report Data'!$B$4:$B$3944='Customers - ALL'!$B31)*('PQW Report Data'!K$4:K$3944))</f>
      </c>
      <c r="I31" s="25" t="str">
        <f>SUMPRODUCT(('Postal One PQW Report'!$B$4:$B$9999='Customers - ALL'!$B31)*('Postal One PQW Report'!K$4:K$9999))+SUMPRODUCT(('PQW Report Data'!$B$4:$B$3944='Customers - ALL'!$B31)*('PQW Report Data'!L$4:L$3944))</f>
      </c>
      <c r="J31" s="25" t="str">
        <f>SUMPRODUCT(('Postal One PQW Report'!$B$4:$B$9999='Customers - ALL'!$B31)*('Postal One PQW Report'!L$4:L$9999))+SUMPRODUCT(('PQW Report Data'!$B$4:$B$3944='Customers - ALL'!$B31)*('PQW Report Data'!M$4:M$3944))</f>
      </c>
      <c r="K31" s="24" t="str">
        <f>SUMPRODUCT(('Postal One PQW Report'!$B$4:$B$9999='Customers - ALL'!$B31)*('Postal One PQW Report'!M$4:M$9999))+SUMPRODUCT(('PQW Report Data'!$B$4:$B$3944='Customers - ALL'!$B31)*('PQW Report Data'!N$4:N$3944))</f>
      </c>
      <c r="L31" s="24" t="str">
        <f>SUMPRODUCT(('Postal One PQW Report'!$B$4:$B$9999='Customers - ALL'!$B31)*('Postal One PQW Report'!N$4:N$9999))+SUMPRODUCT(('PQW Report Data'!$B$4:$B$3944='Customers - ALL'!$B31)*('PQW Report Data'!O$4:O$3944))</f>
      </c>
      <c r="M31" s="24" t="str">
        <f>SUMPRODUCT(('Postal One PQW Report'!$B$4:$B$9999='Customers - ALL'!$B31)*('Postal One PQW Report'!O$4:O$9999))+SUMPRODUCT(('PQW Report Data'!$B$4:$B$3944='Customers - ALL'!$B31)*('PQW Report Data'!P$4:P$3944))</f>
      </c>
      <c r="N31" s="24" t="str">
        <f>SUMPRODUCT(('Postal One PQW Report'!$B$4:$B$9999='Customers - ALL'!$B31)*('Postal One PQW Report'!P$4:P$9999))+SUMPRODUCT(('PQW Report Data'!$B$4:$B$3944='Customers - ALL'!$B31)*('PQW Report Data'!Q$4:Q$3944))</f>
      </c>
      <c r="O31" s="24" t="str">
        <f>SUMPRODUCT(('Postal One PQW Report'!$B$4:$B$9999='Customers - ALL'!$B31)*('Postal One PQW Report'!Q$4:Q$9999))+SUMPRODUCT(('PQW Report Data'!$B$4:$B$3944='Customers - ALL'!$B31)*('PQW Report Data'!R$4:R$3944))</f>
      </c>
      <c r="P31" s="24" t="str">
        <f>SUMPRODUCT(('Postal One PQW Report'!$B$4:$B$9999='Customers - ALL'!$B31)*('Postal One PQW Report'!R$4:R$9999))+SUMPRODUCT(('PQW Report Data'!$B$4:$B$3944='Customers - ALL'!$B31)*('PQW Report Data'!S$4:S$3944))</f>
      </c>
      <c r="Q31" s="24" t="str">
        <f>SUMPRODUCT(('Postal One PQW Report'!$B$4:$B$9999='Customers - ALL'!$B31)*('Postal One PQW Report'!S$4:S$9999))+SUMPRODUCT(('PQW Report Data'!$B$4:$B$3944='Customers - ALL'!$B31)*('PQW Report Data'!T$4:T$3944))</f>
      </c>
      <c r="R31" s="24" t="str">
        <f>SUMPRODUCT(('Postal One PQW Report'!$B$4:$B$9999='Customers - ALL'!$B31)*('Postal One PQW Report'!T$4:T$9999))+SUMPRODUCT(('PQW Report Data'!$B$4:$B$3944='Customers - ALL'!$B31)*('PQW Report Data'!U$4:U$3944))</f>
      </c>
      <c r="S31" s="25" t="str">
        <f>IFERROR(J31-I31, 0)</f>
      </c>
      <c r="T31" s="26" t="str">
        <f>IFERROR(S31/J31, 0)</f>
      </c>
      <c r="U31" s="25" t="str">
        <f>IFERROR(R31-Q31, 0)</f>
      </c>
      <c r="V31" s="26" t="str">
        <f>IFERROR(U31/R31, 0)</f>
      </c>
    </row>
    <row r="32">
      <c r="A32" s="20" t="n">
        <v>25</v>
      </c>
      <c r="B32" s="23" t="inlineStr">
        <is>
          <t>THREE DOG LOGISTICS</t>
        </is>
      </c>
      <c r="C32" s="25" t="str">
        <f>SUMPRODUCT(('Postal One PQW Report'!$B$4:$B$9999='Customers - ALL'!$B32)*('Postal One PQW Report'!E$4:E$9999))+SUMPRODUCT(('PQW Report Data'!$B$4:$B$3944='Customers - ALL'!$B32)*('PQW Report Data'!F$4:F$3944))</f>
      </c>
      <c r="D32" s="25" t="str">
        <f>SUMPRODUCT(('Postal One PQW Report'!$B$4:$B$9999='Customers - ALL'!$B32)*('Postal One PQW Report'!F$4:F$9999))+SUMPRODUCT(('PQW Report Data'!$B$4:$B$3944='Customers - ALL'!$B32)*('PQW Report Data'!G$4:G$3944))</f>
      </c>
      <c r="E32" s="25" t="str">
        <f>SUMPRODUCT(('Postal One PQW Report'!$B$4:$B$9999='Customers - ALL'!$B32)*('Postal One PQW Report'!G$4:G$9999))+SUMPRODUCT(('PQW Report Data'!$B$4:$B$3944='Customers - ALL'!$B32)*('PQW Report Data'!H$4:H$3944))</f>
      </c>
      <c r="F32" s="25" t="str">
        <f>SUMPRODUCT(('Postal One PQW Report'!$B$4:$B$9999='Customers - ALL'!$B32)*('Postal One PQW Report'!H$4:H$9999))+SUMPRODUCT(('PQW Report Data'!$B$4:$B$3944='Customers - ALL'!$B32)*('PQW Report Data'!I$4:I$3944))</f>
      </c>
      <c r="G32" s="25" t="str">
        <f>SUMPRODUCT(('Postal One PQW Report'!$B$4:$B$9999='Customers - ALL'!$B32)*('Postal One PQW Report'!I$4:I$9999))+SUMPRODUCT(('PQW Report Data'!$B$4:$B$3944='Customers - ALL'!$B32)*('PQW Report Data'!J$4:J$3944))</f>
      </c>
      <c r="H32" s="25" t="str">
        <f>SUMPRODUCT(('Postal One PQW Report'!$B$4:$B$9999='Customers - ALL'!$B32)*('Postal One PQW Report'!J$4:J$9999))+SUMPRODUCT(('PQW Report Data'!$B$4:$B$3944='Customers - ALL'!$B32)*('PQW Report Data'!K$4:K$3944))</f>
      </c>
      <c r="I32" s="25" t="str">
        <f>SUMPRODUCT(('Postal One PQW Report'!$B$4:$B$9999='Customers - ALL'!$B32)*('Postal One PQW Report'!K$4:K$9999))+SUMPRODUCT(('PQW Report Data'!$B$4:$B$3944='Customers - ALL'!$B32)*('PQW Report Data'!L$4:L$3944))</f>
      </c>
      <c r="J32" s="25" t="str">
        <f>SUMPRODUCT(('Postal One PQW Report'!$B$4:$B$9999='Customers - ALL'!$B32)*('Postal One PQW Report'!L$4:L$9999))+SUMPRODUCT(('PQW Report Data'!$B$4:$B$3944='Customers - ALL'!$B32)*('PQW Report Data'!M$4:M$3944))</f>
      </c>
      <c r="K32" s="24" t="str">
        <f>SUMPRODUCT(('Postal One PQW Report'!$B$4:$B$9999='Customers - ALL'!$B32)*('Postal One PQW Report'!M$4:M$9999))+SUMPRODUCT(('PQW Report Data'!$B$4:$B$3944='Customers - ALL'!$B32)*('PQW Report Data'!N$4:N$3944))</f>
      </c>
      <c r="L32" s="24" t="str">
        <f>SUMPRODUCT(('Postal One PQW Report'!$B$4:$B$9999='Customers - ALL'!$B32)*('Postal One PQW Report'!N$4:N$9999))+SUMPRODUCT(('PQW Report Data'!$B$4:$B$3944='Customers - ALL'!$B32)*('PQW Report Data'!O$4:O$3944))</f>
      </c>
      <c r="M32" s="24" t="str">
        <f>SUMPRODUCT(('Postal One PQW Report'!$B$4:$B$9999='Customers - ALL'!$B32)*('Postal One PQW Report'!O$4:O$9999))+SUMPRODUCT(('PQW Report Data'!$B$4:$B$3944='Customers - ALL'!$B32)*('PQW Report Data'!P$4:P$3944))</f>
      </c>
      <c r="N32" s="24" t="str">
        <f>SUMPRODUCT(('Postal One PQW Report'!$B$4:$B$9999='Customers - ALL'!$B32)*('Postal One PQW Report'!P$4:P$9999))+SUMPRODUCT(('PQW Report Data'!$B$4:$B$3944='Customers - ALL'!$B32)*('PQW Report Data'!Q$4:Q$3944))</f>
      </c>
      <c r="O32" s="24" t="str">
        <f>SUMPRODUCT(('Postal One PQW Report'!$B$4:$B$9999='Customers - ALL'!$B32)*('Postal One PQW Report'!Q$4:Q$9999))+SUMPRODUCT(('PQW Report Data'!$B$4:$B$3944='Customers - ALL'!$B32)*('PQW Report Data'!R$4:R$3944))</f>
      </c>
      <c r="P32" s="24" t="str">
        <f>SUMPRODUCT(('Postal One PQW Report'!$B$4:$B$9999='Customers - ALL'!$B32)*('Postal One PQW Report'!R$4:R$9999))+SUMPRODUCT(('PQW Report Data'!$B$4:$B$3944='Customers - ALL'!$B32)*('PQW Report Data'!S$4:S$3944))</f>
      </c>
      <c r="Q32" s="24" t="str">
        <f>SUMPRODUCT(('Postal One PQW Report'!$B$4:$B$9999='Customers - ALL'!$B32)*('Postal One PQW Report'!S$4:S$9999))+SUMPRODUCT(('PQW Report Data'!$B$4:$B$3944='Customers - ALL'!$B32)*('PQW Report Data'!T$4:T$3944))</f>
      </c>
      <c r="R32" s="24" t="str">
        <f>SUMPRODUCT(('Postal One PQW Report'!$B$4:$B$9999='Customers - ALL'!$B32)*('Postal One PQW Report'!T$4:T$9999))+SUMPRODUCT(('PQW Report Data'!$B$4:$B$3944='Customers - ALL'!$B32)*('PQW Report Data'!U$4:U$3944))</f>
      </c>
      <c r="S32" s="25" t="str">
        <f>IFERROR(J32-I32, 0)</f>
      </c>
      <c r="T32" s="26" t="str">
        <f>IFERROR(S32/J32, 0)</f>
      </c>
      <c r="U32" s="25" t="str">
        <f>IFERROR(R32-Q32, 0)</f>
      </c>
      <c r="V32" s="26" t="str">
        <f>IFERROR(U32/R32, 0)</f>
      </c>
    </row>
    <row r="33">
      <c r="A33" s="20" t="n">
        <v>26</v>
      </c>
      <c r="B33" s="23" t="inlineStr">
        <is>
          <t>UNIKTRANS CORPORATION</t>
        </is>
      </c>
      <c r="C33" s="25" t="str">
        <f>SUMPRODUCT(('Postal One PQW Report'!$B$4:$B$9999='Customers - ALL'!$B33)*('Postal One PQW Report'!E$4:E$9999))+SUMPRODUCT(('PQW Report Data'!$B$4:$B$3944='Customers - ALL'!$B33)*('PQW Report Data'!F$4:F$3944))</f>
      </c>
      <c r="D33" s="25" t="str">
        <f>SUMPRODUCT(('Postal One PQW Report'!$B$4:$B$9999='Customers - ALL'!$B33)*('Postal One PQW Report'!F$4:F$9999))+SUMPRODUCT(('PQW Report Data'!$B$4:$B$3944='Customers - ALL'!$B33)*('PQW Report Data'!G$4:G$3944))</f>
      </c>
      <c r="E33" s="25" t="str">
        <f>SUMPRODUCT(('Postal One PQW Report'!$B$4:$B$9999='Customers - ALL'!$B33)*('Postal One PQW Report'!G$4:G$9999))+SUMPRODUCT(('PQW Report Data'!$B$4:$B$3944='Customers - ALL'!$B33)*('PQW Report Data'!H$4:H$3944))</f>
      </c>
      <c r="F33" s="25" t="str">
        <f>SUMPRODUCT(('Postal One PQW Report'!$B$4:$B$9999='Customers - ALL'!$B33)*('Postal One PQW Report'!H$4:H$9999))+SUMPRODUCT(('PQW Report Data'!$B$4:$B$3944='Customers - ALL'!$B33)*('PQW Report Data'!I$4:I$3944))</f>
      </c>
      <c r="G33" s="25" t="str">
        <f>SUMPRODUCT(('Postal One PQW Report'!$B$4:$B$9999='Customers - ALL'!$B33)*('Postal One PQW Report'!I$4:I$9999))+SUMPRODUCT(('PQW Report Data'!$B$4:$B$3944='Customers - ALL'!$B33)*('PQW Report Data'!J$4:J$3944))</f>
      </c>
      <c r="H33" s="25" t="str">
        <f>SUMPRODUCT(('Postal One PQW Report'!$B$4:$B$9999='Customers - ALL'!$B33)*('Postal One PQW Report'!J$4:J$9999))+SUMPRODUCT(('PQW Report Data'!$B$4:$B$3944='Customers - ALL'!$B33)*('PQW Report Data'!K$4:K$3944))</f>
      </c>
      <c r="I33" s="25" t="str">
        <f>SUMPRODUCT(('Postal One PQW Report'!$B$4:$B$9999='Customers - ALL'!$B33)*('Postal One PQW Report'!K$4:K$9999))+SUMPRODUCT(('PQW Report Data'!$B$4:$B$3944='Customers - ALL'!$B33)*('PQW Report Data'!L$4:L$3944))</f>
      </c>
      <c r="J33" s="25" t="str">
        <f>SUMPRODUCT(('Postal One PQW Report'!$B$4:$B$9999='Customers - ALL'!$B33)*('Postal One PQW Report'!L$4:L$9999))+SUMPRODUCT(('PQW Report Data'!$B$4:$B$3944='Customers - ALL'!$B33)*('PQW Report Data'!M$4:M$3944))</f>
      </c>
      <c r="K33" s="24" t="str">
        <f>SUMPRODUCT(('Postal One PQW Report'!$B$4:$B$9999='Customers - ALL'!$B33)*('Postal One PQW Report'!M$4:M$9999))+SUMPRODUCT(('PQW Report Data'!$B$4:$B$3944='Customers - ALL'!$B33)*('PQW Report Data'!N$4:N$3944))</f>
      </c>
      <c r="L33" s="24" t="str">
        <f>SUMPRODUCT(('Postal One PQW Report'!$B$4:$B$9999='Customers - ALL'!$B33)*('Postal One PQW Report'!N$4:N$9999))+SUMPRODUCT(('PQW Report Data'!$B$4:$B$3944='Customers - ALL'!$B33)*('PQW Report Data'!O$4:O$3944))</f>
      </c>
      <c r="M33" s="24" t="str">
        <f>SUMPRODUCT(('Postal One PQW Report'!$B$4:$B$9999='Customers - ALL'!$B33)*('Postal One PQW Report'!O$4:O$9999))+SUMPRODUCT(('PQW Report Data'!$B$4:$B$3944='Customers - ALL'!$B33)*('PQW Report Data'!P$4:P$3944))</f>
      </c>
      <c r="N33" s="24" t="str">
        <f>SUMPRODUCT(('Postal One PQW Report'!$B$4:$B$9999='Customers - ALL'!$B33)*('Postal One PQW Report'!P$4:P$9999))+SUMPRODUCT(('PQW Report Data'!$B$4:$B$3944='Customers - ALL'!$B33)*('PQW Report Data'!Q$4:Q$3944))</f>
      </c>
      <c r="O33" s="24" t="str">
        <f>SUMPRODUCT(('Postal One PQW Report'!$B$4:$B$9999='Customers - ALL'!$B33)*('Postal One PQW Report'!Q$4:Q$9999))+SUMPRODUCT(('PQW Report Data'!$B$4:$B$3944='Customers - ALL'!$B33)*('PQW Report Data'!R$4:R$3944))</f>
      </c>
      <c r="P33" s="24" t="str">
        <f>SUMPRODUCT(('Postal One PQW Report'!$B$4:$B$9999='Customers - ALL'!$B33)*('Postal One PQW Report'!R$4:R$9999))+SUMPRODUCT(('PQW Report Data'!$B$4:$B$3944='Customers - ALL'!$B33)*('PQW Report Data'!S$4:S$3944))</f>
      </c>
      <c r="Q33" s="24" t="str">
        <f>SUMPRODUCT(('Postal One PQW Report'!$B$4:$B$9999='Customers - ALL'!$B33)*('Postal One PQW Report'!S$4:S$9999))+SUMPRODUCT(('PQW Report Data'!$B$4:$B$3944='Customers - ALL'!$B33)*('PQW Report Data'!T$4:T$3944))</f>
      </c>
      <c r="R33" s="24" t="str">
        <f>SUMPRODUCT(('Postal One PQW Report'!$B$4:$B$9999='Customers - ALL'!$B33)*('Postal One PQW Report'!T$4:T$9999))+SUMPRODUCT(('PQW Report Data'!$B$4:$B$3944='Customers - ALL'!$B33)*('PQW Report Data'!U$4:U$3944))</f>
      </c>
      <c r="S33" s="25" t="str">
        <f>IFERROR(J33-I33, 0)</f>
      </c>
      <c r="T33" s="26" t="str">
        <f>IFERROR(S33/J33, 0)</f>
      </c>
      <c r="U33" s="25" t="str">
        <f>IFERROR(R33-Q33, 0)</f>
      </c>
      <c r="V33" s="26" t="str">
        <f>IFERROR(U33/R33, 0)</f>
      </c>
    </row>
    <row r="34">
      <c r="A34" s="20" t="n">
        <v>27</v>
      </c>
      <c r="B34" s="23" t="inlineStr">
        <is>
          <t>UPS MAIL INNOVATIONS</t>
        </is>
      </c>
      <c r="C34" s="25" t="str">
        <f>SUMPRODUCT(('Postal One PQW Report'!$B$4:$B$9999='Customers - ALL'!$B34)*('Postal One PQW Report'!E$4:E$9999))+SUMPRODUCT(('PQW Report Data'!$B$4:$B$3944='Customers - ALL'!$B34)*('PQW Report Data'!F$4:F$3944))</f>
      </c>
      <c r="D34" s="25" t="str">
        <f>SUMPRODUCT(('Postal One PQW Report'!$B$4:$B$9999='Customers - ALL'!$B34)*('Postal One PQW Report'!F$4:F$9999))+SUMPRODUCT(('PQW Report Data'!$B$4:$B$3944='Customers - ALL'!$B34)*('PQW Report Data'!G$4:G$3944))</f>
      </c>
      <c r="E34" s="25" t="str">
        <f>SUMPRODUCT(('Postal One PQW Report'!$B$4:$B$9999='Customers - ALL'!$B34)*('Postal One PQW Report'!G$4:G$9999))+SUMPRODUCT(('PQW Report Data'!$B$4:$B$3944='Customers - ALL'!$B34)*('PQW Report Data'!H$4:H$3944))</f>
      </c>
      <c r="F34" s="25" t="str">
        <f>SUMPRODUCT(('Postal One PQW Report'!$B$4:$B$9999='Customers - ALL'!$B34)*('Postal One PQW Report'!H$4:H$9999))+SUMPRODUCT(('PQW Report Data'!$B$4:$B$3944='Customers - ALL'!$B34)*('PQW Report Data'!I$4:I$3944))</f>
      </c>
      <c r="G34" s="25" t="str">
        <f>SUMPRODUCT(('Postal One PQW Report'!$B$4:$B$9999='Customers - ALL'!$B34)*('Postal One PQW Report'!I$4:I$9999))+SUMPRODUCT(('PQW Report Data'!$B$4:$B$3944='Customers - ALL'!$B34)*('PQW Report Data'!J$4:J$3944))</f>
      </c>
      <c r="H34" s="25" t="str">
        <f>SUMPRODUCT(('Postal One PQW Report'!$B$4:$B$9999='Customers - ALL'!$B34)*('Postal One PQW Report'!J$4:J$9999))+SUMPRODUCT(('PQW Report Data'!$B$4:$B$3944='Customers - ALL'!$B34)*('PQW Report Data'!K$4:K$3944))</f>
      </c>
      <c r="I34" s="25" t="str">
        <f>SUMPRODUCT(('Postal One PQW Report'!$B$4:$B$9999='Customers - ALL'!$B34)*('Postal One PQW Report'!K$4:K$9999))+SUMPRODUCT(('PQW Report Data'!$B$4:$B$3944='Customers - ALL'!$B34)*('PQW Report Data'!L$4:L$3944))</f>
      </c>
      <c r="J34" s="25" t="str">
        <f>SUMPRODUCT(('Postal One PQW Report'!$B$4:$B$9999='Customers - ALL'!$B34)*('Postal One PQW Report'!L$4:L$9999))+SUMPRODUCT(('PQW Report Data'!$B$4:$B$3944='Customers - ALL'!$B34)*('PQW Report Data'!M$4:M$3944))</f>
      </c>
      <c r="K34" s="24" t="str">
        <f>SUMPRODUCT(('Postal One PQW Report'!$B$4:$B$9999='Customers - ALL'!$B34)*('Postal One PQW Report'!M$4:M$9999))+SUMPRODUCT(('PQW Report Data'!$B$4:$B$3944='Customers - ALL'!$B34)*('PQW Report Data'!N$4:N$3944))</f>
      </c>
      <c r="L34" s="24" t="str">
        <f>SUMPRODUCT(('Postal One PQW Report'!$B$4:$B$9999='Customers - ALL'!$B34)*('Postal One PQW Report'!N$4:N$9999))+SUMPRODUCT(('PQW Report Data'!$B$4:$B$3944='Customers - ALL'!$B34)*('PQW Report Data'!O$4:O$3944))</f>
      </c>
      <c r="M34" s="24" t="str">
        <f>SUMPRODUCT(('Postal One PQW Report'!$B$4:$B$9999='Customers - ALL'!$B34)*('Postal One PQW Report'!O$4:O$9999))+SUMPRODUCT(('PQW Report Data'!$B$4:$B$3944='Customers - ALL'!$B34)*('PQW Report Data'!P$4:P$3944))</f>
      </c>
      <c r="N34" s="24" t="str">
        <f>SUMPRODUCT(('Postal One PQW Report'!$B$4:$B$9999='Customers - ALL'!$B34)*('Postal One PQW Report'!P$4:P$9999))+SUMPRODUCT(('PQW Report Data'!$B$4:$B$3944='Customers - ALL'!$B34)*('PQW Report Data'!Q$4:Q$3944))</f>
      </c>
      <c r="O34" s="24" t="str">
        <f>SUMPRODUCT(('Postal One PQW Report'!$B$4:$B$9999='Customers - ALL'!$B34)*('Postal One PQW Report'!Q$4:Q$9999))+SUMPRODUCT(('PQW Report Data'!$B$4:$B$3944='Customers - ALL'!$B34)*('PQW Report Data'!R$4:R$3944))</f>
      </c>
      <c r="P34" s="24" t="str">
        <f>SUMPRODUCT(('Postal One PQW Report'!$B$4:$B$9999='Customers - ALL'!$B34)*('Postal One PQW Report'!R$4:R$9999))+SUMPRODUCT(('PQW Report Data'!$B$4:$B$3944='Customers - ALL'!$B34)*('PQW Report Data'!S$4:S$3944))</f>
      </c>
      <c r="Q34" s="24" t="str">
        <f>SUMPRODUCT(('Postal One PQW Report'!$B$4:$B$9999='Customers - ALL'!$B34)*('Postal One PQW Report'!S$4:S$9999))+SUMPRODUCT(('PQW Report Data'!$B$4:$B$3944='Customers - ALL'!$B34)*('PQW Report Data'!T$4:T$3944))</f>
      </c>
      <c r="R34" s="24" t="str">
        <f>SUMPRODUCT(('Postal One PQW Report'!$B$4:$B$9999='Customers - ALL'!$B34)*('Postal One PQW Report'!T$4:T$9999))+SUMPRODUCT(('PQW Report Data'!$B$4:$B$3944='Customers - ALL'!$B34)*('PQW Report Data'!U$4:U$3944))</f>
      </c>
      <c r="S34" s="25" t="str">
        <f>IFERROR(J34-I34, 0)</f>
      </c>
      <c r="T34" s="26" t="str">
        <f>IFERROR(S34/J34, 0)</f>
      </c>
      <c r="U34" s="25" t="str">
        <f>IFERROR(R34-Q34, 0)</f>
      </c>
      <c r="V34" s="26" t="str">
        <f>IFERROR(U34/R34, 0)</f>
      </c>
    </row>
    <row r="35">
      <c r="A35" s="20" t="n">
        <v>28</v>
      </c>
      <c r="B35" s="31" t="inlineStr">
        <is>
          <t>WORLDNET-SHIPPING USA, INC.</t>
        </is>
      </c>
      <c r="C35" s="33" t="str">
        <f>SUMPRODUCT(('Postal One PQW Report'!$B$4:$B$9999='Customers - ALL'!$B35)*('Postal One PQW Report'!E$4:E$9999))+SUMPRODUCT(('PQW Report Data'!$B$4:$B$3944='Customers - ALL'!$B35)*('PQW Report Data'!F$4:F$3944))</f>
      </c>
      <c r="D35" s="33" t="str">
        <f>SUMPRODUCT(('Postal One PQW Report'!$B$4:$B$9999='Customers - ALL'!$B35)*('Postal One PQW Report'!F$4:F$9999))+SUMPRODUCT(('PQW Report Data'!$B$4:$B$3944='Customers - ALL'!$B35)*('PQW Report Data'!G$4:G$3944))</f>
      </c>
      <c r="E35" s="33" t="str">
        <f>SUMPRODUCT(('Postal One PQW Report'!$B$4:$B$9999='Customers - ALL'!$B35)*('Postal One PQW Report'!G$4:G$9999))+SUMPRODUCT(('PQW Report Data'!$B$4:$B$3944='Customers - ALL'!$B35)*('PQW Report Data'!H$4:H$3944))</f>
      </c>
      <c r="F35" s="33" t="str">
        <f>SUMPRODUCT(('Postal One PQW Report'!$B$4:$B$9999='Customers - ALL'!$B35)*('Postal One PQW Report'!H$4:H$9999))+SUMPRODUCT(('PQW Report Data'!$B$4:$B$3944='Customers - ALL'!$B35)*('PQW Report Data'!I$4:I$3944))</f>
      </c>
      <c r="G35" s="33" t="str">
        <f>SUMPRODUCT(('Postal One PQW Report'!$B$4:$B$9999='Customers - ALL'!$B35)*('Postal One PQW Report'!I$4:I$9999))+SUMPRODUCT(('PQW Report Data'!$B$4:$B$3944='Customers - ALL'!$B35)*('PQW Report Data'!J$4:J$3944))</f>
      </c>
      <c r="H35" s="33" t="str">
        <f>SUMPRODUCT(('Postal One PQW Report'!$B$4:$B$9999='Customers - ALL'!$B35)*('Postal One PQW Report'!J$4:J$9999))+SUMPRODUCT(('PQW Report Data'!$B$4:$B$3944='Customers - ALL'!$B35)*('PQW Report Data'!K$4:K$3944))</f>
      </c>
      <c r="I35" s="33" t="str">
        <f>SUMPRODUCT(('Postal One PQW Report'!$B$4:$B$9999='Customers - ALL'!$B35)*('Postal One PQW Report'!K$4:K$9999))+SUMPRODUCT(('PQW Report Data'!$B$4:$B$3944='Customers - ALL'!$B35)*('PQW Report Data'!L$4:L$3944))</f>
      </c>
      <c r="J35" s="33" t="str">
        <f>SUMPRODUCT(('Postal One PQW Report'!$B$4:$B$9999='Customers - ALL'!$B35)*('Postal One PQW Report'!L$4:L$9999))+SUMPRODUCT(('PQW Report Data'!$B$4:$B$3944='Customers - ALL'!$B35)*('PQW Report Data'!M$4:M$3944))</f>
      </c>
      <c r="K35" s="32" t="str">
        <f>SUMPRODUCT(('Postal One PQW Report'!$B$4:$B$9999='Customers - ALL'!$B35)*('Postal One PQW Report'!M$4:M$9999))+SUMPRODUCT(('PQW Report Data'!$B$4:$B$3944='Customers - ALL'!$B35)*('PQW Report Data'!N$4:N$3944))</f>
      </c>
      <c r="L35" s="32" t="str">
        <f>SUMPRODUCT(('Postal One PQW Report'!$B$4:$B$9999='Customers - ALL'!$B35)*('Postal One PQW Report'!N$4:N$9999))+SUMPRODUCT(('PQW Report Data'!$B$4:$B$3944='Customers - ALL'!$B35)*('PQW Report Data'!O$4:O$3944))</f>
      </c>
      <c r="M35" s="32" t="str">
        <f>SUMPRODUCT(('Postal One PQW Report'!$B$4:$B$9999='Customers - ALL'!$B35)*('Postal One PQW Report'!O$4:O$9999))+SUMPRODUCT(('PQW Report Data'!$B$4:$B$3944='Customers - ALL'!$B35)*('PQW Report Data'!P$4:P$3944))</f>
      </c>
      <c r="N35" s="32" t="str">
        <f>SUMPRODUCT(('Postal One PQW Report'!$B$4:$B$9999='Customers - ALL'!$B35)*('Postal One PQW Report'!P$4:P$9999))+SUMPRODUCT(('PQW Report Data'!$B$4:$B$3944='Customers - ALL'!$B35)*('PQW Report Data'!Q$4:Q$3944))</f>
      </c>
      <c r="O35" s="32" t="str">
        <f>SUMPRODUCT(('Postal One PQW Report'!$B$4:$B$9999='Customers - ALL'!$B35)*('Postal One PQW Report'!Q$4:Q$9999))+SUMPRODUCT(('PQW Report Data'!$B$4:$B$3944='Customers - ALL'!$B35)*('PQW Report Data'!R$4:R$3944))</f>
      </c>
      <c r="P35" s="32" t="str">
        <f>SUMPRODUCT(('Postal One PQW Report'!$B$4:$B$9999='Customers - ALL'!$B35)*('Postal One PQW Report'!R$4:R$9999))+SUMPRODUCT(('PQW Report Data'!$B$4:$B$3944='Customers - ALL'!$B35)*('PQW Report Data'!S$4:S$3944))</f>
      </c>
      <c r="Q35" s="32" t="str">
        <f>SUMPRODUCT(('Postal One PQW Report'!$B$4:$B$9999='Customers - ALL'!$B35)*('Postal One PQW Report'!S$4:S$9999))+SUMPRODUCT(('PQW Report Data'!$B$4:$B$3944='Customers - ALL'!$B35)*('PQW Report Data'!T$4:T$3944))</f>
      </c>
      <c r="R35" s="32" t="str">
        <f>SUMPRODUCT(('Postal One PQW Report'!$B$4:$B$9999='Customers - ALL'!$B35)*('Postal One PQW Report'!T$4:T$9999))+SUMPRODUCT(('PQW Report Data'!$B$4:$B$3944='Customers - ALL'!$B35)*('PQW Report Data'!U$4:U$3944))</f>
      </c>
      <c r="S35" s="33" t="str">
        <f>IFERROR(J35-I35, 0)</f>
      </c>
      <c r="T35" s="34" t="str">
        <f>IFERROR(S35/J35, 0)</f>
      </c>
      <c r="U35" s="33" t="str">
        <f>IFERROR(R35-Q35, 0)</f>
      </c>
      <c r="V35" s="34" t="str">
        <f>IFERROR(U35/R35, 0)</f>
      </c>
    </row>
    <row r="36">
      <c r="A36" s="20" t="n">
        <v>29</v>
      </c>
      <c r="B36" s="30" t="inlineStr">
        <is>
          <t>Total</t>
        </is>
      </c>
      <c r="C36" s="28" t="str">
        <f>SUM(C9:C35)</f>
      </c>
      <c r="D36" s="28" t="str">
        <f>SUM(D9:D35)</f>
      </c>
      <c r="E36" s="28" t="str">
        <f>SUM(E9:E35)</f>
      </c>
      <c r="F36" s="28" t="str">
        <f>SUM(F9:F35)</f>
      </c>
      <c r="G36" s="28" t="str">
        <f>SUM(G9:G35)</f>
      </c>
      <c r="H36" s="28" t="str">
        <f>SUM(H9:H35)</f>
      </c>
      <c r="I36" s="28" t="str">
        <f>SUM(I9:I35)</f>
      </c>
      <c r="J36" s="28" t="str">
        <f>SUM(J9:J35)</f>
      </c>
      <c r="K36" s="27" t="str">
        <f>SUM(K9:K35)</f>
      </c>
      <c r="L36" s="27" t="str">
        <f>SUM(L9:L35)</f>
      </c>
      <c r="M36" s="27" t="str">
        <f>SUM(M9:M35)</f>
      </c>
      <c r="N36" s="27" t="str">
        <f>SUM(N9:N35)</f>
      </c>
      <c r="O36" s="27" t="str">
        <f>SUM(O9:O35)</f>
      </c>
      <c r="P36" s="27" t="str">
        <f>SUM(P9:P35)</f>
      </c>
      <c r="Q36" s="27" t="str">
        <f>SUM(Q9:Q35)</f>
      </c>
      <c r="R36" s="27" t="str">
        <f>SUM(R9:R35)</f>
      </c>
      <c r="S36" s="28" t="str">
        <f>IFERROR(J36-I36, 0)</f>
      </c>
      <c r="T36" s="29" t="str">
        <f>IFERROR(S36/J36, 0)</f>
      </c>
      <c r="U36" s="28" t="str">
        <f>IFERROR(R36-Q36, 0)</f>
      </c>
      <c r="V36" s="29" t="str">
        <f>IFERROR(U36/R36, 0)</f>
      </c>
    </row>
  </sheetData>
  <sheetCalcPr fullCalcOnLoad="1"/>
  <mergeCells count="5">
    <mergeCell ref="S5:V5"/>
    <mergeCell ref="C6:J6"/>
    <mergeCell ref="K6:R6"/>
    <mergeCell ref="S6:T6"/>
    <mergeCell ref="U6:V6"/>
  </mergeCells>
  <conditionalFormatting sqref="S8:V38">
    <cfRule type="cellIs" operator="lessThan" dxfId="0" priority="1">
      <formula>0</formula>
    </cfRule>
  </conditionalFormatting>
  <conditionalFormatting sqref="S8:V38">
    <cfRule type="cellIs" operator="greaterThan" dxfId="1" priority="1">
      <formula>0</formula>
    </cfRule>
  </conditionalFormatting>
  <printOptions verticalCentered="0" horizontalCentered="0" headings="0" gridLines="0"/>
  <pageMargins right="0.75" left="0.75" bottom="1.0" top="1.0" footer="0.5" header="0.5"/>
  <pageSetup/>
  <headerFooter/>
</worksheet>
</file>

<file path=xl/worksheets/sheet5.xml><?xml version="1.0" encoding="utf-8"?>
<worksheet xmlns="http://schemas.openxmlformats.org/spreadsheetml/2006/main" xmlns:r="http://schemas.openxmlformats.org/officeDocument/2006/relationships" xml:space="preserve">
  <sheetPr>
    <tabColor rgb="FF5CDEF2"/>
    <pageSetUpPr fitToPage="0"/>
  </sheetPr>
  <dimension ref="A1:V29"/>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4"/>
    <col min="2" max="2" bestFit="1" customWidth="1" width="20"/>
    <col min="3" max="3" bestFit="1" customWidth="1" width="10"/>
    <col min="4" max="4" bestFit="1" customWidth="1" width="10"/>
    <col min="5" max="5" bestFit="1" customWidth="1" width="10"/>
    <col min="6" max="6" bestFit="1" customWidth="1" width="10"/>
    <col min="7" max="7" bestFit="1" customWidth="1" width="10"/>
    <col min="8" max="8" bestFit="1" customWidth="1" width="10"/>
    <col min="9" max="9" bestFit="1" customWidth="1" width="10"/>
    <col min="10" max="10" bestFit="1" customWidth="1" width="10"/>
    <col min="11" max="11" bestFit="1" customWidth="1" width="10"/>
    <col min="12" max="12" bestFit="1" customWidth="1" width="10"/>
    <col min="13" max="13" bestFit="1" customWidth="1" width="10"/>
    <col min="14" max="14" bestFit="1" customWidth="1" width="10"/>
    <col min="15" max="15" bestFit="1" customWidth="1" width="10"/>
    <col min="16" max="16" bestFit="1" customWidth="1" width="10"/>
    <col min="17" max="17" bestFit="1" customWidth="1" width="10"/>
    <col min="18" max="18" bestFit="1" customWidth="1" width="10"/>
    <col min="19" max="19" bestFit="1" customWidth="1" width="10"/>
    <col min="20" max="20" bestFit="1" customWidth="1" width="10"/>
    <col min="21" max="21" bestFit="1" customWidth="1" width="10"/>
    <col min="22" max="22" bestFit="1" customWidth="1" width="10"/>
    <col min="23" max="23" bestFit="1" customWidth="1" width="10"/>
    <col min="24" max="24" bestFit="1" customWidth="1" width="10"/>
    <col min="25" max="25" bestFit="1" customWidth="1" width="10"/>
    <col min="26" max="26" bestFit="1" customWidth="1" width="10"/>
    <col min="27" max="27" bestFit="1" customWidth="1" width="10"/>
    <col min="28" max="28" bestFit="1" customWidth="1" width="10"/>
    <col min="29" max="29" bestFit="1" customWidth="1" width="10"/>
    <col min="30" max="30" bestFit="1" customWidth="1" width="10"/>
    <col min="31" max="31" bestFit="1" customWidth="1" width="10"/>
    <col min="32" max="32" bestFit="1" customWidth="1" width="10"/>
    <col min="33" max="33" bestFit="1" customWidth="1" width="10"/>
    <col min="34" max="34" bestFit="1" customWidth="1" width="10"/>
    <col min="35" max="35" bestFit="1" customWidth="1" width="10"/>
    <col min="36" max="36" bestFit="1" customWidth="1" width="10"/>
  </cols>
  <sheetData>
    <row r="1"/>
    <row r="2">
      <c r="A2" s="5" t="inlineStr">
        <is>
          <t/>
        </is>
      </c>
      <c r="B2" s="5" t="inlineStr">
        <is>
          <t>IPA/ISAL and ePacket Rategroup Breakdown</t>
        </is>
      </c>
    </row>
    <row r="3">
      <c r="A3" s="6" t="inlineStr">
        <is>
          <t/>
        </is>
      </c>
      <c r="B3" s="6" t="inlineStr">
        <is>
          <t>Source: PostalOne, FY16-FY17 July-February</t>
        </is>
      </c>
    </row>
    <row r="4">
      <c r="A4" s="35" t="inlineStr">
        <is>
          <t/>
        </is>
      </c>
      <c r="B4" s="35" t="inlineStr">
        <is>
          <t>All</t>
        </is>
      </c>
      <c r="C4" s="35" t="inlineStr">
        <is>
          <t>360 DISTRIBUTION</t>
        </is>
      </c>
      <c r="D4" s="35" t="inlineStr">
        <is>
          <t>ACCESS WORLDWIDE PQW</t>
        </is>
      </c>
      <c r="E4" s="35" t="inlineStr">
        <is>
          <t>AMERICAN INTERNATIONAL MAILING, INC.</t>
        </is>
      </c>
      <c r="F4" s="35" t="inlineStr">
        <is>
          <t>APC POSTAL LOGISTICS, LLC</t>
        </is>
      </c>
      <c r="G4" s="35" t="inlineStr">
        <is>
          <t>ARROWMAIL PRESORT COMPANY INC</t>
        </is>
      </c>
      <c r="H4" s="35" t="inlineStr">
        <is>
          <t>BROKER'S WORLDWIDE</t>
        </is>
      </c>
      <c r="I4" s="35" t="inlineStr">
        <is>
          <t>CHAMPION WORLDWIDE SOLUTIONS LLC</t>
        </is>
      </c>
      <c r="J4" s="35" t="inlineStr">
        <is>
          <t>DHL ECOMMERCE</t>
        </is>
      </c>
      <c r="K4" s="35" t="inlineStr">
        <is>
          <t>DST MAILING SERVICES INC.</t>
        </is>
      </c>
      <c r="L4" s="35" t="inlineStr">
        <is>
          <t>GEOPOST CORPORATIONS</t>
        </is>
      </c>
      <c r="M4" s="35" t="inlineStr">
        <is>
          <t>GLOBAL POSTAL SOLUTIONS</t>
        </is>
      </c>
      <c r="N4" s="35" t="inlineStr">
        <is>
          <t>GLOBEGISTICS PQW</t>
        </is>
      </c>
      <c r="O4" s="35" t="inlineStr">
        <is>
          <t>INTERNATIONAL BONDED COURIERS PQW</t>
        </is>
      </c>
      <c r="P4" s="35" t="inlineStr">
        <is>
          <t>INTERNATIONAL DELIVERY SOLUTIONS</t>
        </is>
      </c>
      <c r="Q4" s="35" t="inlineStr">
        <is>
          <t>INTERNATIONAL TRANSPORT ACQUISITION, INC.</t>
        </is>
      </c>
      <c r="R4" s="35" t="inlineStr">
        <is>
          <t>MAIL ON THE MOVE</t>
        </is>
      </c>
      <c r="S4" s="35" t="inlineStr">
        <is>
          <t>MAIL SERVICES, INC.</t>
        </is>
      </c>
      <c r="T4" s="35" t="inlineStr">
        <is>
          <t>NIPPON EXPRESS USA, INC.</t>
        </is>
      </c>
      <c r="U4" s="35" t="inlineStr">
        <is>
          <t>ONTRAC INTERNATIONAL</t>
        </is>
      </c>
      <c r="V4" s="35" t="inlineStr">
        <is>
          <t>PITNEY BOWES INTL</t>
        </is>
      </c>
      <c r="W4" s="35" t="inlineStr">
        <is>
          <t>PITNEY BOWES PRESORT SERVICE, INC.</t>
        </is>
      </c>
      <c r="X4" s="35" t="inlineStr">
        <is>
          <t>POST-EDGE INTERNATIONAL</t>
        </is>
      </c>
      <c r="Y4" s="35" t="inlineStr">
        <is>
          <t>RR DONNELLEY LOGISTICS</t>
        </is>
      </c>
      <c r="Z4" s="35" t="inlineStr">
        <is>
          <t>SKYPOSTAL</t>
        </is>
      </c>
      <c r="AA4" s="35" t="inlineStr">
        <is>
          <t>THREE DOG LOGISTICS</t>
        </is>
      </c>
      <c r="AB4" s="35" t="inlineStr">
        <is>
          <t>UNIKTRANS CORPORATION</t>
        </is>
      </c>
      <c r="AC4" s="35" t="inlineStr">
        <is>
          <t>UPS MAIL INNOVATIONS</t>
        </is>
      </c>
      <c r="AD4" s="35" t="inlineStr">
        <is>
          <t>WORLDNET-SHIPPING USA, INC.</t>
        </is>
      </c>
    </row>
    <row r="5">
      <c r="A5" s="37" t="inlineStr">
        <is>
          <t/>
        </is>
      </c>
      <c r="B5" s="37" t="inlineStr">
        <is>
          <t/>
        </is>
      </c>
      <c r="C5" s="37" t="inlineStr">
        <is>
          <t>Customer Selector:</t>
        </is>
      </c>
      <c r="D5" s="37" t="inlineStr">
        <is>
          <t/>
        </is>
      </c>
      <c r="E5" s="37" t="inlineStr">
        <is>
          <t>All</t>
        </is>
      </c>
    </row>
    <row r="6">
      <c r="A6" s="0" t="inlineStr">
        <is>
          <t/>
        </is>
      </c>
      <c r="B6" s="0" t="inlineStr">
        <is>
          <t/>
        </is>
      </c>
      <c r="C6" s="0"/>
      <c r="D6" s="0"/>
      <c r="E6" s="0"/>
      <c r="F6" s="0"/>
      <c r="G6" s="0"/>
      <c r="H6" s="0"/>
      <c r="I6" s="0"/>
      <c r="J6" s="0"/>
      <c r="K6" s="0"/>
      <c r="L6" s="0"/>
      <c r="M6" s="0"/>
      <c r="N6" s="0"/>
      <c r="O6" s="0"/>
      <c r="P6" s="0"/>
      <c r="Q6" s="0"/>
      <c r="R6" s="0"/>
      <c r="S6" s="12" t="inlineStr">
        <is>
          <t>Change from Previous Month</t>
        </is>
      </c>
    </row>
    <row r="7">
      <c r="A7" s="0" t="inlineStr">
        <is>
          <t/>
        </is>
      </c>
      <c r="B7" s="0" t="inlineStr">
        <is>
          <t/>
        </is>
      </c>
      <c r="C7" s="12" t="inlineStr">
        <is>
          <t>Calendar Month Volume</t>
        </is>
      </c>
      <c r="D7" s="12"/>
      <c r="E7" s="12"/>
      <c r="F7" s="12"/>
      <c r="G7" s="12"/>
      <c r="H7" s="12"/>
      <c r="I7" s="12"/>
      <c r="J7" s="12"/>
      <c r="K7" s="12" t="inlineStr">
        <is>
          <t>Calendar Month Revenue</t>
        </is>
      </c>
      <c r="L7" s="12"/>
      <c r="M7" s="12"/>
      <c r="N7" s="12"/>
      <c r="O7" s="12"/>
      <c r="P7" s="12"/>
      <c r="Q7" s="12"/>
      <c r="R7" s="12"/>
      <c r="S7" s="12" t="inlineStr">
        <is>
          <t>Volume</t>
        </is>
      </c>
      <c r="T7" s="12" t="inlineStr">
        <is>
          <t/>
        </is>
      </c>
      <c r="U7" s="12" t="inlineStr">
        <is>
          <t>Revenue</t>
        </is>
      </c>
      <c r="V7" s="12" t="inlineStr">
        <is>
          <t/>
        </is>
      </c>
    </row>
    <row r="8">
      <c r="A8" s="0" t="inlineStr">
        <is>
          <t/>
        </is>
      </c>
      <c r="B8" s="14" t="inlineStr">
        <is>
          <t>Product</t>
        </is>
      </c>
      <c r="C8" s="13" t="n">
        <v>7</v>
      </c>
      <c r="D8" s="13" t="n">
        <v>8</v>
      </c>
      <c r="E8" s="13" t="n">
        <v>9</v>
      </c>
      <c r="F8" s="13" t="n">
        <v>10</v>
      </c>
      <c r="G8" s="13" t="n">
        <v>11</v>
      </c>
      <c r="H8" s="13" t="n">
        <v>12</v>
      </c>
      <c r="I8" s="13" t="n">
        <v>1</v>
      </c>
      <c r="J8" s="13" t="n">
        <v>2</v>
      </c>
      <c r="K8" s="13" t="n">
        <v>7</v>
      </c>
      <c r="L8" s="13" t="n">
        <v>8</v>
      </c>
      <c r="M8" s="13" t="n">
        <v>9</v>
      </c>
      <c r="N8" s="13" t="n">
        <v>10</v>
      </c>
      <c r="O8" s="13" t="n">
        <v>11</v>
      </c>
      <c r="P8" s="13" t="n">
        <v>12</v>
      </c>
      <c r="Q8" s="13" t="n">
        <v>1</v>
      </c>
      <c r="R8" s="13" t="n">
        <v>2</v>
      </c>
      <c r="S8" s="13" t="inlineStr">
        <is>
          <t>Gross</t>
        </is>
      </c>
      <c r="T8" s="13" t="inlineStr">
        <is>
          <t>Percent</t>
        </is>
      </c>
      <c r="U8" s="13" t="inlineStr">
        <is>
          <t>Gross</t>
        </is>
      </c>
      <c r="V8" s="13" t="inlineStr">
        <is>
          <t>Percent</t>
        </is>
      </c>
    </row>
    <row r="9">
      <c r="A9" s="20" t="n">
        <v>1</v>
      </c>
      <c r="B9" s="23" t="inlineStr">
        <is>
          <t>Worldwide</t>
        </is>
      </c>
      <c r="C9" s="25" t="str">
        <f>IF($E$5="All",SUMPRODUCT( -- ('Postal One PQW Report'!$C$3:$C$2386=$B9),'Postal One PQW Report'!E$3:E$2386),  SUMPRODUCT(('Postal One PQW Report'!$C$4:$C$2126=$B9)*('Postal One PQW Report'!$B$4:$B$2126=UPPER($E$5))*('Postal One PQW Report'!E$4:E$2126)))</f>
      </c>
      <c r="D9" s="25" t="str">
        <f>IF($E$5="All",SUMPRODUCT( -- ('Postal One PQW Report'!$C$3:$C$2386=$B9),'Postal One PQW Report'!F$3:F$2386),  SUMPRODUCT(('Postal One PQW Report'!$C$4:$C$2126=$B9)*('Postal One PQW Report'!$B$4:$B$2126=UPPER($E$5))*('Postal One PQW Report'!F$4:F$2126)))</f>
      </c>
      <c r="E9" s="25" t="str">
        <f>IF($E$5="All",SUMPRODUCT( -- ('Postal One PQW Report'!$C$3:$C$2386=$B9),'Postal One PQW Report'!G$3:G$2386),  SUMPRODUCT(('Postal One PQW Report'!$C$4:$C$2126=$B9)*('Postal One PQW Report'!$B$4:$B$2126=UPPER($E$5))*('Postal One PQW Report'!G$4:G$2126)))</f>
      </c>
      <c r="F9" s="25" t="str">
        <f>IF($E$5="All",SUMPRODUCT( -- ('Postal One PQW Report'!$C$3:$C$2386=$B9),'Postal One PQW Report'!H$3:H$2386),  SUMPRODUCT(('Postal One PQW Report'!$C$4:$C$2126=$B9)*('Postal One PQW Report'!$B$4:$B$2126=UPPER($E$5))*('Postal One PQW Report'!H$4:H$2126)))</f>
      </c>
      <c r="G9" s="25" t="str">
        <f>IF($E$5="All",SUMPRODUCT( -- ('Postal One PQW Report'!$C$3:$C$2386=$B9),'Postal One PQW Report'!I$3:I$2386),  SUMPRODUCT(('Postal One PQW Report'!$C$4:$C$2126=$B9)*('Postal One PQW Report'!$B$4:$B$2126=UPPER($E$5))*('Postal One PQW Report'!I$4:I$2126)))</f>
      </c>
      <c r="H9" s="25" t="str">
        <f>IF($E$5="All",SUMPRODUCT( -- ('Postal One PQW Report'!$C$3:$C$2386=$B9),'Postal One PQW Report'!J$3:J$2386),  SUMPRODUCT(('Postal One PQW Report'!$C$4:$C$2126=$B9)*('Postal One PQW Report'!$B$4:$B$2126=UPPER($E$5))*('Postal One PQW Report'!J$4:J$2126)))</f>
      </c>
      <c r="I9" s="25" t="str">
        <f>IF($E$5="All",SUMPRODUCT( -- ('Postal One PQW Report'!$C$3:$C$2386=$B9),'Postal One PQW Report'!K$3:K$2386),  SUMPRODUCT(('Postal One PQW Report'!$C$4:$C$2126=$B9)*('Postal One PQW Report'!$B$4:$B$2126=UPPER($E$5))*('Postal One PQW Report'!K$4:K$2126)))</f>
      </c>
      <c r="J9" s="25" t="str">
        <f>IF($E$5="All",SUMPRODUCT( -- ('Postal One PQW Report'!$C$3:$C$2386=$B9),'Postal One PQW Report'!L$3:L$2386),  SUMPRODUCT(('Postal One PQW Report'!$C$4:$C$2126=$B9)*('Postal One PQW Report'!$B$4:$B$2126=UPPER($E$5))*('Postal One PQW Report'!L$4:L$2126)))</f>
      </c>
      <c r="K9" s="24" t="str">
        <f>IF($E$5="All",SUMPRODUCT( -- ('Postal One PQW Report'!$C$3:$C$2386=$B9),'Postal One PQW Report'!M$3:M$2386),  SUMPRODUCT(('Postal One PQW Report'!$C$4:$C$2126=$B9)*('Postal One PQW Report'!$B$4:$B$2126=UPPER($E$5))*('Postal One PQW Report'!M$4:M$2126)))</f>
      </c>
      <c r="L9" s="24" t="str">
        <f>IF($E$5="All",SUMPRODUCT( -- ('Postal One PQW Report'!$C$3:$C$2386=$B9),'Postal One PQW Report'!N$3:N$2386),  SUMPRODUCT(('Postal One PQW Report'!$C$4:$C$2126=$B9)*('Postal One PQW Report'!$B$4:$B$2126=UPPER($E$5))*('Postal One PQW Report'!N$4:N$2126)))</f>
      </c>
      <c r="M9" s="24" t="str">
        <f>IF($E$5="All",SUMPRODUCT( -- ('Postal One PQW Report'!$C$3:$C$2386=$B9),'Postal One PQW Report'!O$3:O$2386),  SUMPRODUCT(('Postal One PQW Report'!$C$4:$C$2126=$B9)*('Postal One PQW Report'!$B$4:$B$2126=UPPER($E$5))*('Postal One PQW Report'!O$4:O$2126)))</f>
      </c>
      <c r="N9" s="24" t="str">
        <f>IF($E$5="All",SUMPRODUCT( -- ('Postal One PQW Report'!$C$3:$C$2386=$B9),'Postal One PQW Report'!P$3:P$2386),  SUMPRODUCT(('Postal One PQW Report'!$C$4:$C$2126=$B9)*('Postal One PQW Report'!$B$4:$B$2126=UPPER($E$5))*('Postal One PQW Report'!P$4:P$2126)))</f>
      </c>
      <c r="O9" s="24" t="str">
        <f>IF($E$5="All",SUMPRODUCT( -- ('Postal One PQW Report'!$C$3:$C$2386=$B9),'Postal One PQW Report'!Q$3:Q$2386),  SUMPRODUCT(('Postal One PQW Report'!$C$4:$C$2126=$B9)*('Postal One PQW Report'!$B$4:$B$2126=UPPER($E$5))*('Postal One PQW Report'!Q$4:Q$2126)))</f>
      </c>
      <c r="P9" s="24" t="str">
        <f>IF($E$5="All",SUMPRODUCT( -- ('Postal One PQW Report'!$C$3:$C$2386=$B9),'Postal One PQW Report'!R$3:R$2386),  SUMPRODUCT(('Postal One PQW Report'!$C$4:$C$2126=$B9)*('Postal One PQW Report'!$B$4:$B$2126=UPPER($E$5))*('Postal One PQW Report'!R$4:R$2126)))</f>
      </c>
      <c r="Q9" s="24" t="str">
        <f>IF($E$5="All",SUMPRODUCT( -- ('Postal One PQW Report'!$C$3:$C$2386=$B9),'Postal One PQW Report'!S$3:S$2386),  SUMPRODUCT(('Postal One PQW Report'!$C$4:$C$2126=$B9)*('Postal One PQW Report'!$B$4:$B$2126=UPPER($E$5))*('Postal One PQW Report'!S$4:S$2126)))</f>
      </c>
      <c r="R9" s="24" t="str">
        <f>IF($E$5="All",SUMPRODUCT( -- ('Postal One PQW Report'!$C$3:$C$2386=$B9),'Postal One PQW Report'!T$3:T$2386),  SUMPRODUCT(('Postal One PQW Report'!$C$4:$C$2126=$B9)*('Postal One PQW Report'!$B$4:$B$2126=UPPER($E$5))*('Postal One PQW Report'!T$4:T$2126)))</f>
      </c>
      <c r="S9" s="25" t="str">
        <f>IFERROR(J9-I9, 0)</f>
      </c>
      <c r="T9" s="26" t="str">
        <f>IFERROR(S9/J9, 0)</f>
      </c>
      <c r="U9" s="25" t="str">
        <f>IFERROR(R9-Q9, 0)</f>
      </c>
      <c r="V9" s="26" t="str">
        <f>IFERROR(U9/R9, 0)</f>
      </c>
    </row>
    <row r="10">
      <c r="A10" s="20" t="n">
        <v>2</v>
      </c>
      <c r="B10" s="23" t="n">
        <v>1</v>
      </c>
      <c r="C10" s="25" t="str">
        <f>IF($E$5="All",SUMPRODUCT( -- ('Postal One PQW Report'!$C$3:$C$2386=$B10),'Postal One PQW Report'!E$3:E$2386),  SUMPRODUCT(('Postal One PQW Report'!$C$4:$C$2126=$B10)*('Postal One PQW Report'!$B$4:$B$2126=UPPER($E$5))*('Postal One PQW Report'!E$4:E$2126)))</f>
      </c>
      <c r="D10" s="25" t="str">
        <f>IF($E$5="All",SUMPRODUCT( -- ('Postal One PQW Report'!$C$3:$C$2386=$B10),'Postal One PQW Report'!F$3:F$2386),  SUMPRODUCT(('Postal One PQW Report'!$C$4:$C$2126=$B10)*('Postal One PQW Report'!$B$4:$B$2126=UPPER($E$5))*('Postal One PQW Report'!F$4:F$2126)))</f>
      </c>
      <c r="E10" s="25" t="str">
        <f>IF($E$5="All",SUMPRODUCT( -- ('Postal One PQW Report'!$C$3:$C$2386=$B10),'Postal One PQW Report'!G$3:G$2386),  SUMPRODUCT(('Postal One PQW Report'!$C$4:$C$2126=$B10)*('Postal One PQW Report'!$B$4:$B$2126=UPPER($E$5))*('Postal One PQW Report'!G$4:G$2126)))</f>
      </c>
      <c r="F10" s="25" t="str">
        <f>IF($E$5="All",SUMPRODUCT( -- ('Postal One PQW Report'!$C$3:$C$2386=$B10),'Postal One PQW Report'!H$3:H$2386),  SUMPRODUCT(('Postal One PQW Report'!$C$4:$C$2126=$B10)*('Postal One PQW Report'!$B$4:$B$2126=UPPER($E$5))*('Postal One PQW Report'!H$4:H$2126)))</f>
      </c>
      <c r="G10" s="25" t="str">
        <f>IF($E$5="All",SUMPRODUCT( -- ('Postal One PQW Report'!$C$3:$C$2386=$B10),'Postal One PQW Report'!I$3:I$2386),  SUMPRODUCT(('Postal One PQW Report'!$C$4:$C$2126=$B10)*('Postal One PQW Report'!$B$4:$B$2126=UPPER($E$5))*('Postal One PQW Report'!I$4:I$2126)))</f>
      </c>
      <c r="H10" s="25" t="str">
        <f>IF($E$5="All",SUMPRODUCT( -- ('Postal One PQW Report'!$C$3:$C$2386=$B10),'Postal One PQW Report'!J$3:J$2386),  SUMPRODUCT(('Postal One PQW Report'!$C$4:$C$2126=$B10)*('Postal One PQW Report'!$B$4:$B$2126=UPPER($E$5))*('Postal One PQW Report'!J$4:J$2126)))</f>
      </c>
      <c r="I10" s="25" t="str">
        <f>IF($E$5="All",SUMPRODUCT( -- ('Postal One PQW Report'!$C$3:$C$2386=$B10),'Postal One PQW Report'!K$3:K$2386),  SUMPRODUCT(('Postal One PQW Report'!$C$4:$C$2126=$B10)*('Postal One PQW Report'!$B$4:$B$2126=UPPER($E$5))*('Postal One PQW Report'!K$4:K$2126)))</f>
      </c>
      <c r="J10" s="25" t="str">
        <f>IF($E$5="All",SUMPRODUCT( -- ('Postal One PQW Report'!$C$3:$C$2386=$B10),'Postal One PQW Report'!L$3:L$2386),  SUMPRODUCT(('Postal One PQW Report'!$C$4:$C$2126=$B10)*('Postal One PQW Report'!$B$4:$B$2126=UPPER($E$5))*('Postal One PQW Report'!L$4:L$2126)))</f>
      </c>
      <c r="K10" s="24" t="str">
        <f>IF($E$5="All",SUMPRODUCT( -- ('Postal One PQW Report'!$C$3:$C$2386=$B10),'Postal One PQW Report'!M$3:M$2386),  SUMPRODUCT(('Postal One PQW Report'!$C$4:$C$2126=$B10)*('Postal One PQW Report'!$B$4:$B$2126=UPPER($E$5))*('Postal One PQW Report'!M$4:M$2126)))</f>
      </c>
      <c r="L10" s="24" t="str">
        <f>IF($E$5="All",SUMPRODUCT( -- ('Postal One PQW Report'!$C$3:$C$2386=$B10),'Postal One PQW Report'!N$3:N$2386),  SUMPRODUCT(('Postal One PQW Report'!$C$4:$C$2126=$B10)*('Postal One PQW Report'!$B$4:$B$2126=UPPER($E$5))*('Postal One PQW Report'!N$4:N$2126)))</f>
      </c>
      <c r="M10" s="24" t="str">
        <f>IF($E$5="All",SUMPRODUCT( -- ('Postal One PQW Report'!$C$3:$C$2386=$B10),'Postal One PQW Report'!O$3:O$2386),  SUMPRODUCT(('Postal One PQW Report'!$C$4:$C$2126=$B10)*('Postal One PQW Report'!$B$4:$B$2126=UPPER($E$5))*('Postal One PQW Report'!O$4:O$2126)))</f>
      </c>
      <c r="N10" s="24" t="str">
        <f>IF($E$5="All",SUMPRODUCT( -- ('Postal One PQW Report'!$C$3:$C$2386=$B10),'Postal One PQW Report'!P$3:P$2386),  SUMPRODUCT(('Postal One PQW Report'!$C$4:$C$2126=$B10)*('Postal One PQW Report'!$B$4:$B$2126=UPPER($E$5))*('Postal One PQW Report'!P$4:P$2126)))</f>
      </c>
      <c r="O10" s="24" t="str">
        <f>IF($E$5="All",SUMPRODUCT( -- ('Postal One PQW Report'!$C$3:$C$2386=$B10),'Postal One PQW Report'!Q$3:Q$2386),  SUMPRODUCT(('Postal One PQW Report'!$C$4:$C$2126=$B10)*('Postal One PQW Report'!$B$4:$B$2126=UPPER($E$5))*('Postal One PQW Report'!Q$4:Q$2126)))</f>
      </c>
      <c r="P10" s="24" t="str">
        <f>IF($E$5="All",SUMPRODUCT( -- ('Postal One PQW Report'!$C$3:$C$2386=$B10),'Postal One PQW Report'!R$3:R$2386),  SUMPRODUCT(('Postal One PQW Report'!$C$4:$C$2126=$B10)*('Postal One PQW Report'!$B$4:$B$2126=UPPER($E$5))*('Postal One PQW Report'!R$4:R$2126)))</f>
      </c>
      <c r="Q10" s="24" t="str">
        <f>IF($E$5="All",SUMPRODUCT( -- ('Postal One PQW Report'!$C$3:$C$2386=$B10),'Postal One PQW Report'!S$3:S$2386),  SUMPRODUCT(('Postal One PQW Report'!$C$4:$C$2126=$B10)*('Postal One PQW Report'!$B$4:$B$2126=UPPER($E$5))*('Postal One PQW Report'!S$4:S$2126)))</f>
      </c>
      <c r="R10" s="24" t="str">
        <f>IF($E$5="All",SUMPRODUCT( -- ('Postal One PQW Report'!$C$3:$C$2386=$B10),'Postal One PQW Report'!T$3:T$2386),  SUMPRODUCT(('Postal One PQW Report'!$C$4:$C$2126=$B10)*('Postal One PQW Report'!$B$4:$B$2126=UPPER($E$5))*('Postal One PQW Report'!T$4:T$2126)))</f>
      </c>
      <c r="S10" s="25" t="str">
        <f>IFERROR(J10-I10, 0)</f>
      </c>
      <c r="T10" s="26" t="str">
        <f>IFERROR(S10/J10, 0)</f>
      </c>
      <c r="U10" s="25" t="str">
        <f>IFERROR(R10-Q10, 0)</f>
      </c>
      <c r="V10" s="26" t="str">
        <f>IFERROR(U10/R10, 0)</f>
      </c>
    </row>
    <row r="11">
      <c r="A11" s="20" t="n">
        <v>3</v>
      </c>
      <c r="B11" s="23" t="n">
        <v>2</v>
      </c>
      <c r="C11" s="25" t="str">
        <f>IF($E$5="All",SUMPRODUCT( -- ('Postal One PQW Report'!$C$3:$C$2386=$B11),'Postal One PQW Report'!E$3:E$2386),  SUMPRODUCT(('Postal One PQW Report'!$C$4:$C$2126=$B11)*('Postal One PQW Report'!$B$4:$B$2126=UPPER($E$5))*('Postal One PQW Report'!E$4:E$2126)))</f>
      </c>
      <c r="D11" s="25" t="str">
        <f>IF($E$5="All",SUMPRODUCT( -- ('Postal One PQW Report'!$C$3:$C$2386=$B11),'Postal One PQW Report'!F$3:F$2386),  SUMPRODUCT(('Postal One PQW Report'!$C$4:$C$2126=$B11)*('Postal One PQW Report'!$B$4:$B$2126=UPPER($E$5))*('Postal One PQW Report'!F$4:F$2126)))</f>
      </c>
      <c r="E11" s="25" t="str">
        <f>IF($E$5="All",SUMPRODUCT( -- ('Postal One PQW Report'!$C$3:$C$2386=$B11),'Postal One PQW Report'!G$3:G$2386),  SUMPRODUCT(('Postal One PQW Report'!$C$4:$C$2126=$B11)*('Postal One PQW Report'!$B$4:$B$2126=UPPER($E$5))*('Postal One PQW Report'!G$4:G$2126)))</f>
      </c>
      <c r="F11" s="25" t="str">
        <f>IF($E$5="All",SUMPRODUCT( -- ('Postal One PQW Report'!$C$3:$C$2386=$B11),'Postal One PQW Report'!H$3:H$2386),  SUMPRODUCT(('Postal One PQW Report'!$C$4:$C$2126=$B11)*('Postal One PQW Report'!$B$4:$B$2126=UPPER($E$5))*('Postal One PQW Report'!H$4:H$2126)))</f>
      </c>
      <c r="G11" s="25" t="str">
        <f>IF($E$5="All",SUMPRODUCT( -- ('Postal One PQW Report'!$C$3:$C$2386=$B11),'Postal One PQW Report'!I$3:I$2386),  SUMPRODUCT(('Postal One PQW Report'!$C$4:$C$2126=$B11)*('Postal One PQW Report'!$B$4:$B$2126=UPPER($E$5))*('Postal One PQW Report'!I$4:I$2126)))</f>
      </c>
      <c r="H11" s="25" t="str">
        <f>IF($E$5="All",SUMPRODUCT( -- ('Postal One PQW Report'!$C$3:$C$2386=$B11),'Postal One PQW Report'!J$3:J$2386),  SUMPRODUCT(('Postal One PQW Report'!$C$4:$C$2126=$B11)*('Postal One PQW Report'!$B$4:$B$2126=UPPER($E$5))*('Postal One PQW Report'!J$4:J$2126)))</f>
      </c>
      <c r="I11" s="25" t="str">
        <f>IF($E$5="All",SUMPRODUCT( -- ('Postal One PQW Report'!$C$3:$C$2386=$B11),'Postal One PQW Report'!K$3:K$2386),  SUMPRODUCT(('Postal One PQW Report'!$C$4:$C$2126=$B11)*('Postal One PQW Report'!$B$4:$B$2126=UPPER($E$5))*('Postal One PQW Report'!K$4:K$2126)))</f>
      </c>
      <c r="J11" s="25" t="str">
        <f>IF($E$5="All",SUMPRODUCT( -- ('Postal One PQW Report'!$C$3:$C$2386=$B11),'Postal One PQW Report'!L$3:L$2386),  SUMPRODUCT(('Postal One PQW Report'!$C$4:$C$2126=$B11)*('Postal One PQW Report'!$B$4:$B$2126=UPPER($E$5))*('Postal One PQW Report'!L$4:L$2126)))</f>
      </c>
      <c r="K11" s="24" t="str">
        <f>IF($E$5="All",SUMPRODUCT( -- ('Postal One PQW Report'!$C$3:$C$2386=$B11),'Postal One PQW Report'!M$3:M$2386),  SUMPRODUCT(('Postal One PQW Report'!$C$4:$C$2126=$B11)*('Postal One PQW Report'!$B$4:$B$2126=UPPER($E$5))*('Postal One PQW Report'!M$4:M$2126)))</f>
      </c>
      <c r="L11" s="24" t="str">
        <f>IF($E$5="All",SUMPRODUCT( -- ('Postal One PQW Report'!$C$3:$C$2386=$B11),'Postal One PQW Report'!N$3:N$2386),  SUMPRODUCT(('Postal One PQW Report'!$C$4:$C$2126=$B11)*('Postal One PQW Report'!$B$4:$B$2126=UPPER($E$5))*('Postal One PQW Report'!N$4:N$2126)))</f>
      </c>
      <c r="M11" s="24" t="str">
        <f>IF($E$5="All",SUMPRODUCT( -- ('Postal One PQW Report'!$C$3:$C$2386=$B11),'Postal One PQW Report'!O$3:O$2386),  SUMPRODUCT(('Postal One PQW Report'!$C$4:$C$2126=$B11)*('Postal One PQW Report'!$B$4:$B$2126=UPPER($E$5))*('Postal One PQW Report'!O$4:O$2126)))</f>
      </c>
      <c r="N11" s="24" t="str">
        <f>IF($E$5="All",SUMPRODUCT( -- ('Postal One PQW Report'!$C$3:$C$2386=$B11),'Postal One PQW Report'!P$3:P$2386),  SUMPRODUCT(('Postal One PQW Report'!$C$4:$C$2126=$B11)*('Postal One PQW Report'!$B$4:$B$2126=UPPER($E$5))*('Postal One PQW Report'!P$4:P$2126)))</f>
      </c>
      <c r="O11" s="24" t="str">
        <f>IF($E$5="All",SUMPRODUCT( -- ('Postal One PQW Report'!$C$3:$C$2386=$B11),'Postal One PQW Report'!Q$3:Q$2386),  SUMPRODUCT(('Postal One PQW Report'!$C$4:$C$2126=$B11)*('Postal One PQW Report'!$B$4:$B$2126=UPPER($E$5))*('Postal One PQW Report'!Q$4:Q$2126)))</f>
      </c>
      <c r="P11" s="24" t="str">
        <f>IF($E$5="All",SUMPRODUCT( -- ('Postal One PQW Report'!$C$3:$C$2386=$B11),'Postal One PQW Report'!R$3:R$2386),  SUMPRODUCT(('Postal One PQW Report'!$C$4:$C$2126=$B11)*('Postal One PQW Report'!$B$4:$B$2126=UPPER($E$5))*('Postal One PQW Report'!R$4:R$2126)))</f>
      </c>
      <c r="Q11" s="24" t="str">
        <f>IF($E$5="All",SUMPRODUCT( -- ('Postal One PQW Report'!$C$3:$C$2386=$B11),'Postal One PQW Report'!S$3:S$2386),  SUMPRODUCT(('Postal One PQW Report'!$C$4:$C$2126=$B11)*('Postal One PQW Report'!$B$4:$B$2126=UPPER($E$5))*('Postal One PQW Report'!S$4:S$2126)))</f>
      </c>
      <c r="R11" s="24" t="str">
        <f>IF($E$5="All",SUMPRODUCT( -- ('Postal One PQW Report'!$C$3:$C$2386=$B11),'Postal One PQW Report'!T$3:T$2386),  SUMPRODUCT(('Postal One PQW Report'!$C$4:$C$2126=$B11)*('Postal One PQW Report'!$B$4:$B$2126=UPPER($E$5))*('Postal One PQW Report'!T$4:T$2126)))</f>
      </c>
      <c r="S11" s="25" t="str">
        <f>IFERROR(J11-I11, 0)</f>
      </c>
      <c r="T11" s="26" t="str">
        <f>IFERROR(S11/J11, 0)</f>
      </c>
      <c r="U11" s="25" t="str">
        <f>IFERROR(R11-Q11, 0)</f>
      </c>
      <c r="V11" s="26" t="str">
        <f>IFERROR(U11/R11, 0)</f>
      </c>
    </row>
    <row r="12">
      <c r="A12" s="20" t="n">
        <v>4</v>
      </c>
      <c r="B12" s="23" t="n">
        <v>3</v>
      </c>
      <c r="C12" s="25" t="str">
        <f>IF($E$5="All",SUMPRODUCT( -- ('Postal One PQW Report'!$C$3:$C$2386=$B12),'Postal One PQW Report'!E$3:E$2386),  SUMPRODUCT(('Postal One PQW Report'!$C$4:$C$2126=$B12)*('Postal One PQW Report'!$B$4:$B$2126=UPPER($E$5))*('Postal One PQW Report'!E$4:E$2126)))</f>
      </c>
      <c r="D12" s="25" t="str">
        <f>IF($E$5="All",SUMPRODUCT( -- ('Postal One PQW Report'!$C$3:$C$2386=$B12),'Postal One PQW Report'!F$3:F$2386),  SUMPRODUCT(('Postal One PQW Report'!$C$4:$C$2126=$B12)*('Postal One PQW Report'!$B$4:$B$2126=UPPER($E$5))*('Postal One PQW Report'!F$4:F$2126)))</f>
      </c>
      <c r="E12" s="25" t="str">
        <f>IF($E$5="All",SUMPRODUCT( -- ('Postal One PQW Report'!$C$3:$C$2386=$B12),'Postal One PQW Report'!G$3:G$2386),  SUMPRODUCT(('Postal One PQW Report'!$C$4:$C$2126=$B12)*('Postal One PQW Report'!$B$4:$B$2126=UPPER($E$5))*('Postal One PQW Report'!G$4:G$2126)))</f>
      </c>
      <c r="F12" s="25" t="str">
        <f>IF($E$5="All",SUMPRODUCT( -- ('Postal One PQW Report'!$C$3:$C$2386=$B12),'Postal One PQW Report'!H$3:H$2386),  SUMPRODUCT(('Postal One PQW Report'!$C$4:$C$2126=$B12)*('Postal One PQW Report'!$B$4:$B$2126=UPPER($E$5))*('Postal One PQW Report'!H$4:H$2126)))</f>
      </c>
      <c r="G12" s="25" t="str">
        <f>IF($E$5="All",SUMPRODUCT( -- ('Postal One PQW Report'!$C$3:$C$2386=$B12),'Postal One PQW Report'!I$3:I$2386),  SUMPRODUCT(('Postal One PQW Report'!$C$4:$C$2126=$B12)*('Postal One PQW Report'!$B$4:$B$2126=UPPER($E$5))*('Postal One PQW Report'!I$4:I$2126)))</f>
      </c>
      <c r="H12" s="25" t="str">
        <f>IF($E$5="All",SUMPRODUCT( -- ('Postal One PQW Report'!$C$3:$C$2386=$B12),'Postal One PQW Report'!J$3:J$2386),  SUMPRODUCT(('Postal One PQW Report'!$C$4:$C$2126=$B12)*('Postal One PQW Report'!$B$4:$B$2126=UPPER($E$5))*('Postal One PQW Report'!J$4:J$2126)))</f>
      </c>
      <c r="I12" s="25" t="str">
        <f>IF($E$5="All",SUMPRODUCT( -- ('Postal One PQW Report'!$C$3:$C$2386=$B12),'Postal One PQW Report'!K$3:K$2386),  SUMPRODUCT(('Postal One PQW Report'!$C$4:$C$2126=$B12)*('Postal One PQW Report'!$B$4:$B$2126=UPPER($E$5))*('Postal One PQW Report'!K$4:K$2126)))</f>
      </c>
      <c r="J12" s="25" t="str">
        <f>IF($E$5="All",SUMPRODUCT( -- ('Postal One PQW Report'!$C$3:$C$2386=$B12),'Postal One PQW Report'!L$3:L$2386),  SUMPRODUCT(('Postal One PQW Report'!$C$4:$C$2126=$B12)*('Postal One PQW Report'!$B$4:$B$2126=UPPER($E$5))*('Postal One PQW Report'!L$4:L$2126)))</f>
      </c>
      <c r="K12" s="24" t="str">
        <f>IF($E$5="All",SUMPRODUCT( -- ('Postal One PQW Report'!$C$3:$C$2386=$B12),'Postal One PQW Report'!M$3:M$2386),  SUMPRODUCT(('Postal One PQW Report'!$C$4:$C$2126=$B12)*('Postal One PQW Report'!$B$4:$B$2126=UPPER($E$5))*('Postal One PQW Report'!M$4:M$2126)))</f>
      </c>
      <c r="L12" s="24" t="str">
        <f>IF($E$5="All",SUMPRODUCT( -- ('Postal One PQW Report'!$C$3:$C$2386=$B12),'Postal One PQW Report'!N$3:N$2386),  SUMPRODUCT(('Postal One PQW Report'!$C$4:$C$2126=$B12)*('Postal One PQW Report'!$B$4:$B$2126=UPPER($E$5))*('Postal One PQW Report'!N$4:N$2126)))</f>
      </c>
      <c r="M12" s="24" t="str">
        <f>IF($E$5="All",SUMPRODUCT( -- ('Postal One PQW Report'!$C$3:$C$2386=$B12),'Postal One PQW Report'!O$3:O$2386),  SUMPRODUCT(('Postal One PQW Report'!$C$4:$C$2126=$B12)*('Postal One PQW Report'!$B$4:$B$2126=UPPER($E$5))*('Postal One PQW Report'!O$4:O$2126)))</f>
      </c>
      <c r="N12" s="24" t="str">
        <f>IF($E$5="All",SUMPRODUCT( -- ('Postal One PQW Report'!$C$3:$C$2386=$B12),'Postal One PQW Report'!P$3:P$2386),  SUMPRODUCT(('Postal One PQW Report'!$C$4:$C$2126=$B12)*('Postal One PQW Report'!$B$4:$B$2126=UPPER($E$5))*('Postal One PQW Report'!P$4:P$2126)))</f>
      </c>
      <c r="O12" s="24" t="str">
        <f>IF($E$5="All",SUMPRODUCT( -- ('Postal One PQW Report'!$C$3:$C$2386=$B12),'Postal One PQW Report'!Q$3:Q$2386),  SUMPRODUCT(('Postal One PQW Report'!$C$4:$C$2126=$B12)*('Postal One PQW Report'!$B$4:$B$2126=UPPER($E$5))*('Postal One PQW Report'!Q$4:Q$2126)))</f>
      </c>
      <c r="P12" s="24" t="str">
        <f>IF($E$5="All",SUMPRODUCT( -- ('Postal One PQW Report'!$C$3:$C$2386=$B12),'Postal One PQW Report'!R$3:R$2386),  SUMPRODUCT(('Postal One PQW Report'!$C$4:$C$2126=$B12)*('Postal One PQW Report'!$B$4:$B$2126=UPPER($E$5))*('Postal One PQW Report'!R$4:R$2126)))</f>
      </c>
      <c r="Q12" s="24" t="str">
        <f>IF($E$5="All",SUMPRODUCT( -- ('Postal One PQW Report'!$C$3:$C$2386=$B12),'Postal One PQW Report'!S$3:S$2386),  SUMPRODUCT(('Postal One PQW Report'!$C$4:$C$2126=$B12)*('Postal One PQW Report'!$B$4:$B$2126=UPPER($E$5))*('Postal One PQW Report'!S$4:S$2126)))</f>
      </c>
      <c r="R12" s="24" t="str">
        <f>IF($E$5="All",SUMPRODUCT( -- ('Postal One PQW Report'!$C$3:$C$2386=$B12),'Postal One PQW Report'!T$3:T$2386),  SUMPRODUCT(('Postal One PQW Report'!$C$4:$C$2126=$B12)*('Postal One PQW Report'!$B$4:$B$2126=UPPER($E$5))*('Postal One PQW Report'!T$4:T$2126)))</f>
      </c>
      <c r="S12" s="25" t="str">
        <f>IFERROR(J12-I12, 0)</f>
      </c>
      <c r="T12" s="26" t="str">
        <f>IFERROR(S12/J12, 0)</f>
      </c>
      <c r="U12" s="25" t="str">
        <f>IFERROR(R12-Q12, 0)</f>
      </c>
      <c r="V12" s="26" t="str">
        <f>IFERROR(U12/R12, 0)</f>
      </c>
    </row>
    <row r="13">
      <c r="A13" s="20" t="n">
        <v>5</v>
      </c>
      <c r="B13" s="23" t="n">
        <v>4</v>
      </c>
      <c r="C13" s="25" t="str">
        <f>IF($E$5="All",SUMPRODUCT( -- ('Postal One PQW Report'!$C$3:$C$2386=$B13),'Postal One PQW Report'!E$3:E$2386),  SUMPRODUCT(('Postal One PQW Report'!$C$4:$C$2126=$B13)*('Postal One PQW Report'!$B$4:$B$2126=UPPER($E$5))*('Postal One PQW Report'!E$4:E$2126)))</f>
      </c>
      <c r="D13" s="25" t="str">
        <f>IF($E$5="All",SUMPRODUCT( -- ('Postal One PQW Report'!$C$3:$C$2386=$B13),'Postal One PQW Report'!F$3:F$2386),  SUMPRODUCT(('Postal One PQW Report'!$C$4:$C$2126=$B13)*('Postal One PQW Report'!$B$4:$B$2126=UPPER($E$5))*('Postal One PQW Report'!F$4:F$2126)))</f>
      </c>
      <c r="E13" s="25" t="str">
        <f>IF($E$5="All",SUMPRODUCT( -- ('Postal One PQW Report'!$C$3:$C$2386=$B13),'Postal One PQW Report'!G$3:G$2386),  SUMPRODUCT(('Postal One PQW Report'!$C$4:$C$2126=$B13)*('Postal One PQW Report'!$B$4:$B$2126=UPPER($E$5))*('Postal One PQW Report'!G$4:G$2126)))</f>
      </c>
      <c r="F13" s="25" t="str">
        <f>IF($E$5="All",SUMPRODUCT( -- ('Postal One PQW Report'!$C$3:$C$2386=$B13),'Postal One PQW Report'!H$3:H$2386),  SUMPRODUCT(('Postal One PQW Report'!$C$4:$C$2126=$B13)*('Postal One PQW Report'!$B$4:$B$2126=UPPER($E$5))*('Postal One PQW Report'!H$4:H$2126)))</f>
      </c>
      <c r="G13" s="25" t="str">
        <f>IF($E$5="All",SUMPRODUCT( -- ('Postal One PQW Report'!$C$3:$C$2386=$B13),'Postal One PQW Report'!I$3:I$2386),  SUMPRODUCT(('Postal One PQW Report'!$C$4:$C$2126=$B13)*('Postal One PQW Report'!$B$4:$B$2126=UPPER($E$5))*('Postal One PQW Report'!I$4:I$2126)))</f>
      </c>
      <c r="H13" s="25" t="str">
        <f>IF($E$5="All",SUMPRODUCT( -- ('Postal One PQW Report'!$C$3:$C$2386=$B13),'Postal One PQW Report'!J$3:J$2386),  SUMPRODUCT(('Postal One PQW Report'!$C$4:$C$2126=$B13)*('Postal One PQW Report'!$B$4:$B$2126=UPPER($E$5))*('Postal One PQW Report'!J$4:J$2126)))</f>
      </c>
      <c r="I13" s="25" t="str">
        <f>IF($E$5="All",SUMPRODUCT( -- ('Postal One PQW Report'!$C$3:$C$2386=$B13),'Postal One PQW Report'!K$3:K$2386),  SUMPRODUCT(('Postal One PQW Report'!$C$4:$C$2126=$B13)*('Postal One PQW Report'!$B$4:$B$2126=UPPER($E$5))*('Postal One PQW Report'!K$4:K$2126)))</f>
      </c>
      <c r="J13" s="25" t="str">
        <f>IF($E$5="All",SUMPRODUCT( -- ('Postal One PQW Report'!$C$3:$C$2386=$B13),'Postal One PQW Report'!L$3:L$2386),  SUMPRODUCT(('Postal One PQW Report'!$C$4:$C$2126=$B13)*('Postal One PQW Report'!$B$4:$B$2126=UPPER($E$5))*('Postal One PQW Report'!L$4:L$2126)))</f>
      </c>
      <c r="K13" s="24" t="str">
        <f>IF($E$5="All",SUMPRODUCT( -- ('Postal One PQW Report'!$C$3:$C$2386=$B13),'Postal One PQW Report'!M$3:M$2386),  SUMPRODUCT(('Postal One PQW Report'!$C$4:$C$2126=$B13)*('Postal One PQW Report'!$B$4:$B$2126=UPPER($E$5))*('Postal One PQW Report'!M$4:M$2126)))</f>
      </c>
      <c r="L13" s="24" t="str">
        <f>IF($E$5="All",SUMPRODUCT( -- ('Postal One PQW Report'!$C$3:$C$2386=$B13),'Postal One PQW Report'!N$3:N$2386),  SUMPRODUCT(('Postal One PQW Report'!$C$4:$C$2126=$B13)*('Postal One PQW Report'!$B$4:$B$2126=UPPER($E$5))*('Postal One PQW Report'!N$4:N$2126)))</f>
      </c>
      <c r="M13" s="24" t="str">
        <f>IF($E$5="All",SUMPRODUCT( -- ('Postal One PQW Report'!$C$3:$C$2386=$B13),'Postal One PQW Report'!O$3:O$2386),  SUMPRODUCT(('Postal One PQW Report'!$C$4:$C$2126=$B13)*('Postal One PQW Report'!$B$4:$B$2126=UPPER($E$5))*('Postal One PQW Report'!O$4:O$2126)))</f>
      </c>
      <c r="N13" s="24" t="str">
        <f>IF($E$5="All",SUMPRODUCT( -- ('Postal One PQW Report'!$C$3:$C$2386=$B13),'Postal One PQW Report'!P$3:P$2386),  SUMPRODUCT(('Postal One PQW Report'!$C$4:$C$2126=$B13)*('Postal One PQW Report'!$B$4:$B$2126=UPPER($E$5))*('Postal One PQW Report'!P$4:P$2126)))</f>
      </c>
      <c r="O13" s="24" t="str">
        <f>IF($E$5="All",SUMPRODUCT( -- ('Postal One PQW Report'!$C$3:$C$2386=$B13),'Postal One PQW Report'!Q$3:Q$2386),  SUMPRODUCT(('Postal One PQW Report'!$C$4:$C$2126=$B13)*('Postal One PQW Report'!$B$4:$B$2126=UPPER($E$5))*('Postal One PQW Report'!Q$4:Q$2126)))</f>
      </c>
      <c r="P13" s="24" t="str">
        <f>IF($E$5="All",SUMPRODUCT( -- ('Postal One PQW Report'!$C$3:$C$2386=$B13),'Postal One PQW Report'!R$3:R$2386),  SUMPRODUCT(('Postal One PQW Report'!$C$4:$C$2126=$B13)*('Postal One PQW Report'!$B$4:$B$2126=UPPER($E$5))*('Postal One PQW Report'!R$4:R$2126)))</f>
      </c>
      <c r="Q13" s="24" t="str">
        <f>IF($E$5="All",SUMPRODUCT( -- ('Postal One PQW Report'!$C$3:$C$2386=$B13),'Postal One PQW Report'!S$3:S$2386),  SUMPRODUCT(('Postal One PQW Report'!$C$4:$C$2126=$B13)*('Postal One PQW Report'!$B$4:$B$2126=UPPER($E$5))*('Postal One PQW Report'!S$4:S$2126)))</f>
      </c>
      <c r="R13" s="24" t="str">
        <f>IF($E$5="All",SUMPRODUCT( -- ('Postal One PQW Report'!$C$3:$C$2386=$B13),'Postal One PQW Report'!T$3:T$2386),  SUMPRODUCT(('Postal One PQW Report'!$C$4:$C$2126=$B13)*('Postal One PQW Report'!$B$4:$B$2126=UPPER($E$5))*('Postal One PQW Report'!T$4:T$2126)))</f>
      </c>
      <c r="S13" s="25" t="str">
        <f>IFERROR(J13-I13, 0)</f>
      </c>
      <c r="T13" s="26" t="str">
        <f>IFERROR(S13/J13, 0)</f>
      </c>
      <c r="U13" s="25" t="str">
        <f>IFERROR(R13-Q13, 0)</f>
      </c>
      <c r="V13" s="26" t="str">
        <f>IFERROR(U13/R13, 0)</f>
      </c>
    </row>
    <row r="14">
      <c r="A14" s="20" t="n">
        <v>6</v>
      </c>
      <c r="B14" s="23" t="n">
        <v>5</v>
      </c>
      <c r="C14" s="25" t="str">
        <f>IF($E$5="All",SUMPRODUCT( -- ('Postal One PQW Report'!$C$3:$C$2386=$B14),'Postal One PQW Report'!E$3:E$2386),  SUMPRODUCT(('Postal One PQW Report'!$C$4:$C$2126=$B14)*('Postal One PQW Report'!$B$4:$B$2126=UPPER($E$5))*('Postal One PQW Report'!E$4:E$2126)))</f>
      </c>
      <c r="D14" s="25" t="str">
        <f>IF($E$5="All",SUMPRODUCT( -- ('Postal One PQW Report'!$C$3:$C$2386=$B14),'Postal One PQW Report'!F$3:F$2386),  SUMPRODUCT(('Postal One PQW Report'!$C$4:$C$2126=$B14)*('Postal One PQW Report'!$B$4:$B$2126=UPPER($E$5))*('Postal One PQW Report'!F$4:F$2126)))</f>
      </c>
      <c r="E14" s="25" t="str">
        <f>IF($E$5="All",SUMPRODUCT( -- ('Postal One PQW Report'!$C$3:$C$2386=$B14),'Postal One PQW Report'!G$3:G$2386),  SUMPRODUCT(('Postal One PQW Report'!$C$4:$C$2126=$B14)*('Postal One PQW Report'!$B$4:$B$2126=UPPER($E$5))*('Postal One PQW Report'!G$4:G$2126)))</f>
      </c>
      <c r="F14" s="25" t="str">
        <f>IF($E$5="All",SUMPRODUCT( -- ('Postal One PQW Report'!$C$3:$C$2386=$B14),'Postal One PQW Report'!H$3:H$2386),  SUMPRODUCT(('Postal One PQW Report'!$C$4:$C$2126=$B14)*('Postal One PQW Report'!$B$4:$B$2126=UPPER($E$5))*('Postal One PQW Report'!H$4:H$2126)))</f>
      </c>
      <c r="G14" s="25" t="str">
        <f>IF($E$5="All",SUMPRODUCT( -- ('Postal One PQW Report'!$C$3:$C$2386=$B14),'Postal One PQW Report'!I$3:I$2386),  SUMPRODUCT(('Postal One PQW Report'!$C$4:$C$2126=$B14)*('Postal One PQW Report'!$B$4:$B$2126=UPPER($E$5))*('Postal One PQW Report'!I$4:I$2126)))</f>
      </c>
      <c r="H14" s="25" t="str">
        <f>IF($E$5="All",SUMPRODUCT( -- ('Postal One PQW Report'!$C$3:$C$2386=$B14),'Postal One PQW Report'!J$3:J$2386),  SUMPRODUCT(('Postal One PQW Report'!$C$4:$C$2126=$B14)*('Postal One PQW Report'!$B$4:$B$2126=UPPER($E$5))*('Postal One PQW Report'!J$4:J$2126)))</f>
      </c>
      <c r="I14" s="25" t="str">
        <f>IF($E$5="All",SUMPRODUCT( -- ('Postal One PQW Report'!$C$3:$C$2386=$B14),'Postal One PQW Report'!K$3:K$2386),  SUMPRODUCT(('Postal One PQW Report'!$C$4:$C$2126=$B14)*('Postal One PQW Report'!$B$4:$B$2126=UPPER($E$5))*('Postal One PQW Report'!K$4:K$2126)))</f>
      </c>
      <c r="J14" s="25" t="str">
        <f>IF($E$5="All",SUMPRODUCT( -- ('Postal One PQW Report'!$C$3:$C$2386=$B14),'Postal One PQW Report'!L$3:L$2386),  SUMPRODUCT(('Postal One PQW Report'!$C$4:$C$2126=$B14)*('Postal One PQW Report'!$B$4:$B$2126=UPPER($E$5))*('Postal One PQW Report'!L$4:L$2126)))</f>
      </c>
      <c r="K14" s="24" t="str">
        <f>IF($E$5="All",SUMPRODUCT( -- ('Postal One PQW Report'!$C$3:$C$2386=$B14),'Postal One PQW Report'!M$3:M$2386),  SUMPRODUCT(('Postal One PQW Report'!$C$4:$C$2126=$B14)*('Postal One PQW Report'!$B$4:$B$2126=UPPER($E$5))*('Postal One PQW Report'!M$4:M$2126)))</f>
      </c>
      <c r="L14" s="24" t="str">
        <f>IF($E$5="All",SUMPRODUCT( -- ('Postal One PQW Report'!$C$3:$C$2386=$B14),'Postal One PQW Report'!N$3:N$2386),  SUMPRODUCT(('Postal One PQW Report'!$C$4:$C$2126=$B14)*('Postal One PQW Report'!$B$4:$B$2126=UPPER($E$5))*('Postal One PQW Report'!N$4:N$2126)))</f>
      </c>
      <c r="M14" s="24" t="str">
        <f>IF($E$5="All",SUMPRODUCT( -- ('Postal One PQW Report'!$C$3:$C$2386=$B14),'Postal One PQW Report'!O$3:O$2386),  SUMPRODUCT(('Postal One PQW Report'!$C$4:$C$2126=$B14)*('Postal One PQW Report'!$B$4:$B$2126=UPPER($E$5))*('Postal One PQW Report'!O$4:O$2126)))</f>
      </c>
      <c r="N14" s="24" t="str">
        <f>IF($E$5="All",SUMPRODUCT( -- ('Postal One PQW Report'!$C$3:$C$2386=$B14),'Postal One PQW Report'!P$3:P$2386),  SUMPRODUCT(('Postal One PQW Report'!$C$4:$C$2126=$B14)*('Postal One PQW Report'!$B$4:$B$2126=UPPER($E$5))*('Postal One PQW Report'!P$4:P$2126)))</f>
      </c>
      <c r="O14" s="24" t="str">
        <f>IF($E$5="All",SUMPRODUCT( -- ('Postal One PQW Report'!$C$3:$C$2386=$B14),'Postal One PQW Report'!Q$3:Q$2386),  SUMPRODUCT(('Postal One PQW Report'!$C$4:$C$2126=$B14)*('Postal One PQW Report'!$B$4:$B$2126=UPPER($E$5))*('Postal One PQW Report'!Q$4:Q$2126)))</f>
      </c>
      <c r="P14" s="24" t="str">
        <f>IF($E$5="All",SUMPRODUCT( -- ('Postal One PQW Report'!$C$3:$C$2386=$B14),'Postal One PQW Report'!R$3:R$2386),  SUMPRODUCT(('Postal One PQW Report'!$C$4:$C$2126=$B14)*('Postal One PQW Report'!$B$4:$B$2126=UPPER($E$5))*('Postal One PQW Report'!R$4:R$2126)))</f>
      </c>
      <c r="Q14" s="24" t="str">
        <f>IF($E$5="All",SUMPRODUCT( -- ('Postal One PQW Report'!$C$3:$C$2386=$B14),'Postal One PQW Report'!S$3:S$2386),  SUMPRODUCT(('Postal One PQW Report'!$C$4:$C$2126=$B14)*('Postal One PQW Report'!$B$4:$B$2126=UPPER($E$5))*('Postal One PQW Report'!S$4:S$2126)))</f>
      </c>
      <c r="R14" s="24" t="str">
        <f>IF($E$5="All",SUMPRODUCT( -- ('Postal One PQW Report'!$C$3:$C$2386=$B14),'Postal One PQW Report'!T$3:T$2386),  SUMPRODUCT(('Postal One PQW Report'!$C$4:$C$2126=$B14)*('Postal One PQW Report'!$B$4:$B$2126=UPPER($E$5))*('Postal One PQW Report'!T$4:T$2126)))</f>
      </c>
      <c r="S14" s="25" t="str">
        <f>IFERROR(J14-I14, 0)</f>
      </c>
      <c r="T14" s="26" t="str">
        <f>IFERROR(S14/J14, 0)</f>
      </c>
      <c r="U14" s="25" t="str">
        <f>IFERROR(R14-Q14, 0)</f>
      </c>
      <c r="V14" s="26" t="str">
        <f>IFERROR(U14/R14, 0)</f>
      </c>
    </row>
    <row r="15">
      <c r="A15" s="20" t="n">
        <v>7</v>
      </c>
      <c r="B15" s="23" t="n">
        <v>6</v>
      </c>
      <c r="C15" s="25" t="str">
        <f>IF($E$5="All",SUMPRODUCT( -- ('Postal One PQW Report'!$C$3:$C$2386=$B15),'Postal One PQW Report'!E$3:E$2386),  SUMPRODUCT(('Postal One PQW Report'!$C$4:$C$2126=$B15)*('Postal One PQW Report'!$B$4:$B$2126=UPPER($E$5))*('Postal One PQW Report'!E$4:E$2126)))</f>
      </c>
      <c r="D15" s="25" t="str">
        <f>IF($E$5="All",SUMPRODUCT( -- ('Postal One PQW Report'!$C$3:$C$2386=$B15),'Postal One PQW Report'!F$3:F$2386),  SUMPRODUCT(('Postal One PQW Report'!$C$4:$C$2126=$B15)*('Postal One PQW Report'!$B$4:$B$2126=UPPER($E$5))*('Postal One PQW Report'!F$4:F$2126)))</f>
      </c>
      <c r="E15" s="25" t="str">
        <f>IF($E$5="All",SUMPRODUCT( -- ('Postal One PQW Report'!$C$3:$C$2386=$B15),'Postal One PQW Report'!G$3:G$2386),  SUMPRODUCT(('Postal One PQW Report'!$C$4:$C$2126=$B15)*('Postal One PQW Report'!$B$4:$B$2126=UPPER($E$5))*('Postal One PQW Report'!G$4:G$2126)))</f>
      </c>
      <c r="F15" s="25" t="str">
        <f>IF($E$5="All",SUMPRODUCT( -- ('Postal One PQW Report'!$C$3:$C$2386=$B15),'Postal One PQW Report'!H$3:H$2386),  SUMPRODUCT(('Postal One PQW Report'!$C$4:$C$2126=$B15)*('Postal One PQW Report'!$B$4:$B$2126=UPPER($E$5))*('Postal One PQW Report'!H$4:H$2126)))</f>
      </c>
      <c r="G15" s="25" t="str">
        <f>IF($E$5="All",SUMPRODUCT( -- ('Postal One PQW Report'!$C$3:$C$2386=$B15),'Postal One PQW Report'!I$3:I$2386),  SUMPRODUCT(('Postal One PQW Report'!$C$4:$C$2126=$B15)*('Postal One PQW Report'!$B$4:$B$2126=UPPER($E$5))*('Postal One PQW Report'!I$4:I$2126)))</f>
      </c>
      <c r="H15" s="25" t="str">
        <f>IF($E$5="All",SUMPRODUCT( -- ('Postal One PQW Report'!$C$3:$C$2386=$B15),'Postal One PQW Report'!J$3:J$2386),  SUMPRODUCT(('Postal One PQW Report'!$C$4:$C$2126=$B15)*('Postal One PQW Report'!$B$4:$B$2126=UPPER($E$5))*('Postal One PQW Report'!J$4:J$2126)))</f>
      </c>
      <c r="I15" s="25" t="str">
        <f>IF($E$5="All",SUMPRODUCT( -- ('Postal One PQW Report'!$C$3:$C$2386=$B15),'Postal One PQW Report'!K$3:K$2386),  SUMPRODUCT(('Postal One PQW Report'!$C$4:$C$2126=$B15)*('Postal One PQW Report'!$B$4:$B$2126=UPPER($E$5))*('Postal One PQW Report'!K$4:K$2126)))</f>
      </c>
      <c r="J15" s="25" t="str">
        <f>IF($E$5="All",SUMPRODUCT( -- ('Postal One PQW Report'!$C$3:$C$2386=$B15),'Postal One PQW Report'!L$3:L$2386),  SUMPRODUCT(('Postal One PQW Report'!$C$4:$C$2126=$B15)*('Postal One PQW Report'!$B$4:$B$2126=UPPER($E$5))*('Postal One PQW Report'!L$4:L$2126)))</f>
      </c>
      <c r="K15" s="24" t="str">
        <f>IF($E$5="All",SUMPRODUCT( -- ('Postal One PQW Report'!$C$3:$C$2386=$B15),'Postal One PQW Report'!M$3:M$2386),  SUMPRODUCT(('Postal One PQW Report'!$C$4:$C$2126=$B15)*('Postal One PQW Report'!$B$4:$B$2126=UPPER($E$5))*('Postal One PQW Report'!M$4:M$2126)))</f>
      </c>
      <c r="L15" s="24" t="str">
        <f>IF($E$5="All",SUMPRODUCT( -- ('Postal One PQW Report'!$C$3:$C$2386=$B15),'Postal One PQW Report'!N$3:N$2386),  SUMPRODUCT(('Postal One PQW Report'!$C$4:$C$2126=$B15)*('Postal One PQW Report'!$B$4:$B$2126=UPPER($E$5))*('Postal One PQW Report'!N$4:N$2126)))</f>
      </c>
      <c r="M15" s="24" t="str">
        <f>IF($E$5="All",SUMPRODUCT( -- ('Postal One PQW Report'!$C$3:$C$2386=$B15),'Postal One PQW Report'!O$3:O$2386),  SUMPRODUCT(('Postal One PQW Report'!$C$4:$C$2126=$B15)*('Postal One PQW Report'!$B$4:$B$2126=UPPER($E$5))*('Postal One PQW Report'!O$4:O$2126)))</f>
      </c>
      <c r="N15" s="24" t="str">
        <f>IF($E$5="All",SUMPRODUCT( -- ('Postal One PQW Report'!$C$3:$C$2386=$B15),'Postal One PQW Report'!P$3:P$2386),  SUMPRODUCT(('Postal One PQW Report'!$C$4:$C$2126=$B15)*('Postal One PQW Report'!$B$4:$B$2126=UPPER($E$5))*('Postal One PQW Report'!P$4:P$2126)))</f>
      </c>
      <c r="O15" s="24" t="str">
        <f>IF($E$5="All",SUMPRODUCT( -- ('Postal One PQW Report'!$C$3:$C$2386=$B15),'Postal One PQW Report'!Q$3:Q$2386),  SUMPRODUCT(('Postal One PQW Report'!$C$4:$C$2126=$B15)*('Postal One PQW Report'!$B$4:$B$2126=UPPER($E$5))*('Postal One PQW Report'!Q$4:Q$2126)))</f>
      </c>
      <c r="P15" s="24" t="str">
        <f>IF($E$5="All",SUMPRODUCT( -- ('Postal One PQW Report'!$C$3:$C$2386=$B15),'Postal One PQW Report'!R$3:R$2386),  SUMPRODUCT(('Postal One PQW Report'!$C$4:$C$2126=$B15)*('Postal One PQW Report'!$B$4:$B$2126=UPPER($E$5))*('Postal One PQW Report'!R$4:R$2126)))</f>
      </c>
      <c r="Q15" s="24" t="str">
        <f>IF($E$5="All",SUMPRODUCT( -- ('Postal One PQW Report'!$C$3:$C$2386=$B15),'Postal One PQW Report'!S$3:S$2386),  SUMPRODUCT(('Postal One PQW Report'!$C$4:$C$2126=$B15)*('Postal One PQW Report'!$B$4:$B$2126=UPPER($E$5))*('Postal One PQW Report'!S$4:S$2126)))</f>
      </c>
      <c r="R15" s="24" t="str">
        <f>IF($E$5="All",SUMPRODUCT( -- ('Postal One PQW Report'!$C$3:$C$2386=$B15),'Postal One PQW Report'!T$3:T$2386),  SUMPRODUCT(('Postal One PQW Report'!$C$4:$C$2126=$B15)*('Postal One PQW Report'!$B$4:$B$2126=UPPER($E$5))*('Postal One PQW Report'!T$4:T$2126)))</f>
      </c>
      <c r="S15" s="25" t="str">
        <f>IFERROR(J15-I15, 0)</f>
      </c>
      <c r="T15" s="26" t="str">
        <f>IFERROR(S15/J15, 0)</f>
      </c>
      <c r="U15" s="25" t="str">
        <f>IFERROR(R15-Q15, 0)</f>
      </c>
      <c r="V15" s="26" t="str">
        <f>IFERROR(U15/R15, 0)</f>
      </c>
    </row>
    <row r="16">
      <c r="A16" s="20" t="n">
        <v>8</v>
      </c>
      <c r="B16" s="23" t="n">
        <v>7</v>
      </c>
      <c r="C16" s="25" t="str">
        <f>IF($E$5="All",SUMPRODUCT( -- ('Postal One PQW Report'!$C$3:$C$2386=$B16),'Postal One PQW Report'!E$3:E$2386),  SUMPRODUCT(('Postal One PQW Report'!$C$4:$C$2126=$B16)*('Postal One PQW Report'!$B$4:$B$2126=UPPER($E$5))*('Postal One PQW Report'!E$4:E$2126)))</f>
      </c>
      <c r="D16" s="25" t="str">
        <f>IF($E$5="All",SUMPRODUCT( -- ('Postal One PQW Report'!$C$3:$C$2386=$B16),'Postal One PQW Report'!F$3:F$2386),  SUMPRODUCT(('Postal One PQW Report'!$C$4:$C$2126=$B16)*('Postal One PQW Report'!$B$4:$B$2126=UPPER($E$5))*('Postal One PQW Report'!F$4:F$2126)))</f>
      </c>
      <c r="E16" s="25" t="str">
        <f>IF($E$5="All",SUMPRODUCT( -- ('Postal One PQW Report'!$C$3:$C$2386=$B16),'Postal One PQW Report'!G$3:G$2386),  SUMPRODUCT(('Postal One PQW Report'!$C$4:$C$2126=$B16)*('Postal One PQW Report'!$B$4:$B$2126=UPPER($E$5))*('Postal One PQW Report'!G$4:G$2126)))</f>
      </c>
      <c r="F16" s="25" t="str">
        <f>IF($E$5="All",SUMPRODUCT( -- ('Postal One PQW Report'!$C$3:$C$2386=$B16),'Postal One PQW Report'!H$3:H$2386),  SUMPRODUCT(('Postal One PQW Report'!$C$4:$C$2126=$B16)*('Postal One PQW Report'!$B$4:$B$2126=UPPER($E$5))*('Postal One PQW Report'!H$4:H$2126)))</f>
      </c>
      <c r="G16" s="25" t="str">
        <f>IF($E$5="All",SUMPRODUCT( -- ('Postal One PQW Report'!$C$3:$C$2386=$B16),'Postal One PQW Report'!I$3:I$2386),  SUMPRODUCT(('Postal One PQW Report'!$C$4:$C$2126=$B16)*('Postal One PQW Report'!$B$4:$B$2126=UPPER($E$5))*('Postal One PQW Report'!I$4:I$2126)))</f>
      </c>
      <c r="H16" s="25" t="str">
        <f>IF($E$5="All",SUMPRODUCT( -- ('Postal One PQW Report'!$C$3:$C$2386=$B16),'Postal One PQW Report'!J$3:J$2386),  SUMPRODUCT(('Postal One PQW Report'!$C$4:$C$2126=$B16)*('Postal One PQW Report'!$B$4:$B$2126=UPPER($E$5))*('Postal One PQW Report'!J$4:J$2126)))</f>
      </c>
      <c r="I16" s="25" t="str">
        <f>IF($E$5="All",SUMPRODUCT( -- ('Postal One PQW Report'!$C$3:$C$2386=$B16),'Postal One PQW Report'!K$3:K$2386),  SUMPRODUCT(('Postal One PQW Report'!$C$4:$C$2126=$B16)*('Postal One PQW Report'!$B$4:$B$2126=UPPER($E$5))*('Postal One PQW Report'!K$4:K$2126)))</f>
      </c>
      <c r="J16" s="25" t="str">
        <f>IF($E$5="All",SUMPRODUCT( -- ('Postal One PQW Report'!$C$3:$C$2386=$B16),'Postal One PQW Report'!L$3:L$2386),  SUMPRODUCT(('Postal One PQW Report'!$C$4:$C$2126=$B16)*('Postal One PQW Report'!$B$4:$B$2126=UPPER($E$5))*('Postal One PQW Report'!L$4:L$2126)))</f>
      </c>
      <c r="K16" s="24" t="str">
        <f>IF($E$5="All",SUMPRODUCT( -- ('Postal One PQW Report'!$C$3:$C$2386=$B16),'Postal One PQW Report'!M$3:M$2386),  SUMPRODUCT(('Postal One PQW Report'!$C$4:$C$2126=$B16)*('Postal One PQW Report'!$B$4:$B$2126=UPPER($E$5))*('Postal One PQW Report'!M$4:M$2126)))</f>
      </c>
      <c r="L16" s="24" t="str">
        <f>IF($E$5="All",SUMPRODUCT( -- ('Postal One PQW Report'!$C$3:$C$2386=$B16),'Postal One PQW Report'!N$3:N$2386),  SUMPRODUCT(('Postal One PQW Report'!$C$4:$C$2126=$B16)*('Postal One PQW Report'!$B$4:$B$2126=UPPER($E$5))*('Postal One PQW Report'!N$4:N$2126)))</f>
      </c>
      <c r="M16" s="24" t="str">
        <f>IF($E$5="All",SUMPRODUCT( -- ('Postal One PQW Report'!$C$3:$C$2386=$B16),'Postal One PQW Report'!O$3:O$2386),  SUMPRODUCT(('Postal One PQW Report'!$C$4:$C$2126=$B16)*('Postal One PQW Report'!$B$4:$B$2126=UPPER($E$5))*('Postal One PQW Report'!O$4:O$2126)))</f>
      </c>
      <c r="N16" s="24" t="str">
        <f>IF($E$5="All",SUMPRODUCT( -- ('Postal One PQW Report'!$C$3:$C$2386=$B16),'Postal One PQW Report'!P$3:P$2386),  SUMPRODUCT(('Postal One PQW Report'!$C$4:$C$2126=$B16)*('Postal One PQW Report'!$B$4:$B$2126=UPPER($E$5))*('Postal One PQW Report'!P$4:P$2126)))</f>
      </c>
      <c r="O16" s="24" t="str">
        <f>IF($E$5="All",SUMPRODUCT( -- ('Postal One PQW Report'!$C$3:$C$2386=$B16),'Postal One PQW Report'!Q$3:Q$2386),  SUMPRODUCT(('Postal One PQW Report'!$C$4:$C$2126=$B16)*('Postal One PQW Report'!$B$4:$B$2126=UPPER($E$5))*('Postal One PQW Report'!Q$4:Q$2126)))</f>
      </c>
      <c r="P16" s="24" t="str">
        <f>IF($E$5="All",SUMPRODUCT( -- ('Postal One PQW Report'!$C$3:$C$2386=$B16),'Postal One PQW Report'!R$3:R$2386),  SUMPRODUCT(('Postal One PQW Report'!$C$4:$C$2126=$B16)*('Postal One PQW Report'!$B$4:$B$2126=UPPER($E$5))*('Postal One PQW Report'!R$4:R$2126)))</f>
      </c>
      <c r="Q16" s="24" t="str">
        <f>IF($E$5="All",SUMPRODUCT( -- ('Postal One PQW Report'!$C$3:$C$2386=$B16),'Postal One PQW Report'!S$3:S$2386),  SUMPRODUCT(('Postal One PQW Report'!$C$4:$C$2126=$B16)*('Postal One PQW Report'!$B$4:$B$2126=UPPER($E$5))*('Postal One PQW Report'!S$4:S$2126)))</f>
      </c>
      <c r="R16" s="24" t="str">
        <f>IF($E$5="All",SUMPRODUCT( -- ('Postal One PQW Report'!$C$3:$C$2386=$B16),'Postal One PQW Report'!T$3:T$2386),  SUMPRODUCT(('Postal One PQW Report'!$C$4:$C$2126=$B16)*('Postal One PQW Report'!$B$4:$B$2126=UPPER($E$5))*('Postal One PQW Report'!T$4:T$2126)))</f>
      </c>
      <c r="S16" s="25" t="str">
        <f>IFERROR(J16-I16, 0)</f>
      </c>
      <c r="T16" s="26" t="str">
        <f>IFERROR(S16/J16, 0)</f>
      </c>
      <c r="U16" s="25" t="str">
        <f>IFERROR(R16-Q16, 0)</f>
      </c>
      <c r="V16" s="26" t="str">
        <f>IFERROR(U16/R16, 0)</f>
      </c>
    </row>
    <row r="17">
      <c r="A17" s="20" t="n">
        <v>9</v>
      </c>
      <c r="B17" s="23" t="n">
        <v>8</v>
      </c>
      <c r="C17" s="25" t="str">
        <f>IF($E$5="All",SUMPRODUCT( -- ('Postal One PQW Report'!$C$3:$C$2386=$B17),'Postal One PQW Report'!E$3:E$2386),  SUMPRODUCT(('Postal One PQW Report'!$C$4:$C$2126=$B17)*('Postal One PQW Report'!$B$4:$B$2126=UPPER($E$5))*('Postal One PQW Report'!E$4:E$2126)))</f>
      </c>
      <c r="D17" s="25" t="str">
        <f>IF($E$5="All",SUMPRODUCT( -- ('Postal One PQW Report'!$C$3:$C$2386=$B17),'Postal One PQW Report'!F$3:F$2386),  SUMPRODUCT(('Postal One PQW Report'!$C$4:$C$2126=$B17)*('Postal One PQW Report'!$B$4:$B$2126=UPPER($E$5))*('Postal One PQW Report'!F$4:F$2126)))</f>
      </c>
      <c r="E17" s="25" t="str">
        <f>IF($E$5="All",SUMPRODUCT( -- ('Postal One PQW Report'!$C$3:$C$2386=$B17),'Postal One PQW Report'!G$3:G$2386),  SUMPRODUCT(('Postal One PQW Report'!$C$4:$C$2126=$B17)*('Postal One PQW Report'!$B$4:$B$2126=UPPER($E$5))*('Postal One PQW Report'!G$4:G$2126)))</f>
      </c>
      <c r="F17" s="25" t="str">
        <f>IF($E$5="All",SUMPRODUCT( -- ('Postal One PQW Report'!$C$3:$C$2386=$B17),'Postal One PQW Report'!H$3:H$2386),  SUMPRODUCT(('Postal One PQW Report'!$C$4:$C$2126=$B17)*('Postal One PQW Report'!$B$4:$B$2126=UPPER($E$5))*('Postal One PQW Report'!H$4:H$2126)))</f>
      </c>
      <c r="G17" s="25" t="str">
        <f>IF($E$5="All",SUMPRODUCT( -- ('Postal One PQW Report'!$C$3:$C$2386=$B17),'Postal One PQW Report'!I$3:I$2386),  SUMPRODUCT(('Postal One PQW Report'!$C$4:$C$2126=$B17)*('Postal One PQW Report'!$B$4:$B$2126=UPPER($E$5))*('Postal One PQW Report'!I$4:I$2126)))</f>
      </c>
      <c r="H17" s="25" t="str">
        <f>IF($E$5="All",SUMPRODUCT( -- ('Postal One PQW Report'!$C$3:$C$2386=$B17),'Postal One PQW Report'!J$3:J$2386),  SUMPRODUCT(('Postal One PQW Report'!$C$4:$C$2126=$B17)*('Postal One PQW Report'!$B$4:$B$2126=UPPER($E$5))*('Postal One PQW Report'!J$4:J$2126)))</f>
      </c>
      <c r="I17" s="25" t="str">
        <f>IF($E$5="All",SUMPRODUCT( -- ('Postal One PQW Report'!$C$3:$C$2386=$B17),'Postal One PQW Report'!K$3:K$2386),  SUMPRODUCT(('Postal One PQW Report'!$C$4:$C$2126=$B17)*('Postal One PQW Report'!$B$4:$B$2126=UPPER($E$5))*('Postal One PQW Report'!K$4:K$2126)))</f>
      </c>
      <c r="J17" s="25" t="str">
        <f>IF($E$5="All",SUMPRODUCT( -- ('Postal One PQW Report'!$C$3:$C$2386=$B17),'Postal One PQW Report'!L$3:L$2386),  SUMPRODUCT(('Postal One PQW Report'!$C$4:$C$2126=$B17)*('Postal One PQW Report'!$B$4:$B$2126=UPPER($E$5))*('Postal One PQW Report'!L$4:L$2126)))</f>
      </c>
      <c r="K17" s="24" t="str">
        <f>IF($E$5="All",SUMPRODUCT( -- ('Postal One PQW Report'!$C$3:$C$2386=$B17),'Postal One PQW Report'!M$3:M$2386),  SUMPRODUCT(('Postal One PQW Report'!$C$4:$C$2126=$B17)*('Postal One PQW Report'!$B$4:$B$2126=UPPER($E$5))*('Postal One PQW Report'!M$4:M$2126)))</f>
      </c>
      <c r="L17" s="24" t="str">
        <f>IF($E$5="All",SUMPRODUCT( -- ('Postal One PQW Report'!$C$3:$C$2386=$B17),'Postal One PQW Report'!N$3:N$2386),  SUMPRODUCT(('Postal One PQW Report'!$C$4:$C$2126=$B17)*('Postal One PQW Report'!$B$4:$B$2126=UPPER($E$5))*('Postal One PQW Report'!N$4:N$2126)))</f>
      </c>
      <c r="M17" s="24" t="str">
        <f>IF($E$5="All",SUMPRODUCT( -- ('Postal One PQW Report'!$C$3:$C$2386=$B17),'Postal One PQW Report'!O$3:O$2386),  SUMPRODUCT(('Postal One PQW Report'!$C$4:$C$2126=$B17)*('Postal One PQW Report'!$B$4:$B$2126=UPPER($E$5))*('Postal One PQW Report'!O$4:O$2126)))</f>
      </c>
      <c r="N17" s="24" t="str">
        <f>IF($E$5="All",SUMPRODUCT( -- ('Postal One PQW Report'!$C$3:$C$2386=$B17),'Postal One PQW Report'!P$3:P$2386),  SUMPRODUCT(('Postal One PQW Report'!$C$4:$C$2126=$B17)*('Postal One PQW Report'!$B$4:$B$2126=UPPER($E$5))*('Postal One PQW Report'!P$4:P$2126)))</f>
      </c>
      <c r="O17" s="24" t="str">
        <f>IF($E$5="All",SUMPRODUCT( -- ('Postal One PQW Report'!$C$3:$C$2386=$B17),'Postal One PQW Report'!Q$3:Q$2386),  SUMPRODUCT(('Postal One PQW Report'!$C$4:$C$2126=$B17)*('Postal One PQW Report'!$B$4:$B$2126=UPPER($E$5))*('Postal One PQW Report'!Q$4:Q$2126)))</f>
      </c>
      <c r="P17" s="24" t="str">
        <f>IF($E$5="All",SUMPRODUCT( -- ('Postal One PQW Report'!$C$3:$C$2386=$B17),'Postal One PQW Report'!R$3:R$2386),  SUMPRODUCT(('Postal One PQW Report'!$C$4:$C$2126=$B17)*('Postal One PQW Report'!$B$4:$B$2126=UPPER($E$5))*('Postal One PQW Report'!R$4:R$2126)))</f>
      </c>
      <c r="Q17" s="24" t="str">
        <f>IF($E$5="All",SUMPRODUCT( -- ('Postal One PQW Report'!$C$3:$C$2386=$B17),'Postal One PQW Report'!S$3:S$2386),  SUMPRODUCT(('Postal One PQW Report'!$C$4:$C$2126=$B17)*('Postal One PQW Report'!$B$4:$B$2126=UPPER($E$5))*('Postal One PQW Report'!S$4:S$2126)))</f>
      </c>
      <c r="R17" s="24" t="str">
        <f>IF($E$5="All",SUMPRODUCT( -- ('Postal One PQW Report'!$C$3:$C$2386=$B17),'Postal One PQW Report'!T$3:T$2386),  SUMPRODUCT(('Postal One PQW Report'!$C$4:$C$2126=$B17)*('Postal One PQW Report'!$B$4:$B$2126=UPPER($E$5))*('Postal One PQW Report'!T$4:T$2126)))</f>
      </c>
      <c r="S17" s="25" t="str">
        <f>IFERROR(J17-I17, 0)</f>
      </c>
      <c r="T17" s="26" t="str">
        <f>IFERROR(S17/J17, 0)</f>
      </c>
      <c r="U17" s="25" t="str">
        <f>IFERROR(R17-Q17, 0)</f>
      </c>
      <c r="V17" s="26" t="str">
        <f>IFERROR(U17/R17, 0)</f>
      </c>
    </row>
    <row r="18">
      <c r="A18" s="20" t="n">
        <v>10</v>
      </c>
      <c r="B18" s="23" t="n">
        <v>9</v>
      </c>
      <c r="C18" s="25" t="str">
        <f>IF($E$5="All",SUMPRODUCT( -- ('Postal One PQW Report'!$C$3:$C$2386=$B18),'Postal One PQW Report'!E$3:E$2386),  SUMPRODUCT(('Postal One PQW Report'!$C$4:$C$2126=$B18)*('Postal One PQW Report'!$B$4:$B$2126=UPPER($E$5))*('Postal One PQW Report'!E$4:E$2126)))</f>
      </c>
      <c r="D18" s="25" t="str">
        <f>IF($E$5="All",SUMPRODUCT( -- ('Postal One PQW Report'!$C$3:$C$2386=$B18),'Postal One PQW Report'!F$3:F$2386),  SUMPRODUCT(('Postal One PQW Report'!$C$4:$C$2126=$B18)*('Postal One PQW Report'!$B$4:$B$2126=UPPER($E$5))*('Postal One PQW Report'!F$4:F$2126)))</f>
      </c>
      <c r="E18" s="25" t="str">
        <f>IF($E$5="All",SUMPRODUCT( -- ('Postal One PQW Report'!$C$3:$C$2386=$B18),'Postal One PQW Report'!G$3:G$2386),  SUMPRODUCT(('Postal One PQW Report'!$C$4:$C$2126=$B18)*('Postal One PQW Report'!$B$4:$B$2126=UPPER($E$5))*('Postal One PQW Report'!G$4:G$2126)))</f>
      </c>
      <c r="F18" s="25" t="str">
        <f>IF($E$5="All",SUMPRODUCT( -- ('Postal One PQW Report'!$C$3:$C$2386=$B18),'Postal One PQW Report'!H$3:H$2386),  SUMPRODUCT(('Postal One PQW Report'!$C$4:$C$2126=$B18)*('Postal One PQW Report'!$B$4:$B$2126=UPPER($E$5))*('Postal One PQW Report'!H$4:H$2126)))</f>
      </c>
      <c r="G18" s="25" t="str">
        <f>IF($E$5="All",SUMPRODUCT( -- ('Postal One PQW Report'!$C$3:$C$2386=$B18),'Postal One PQW Report'!I$3:I$2386),  SUMPRODUCT(('Postal One PQW Report'!$C$4:$C$2126=$B18)*('Postal One PQW Report'!$B$4:$B$2126=UPPER($E$5))*('Postal One PQW Report'!I$4:I$2126)))</f>
      </c>
      <c r="H18" s="25" t="str">
        <f>IF($E$5="All",SUMPRODUCT( -- ('Postal One PQW Report'!$C$3:$C$2386=$B18),'Postal One PQW Report'!J$3:J$2386),  SUMPRODUCT(('Postal One PQW Report'!$C$4:$C$2126=$B18)*('Postal One PQW Report'!$B$4:$B$2126=UPPER($E$5))*('Postal One PQW Report'!J$4:J$2126)))</f>
      </c>
      <c r="I18" s="25" t="str">
        <f>IF($E$5="All",SUMPRODUCT( -- ('Postal One PQW Report'!$C$3:$C$2386=$B18),'Postal One PQW Report'!K$3:K$2386),  SUMPRODUCT(('Postal One PQW Report'!$C$4:$C$2126=$B18)*('Postal One PQW Report'!$B$4:$B$2126=UPPER($E$5))*('Postal One PQW Report'!K$4:K$2126)))</f>
      </c>
      <c r="J18" s="25" t="str">
        <f>IF($E$5="All",SUMPRODUCT( -- ('Postal One PQW Report'!$C$3:$C$2386=$B18),'Postal One PQW Report'!L$3:L$2386),  SUMPRODUCT(('Postal One PQW Report'!$C$4:$C$2126=$B18)*('Postal One PQW Report'!$B$4:$B$2126=UPPER($E$5))*('Postal One PQW Report'!L$4:L$2126)))</f>
      </c>
      <c r="K18" s="24" t="str">
        <f>IF($E$5="All",SUMPRODUCT( -- ('Postal One PQW Report'!$C$3:$C$2386=$B18),'Postal One PQW Report'!M$3:M$2386),  SUMPRODUCT(('Postal One PQW Report'!$C$4:$C$2126=$B18)*('Postal One PQW Report'!$B$4:$B$2126=UPPER($E$5))*('Postal One PQW Report'!M$4:M$2126)))</f>
      </c>
      <c r="L18" s="24" t="str">
        <f>IF($E$5="All",SUMPRODUCT( -- ('Postal One PQW Report'!$C$3:$C$2386=$B18),'Postal One PQW Report'!N$3:N$2386),  SUMPRODUCT(('Postal One PQW Report'!$C$4:$C$2126=$B18)*('Postal One PQW Report'!$B$4:$B$2126=UPPER($E$5))*('Postal One PQW Report'!N$4:N$2126)))</f>
      </c>
      <c r="M18" s="24" t="str">
        <f>IF($E$5="All",SUMPRODUCT( -- ('Postal One PQW Report'!$C$3:$C$2386=$B18),'Postal One PQW Report'!O$3:O$2386),  SUMPRODUCT(('Postal One PQW Report'!$C$4:$C$2126=$B18)*('Postal One PQW Report'!$B$4:$B$2126=UPPER($E$5))*('Postal One PQW Report'!O$4:O$2126)))</f>
      </c>
      <c r="N18" s="24" t="str">
        <f>IF($E$5="All",SUMPRODUCT( -- ('Postal One PQW Report'!$C$3:$C$2386=$B18),'Postal One PQW Report'!P$3:P$2386),  SUMPRODUCT(('Postal One PQW Report'!$C$4:$C$2126=$B18)*('Postal One PQW Report'!$B$4:$B$2126=UPPER($E$5))*('Postal One PQW Report'!P$4:P$2126)))</f>
      </c>
      <c r="O18" s="24" t="str">
        <f>IF($E$5="All",SUMPRODUCT( -- ('Postal One PQW Report'!$C$3:$C$2386=$B18),'Postal One PQW Report'!Q$3:Q$2386),  SUMPRODUCT(('Postal One PQW Report'!$C$4:$C$2126=$B18)*('Postal One PQW Report'!$B$4:$B$2126=UPPER($E$5))*('Postal One PQW Report'!Q$4:Q$2126)))</f>
      </c>
      <c r="P18" s="24" t="str">
        <f>IF($E$5="All",SUMPRODUCT( -- ('Postal One PQW Report'!$C$3:$C$2386=$B18),'Postal One PQW Report'!R$3:R$2386),  SUMPRODUCT(('Postal One PQW Report'!$C$4:$C$2126=$B18)*('Postal One PQW Report'!$B$4:$B$2126=UPPER($E$5))*('Postal One PQW Report'!R$4:R$2126)))</f>
      </c>
      <c r="Q18" s="24" t="str">
        <f>IF($E$5="All",SUMPRODUCT( -- ('Postal One PQW Report'!$C$3:$C$2386=$B18),'Postal One PQW Report'!S$3:S$2386),  SUMPRODUCT(('Postal One PQW Report'!$C$4:$C$2126=$B18)*('Postal One PQW Report'!$B$4:$B$2126=UPPER($E$5))*('Postal One PQW Report'!S$4:S$2126)))</f>
      </c>
      <c r="R18" s="24" t="str">
        <f>IF($E$5="All",SUMPRODUCT( -- ('Postal One PQW Report'!$C$3:$C$2386=$B18),'Postal One PQW Report'!T$3:T$2386),  SUMPRODUCT(('Postal One PQW Report'!$C$4:$C$2126=$B18)*('Postal One PQW Report'!$B$4:$B$2126=UPPER($E$5))*('Postal One PQW Report'!T$4:T$2126)))</f>
      </c>
      <c r="S18" s="25" t="str">
        <f>IFERROR(J18-I18, 0)</f>
      </c>
      <c r="T18" s="26" t="str">
        <f>IFERROR(S18/J18, 0)</f>
      </c>
      <c r="U18" s="25" t="str">
        <f>IFERROR(R18-Q18, 0)</f>
      </c>
      <c r="V18" s="26" t="str">
        <f>IFERROR(U18/R18, 0)</f>
      </c>
    </row>
    <row r="19">
      <c r="A19" s="20" t="n">
        <v>11</v>
      </c>
      <c r="B19" s="23" t="n">
        <v>10</v>
      </c>
      <c r="C19" s="25" t="str">
        <f>IF($E$5="All",SUMPRODUCT( -- ('Postal One PQW Report'!$C$3:$C$2386=$B19),'Postal One PQW Report'!E$3:E$2386),  SUMPRODUCT(('Postal One PQW Report'!$C$4:$C$2126=$B19)*('Postal One PQW Report'!$B$4:$B$2126=UPPER($E$5))*('Postal One PQW Report'!E$4:E$2126)))</f>
      </c>
      <c r="D19" s="25" t="str">
        <f>IF($E$5="All",SUMPRODUCT( -- ('Postal One PQW Report'!$C$3:$C$2386=$B19),'Postal One PQW Report'!F$3:F$2386),  SUMPRODUCT(('Postal One PQW Report'!$C$4:$C$2126=$B19)*('Postal One PQW Report'!$B$4:$B$2126=UPPER($E$5))*('Postal One PQW Report'!F$4:F$2126)))</f>
      </c>
      <c r="E19" s="25" t="str">
        <f>IF($E$5="All",SUMPRODUCT( -- ('Postal One PQW Report'!$C$3:$C$2386=$B19),'Postal One PQW Report'!G$3:G$2386),  SUMPRODUCT(('Postal One PQW Report'!$C$4:$C$2126=$B19)*('Postal One PQW Report'!$B$4:$B$2126=UPPER($E$5))*('Postal One PQW Report'!G$4:G$2126)))</f>
      </c>
      <c r="F19" s="25" t="str">
        <f>IF($E$5="All",SUMPRODUCT( -- ('Postal One PQW Report'!$C$3:$C$2386=$B19),'Postal One PQW Report'!H$3:H$2386),  SUMPRODUCT(('Postal One PQW Report'!$C$4:$C$2126=$B19)*('Postal One PQW Report'!$B$4:$B$2126=UPPER($E$5))*('Postal One PQW Report'!H$4:H$2126)))</f>
      </c>
      <c r="G19" s="25" t="str">
        <f>IF($E$5="All",SUMPRODUCT( -- ('Postal One PQW Report'!$C$3:$C$2386=$B19),'Postal One PQW Report'!I$3:I$2386),  SUMPRODUCT(('Postal One PQW Report'!$C$4:$C$2126=$B19)*('Postal One PQW Report'!$B$4:$B$2126=UPPER($E$5))*('Postal One PQW Report'!I$4:I$2126)))</f>
      </c>
      <c r="H19" s="25" t="str">
        <f>IF($E$5="All",SUMPRODUCT( -- ('Postal One PQW Report'!$C$3:$C$2386=$B19),'Postal One PQW Report'!J$3:J$2386),  SUMPRODUCT(('Postal One PQW Report'!$C$4:$C$2126=$B19)*('Postal One PQW Report'!$B$4:$B$2126=UPPER($E$5))*('Postal One PQW Report'!J$4:J$2126)))</f>
      </c>
      <c r="I19" s="25" t="str">
        <f>IF($E$5="All",SUMPRODUCT( -- ('Postal One PQW Report'!$C$3:$C$2386=$B19),'Postal One PQW Report'!K$3:K$2386),  SUMPRODUCT(('Postal One PQW Report'!$C$4:$C$2126=$B19)*('Postal One PQW Report'!$B$4:$B$2126=UPPER($E$5))*('Postal One PQW Report'!K$4:K$2126)))</f>
      </c>
      <c r="J19" s="25" t="str">
        <f>IF($E$5="All",SUMPRODUCT( -- ('Postal One PQW Report'!$C$3:$C$2386=$B19),'Postal One PQW Report'!L$3:L$2386),  SUMPRODUCT(('Postal One PQW Report'!$C$4:$C$2126=$B19)*('Postal One PQW Report'!$B$4:$B$2126=UPPER($E$5))*('Postal One PQW Report'!L$4:L$2126)))</f>
      </c>
      <c r="K19" s="24" t="str">
        <f>IF($E$5="All",SUMPRODUCT( -- ('Postal One PQW Report'!$C$3:$C$2386=$B19),'Postal One PQW Report'!M$3:M$2386),  SUMPRODUCT(('Postal One PQW Report'!$C$4:$C$2126=$B19)*('Postal One PQW Report'!$B$4:$B$2126=UPPER($E$5))*('Postal One PQW Report'!M$4:M$2126)))</f>
      </c>
      <c r="L19" s="24" t="str">
        <f>IF($E$5="All",SUMPRODUCT( -- ('Postal One PQW Report'!$C$3:$C$2386=$B19),'Postal One PQW Report'!N$3:N$2386),  SUMPRODUCT(('Postal One PQW Report'!$C$4:$C$2126=$B19)*('Postal One PQW Report'!$B$4:$B$2126=UPPER($E$5))*('Postal One PQW Report'!N$4:N$2126)))</f>
      </c>
      <c r="M19" s="24" t="str">
        <f>IF($E$5="All",SUMPRODUCT( -- ('Postal One PQW Report'!$C$3:$C$2386=$B19),'Postal One PQW Report'!O$3:O$2386),  SUMPRODUCT(('Postal One PQW Report'!$C$4:$C$2126=$B19)*('Postal One PQW Report'!$B$4:$B$2126=UPPER($E$5))*('Postal One PQW Report'!O$4:O$2126)))</f>
      </c>
      <c r="N19" s="24" t="str">
        <f>IF($E$5="All",SUMPRODUCT( -- ('Postal One PQW Report'!$C$3:$C$2386=$B19),'Postal One PQW Report'!P$3:P$2386),  SUMPRODUCT(('Postal One PQW Report'!$C$4:$C$2126=$B19)*('Postal One PQW Report'!$B$4:$B$2126=UPPER($E$5))*('Postal One PQW Report'!P$4:P$2126)))</f>
      </c>
      <c r="O19" s="24" t="str">
        <f>IF($E$5="All",SUMPRODUCT( -- ('Postal One PQW Report'!$C$3:$C$2386=$B19),'Postal One PQW Report'!Q$3:Q$2386),  SUMPRODUCT(('Postal One PQW Report'!$C$4:$C$2126=$B19)*('Postal One PQW Report'!$B$4:$B$2126=UPPER($E$5))*('Postal One PQW Report'!Q$4:Q$2126)))</f>
      </c>
      <c r="P19" s="24" t="str">
        <f>IF($E$5="All",SUMPRODUCT( -- ('Postal One PQW Report'!$C$3:$C$2386=$B19),'Postal One PQW Report'!R$3:R$2386),  SUMPRODUCT(('Postal One PQW Report'!$C$4:$C$2126=$B19)*('Postal One PQW Report'!$B$4:$B$2126=UPPER($E$5))*('Postal One PQW Report'!R$4:R$2126)))</f>
      </c>
      <c r="Q19" s="24" t="str">
        <f>IF($E$5="All",SUMPRODUCT( -- ('Postal One PQW Report'!$C$3:$C$2386=$B19),'Postal One PQW Report'!S$3:S$2386),  SUMPRODUCT(('Postal One PQW Report'!$C$4:$C$2126=$B19)*('Postal One PQW Report'!$B$4:$B$2126=UPPER($E$5))*('Postal One PQW Report'!S$4:S$2126)))</f>
      </c>
      <c r="R19" s="24" t="str">
        <f>IF($E$5="All",SUMPRODUCT( -- ('Postal One PQW Report'!$C$3:$C$2386=$B19),'Postal One PQW Report'!T$3:T$2386),  SUMPRODUCT(('Postal One PQW Report'!$C$4:$C$2126=$B19)*('Postal One PQW Report'!$B$4:$B$2126=UPPER($E$5))*('Postal One PQW Report'!T$4:T$2126)))</f>
      </c>
      <c r="S19" s="25" t="str">
        <f>IFERROR(J19-I19, 0)</f>
      </c>
      <c r="T19" s="26" t="str">
        <f>IFERROR(S19/J19, 0)</f>
      </c>
      <c r="U19" s="25" t="str">
        <f>IFERROR(R19-Q19, 0)</f>
      </c>
      <c r="V19" s="26" t="str">
        <f>IFERROR(U19/R19, 0)</f>
      </c>
    </row>
    <row r="20">
      <c r="A20" s="20" t="n">
        <v>12</v>
      </c>
      <c r="B20" s="23" t="n">
        <v>11</v>
      </c>
      <c r="C20" s="25" t="str">
        <f>IF($E$5="All",SUMPRODUCT( -- ('Postal One PQW Report'!$C$3:$C$2386=$B20),'Postal One PQW Report'!E$3:E$2386),  SUMPRODUCT(('Postal One PQW Report'!$C$4:$C$2126=$B20)*('Postal One PQW Report'!$B$4:$B$2126=UPPER($E$5))*('Postal One PQW Report'!E$4:E$2126)))</f>
      </c>
      <c r="D20" s="25" t="str">
        <f>IF($E$5="All",SUMPRODUCT( -- ('Postal One PQW Report'!$C$3:$C$2386=$B20),'Postal One PQW Report'!F$3:F$2386),  SUMPRODUCT(('Postal One PQW Report'!$C$4:$C$2126=$B20)*('Postal One PQW Report'!$B$4:$B$2126=UPPER($E$5))*('Postal One PQW Report'!F$4:F$2126)))</f>
      </c>
      <c r="E20" s="25" t="str">
        <f>IF($E$5="All",SUMPRODUCT( -- ('Postal One PQW Report'!$C$3:$C$2386=$B20),'Postal One PQW Report'!G$3:G$2386),  SUMPRODUCT(('Postal One PQW Report'!$C$4:$C$2126=$B20)*('Postal One PQW Report'!$B$4:$B$2126=UPPER($E$5))*('Postal One PQW Report'!G$4:G$2126)))</f>
      </c>
      <c r="F20" s="25" t="str">
        <f>IF($E$5="All",SUMPRODUCT( -- ('Postal One PQW Report'!$C$3:$C$2386=$B20),'Postal One PQW Report'!H$3:H$2386),  SUMPRODUCT(('Postal One PQW Report'!$C$4:$C$2126=$B20)*('Postal One PQW Report'!$B$4:$B$2126=UPPER($E$5))*('Postal One PQW Report'!H$4:H$2126)))</f>
      </c>
      <c r="G20" s="25" t="str">
        <f>IF($E$5="All",SUMPRODUCT( -- ('Postal One PQW Report'!$C$3:$C$2386=$B20),'Postal One PQW Report'!I$3:I$2386),  SUMPRODUCT(('Postal One PQW Report'!$C$4:$C$2126=$B20)*('Postal One PQW Report'!$B$4:$B$2126=UPPER($E$5))*('Postal One PQW Report'!I$4:I$2126)))</f>
      </c>
      <c r="H20" s="25" t="str">
        <f>IF($E$5="All",SUMPRODUCT( -- ('Postal One PQW Report'!$C$3:$C$2386=$B20),'Postal One PQW Report'!J$3:J$2386),  SUMPRODUCT(('Postal One PQW Report'!$C$4:$C$2126=$B20)*('Postal One PQW Report'!$B$4:$B$2126=UPPER($E$5))*('Postal One PQW Report'!J$4:J$2126)))</f>
      </c>
      <c r="I20" s="25" t="str">
        <f>IF($E$5="All",SUMPRODUCT( -- ('Postal One PQW Report'!$C$3:$C$2386=$B20),'Postal One PQW Report'!K$3:K$2386),  SUMPRODUCT(('Postal One PQW Report'!$C$4:$C$2126=$B20)*('Postal One PQW Report'!$B$4:$B$2126=UPPER($E$5))*('Postal One PQW Report'!K$4:K$2126)))</f>
      </c>
      <c r="J20" s="25" t="str">
        <f>IF($E$5="All",SUMPRODUCT( -- ('Postal One PQW Report'!$C$3:$C$2386=$B20),'Postal One PQW Report'!L$3:L$2386),  SUMPRODUCT(('Postal One PQW Report'!$C$4:$C$2126=$B20)*('Postal One PQW Report'!$B$4:$B$2126=UPPER($E$5))*('Postal One PQW Report'!L$4:L$2126)))</f>
      </c>
      <c r="K20" s="24" t="str">
        <f>IF($E$5="All",SUMPRODUCT( -- ('Postal One PQW Report'!$C$3:$C$2386=$B20),'Postal One PQW Report'!M$3:M$2386),  SUMPRODUCT(('Postal One PQW Report'!$C$4:$C$2126=$B20)*('Postal One PQW Report'!$B$4:$B$2126=UPPER($E$5))*('Postal One PQW Report'!M$4:M$2126)))</f>
      </c>
      <c r="L20" s="24" t="str">
        <f>IF($E$5="All",SUMPRODUCT( -- ('Postal One PQW Report'!$C$3:$C$2386=$B20),'Postal One PQW Report'!N$3:N$2386),  SUMPRODUCT(('Postal One PQW Report'!$C$4:$C$2126=$B20)*('Postal One PQW Report'!$B$4:$B$2126=UPPER($E$5))*('Postal One PQW Report'!N$4:N$2126)))</f>
      </c>
      <c r="M20" s="24" t="str">
        <f>IF($E$5="All",SUMPRODUCT( -- ('Postal One PQW Report'!$C$3:$C$2386=$B20),'Postal One PQW Report'!O$3:O$2386),  SUMPRODUCT(('Postal One PQW Report'!$C$4:$C$2126=$B20)*('Postal One PQW Report'!$B$4:$B$2126=UPPER($E$5))*('Postal One PQW Report'!O$4:O$2126)))</f>
      </c>
      <c r="N20" s="24" t="str">
        <f>IF($E$5="All",SUMPRODUCT( -- ('Postal One PQW Report'!$C$3:$C$2386=$B20),'Postal One PQW Report'!P$3:P$2386),  SUMPRODUCT(('Postal One PQW Report'!$C$4:$C$2126=$B20)*('Postal One PQW Report'!$B$4:$B$2126=UPPER($E$5))*('Postal One PQW Report'!P$4:P$2126)))</f>
      </c>
      <c r="O20" s="24" t="str">
        <f>IF($E$5="All",SUMPRODUCT( -- ('Postal One PQW Report'!$C$3:$C$2386=$B20),'Postal One PQW Report'!Q$3:Q$2386),  SUMPRODUCT(('Postal One PQW Report'!$C$4:$C$2126=$B20)*('Postal One PQW Report'!$B$4:$B$2126=UPPER($E$5))*('Postal One PQW Report'!Q$4:Q$2126)))</f>
      </c>
      <c r="P20" s="24" t="str">
        <f>IF($E$5="All",SUMPRODUCT( -- ('Postal One PQW Report'!$C$3:$C$2386=$B20),'Postal One PQW Report'!R$3:R$2386),  SUMPRODUCT(('Postal One PQW Report'!$C$4:$C$2126=$B20)*('Postal One PQW Report'!$B$4:$B$2126=UPPER($E$5))*('Postal One PQW Report'!R$4:R$2126)))</f>
      </c>
      <c r="Q20" s="24" t="str">
        <f>IF($E$5="All",SUMPRODUCT( -- ('Postal One PQW Report'!$C$3:$C$2386=$B20),'Postal One PQW Report'!S$3:S$2386),  SUMPRODUCT(('Postal One PQW Report'!$C$4:$C$2126=$B20)*('Postal One PQW Report'!$B$4:$B$2126=UPPER($E$5))*('Postal One PQW Report'!S$4:S$2126)))</f>
      </c>
      <c r="R20" s="24" t="str">
        <f>IF($E$5="All",SUMPRODUCT( -- ('Postal One PQW Report'!$C$3:$C$2386=$B20),'Postal One PQW Report'!T$3:T$2386),  SUMPRODUCT(('Postal One PQW Report'!$C$4:$C$2126=$B20)*('Postal One PQW Report'!$B$4:$B$2126=UPPER($E$5))*('Postal One PQW Report'!T$4:T$2126)))</f>
      </c>
      <c r="S20" s="25" t="str">
        <f>IFERROR(J20-I20, 0)</f>
      </c>
      <c r="T20" s="26" t="str">
        <f>IFERROR(S20/J20, 0)</f>
      </c>
      <c r="U20" s="25" t="str">
        <f>IFERROR(R20-Q20, 0)</f>
      </c>
      <c r="V20" s="26" t="str">
        <f>IFERROR(U20/R20, 0)</f>
      </c>
    </row>
    <row r="21">
      <c r="A21" s="20" t="n">
        <v>13</v>
      </c>
      <c r="B21" s="23" t="n">
        <v>12</v>
      </c>
      <c r="C21" s="25" t="str">
        <f>IF($E$5="All",SUMPRODUCT( -- ('Postal One PQW Report'!$C$3:$C$2386=$B21),'Postal One PQW Report'!E$3:E$2386),  SUMPRODUCT(('Postal One PQW Report'!$C$4:$C$2126=$B21)*('Postal One PQW Report'!$B$4:$B$2126=UPPER($E$5))*('Postal One PQW Report'!E$4:E$2126)))</f>
      </c>
      <c r="D21" s="25" t="str">
        <f>IF($E$5="All",SUMPRODUCT( -- ('Postal One PQW Report'!$C$3:$C$2386=$B21),'Postal One PQW Report'!F$3:F$2386),  SUMPRODUCT(('Postal One PQW Report'!$C$4:$C$2126=$B21)*('Postal One PQW Report'!$B$4:$B$2126=UPPER($E$5))*('Postal One PQW Report'!F$4:F$2126)))</f>
      </c>
      <c r="E21" s="25" t="str">
        <f>IF($E$5="All",SUMPRODUCT( -- ('Postal One PQW Report'!$C$3:$C$2386=$B21),'Postal One PQW Report'!G$3:G$2386),  SUMPRODUCT(('Postal One PQW Report'!$C$4:$C$2126=$B21)*('Postal One PQW Report'!$B$4:$B$2126=UPPER($E$5))*('Postal One PQW Report'!G$4:G$2126)))</f>
      </c>
      <c r="F21" s="25" t="str">
        <f>IF($E$5="All",SUMPRODUCT( -- ('Postal One PQW Report'!$C$3:$C$2386=$B21),'Postal One PQW Report'!H$3:H$2386),  SUMPRODUCT(('Postal One PQW Report'!$C$4:$C$2126=$B21)*('Postal One PQW Report'!$B$4:$B$2126=UPPER($E$5))*('Postal One PQW Report'!H$4:H$2126)))</f>
      </c>
      <c r="G21" s="25" t="str">
        <f>IF($E$5="All",SUMPRODUCT( -- ('Postal One PQW Report'!$C$3:$C$2386=$B21),'Postal One PQW Report'!I$3:I$2386),  SUMPRODUCT(('Postal One PQW Report'!$C$4:$C$2126=$B21)*('Postal One PQW Report'!$B$4:$B$2126=UPPER($E$5))*('Postal One PQW Report'!I$4:I$2126)))</f>
      </c>
      <c r="H21" s="25" t="str">
        <f>IF($E$5="All",SUMPRODUCT( -- ('Postal One PQW Report'!$C$3:$C$2386=$B21),'Postal One PQW Report'!J$3:J$2386),  SUMPRODUCT(('Postal One PQW Report'!$C$4:$C$2126=$B21)*('Postal One PQW Report'!$B$4:$B$2126=UPPER($E$5))*('Postal One PQW Report'!J$4:J$2126)))</f>
      </c>
      <c r="I21" s="25" t="str">
        <f>IF($E$5="All",SUMPRODUCT( -- ('Postal One PQW Report'!$C$3:$C$2386=$B21),'Postal One PQW Report'!K$3:K$2386),  SUMPRODUCT(('Postal One PQW Report'!$C$4:$C$2126=$B21)*('Postal One PQW Report'!$B$4:$B$2126=UPPER($E$5))*('Postal One PQW Report'!K$4:K$2126)))</f>
      </c>
      <c r="J21" s="25" t="str">
        <f>IF($E$5="All",SUMPRODUCT( -- ('Postal One PQW Report'!$C$3:$C$2386=$B21),'Postal One PQW Report'!L$3:L$2386),  SUMPRODUCT(('Postal One PQW Report'!$C$4:$C$2126=$B21)*('Postal One PQW Report'!$B$4:$B$2126=UPPER($E$5))*('Postal One PQW Report'!L$4:L$2126)))</f>
      </c>
      <c r="K21" s="24" t="str">
        <f>IF($E$5="All",SUMPRODUCT( -- ('Postal One PQW Report'!$C$3:$C$2386=$B21),'Postal One PQW Report'!M$3:M$2386),  SUMPRODUCT(('Postal One PQW Report'!$C$4:$C$2126=$B21)*('Postal One PQW Report'!$B$4:$B$2126=UPPER($E$5))*('Postal One PQW Report'!M$4:M$2126)))</f>
      </c>
      <c r="L21" s="24" t="str">
        <f>IF($E$5="All",SUMPRODUCT( -- ('Postal One PQW Report'!$C$3:$C$2386=$B21),'Postal One PQW Report'!N$3:N$2386),  SUMPRODUCT(('Postal One PQW Report'!$C$4:$C$2126=$B21)*('Postal One PQW Report'!$B$4:$B$2126=UPPER($E$5))*('Postal One PQW Report'!N$4:N$2126)))</f>
      </c>
      <c r="M21" s="24" t="str">
        <f>IF($E$5="All",SUMPRODUCT( -- ('Postal One PQW Report'!$C$3:$C$2386=$B21),'Postal One PQW Report'!O$3:O$2386),  SUMPRODUCT(('Postal One PQW Report'!$C$4:$C$2126=$B21)*('Postal One PQW Report'!$B$4:$B$2126=UPPER($E$5))*('Postal One PQW Report'!O$4:O$2126)))</f>
      </c>
      <c r="N21" s="24" t="str">
        <f>IF($E$5="All",SUMPRODUCT( -- ('Postal One PQW Report'!$C$3:$C$2386=$B21),'Postal One PQW Report'!P$3:P$2386),  SUMPRODUCT(('Postal One PQW Report'!$C$4:$C$2126=$B21)*('Postal One PQW Report'!$B$4:$B$2126=UPPER($E$5))*('Postal One PQW Report'!P$4:P$2126)))</f>
      </c>
      <c r="O21" s="24" t="str">
        <f>IF($E$5="All",SUMPRODUCT( -- ('Postal One PQW Report'!$C$3:$C$2386=$B21),'Postal One PQW Report'!Q$3:Q$2386),  SUMPRODUCT(('Postal One PQW Report'!$C$4:$C$2126=$B21)*('Postal One PQW Report'!$B$4:$B$2126=UPPER($E$5))*('Postal One PQW Report'!Q$4:Q$2126)))</f>
      </c>
      <c r="P21" s="24" t="str">
        <f>IF($E$5="All",SUMPRODUCT( -- ('Postal One PQW Report'!$C$3:$C$2386=$B21),'Postal One PQW Report'!R$3:R$2386),  SUMPRODUCT(('Postal One PQW Report'!$C$4:$C$2126=$B21)*('Postal One PQW Report'!$B$4:$B$2126=UPPER($E$5))*('Postal One PQW Report'!R$4:R$2126)))</f>
      </c>
      <c r="Q21" s="24" t="str">
        <f>IF($E$5="All",SUMPRODUCT( -- ('Postal One PQW Report'!$C$3:$C$2386=$B21),'Postal One PQW Report'!S$3:S$2386),  SUMPRODUCT(('Postal One PQW Report'!$C$4:$C$2126=$B21)*('Postal One PQW Report'!$B$4:$B$2126=UPPER($E$5))*('Postal One PQW Report'!S$4:S$2126)))</f>
      </c>
      <c r="R21" s="24" t="str">
        <f>IF($E$5="All",SUMPRODUCT( -- ('Postal One PQW Report'!$C$3:$C$2386=$B21),'Postal One PQW Report'!T$3:T$2386),  SUMPRODUCT(('Postal One PQW Report'!$C$4:$C$2126=$B21)*('Postal One PQW Report'!$B$4:$B$2126=UPPER($E$5))*('Postal One PQW Report'!T$4:T$2126)))</f>
      </c>
      <c r="S21" s="25" t="str">
        <f>IFERROR(J21-I21, 0)</f>
      </c>
      <c r="T21" s="26" t="str">
        <f>IFERROR(S21/J21, 0)</f>
      </c>
      <c r="U21" s="25" t="str">
        <f>IFERROR(R21-Q21, 0)</f>
      </c>
      <c r="V21" s="26" t="str">
        <f>IFERROR(U21/R21, 0)</f>
      </c>
    </row>
    <row r="22">
      <c r="A22" s="20" t="n">
        <v>14</v>
      </c>
      <c r="B22" s="23" t="n">
        <v>13</v>
      </c>
      <c r="C22" s="25" t="str">
        <f>IF($E$5="All",SUMPRODUCT( -- ('Postal One PQW Report'!$C$3:$C$2386=$B22),'Postal One PQW Report'!E$3:E$2386),  SUMPRODUCT(('Postal One PQW Report'!$C$4:$C$2126=$B22)*('Postal One PQW Report'!$B$4:$B$2126=UPPER($E$5))*('Postal One PQW Report'!E$4:E$2126)))</f>
      </c>
      <c r="D22" s="25" t="str">
        <f>IF($E$5="All",SUMPRODUCT( -- ('Postal One PQW Report'!$C$3:$C$2386=$B22),'Postal One PQW Report'!F$3:F$2386),  SUMPRODUCT(('Postal One PQW Report'!$C$4:$C$2126=$B22)*('Postal One PQW Report'!$B$4:$B$2126=UPPER($E$5))*('Postal One PQW Report'!F$4:F$2126)))</f>
      </c>
      <c r="E22" s="25" t="str">
        <f>IF($E$5="All",SUMPRODUCT( -- ('Postal One PQW Report'!$C$3:$C$2386=$B22),'Postal One PQW Report'!G$3:G$2386),  SUMPRODUCT(('Postal One PQW Report'!$C$4:$C$2126=$B22)*('Postal One PQW Report'!$B$4:$B$2126=UPPER($E$5))*('Postal One PQW Report'!G$4:G$2126)))</f>
      </c>
      <c r="F22" s="25" t="str">
        <f>IF($E$5="All",SUMPRODUCT( -- ('Postal One PQW Report'!$C$3:$C$2386=$B22),'Postal One PQW Report'!H$3:H$2386),  SUMPRODUCT(('Postal One PQW Report'!$C$4:$C$2126=$B22)*('Postal One PQW Report'!$B$4:$B$2126=UPPER($E$5))*('Postal One PQW Report'!H$4:H$2126)))</f>
      </c>
      <c r="G22" s="25" t="str">
        <f>IF($E$5="All",SUMPRODUCT( -- ('Postal One PQW Report'!$C$3:$C$2386=$B22),'Postal One PQW Report'!I$3:I$2386),  SUMPRODUCT(('Postal One PQW Report'!$C$4:$C$2126=$B22)*('Postal One PQW Report'!$B$4:$B$2126=UPPER($E$5))*('Postal One PQW Report'!I$4:I$2126)))</f>
      </c>
      <c r="H22" s="25" t="str">
        <f>IF($E$5="All",SUMPRODUCT( -- ('Postal One PQW Report'!$C$3:$C$2386=$B22),'Postal One PQW Report'!J$3:J$2386),  SUMPRODUCT(('Postal One PQW Report'!$C$4:$C$2126=$B22)*('Postal One PQW Report'!$B$4:$B$2126=UPPER($E$5))*('Postal One PQW Report'!J$4:J$2126)))</f>
      </c>
      <c r="I22" s="25" t="str">
        <f>IF($E$5="All",SUMPRODUCT( -- ('Postal One PQW Report'!$C$3:$C$2386=$B22),'Postal One PQW Report'!K$3:K$2386),  SUMPRODUCT(('Postal One PQW Report'!$C$4:$C$2126=$B22)*('Postal One PQW Report'!$B$4:$B$2126=UPPER($E$5))*('Postal One PQW Report'!K$4:K$2126)))</f>
      </c>
      <c r="J22" s="25" t="str">
        <f>IF($E$5="All",SUMPRODUCT( -- ('Postal One PQW Report'!$C$3:$C$2386=$B22),'Postal One PQW Report'!L$3:L$2386),  SUMPRODUCT(('Postal One PQW Report'!$C$4:$C$2126=$B22)*('Postal One PQW Report'!$B$4:$B$2126=UPPER($E$5))*('Postal One PQW Report'!L$4:L$2126)))</f>
      </c>
      <c r="K22" s="24" t="str">
        <f>IF($E$5="All",SUMPRODUCT( -- ('Postal One PQW Report'!$C$3:$C$2386=$B22),'Postal One PQW Report'!M$3:M$2386),  SUMPRODUCT(('Postal One PQW Report'!$C$4:$C$2126=$B22)*('Postal One PQW Report'!$B$4:$B$2126=UPPER($E$5))*('Postal One PQW Report'!M$4:M$2126)))</f>
      </c>
      <c r="L22" s="24" t="str">
        <f>IF($E$5="All",SUMPRODUCT( -- ('Postal One PQW Report'!$C$3:$C$2386=$B22),'Postal One PQW Report'!N$3:N$2386),  SUMPRODUCT(('Postal One PQW Report'!$C$4:$C$2126=$B22)*('Postal One PQW Report'!$B$4:$B$2126=UPPER($E$5))*('Postal One PQW Report'!N$4:N$2126)))</f>
      </c>
      <c r="M22" s="24" t="str">
        <f>IF($E$5="All",SUMPRODUCT( -- ('Postal One PQW Report'!$C$3:$C$2386=$B22),'Postal One PQW Report'!O$3:O$2386),  SUMPRODUCT(('Postal One PQW Report'!$C$4:$C$2126=$B22)*('Postal One PQW Report'!$B$4:$B$2126=UPPER($E$5))*('Postal One PQW Report'!O$4:O$2126)))</f>
      </c>
      <c r="N22" s="24" t="str">
        <f>IF($E$5="All",SUMPRODUCT( -- ('Postal One PQW Report'!$C$3:$C$2386=$B22),'Postal One PQW Report'!P$3:P$2386),  SUMPRODUCT(('Postal One PQW Report'!$C$4:$C$2126=$B22)*('Postal One PQW Report'!$B$4:$B$2126=UPPER($E$5))*('Postal One PQW Report'!P$4:P$2126)))</f>
      </c>
      <c r="O22" s="24" t="str">
        <f>IF($E$5="All",SUMPRODUCT( -- ('Postal One PQW Report'!$C$3:$C$2386=$B22),'Postal One PQW Report'!Q$3:Q$2386),  SUMPRODUCT(('Postal One PQW Report'!$C$4:$C$2126=$B22)*('Postal One PQW Report'!$B$4:$B$2126=UPPER($E$5))*('Postal One PQW Report'!Q$4:Q$2126)))</f>
      </c>
      <c r="P22" s="24" t="str">
        <f>IF($E$5="All",SUMPRODUCT( -- ('Postal One PQW Report'!$C$3:$C$2386=$B22),'Postal One PQW Report'!R$3:R$2386),  SUMPRODUCT(('Postal One PQW Report'!$C$4:$C$2126=$B22)*('Postal One PQW Report'!$B$4:$B$2126=UPPER($E$5))*('Postal One PQW Report'!R$4:R$2126)))</f>
      </c>
      <c r="Q22" s="24" t="str">
        <f>IF($E$5="All",SUMPRODUCT( -- ('Postal One PQW Report'!$C$3:$C$2386=$B22),'Postal One PQW Report'!S$3:S$2386),  SUMPRODUCT(('Postal One PQW Report'!$C$4:$C$2126=$B22)*('Postal One PQW Report'!$B$4:$B$2126=UPPER($E$5))*('Postal One PQW Report'!S$4:S$2126)))</f>
      </c>
      <c r="R22" s="24" t="str">
        <f>IF($E$5="All",SUMPRODUCT( -- ('Postal One PQW Report'!$C$3:$C$2386=$B22),'Postal One PQW Report'!T$3:T$2386),  SUMPRODUCT(('Postal One PQW Report'!$C$4:$C$2126=$B22)*('Postal One PQW Report'!$B$4:$B$2126=UPPER($E$5))*('Postal One PQW Report'!T$4:T$2126)))</f>
      </c>
      <c r="S22" s="25" t="str">
        <f>IFERROR(J22-I22, 0)</f>
      </c>
      <c r="T22" s="26" t="str">
        <f>IFERROR(S22/J22, 0)</f>
      </c>
      <c r="U22" s="25" t="str">
        <f>IFERROR(R22-Q22, 0)</f>
      </c>
      <c r="V22" s="26" t="str">
        <f>IFERROR(U22/R22, 0)</f>
      </c>
    </row>
    <row r="23">
      <c r="A23" s="20" t="n">
        <v>15</v>
      </c>
      <c r="B23" s="23" t="n">
        <v>14</v>
      </c>
      <c r="C23" s="25" t="str">
        <f>IF($E$5="All",SUMPRODUCT( -- ('Postal One PQW Report'!$C$3:$C$2386=$B23),'Postal One PQW Report'!E$3:E$2386),  SUMPRODUCT(('Postal One PQW Report'!$C$4:$C$2126=$B23)*('Postal One PQW Report'!$B$4:$B$2126=UPPER($E$5))*('Postal One PQW Report'!E$4:E$2126)))</f>
      </c>
      <c r="D23" s="25" t="str">
        <f>IF($E$5="All",SUMPRODUCT( -- ('Postal One PQW Report'!$C$3:$C$2386=$B23),'Postal One PQW Report'!F$3:F$2386),  SUMPRODUCT(('Postal One PQW Report'!$C$4:$C$2126=$B23)*('Postal One PQW Report'!$B$4:$B$2126=UPPER($E$5))*('Postal One PQW Report'!F$4:F$2126)))</f>
      </c>
      <c r="E23" s="25" t="str">
        <f>IF($E$5="All",SUMPRODUCT( -- ('Postal One PQW Report'!$C$3:$C$2386=$B23),'Postal One PQW Report'!G$3:G$2386),  SUMPRODUCT(('Postal One PQW Report'!$C$4:$C$2126=$B23)*('Postal One PQW Report'!$B$4:$B$2126=UPPER($E$5))*('Postal One PQW Report'!G$4:G$2126)))</f>
      </c>
      <c r="F23" s="25" t="str">
        <f>IF($E$5="All",SUMPRODUCT( -- ('Postal One PQW Report'!$C$3:$C$2386=$B23),'Postal One PQW Report'!H$3:H$2386),  SUMPRODUCT(('Postal One PQW Report'!$C$4:$C$2126=$B23)*('Postal One PQW Report'!$B$4:$B$2126=UPPER($E$5))*('Postal One PQW Report'!H$4:H$2126)))</f>
      </c>
      <c r="G23" s="25" t="str">
        <f>IF($E$5="All",SUMPRODUCT( -- ('Postal One PQW Report'!$C$3:$C$2386=$B23),'Postal One PQW Report'!I$3:I$2386),  SUMPRODUCT(('Postal One PQW Report'!$C$4:$C$2126=$B23)*('Postal One PQW Report'!$B$4:$B$2126=UPPER($E$5))*('Postal One PQW Report'!I$4:I$2126)))</f>
      </c>
      <c r="H23" s="25" t="str">
        <f>IF($E$5="All",SUMPRODUCT( -- ('Postal One PQW Report'!$C$3:$C$2386=$B23),'Postal One PQW Report'!J$3:J$2386),  SUMPRODUCT(('Postal One PQW Report'!$C$4:$C$2126=$B23)*('Postal One PQW Report'!$B$4:$B$2126=UPPER($E$5))*('Postal One PQW Report'!J$4:J$2126)))</f>
      </c>
      <c r="I23" s="25" t="str">
        <f>IF($E$5="All",SUMPRODUCT( -- ('Postal One PQW Report'!$C$3:$C$2386=$B23),'Postal One PQW Report'!K$3:K$2386),  SUMPRODUCT(('Postal One PQW Report'!$C$4:$C$2126=$B23)*('Postal One PQW Report'!$B$4:$B$2126=UPPER($E$5))*('Postal One PQW Report'!K$4:K$2126)))</f>
      </c>
      <c r="J23" s="25" t="str">
        <f>IF($E$5="All",SUMPRODUCT( -- ('Postal One PQW Report'!$C$3:$C$2386=$B23),'Postal One PQW Report'!L$3:L$2386),  SUMPRODUCT(('Postal One PQW Report'!$C$4:$C$2126=$B23)*('Postal One PQW Report'!$B$4:$B$2126=UPPER($E$5))*('Postal One PQW Report'!L$4:L$2126)))</f>
      </c>
      <c r="K23" s="24" t="str">
        <f>IF($E$5="All",SUMPRODUCT( -- ('Postal One PQW Report'!$C$3:$C$2386=$B23),'Postal One PQW Report'!M$3:M$2386),  SUMPRODUCT(('Postal One PQW Report'!$C$4:$C$2126=$B23)*('Postal One PQW Report'!$B$4:$B$2126=UPPER($E$5))*('Postal One PQW Report'!M$4:M$2126)))</f>
      </c>
      <c r="L23" s="24" t="str">
        <f>IF($E$5="All",SUMPRODUCT( -- ('Postal One PQW Report'!$C$3:$C$2386=$B23),'Postal One PQW Report'!N$3:N$2386),  SUMPRODUCT(('Postal One PQW Report'!$C$4:$C$2126=$B23)*('Postal One PQW Report'!$B$4:$B$2126=UPPER($E$5))*('Postal One PQW Report'!N$4:N$2126)))</f>
      </c>
      <c r="M23" s="24" t="str">
        <f>IF($E$5="All",SUMPRODUCT( -- ('Postal One PQW Report'!$C$3:$C$2386=$B23),'Postal One PQW Report'!O$3:O$2386),  SUMPRODUCT(('Postal One PQW Report'!$C$4:$C$2126=$B23)*('Postal One PQW Report'!$B$4:$B$2126=UPPER($E$5))*('Postal One PQW Report'!O$4:O$2126)))</f>
      </c>
      <c r="N23" s="24" t="str">
        <f>IF($E$5="All",SUMPRODUCT( -- ('Postal One PQW Report'!$C$3:$C$2386=$B23),'Postal One PQW Report'!P$3:P$2386),  SUMPRODUCT(('Postal One PQW Report'!$C$4:$C$2126=$B23)*('Postal One PQW Report'!$B$4:$B$2126=UPPER($E$5))*('Postal One PQW Report'!P$4:P$2126)))</f>
      </c>
      <c r="O23" s="24" t="str">
        <f>IF($E$5="All",SUMPRODUCT( -- ('Postal One PQW Report'!$C$3:$C$2386=$B23),'Postal One PQW Report'!Q$3:Q$2386),  SUMPRODUCT(('Postal One PQW Report'!$C$4:$C$2126=$B23)*('Postal One PQW Report'!$B$4:$B$2126=UPPER($E$5))*('Postal One PQW Report'!Q$4:Q$2126)))</f>
      </c>
      <c r="P23" s="24" t="str">
        <f>IF($E$5="All",SUMPRODUCT( -- ('Postal One PQW Report'!$C$3:$C$2386=$B23),'Postal One PQW Report'!R$3:R$2386),  SUMPRODUCT(('Postal One PQW Report'!$C$4:$C$2126=$B23)*('Postal One PQW Report'!$B$4:$B$2126=UPPER($E$5))*('Postal One PQW Report'!R$4:R$2126)))</f>
      </c>
      <c r="Q23" s="24" t="str">
        <f>IF($E$5="All",SUMPRODUCT( -- ('Postal One PQW Report'!$C$3:$C$2386=$B23),'Postal One PQW Report'!S$3:S$2386),  SUMPRODUCT(('Postal One PQW Report'!$C$4:$C$2126=$B23)*('Postal One PQW Report'!$B$4:$B$2126=UPPER($E$5))*('Postal One PQW Report'!S$4:S$2126)))</f>
      </c>
      <c r="R23" s="24" t="str">
        <f>IF($E$5="All",SUMPRODUCT( -- ('Postal One PQW Report'!$C$3:$C$2386=$B23),'Postal One PQW Report'!T$3:T$2386),  SUMPRODUCT(('Postal One PQW Report'!$C$4:$C$2126=$B23)*('Postal One PQW Report'!$B$4:$B$2126=UPPER($E$5))*('Postal One PQW Report'!T$4:T$2126)))</f>
      </c>
      <c r="S23" s="25" t="str">
        <f>IFERROR(J23-I23, 0)</f>
      </c>
      <c r="T23" s="26" t="str">
        <f>IFERROR(S23/J23, 0)</f>
      </c>
      <c r="U23" s="25" t="str">
        <f>IFERROR(R23-Q23, 0)</f>
      </c>
      <c r="V23" s="26" t="str">
        <f>IFERROR(U23/R23, 0)</f>
      </c>
    </row>
    <row r="24">
      <c r="A24" s="20" t="n">
        <v>16</v>
      </c>
      <c r="B24" s="23" t="n">
        <v>15</v>
      </c>
      <c r="C24" s="25" t="str">
        <f>IF($E$5="All",SUMPRODUCT( -- ('Postal One PQW Report'!$C$3:$C$2386=$B24),'Postal One PQW Report'!E$3:E$2386),  SUMPRODUCT(('Postal One PQW Report'!$C$4:$C$2126=$B24)*('Postal One PQW Report'!$B$4:$B$2126=UPPER($E$5))*('Postal One PQW Report'!E$4:E$2126)))</f>
      </c>
      <c r="D24" s="25" t="str">
        <f>IF($E$5="All",SUMPRODUCT( -- ('Postal One PQW Report'!$C$3:$C$2386=$B24),'Postal One PQW Report'!F$3:F$2386),  SUMPRODUCT(('Postal One PQW Report'!$C$4:$C$2126=$B24)*('Postal One PQW Report'!$B$4:$B$2126=UPPER($E$5))*('Postal One PQW Report'!F$4:F$2126)))</f>
      </c>
      <c r="E24" s="25" t="str">
        <f>IF($E$5="All",SUMPRODUCT( -- ('Postal One PQW Report'!$C$3:$C$2386=$B24),'Postal One PQW Report'!G$3:G$2386),  SUMPRODUCT(('Postal One PQW Report'!$C$4:$C$2126=$B24)*('Postal One PQW Report'!$B$4:$B$2126=UPPER($E$5))*('Postal One PQW Report'!G$4:G$2126)))</f>
      </c>
      <c r="F24" s="25" t="str">
        <f>IF($E$5="All",SUMPRODUCT( -- ('Postal One PQW Report'!$C$3:$C$2386=$B24),'Postal One PQW Report'!H$3:H$2386),  SUMPRODUCT(('Postal One PQW Report'!$C$4:$C$2126=$B24)*('Postal One PQW Report'!$B$4:$B$2126=UPPER($E$5))*('Postal One PQW Report'!H$4:H$2126)))</f>
      </c>
      <c r="G24" s="25" t="str">
        <f>IF($E$5="All",SUMPRODUCT( -- ('Postal One PQW Report'!$C$3:$C$2386=$B24),'Postal One PQW Report'!I$3:I$2386),  SUMPRODUCT(('Postal One PQW Report'!$C$4:$C$2126=$B24)*('Postal One PQW Report'!$B$4:$B$2126=UPPER($E$5))*('Postal One PQW Report'!I$4:I$2126)))</f>
      </c>
      <c r="H24" s="25" t="str">
        <f>IF($E$5="All",SUMPRODUCT( -- ('Postal One PQW Report'!$C$3:$C$2386=$B24),'Postal One PQW Report'!J$3:J$2386),  SUMPRODUCT(('Postal One PQW Report'!$C$4:$C$2126=$B24)*('Postal One PQW Report'!$B$4:$B$2126=UPPER($E$5))*('Postal One PQW Report'!J$4:J$2126)))</f>
      </c>
      <c r="I24" s="25" t="str">
        <f>IF($E$5="All",SUMPRODUCT( -- ('Postal One PQW Report'!$C$3:$C$2386=$B24),'Postal One PQW Report'!K$3:K$2386),  SUMPRODUCT(('Postal One PQW Report'!$C$4:$C$2126=$B24)*('Postal One PQW Report'!$B$4:$B$2126=UPPER($E$5))*('Postal One PQW Report'!K$4:K$2126)))</f>
      </c>
      <c r="J24" s="25" t="str">
        <f>IF($E$5="All",SUMPRODUCT( -- ('Postal One PQW Report'!$C$3:$C$2386=$B24),'Postal One PQW Report'!L$3:L$2386),  SUMPRODUCT(('Postal One PQW Report'!$C$4:$C$2126=$B24)*('Postal One PQW Report'!$B$4:$B$2126=UPPER($E$5))*('Postal One PQW Report'!L$4:L$2126)))</f>
      </c>
      <c r="K24" s="24" t="str">
        <f>IF($E$5="All",SUMPRODUCT( -- ('Postal One PQW Report'!$C$3:$C$2386=$B24),'Postal One PQW Report'!M$3:M$2386),  SUMPRODUCT(('Postal One PQW Report'!$C$4:$C$2126=$B24)*('Postal One PQW Report'!$B$4:$B$2126=UPPER($E$5))*('Postal One PQW Report'!M$4:M$2126)))</f>
      </c>
      <c r="L24" s="24" t="str">
        <f>IF($E$5="All",SUMPRODUCT( -- ('Postal One PQW Report'!$C$3:$C$2386=$B24),'Postal One PQW Report'!N$3:N$2386),  SUMPRODUCT(('Postal One PQW Report'!$C$4:$C$2126=$B24)*('Postal One PQW Report'!$B$4:$B$2126=UPPER($E$5))*('Postal One PQW Report'!N$4:N$2126)))</f>
      </c>
      <c r="M24" s="24" t="str">
        <f>IF($E$5="All",SUMPRODUCT( -- ('Postal One PQW Report'!$C$3:$C$2386=$B24),'Postal One PQW Report'!O$3:O$2386),  SUMPRODUCT(('Postal One PQW Report'!$C$4:$C$2126=$B24)*('Postal One PQW Report'!$B$4:$B$2126=UPPER($E$5))*('Postal One PQW Report'!O$4:O$2126)))</f>
      </c>
      <c r="N24" s="24" t="str">
        <f>IF($E$5="All",SUMPRODUCT( -- ('Postal One PQW Report'!$C$3:$C$2386=$B24),'Postal One PQW Report'!P$3:P$2386),  SUMPRODUCT(('Postal One PQW Report'!$C$4:$C$2126=$B24)*('Postal One PQW Report'!$B$4:$B$2126=UPPER($E$5))*('Postal One PQW Report'!P$4:P$2126)))</f>
      </c>
      <c r="O24" s="24" t="str">
        <f>IF($E$5="All",SUMPRODUCT( -- ('Postal One PQW Report'!$C$3:$C$2386=$B24),'Postal One PQW Report'!Q$3:Q$2386),  SUMPRODUCT(('Postal One PQW Report'!$C$4:$C$2126=$B24)*('Postal One PQW Report'!$B$4:$B$2126=UPPER($E$5))*('Postal One PQW Report'!Q$4:Q$2126)))</f>
      </c>
      <c r="P24" s="24" t="str">
        <f>IF($E$5="All",SUMPRODUCT( -- ('Postal One PQW Report'!$C$3:$C$2386=$B24),'Postal One PQW Report'!R$3:R$2386),  SUMPRODUCT(('Postal One PQW Report'!$C$4:$C$2126=$B24)*('Postal One PQW Report'!$B$4:$B$2126=UPPER($E$5))*('Postal One PQW Report'!R$4:R$2126)))</f>
      </c>
      <c r="Q24" s="24" t="str">
        <f>IF($E$5="All",SUMPRODUCT( -- ('Postal One PQW Report'!$C$3:$C$2386=$B24),'Postal One PQW Report'!S$3:S$2386),  SUMPRODUCT(('Postal One PQW Report'!$C$4:$C$2126=$B24)*('Postal One PQW Report'!$B$4:$B$2126=UPPER($E$5))*('Postal One PQW Report'!S$4:S$2126)))</f>
      </c>
      <c r="R24" s="24" t="str">
        <f>IF($E$5="All",SUMPRODUCT( -- ('Postal One PQW Report'!$C$3:$C$2386=$B24),'Postal One PQW Report'!T$3:T$2386),  SUMPRODUCT(('Postal One PQW Report'!$C$4:$C$2126=$B24)*('Postal One PQW Report'!$B$4:$B$2126=UPPER($E$5))*('Postal One PQW Report'!T$4:T$2126)))</f>
      </c>
      <c r="S24" s="25" t="str">
        <f>IFERROR(J24-I24, 0)</f>
      </c>
      <c r="T24" s="26" t="str">
        <f>IFERROR(S24/J24, 0)</f>
      </c>
      <c r="U24" s="25" t="str">
        <f>IFERROR(R24-Q24, 0)</f>
      </c>
      <c r="V24" s="26" t="str">
        <f>IFERROR(U24/R24, 0)</f>
      </c>
    </row>
    <row r="25">
      <c r="A25" s="20" t="n">
        <v>17</v>
      </c>
      <c r="B25" s="23" t="n">
        <v>16</v>
      </c>
      <c r="C25" s="25" t="str">
        <f>IF($E$5="All",SUMPRODUCT( -- ('Postal One PQW Report'!$C$3:$C$2386=$B25),'Postal One PQW Report'!E$3:E$2386),  SUMPRODUCT(('Postal One PQW Report'!$C$4:$C$2126=$B25)*('Postal One PQW Report'!$B$4:$B$2126=UPPER($E$5))*('Postal One PQW Report'!E$4:E$2126)))</f>
      </c>
      <c r="D25" s="25" t="str">
        <f>IF($E$5="All",SUMPRODUCT( -- ('Postal One PQW Report'!$C$3:$C$2386=$B25),'Postal One PQW Report'!F$3:F$2386),  SUMPRODUCT(('Postal One PQW Report'!$C$4:$C$2126=$B25)*('Postal One PQW Report'!$B$4:$B$2126=UPPER($E$5))*('Postal One PQW Report'!F$4:F$2126)))</f>
      </c>
      <c r="E25" s="25" t="str">
        <f>IF($E$5="All",SUMPRODUCT( -- ('Postal One PQW Report'!$C$3:$C$2386=$B25),'Postal One PQW Report'!G$3:G$2386),  SUMPRODUCT(('Postal One PQW Report'!$C$4:$C$2126=$B25)*('Postal One PQW Report'!$B$4:$B$2126=UPPER($E$5))*('Postal One PQW Report'!G$4:G$2126)))</f>
      </c>
      <c r="F25" s="25" t="str">
        <f>IF($E$5="All",SUMPRODUCT( -- ('Postal One PQW Report'!$C$3:$C$2386=$B25),'Postal One PQW Report'!H$3:H$2386),  SUMPRODUCT(('Postal One PQW Report'!$C$4:$C$2126=$B25)*('Postal One PQW Report'!$B$4:$B$2126=UPPER($E$5))*('Postal One PQW Report'!H$4:H$2126)))</f>
      </c>
      <c r="G25" s="25" t="str">
        <f>IF($E$5="All",SUMPRODUCT( -- ('Postal One PQW Report'!$C$3:$C$2386=$B25),'Postal One PQW Report'!I$3:I$2386),  SUMPRODUCT(('Postal One PQW Report'!$C$4:$C$2126=$B25)*('Postal One PQW Report'!$B$4:$B$2126=UPPER($E$5))*('Postal One PQW Report'!I$4:I$2126)))</f>
      </c>
      <c r="H25" s="25" t="str">
        <f>IF($E$5="All",SUMPRODUCT( -- ('Postal One PQW Report'!$C$3:$C$2386=$B25),'Postal One PQW Report'!J$3:J$2386),  SUMPRODUCT(('Postal One PQW Report'!$C$4:$C$2126=$B25)*('Postal One PQW Report'!$B$4:$B$2126=UPPER($E$5))*('Postal One PQW Report'!J$4:J$2126)))</f>
      </c>
      <c r="I25" s="25" t="str">
        <f>IF($E$5="All",SUMPRODUCT( -- ('Postal One PQW Report'!$C$3:$C$2386=$B25),'Postal One PQW Report'!K$3:K$2386),  SUMPRODUCT(('Postal One PQW Report'!$C$4:$C$2126=$B25)*('Postal One PQW Report'!$B$4:$B$2126=UPPER($E$5))*('Postal One PQW Report'!K$4:K$2126)))</f>
      </c>
      <c r="J25" s="25" t="str">
        <f>IF($E$5="All",SUMPRODUCT( -- ('Postal One PQW Report'!$C$3:$C$2386=$B25),'Postal One PQW Report'!L$3:L$2386),  SUMPRODUCT(('Postal One PQW Report'!$C$4:$C$2126=$B25)*('Postal One PQW Report'!$B$4:$B$2126=UPPER($E$5))*('Postal One PQW Report'!L$4:L$2126)))</f>
      </c>
      <c r="K25" s="24" t="str">
        <f>IF($E$5="All",SUMPRODUCT( -- ('Postal One PQW Report'!$C$3:$C$2386=$B25),'Postal One PQW Report'!M$3:M$2386),  SUMPRODUCT(('Postal One PQW Report'!$C$4:$C$2126=$B25)*('Postal One PQW Report'!$B$4:$B$2126=UPPER($E$5))*('Postal One PQW Report'!M$4:M$2126)))</f>
      </c>
      <c r="L25" s="24" t="str">
        <f>IF($E$5="All",SUMPRODUCT( -- ('Postal One PQW Report'!$C$3:$C$2386=$B25),'Postal One PQW Report'!N$3:N$2386),  SUMPRODUCT(('Postal One PQW Report'!$C$4:$C$2126=$B25)*('Postal One PQW Report'!$B$4:$B$2126=UPPER($E$5))*('Postal One PQW Report'!N$4:N$2126)))</f>
      </c>
      <c r="M25" s="24" t="str">
        <f>IF($E$5="All",SUMPRODUCT( -- ('Postal One PQW Report'!$C$3:$C$2386=$B25),'Postal One PQW Report'!O$3:O$2386),  SUMPRODUCT(('Postal One PQW Report'!$C$4:$C$2126=$B25)*('Postal One PQW Report'!$B$4:$B$2126=UPPER($E$5))*('Postal One PQW Report'!O$4:O$2126)))</f>
      </c>
      <c r="N25" s="24" t="str">
        <f>IF($E$5="All",SUMPRODUCT( -- ('Postal One PQW Report'!$C$3:$C$2386=$B25),'Postal One PQW Report'!P$3:P$2386),  SUMPRODUCT(('Postal One PQW Report'!$C$4:$C$2126=$B25)*('Postal One PQW Report'!$B$4:$B$2126=UPPER($E$5))*('Postal One PQW Report'!P$4:P$2126)))</f>
      </c>
      <c r="O25" s="24" t="str">
        <f>IF($E$5="All",SUMPRODUCT( -- ('Postal One PQW Report'!$C$3:$C$2386=$B25),'Postal One PQW Report'!Q$3:Q$2386),  SUMPRODUCT(('Postal One PQW Report'!$C$4:$C$2126=$B25)*('Postal One PQW Report'!$B$4:$B$2126=UPPER($E$5))*('Postal One PQW Report'!Q$4:Q$2126)))</f>
      </c>
      <c r="P25" s="24" t="str">
        <f>IF($E$5="All",SUMPRODUCT( -- ('Postal One PQW Report'!$C$3:$C$2386=$B25),'Postal One PQW Report'!R$3:R$2386),  SUMPRODUCT(('Postal One PQW Report'!$C$4:$C$2126=$B25)*('Postal One PQW Report'!$B$4:$B$2126=UPPER($E$5))*('Postal One PQW Report'!R$4:R$2126)))</f>
      </c>
      <c r="Q25" s="24" t="str">
        <f>IF($E$5="All",SUMPRODUCT( -- ('Postal One PQW Report'!$C$3:$C$2386=$B25),'Postal One PQW Report'!S$3:S$2386),  SUMPRODUCT(('Postal One PQW Report'!$C$4:$C$2126=$B25)*('Postal One PQW Report'!$B$4:$B$2126=UPPER($E$5))*('Postal One PQW Report'!S$4:S$2126)))</f>
      </c>
      <c r="R25" s="24" t="str">
        <f>IF($E$5="All",SUMPRODUCT( -- ('Postal One PQW Report'!$C$3:$C$2386=$B25),'Postal One PQW Report'!T$3:T$2386),  SUMPRODUCT(('Postal One PQW Report'!$C$4:$C$2126=$B25)*('Postal One PQW Report'!$B$4:$B$2126=UPPER($E$5))*('Postal One PQW Report'!T$4:T$2126)))</f>
      </c>
      <c r="S25" s="25" t="str">
        <f>IFERROR(J25-I25, 0)</f>
      </c>
      <c r="T25" s="26" t="str">
        <f>IFERROR(S25/J25, 0)</f>
      </c>
      <c r="U25" s="25" t="str">
        <f>IFERROR(R25-Q25, 0)</f>
      </c>
      <c r="V25" s="26" t="str">
        <f>IFERROR(U25/R25, 0)</f>
      </c>
    </row>
    <row r="26">
      <c r="A26" s="20" t="n">
        <v>18</v>
      </c>
      <c r="B26" s="23" t="n">
        <v>17</v>
      </c>
      <c r="C26" s="25" t="str">
        <f>IF($E$5="All",SUMPRODUCT( -- ('Postal One PQW Report'!$C$3:$C$2386=$B26),'Postal One PQW Report'!E$3:E$2386),  SUMPRODUCT(('Postal One PQW Report'!$C$4:$C$2126=$B26)*('Postal One PQW Report'!$B$4:$B$2126=UPPER($E$5))*('Postal One PQW Report'!E$4:E$2126)))</f>
      </c>
      <c r="D26" s="25" t="str">
        <f>IF($E$5="All",SUMPRODUCT( -- ('Postal One PQW Report'!$C$3:$C$2386=$B26),'Postal One PQW Report'!F$3:F$2386),  SUMPRODUCT(('Postal One PQW Report'!$C$4:$C$2126=$B26)*('Postal One PQW Report'!$B$4:$B$2126=UPPER($E$5))*('Postal One PQW Report'!F$4:F$2126)))</f>
      </c>
      <c r="E26" s="25" t="str">
        <f>IF($E$5="All",SUMPRODUCT( -- ('Postal One PQW Report'!$C$3:$C$2386=$B26),'Postal One PQW Report'!G$3:G$2386),  SUMPRODUCT(('Postal One PQW Report'!$C$4:$C$2126=$B26)*('Postal One PQW Report'!$B$4:$B$2126=UPPER($E$5))*('Postal One PQW Report'!G$4:G$2126)))</f>
      </c>
      <c r="F26" s="25" t="str">
        <f>IF($E$5="All",SUMPRODUCT( -- ('Postal One PQW Report'!$C$3:$C$2386=$B26),'Postal One PQW Report'!H$3:H$2386),  SUMPRODUCT(('Postal One PQW Report'!$C$4:$C$2126=$B26)*('Postal One PQW Report'!$B$4:$B$2126=UPPER($E$5))*('Postal One PQW Report'!H$4:H$2126)))</f>
      </c>
      <c r="G26" s="25" t="str">
        <f>IF($E$5="All",SUMPRODUCT( -- ('Postal One PQW Report'!$C$3:$C$2386=$B26),'Postal One PQW Report'!I$3:I$2386),  SUMPRODUCT(('Postal One PQW Report'!$C$4:$C$2126=$B26)*('Postal One PQW Report'!$B$4:$B$2126=UPPER($E$5))*('Postal One PQW Report'!I$4:I$2126)))</f>
      </c>
      <c r="H26" s="25" t="str">
        <f>IF($E$5="All",SUMPRODUCT( -- ('Postal One PQW Report'!$C$3:$C$2386=$B26),'Postal One PQW Report'!J$3:J$2386),  SUMPRODUCT(('Postal One PQW Report'!$C$4:$C$2126=$B26)*('Postal One PQW Report'!$B$4:$B$2126=UPPER($E$5))*('Postal One PQW Report'!J$4:J$2126)))</f>
      </c>
      <c r="I26" s="25" t="str">
        <f>IF($E$5="All",SUMPRODUCT( -- ('Postal One PQW Report'!$C$3:$C$2386=$B26),'Postal One PQW Report'!K$3:K$2386),  SUMPRODUCT(('Postal One PQW Report'!$C$4:$C$2126=$B26)*('Postal One PQW Report'!$B$4:$B$2126=UPPER($E$5))*('Postal One PQW Report'!K$4:K$2126)))</f>
      </c>
      <c r="J26" s="25" t="str">
        <f>IF($E$5="All",SUMPRODUCT( -- ('Postal One PQW Report'!$C$3:$C$2386=$B26),'Postal One PQW Report'!L$3:L$2386),  SUMPRODUCT(('Postal One PQW Report'!$C$4:$C$2126=$B26)*('Postal One PQW Report'!$B$4:$B$2126=UPPER($E$5))*('Postal One PQW Report'!L$4:L$2126)))</f>
      </c>
      <c r="K26" s="24" t="str">
        <f>IF($E$5="All",SUMPRODUCT( -- ('Postal One PQW Report'!$C$3:$C$2386=$B26),'Postal One PQW Report'!M$3:M$2386),  SUMPRODUCT(('Postal One PQW Report'!$C$4:$C$2126=$B26)*('Postal One PQW Report'!$B$4:$B$2126=UPPER($E$5))*('Postal One PQW Report'!M$4:M$2126)))</f>
      </c>
      <c r="L26" s="24" t="str">
        <f>IF($E$5="All",SUMPRODUCT( -- ('Postal One PQW Report'!$C$3:$C$2386=$B26),'Postal One PQW Report'!N$3:N$2386),  SUMPRODUCT(('Postal One PQW Report'!$C$4:$C$2126=$B26)*('Postal One PQW Report'!$B$4:$B$2126=UPPER($E$5))*('Postal One PQW Report'!N$4:N$2126)))</f>
      </c>
      <c r="M26" s="24" t="str">
        <f>IF($E$5="All",SUMPRODUCT( -- ('Postal One PQW Report'!$C$3:$C$2386=$B26),'Postal One PQW Report'!O$3:O$2386),  SUMPRODUCT(('Postal One PQW Report'!$C$4:$C$2126=$B26)*('Postal One PQW Report'!$B$4:$B$2126=UPPER($E$5))*('Postal One PQW Report'!O$4:O$2126)))</f>
      </c>
      <c r="N26" s="24" t="str">
        <f>IF($E$5="All",SUMPRODUCT( -- ('Postal One PQW Report'!$C$3:$C$2386=$B26),'Postal One PQW Report'!P$3:P$2386),  SUMPRODUCT(('Postal One PQW Report'!$C$4:$C$2126=$B26)*('Postal One PQW Report'!$B$4:$B$2126=UPPER($E$5))*('Postal One PQW Report'!P$4:P$2126)))</f>
      </c>
      <c r="O26" s="24" t="str">
        <f>IF($E$5="All",SUMPRODUCT( -- ('Postal One PQW Report'!$C$3:$C$2386=$B26),'Postal One PQW Report'!Q$3:Q$2386),  SUMPRODUCT(('Postal One PQW Report'!$C$4:$C$2126=$B26)*('Postal One PQW Report'!$B$4:$B$2126=UPPER($E$5))*('Postal One PQW Report'!Q$4:Q$2126)))</f>
      </c>
      <c r="P26" s="24" t="str">
        <f>IF($E$5="All",SUMPRODUCT( -- ('Postal One PQW Report'!$C$3:$C$2386=$B26),'Postal One PQW Report'!R$3:R$2386),  SUMPRODUCT(('Postal One PQW Report'!$C$4:$C$2126=$B26)*('Postal One PQW Report'!$B$4:$B$2126=UPPER($E$5))*('Postal One PQW Report'!R$4:R$2126)))</f>
      </c>
      <c r="Q26" s="24" t="str">
        <f>IF($E$5="All",SUMPRODUCT( -- ('Postal One PQW Report'!$C$3:$C$2386=$B26),'Postal One PQW Report'!S$3:S$2386),  SUMPRODUCT(('Postal One PQW Report'!$C$4:$C$2126=$B26)*('Postal One PQW Report'!$B$4:$B$2126=UPPER($E$5))*('Postal One PQW Report'!S$4:S$2126)))</f>
      </c>
      <c r="R26" s="24" t="str">
        <f>IF($E$5="All",SUMPRODUCT( -- ('Postal One PQW Report'!$C$3:$C$2386=$B26),'Postal One PQW Report'!T$3:T$2386),  SUMPRODUCT(('Postal One PQW Report'!$C$4:$C$2126=$B26)*('Postal One PQW Report'!$B$4:$B$2126=UPPER($E$5))*('Postal One PQW Report'!T$4:T$2126)))</f>
      </c>
      <c r="S26" s="25" t="str">
        <f>IFERROR(J26-I26, 0)</f>
      </c>
      <c r="T26" s="26" t="str">
        <f>IFERROR(S26/J26, 0)</f>
      </c>
      <c r="U26" s="25" t="str">
        <f>IFERROR(R26-Q26, 0)</f>
      </c>
      <c r="V26" s="26" t="str">
        <f>IFERROR(U26/R26, 0)</f>
      </c>
    </row>
    <row r="27">
      <c r="A27" s="20" t="n">
        <v>19</v>
      </c>
      <c r="B27" s="23" t="n">
        <v>18</v>
      </c>
      <c r="C27" s="25" t="str">
        <f>IF($E$5="All",SUMPRODUCT( -- ('Postal One PQW Report'!$C$3:$C$2386=$B27),'Postal One PQW Report'!E$3:E$2386),  SUMPRODUCT(('Postal One PQW Report'!$C$4:$C$2126=$B27)*('Postal One PQW Report'!$B$4:$B$2126=UPPER($E$5))*('Postal One PQW Report'!E$4:E$2126)))</f>
      </c>
      <c r="D27" s="25" t="str">
        <f>IF($E$5="All",SUMPRODUCT( -- ('Postal One PQW Report'!$C$3:$C$2386=$B27),'Postal One PQW Report'!F$3:F$2386),  SUMPRODUCT(('Postal One PQW Report'!$C$4:$C$2126=$B27)*('Postal One PQW Report'!$B$4:$B$2126=UPPER($E$5))*('Postal One PQW Report'!F$4:F$2126)))</f>
      </c>
      <c r="E27" s="25" t="str">
        <f>IF($E$5="All",SUMPRODUCT( -- ('Postal One PQW Report'!$C$3:$C$2386=$B27),'Postal One PQW Report'!G$3:G$2386),  SUMPRODUCT(('Postal One PQW Report'!$C$4:$C$2126=$B27)*('Postal One PQW Report'!$B$4:$B$2126=UPPER($E$5))*('Postal One PQW Report'!G$4:G$2126)))</f>
      </c>
      <c r="F27" s="25" t="str">
        <f>IF($E$5="All",SUMPRODUCT( -- ('Postal One PQW Report'!$C$3:$C$2386=$B27),'Postal One PQW Report'!H$3:H$2386),  SUMPRODUCT(('Postal One PQW Report'!$C$4:$C$2126=$B27)*('Postal One PQW Report'!$B$4:$B$2126=UPPER($E$5))*('Postal One PQW Report'!H$4:H$2126)))</f>
      </c>
      <c r="G27" s="25" t="str">
        <f>IF($E$5="All",SUMPRODUCT( -- ('Postal One PQW Report'!$C$3:$C$2386=$B27),'Postal One PQW Report'!I$3:I$2386),  SUMPRODUCT(('Postal One PQW Report'!$C$4:$C$2126=$B27)*('Postal One PQW Report'!$B$4:$B$2126=UPPER($E$5))*('Postal One PQW Report'!I$4:I$2126)))</f>
      </c>
      <c r="H27" s="25" t="str">
        <f>IF($E$5="All",SUMPRODUCT( -- ('Postal One PQW Report'!$C$3:$C$2386=$B27),'Postal One PQW Report'!J$3:J$2386),  SUMPRODUCT(('Postal One PQW Report'!$C$4:$C$2126=$B27)*('Postal One PQW Report'!$B$4:$B$2126=UPPER($E$5))*('Postal One PQW Report'!J$4:J$2126)))</f>
      </c>
      <c r="I27" s="25" t="str">
        <f>IF($E$5="All",SUMPRODUCT( -- ('Postal One PQW Report'!$C$3:$C$2386=$B27),'Postal One PQW Report'!K$3:K$2386),  SUMPRODUCT(('Postal One PQW Report'!$C$4:$C$2126=$B27)*('Postal One PQW Report'!$B$4:$B$2126=UPPER($E$5))*('Postal One PQW Report'!K$4:K$2126)))</f>
      </c>
      <c r="J27" s="25" t="str">
        <f>IF($E$5="All",SUMPRODUCT( -- ('Postal One PQW Report'!$C$3:$C$2386=$B27),'Postal One PQW Report'!L$3:L$2386),  SUMPRODUCT(('Postal One PQW Report'!$C$4:$C$2126=$B27)*('Postal One PQW Report'!$B$4:$B$2126=UPPER($E$5))*('Postal One PQW Report'!L$4:L$2126)))</f>
      </c>
      <c r="K27" s="24" t="str">
        <f>IF($E$5="All",SUMPRODUCT( -- ('Postal One PQW Report'!$C$3:$C$2386=$B27),'Postal One PQW Report'!M$3:M$2386),  SUMPRODUCT(('Postal One PQW Report'!$C$4:$C$2126=$B27)*('Postal One PQW Report'!$B$4:$B$2126=UPPER($E$5))*('Postal One PQW Report'!M$4:M$2126)))</f>
      </c>
      <c r="L27" s="24" t="str">
        <f>IF($E$5="All",SUMPRODUCT( -- ('Postal One PQW Report'!$C$3:$C$2386=$B27),'Postal One PQW Report'!N$3:N$2386),  SUMPRODUCT(('Postal One PQW Report'!$C$4:$C$2126=$B27)*('Postal One PQW Report'!$B$4:$B$2126=UPPER($E$5))*('Postal One PQW Report'!N$4:N$2126)))</f>
      </c>
      <c r="M27" s="24" t="str">
        <f>IF($E$5="All",SUMPRODUCT( -- ('Postal One PQW Report'!$C$3:$C$2386=$B27),'Postal One PQW Report'!O$3:O$2386),  SUMPRODUCT(('Postal One PQW Report'!$C$4:$C$2126=$B27)*('Postal One PQW Report'!$B$4:$B$2126=UPPER($E$5))*('Postal One PQW Report'!O$4:O$2126)))</f>
      </c>
      <c r="N27" s="24" t="str">
        <f>IF($E$5="All",SUMPRODUCT( -- ('Postal One PQW Report'!$C$3:$C$2386=$B27),'Postal One PQW Report'!P$3:P$2386),  SUMPRODUCT(('Postal One PQW Report'!$C$4:$C$2126=$B27)*('Postal One PQW Report'!$B$4:$B$2126=UPPER($E$5))*('Postal One PQW Report'!P$4:P$2126)))</f>
      </c>
      <c r="O27" s="24" t="str">
        <f>IF($E$5="All",SUMPRODUCT( -- ('Postal One PQW Report'!$C$3:$C$2386=$B27),'Postal One PQW Report'!Q$3:Q$2386),  SUMPRODUCT(('Postal One PQW Report'!$C$4:$C$2126=$B27)*('Postal One PQW Report'!$B$4:$B$2126=UPPER($E$5))*('Postal One PQW Report'!Q$4:Q$2126)))</f>
      </c>
      <c r="P27" s="24" t="str">
        <f>IF($E$5="All",SUMPRODUCT( -- ('Postal One PQW Report'!$C$3:$C$2386=$B27),'Postal One PQW Report'!R$3:R$2386),  SUMPRODUCT(('Postal One PQW Report'!$C$4:$C$2126=$B27)*('Postal One PQW Report'!$B$4:$B$2126=UPPER($E$5))*('Postal One PQW Report'!R$4:R$2126)))</f>
      </c>
      <c r="Q27" s="24" t="str">
        <f>IF($E$5="All",SUMPRODUCT( -- ('Postal One PQW Report'!$C$3:$C$2386=$B27),'Postal One PQW Report'!S$3:S$2386),  SUMPRODUCT(('Postal One PQW Report'!$C$4:$C$2126=$B27)*('Postal One PQW Report'!$B$4:$B$2126=UPPER($E$5))*('Postal One PQW Report'!S$4:S$2126)))</f>
      </c>
      <c r="R27" s="24" t="str">
        <f>IF($E$5="All",SUMPRODUCT( -- ('Postal One PQW Report'!$C$3:$C$2386=$B27),'Postal One PQW Report'!T$3:T$2386),  SUMPRODUCT(('Postal One PQW Report'!$C$4:$C$2126=$B27)*('Postal One PQW Report'!$B$4:$B$2126=UPPER($E$5))*('Postal One PQW Report'!T$4:T$2126)))</f>
      </c>
      <c r="S27" s="25" t="str">
        <f>IFERROR(J27-I27, 0)</f>
      </c>
      <c r="T27" s="26" t="str">
        <f>IFERROR(S27/J27, 0)</f>
      </c>
      <c r="U27" s="25" t="str">
        <f>IFERROR(R27-Q27, 0)</f>
      </c>
      <c r="V27" s="26" t="str">
        <f>IFERROR(U27/R27, 0)</f>
      </c>
    </row>
    <row r="28">
      <c r="A28" s="20" t="n">
        <v>20</v>
      </c>
      <c r="B28" s="31" t="n">
        <v>19</v>
      </c>
      <c r="C28" s="33" t="str">
        <f>IF($E$5="All",SUMPRODUCT( -- ('Postal One PQW Report'!$C$3:$C$2386=$B28),'Postal One PQW Report'!E$3:E$2386),  SUMPRODUCT(('Postal One PQW Report'!$C$4:$C$2126=$B28)*('Postal One PQW Report'!$B$4:$B$2126=UPPER($E$5))*('Postal One PQW Report'!E$4:E$2126)))</f>
      </c>
      <c r="D28" s="33" t="str">
        <f>IF($E$5="All",SUMPRODUCT( -- ('Postal One PQW Report'!$C$3:$C$2386=$B28),'Postal One PQW Report'!F$3:F$2386),  SUMPRODUCT(('Postal One PQW Report'!$C$4:$C$2126=$B28)*('Postal One PQW Report'!$B$4:$B$2126=UPPER($E$5))*('Postal One PQW Report'!F$4:F$2126)))</f>
      </c>
      <c r="E28" s="33" t="str">
        <f>IF($E$5="All",SUMPRODUCT( -- ('Postal One PQW Report'!$C$3:$C$2386=$B28),'Postal One PQW Report'!G$3:G$2386),  SUMPRODUCT(('Postal One PQW Report'!$C$4:$C$2126=$B28)*('Postal One PQW Report'!$B$4:$B$2126=UPPER($E$5))*('Postal One PQW Report'!G$4:G$2126)))</f>
      </c>
      <c r="F28" s="33" t="str">
        <f>IF($E$5="All",SUMPRODUCT( -- ('Postal One PQW Report'!$C$3:$C$2386=$B28),'Postal One PQW Report'!H$3:H$2386),  SUMPRODUCT(('Postal One PQW Report'!$C$4:$C$2126=$B28)*('Postal One PQW Report'!$B$4:$B$2126=UPPER($E$5))*('Postal One PQW Report'!H$4:H$2126)))</f>
      </c>
      <c r="G28" s="33" t="str">
        <f>IF($E$5="All",SUMPRODUCT( -- ('Postal One PQW Report'!$C$3:$C$2386=$B28),'Postal One PQW Report'!I$3:I$2386),  SUMPRODUCT(('Postal One PQW Report'!$C$4:$C$2126=$B28)*('Postal One PQW Report'!$B$4:$B$2126=UPPER($E$5))*('Postal One PQW Report'!I$4:I$2126)))</f>
      </c>
      <c r="H28" s="33" t="str">
        <f>IF($E$5="All",SUMPRODUCT( -- ('Postal One PQW Report'!$C$3:$C$2386=$B28),'Postal One PQW Report'!J$3:J$2386),  SUMPRODUCT(('Postal One PQW Report'!$C$4:$C$2126=$B28)*('Postal One PQW Report'!$B$4:$B$2126=UPPER($E$5))*('Postal One PQW Report'!J$4:J$2126)))</f>
      </c>
      <c r="I28" s="33" t="str">
        <f>IF($E$5="All",SUMPRODUCT( -- ('Postal One PQW Report'!$C$3:$C$2386=$B28),'Postal One PQW Report'!K$3:K$2386),  SUMPRODUCT(('Postal One PQW Report'!$C$4:$C$2126=$B28)*('Postal One PQW Report'!$B$4:$B$2126=UPPER($E$5))*('Postal One PQW Report'!K$4:K$2126)))</f>
      </c>
      <c r="J28" s="33" t="str">
        <f>IF($E$5="All",SUMPRODUCT( -- ('Postal One PQW Report'!$C$3:$C$2386=$B28),'Postal One PQW Report'!L$3:L$2386),  SUMPRODUCT(('Postal One PQW Report'!$C$4:$C$2126=$B28)*('Postal One PQW Report'!$B$4:$B$2126=UPPER($E$5))*('Postal One PQW Report'!L$4:L$2126)))</f>
      </c>
      <c r="K28" s="32" t="str">
        <f>IF($E$5="All",SUMPRODUCT( -- ('Postal One PQW Report'!$C$3:$C$2386=$B28),'Postal One PQW Report'!M$3:M$2386),  SUMPRODUCT(('Postal One PQW Report'!$C$4:$C$2126=$B28)*('Postal One PQW Report'!$B$4:$B$2126=UPPER($E$5))*('Postal One PQW Report'!M$4:M$2126)))</f>
      </c>
      <c r="L28" s="32" t="str">
        <f>IF($E$5="All",SUMPRODUCT( -- ('Postal One PQW Report'!$C$3:$C$2386=$B28),'Postal One PQW Report'!N$3:N$2386),  SUMPRODUCT(('Postal One PQW Report'!$C$4:$C$2126=$B28)*('Postal One PQW Report'!$B$4:$B$2126=UPPER($E$5))*('Postal One PQW Report'!N$4:N$2126)))</f>
      </c>
      <c r="M28" s="32" t="str">
        <f>IF($E$5="All",SUMPRODUCT( -- ('Postal One PQW Report'!$C$3:$C$2386=$B28),'Postal One PQW Report'!O$3:O$2386),  SUMPRODUCT(('Postal One PQW Report'!$C$4:$C$2126=$B28)*('Postal One PQW Report'!$B$4:$B$2126=UPPER($E$5))*('Postal One PQW Report'!O$4:O$2126)))</f>
      </c>
      <c r="N28" s="32" t="str">
        <f>IF($E$5="All",SUMPRODUCT( -- ('Postal One PQW Report'!$C$3:$C$2386=$B28),'Postal One PQW Report'!P$3:P$2386),  SUMPRODUCT(('Postal One PQW Report'!$C$4:$C$2126=$B28)*('Postal One PQW Report'!$B$4:$B$2126=UPPER($E$5))*('Postal One PQW Report'!P$4:P$2126)))</f>
      </c>
      <c r="O28" s="32" t="str">
        <f>IF($E$5="All",SUMPRODUCT( -- ('Postal One PQW Report'!$C$3:$C$2386=$B28),'Postal One PQW Report'!Q$3:Q$2386),  SUMPRODUCT(('Postal One PQW Report'!$C$4:$C$2126=$B28)*('Postal One PQW Report'!$B$4:$B$2126=UPPER($E$5))*('Postal One PQW Report'!Q$4:Q$2126)))</f>
      </c>
      <c r="P28" s="32" t="str">
        <f>IF($E$5="All",SUMPRODUCT( -- ('Postal One PQW Report'!$C$3:$C$2386=$B28),'Postal One PQW Report'!R$3:R$2386),  SUMPRODUCT(('Postal One PQW Report'!$C$4:$C$2126=$B28)*('Postal One PQW Report'!$B$4:$B$2126=UPPER($E$5))*('Postal One PQW Report'!R$4:R$2126)))</f>
      </c>
      <c r="Q28" s="32" t="str">
        <f>IF($E$5="All",SUMPRODUCT( -- ('Postal One PQW Report'!$C$3:$C$2386=$B28),'Postal One PQW Report'!S$3:S$2386),  SUMPRODUCT(('Postal One PQW Report'!$C$4:$C$2126=$B28)*('Postal One PQW Report'!$B$4:$B$2126=UPPER($E$5))*('Postal One PQW Report'!S$4:S$2126)))</f>
      </c>
      <c r="R28" s="32" t="str">
        <f>IF($E$5="All",SUMPRODUCT( -- ('Postal One PQW Report'!$C$3:$C$2386=$B28),'Postal One PQW Report'!T$3:T$2386),  SUMPRODUCT(('Postal One PQW Report'!$C$4:$C$2126=$B28)*('Postal One PQW Report'!$B$4:$B$2126=UPPER($E$5))*('Postal One PQW Report'!T$4:T$2126)))</f>
      </c>
      <c r="S28" s="33" t="str">
        <f>IFERROR(J28-I28, 0)</f>
      </c>
      <c r="T28" s="34" t="str">
        <f>IFERROR(S28/J28, 0)</f>
      </c>
      <c r="U28" s="33" t="str">
        <f>IFERROR(R28-Q28, 0)</f>
      </c>
      <c r="V28" s="34" t="str">
        <f>IFERROR(U28/R28, 0)</f>
      </c>
    </row>
    <row r="29">
      <c r="A29" s="20" t="n">
        <v>22</v>
      </c>
      <c r="B29" s="30" t="inlineStr">
        <is>
          <t>Total</t>
        </is>
      </c>
      <c r="C29" s="28" t="str">
        <f>SUM(C9:C28)</f>
      </c>
      <c r="D29" s="28" t="str">
        <f>SUM(D9:D28)</f>
      </c>
      <c r="E29" s="28" t="str">
        <f>SUM(E9:E28)</f>
      </c>
      <c r="F29" s="28" t="str">
        <f>SUM(F9:F28)</f>
      </c>
      <c r="G29" s="28" t="str">
        <f>SUM(G9:G28)</f>
      </c>
      <c r="H29" s="28" t="str">
        <f>SUM(H9:H28)</f>
      </c>
      <c r="I29" s="28" t="str">
        <f>SUM(I9:I28)</f>
      </c>
      <c r="J29" s="28" t="str">
        <f>SUM(J9:J28)</f>
      </c>
      <c r="K29" s="27" t="str">
        <f>SUM(K9:K28)</f>
      </c>
      <c r="L29" s="27" t="str">
        <f>SUM(L9:L28)</f>
      </c>
      <c r="M29" s="27" t="str">
        <f>SUM(M9:M28)</f>
      </c>
      <c r="N29" s="27" t="str">
        <f>SUM(N9:N28)</f>
      </c>
      <c r="O29" s="27" t="str">
        <f>SUM(O9:O28)</f>
      </c>
      <c r="P29" s="27" t="str">
        <f>SUM(P9:P28)</f>
      </c>
      <c r="Q29" s="27" t="str">
        <f>SUM(Q9:Q28)</f>
      </c>
      <c r="R29" s="27" t="str">
        <f>SUM(R9:R28)</f>
      </c>
      <c r="S29" s="28" t="str">
        <f>IFERROR(J30-I30, 0)</f>
      </c>
      <c r="T29" s="29" t="str">
        <f>IFERROR(S30/J30, 0)</f>
      </c>
      <c r="U29" s="28" t="str">
        <f>IFERROR(R30-Q30, 0)</f>
      </c>
      <c r="V29" s="29" t="str">
        <f>IFERROR(U30/R30, 0)</f>
      </c>
    </row>
  </sheetData>
  <sheetCalcPr fullCalcOnLoad="1"/>
  <mergeCells count="6">
    <mergeCell ref="C5:D5"/>
    <mergeCell ref="S6:V6"/>
    <mergeCell ref="C7:J7"/>
    <mergeCell ref="K7:R7"/>
    <mergeCell ref="S7:T7"/>
    <mergeCell ref="U7:V7"/>
  </mergeCells>
  <conditionalFormatting sqref="S9:T29">
    <cfRule type="cellIs" operator="lessThan" dxfId="0" priority="1">
      <formula>0</formula>
    </cfRule>
  </conditionalFormatting>
  <conditionalFormatting sqref="S9:T29">
    <cfRule type="cellIs" operator="greaterThan" dxfId="1" priority="1">
      <formula>0</formula>
    </cfRule>
  </conditionalFormatting>
  <dataValidations count="1">
    <dataValidation sqref="E5" promptTitle="Customer" prompt="Choose customer to view (Default: )" errorTitle="" error="" showErrorMessage="1" allowBlank="1" showInputMessage="1" showDropDown="0" type="list" errorStyle="stop">
      <formula1>B4:AD4</formula1>
    </dataValidation>
  </dataValidations>
  <printOptions verticalCentered="0" horizontalCentered="0" headings="0" gridLines="0"/>
  <pageMargins right="0.75" left="0.75" bottom="1.0" top="1.0" footer="0.5" header="0.5"/>
  <pageSetup/>
  <headerFooter/>
</worksheet>
</file>

<file path=xl/worksheets/sheet6.xml><?xml version="1.0" encoding="utf-8"?>
<worksheet xmlns="http://schemas.openxmlformats.org/spreadsheetml/2006/main" xmlns:r="http://schemas.openxmlformats.org/officeDocument/2006/relationships" xml:space="preserve">
  <sheetPr>
    <tabColor rgb="FFB7F7B9"/>
    <pageSetUpPr fitToPage="0"/>
  </sheetPr>
  <dimension ref="A1:BT22"/>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5"/>
    <col min="2" max="2" bestFit="1" customWidth="1" width="15"/>
    <col min="3" max="3" bestFit="1" customWidth="1" width="18"/>
    <col min="4" max="4" bestFit="1" customWidth="1" width="15"/>
    <col min="5" max="5" bestFit="1" customWidth="1" width="18"/>
    <col min="6" max="6" bestFit="1" customWidth="1" width="15"/>
    <col min="7" max="7" bestFit="1" customWidth="1" width="18"/>
    <col min="8" max="8" bestFit="1" customWidth="1" width="15"/>
    <col min="9" max="9" bestFit="1" customWidth="1" width="18"/>
    <col min="10" max="10" bestFit="1" customWidth="1" width="2"/>
    <col min="11" max="11" bestFit="1" customWidth="1" width="2"/>
    <col min="12" max="12" bestFit="1" customWidth="1" width="5"/>
    <col min="13" max="13" bestFit="1" customWidth="1" width="15"/>
    <col min="14" max="14" bestFit="1" customWidth="1" width="15"/>
    <col min="15" max="15" bestFit="1" customWidth="1" width="15"/>
    <col min="16" max="16" bestFit="1" customWidth="1" width="15"/>
    <col min="17" max="17" bestFit="1" customWidth="1" width="15"/>
    <col min="18" max="18" bestFit="1" customWidth="1" width="5.5"/>
    <col min="19" max="19" bestFit="1" customWidth="1" width="5.5"/>
    <col min="20" max="20" bestFit="1" customWidth="1" width="5.5"/>
    <col min="21" max="21" bestFit="1" customWidth="1" width="5.5"/>
    <col min="22" max="22" bestFit="1" customWidth="1" width="5.5"/>
    <col min="23" max="23" bestFit="1" customWidth="1" width="5.5"/>
    <col min="24" max="24" bestFit="1" customWidth="1" width="5.5"/>
    <col min="25" max="25" bestFit="1" customWidth="1" width="5.5"/>
    <col min="26" max="26" bestFit="1" customWidth="1" width="5.5"/>
    <col min="27" max="27" bestFit="1" customWidth="1" width="5.5"/>
    <col min="28" max="28" bestFit="1" customWidth="1" width="5.5"/>
    <col min="29" max="29" bestFit="1" customWidth="1" width="5.5"/>
    <col min="30" max="30" bestFit="1" customWidth="1" width="5.5"/>
    <col min="31" max="31" bestFit="1" customWidth="1" width="5.5"/>
    <col min="32" max="32" bestFit="1" customWidth="1" width="5.5"/>
    <col min="33" max="33" bestFit="1" customWidth="1" width="5.5"/>
    <col min="34" max="34" bestFit="1" customWidth="1" width="5.5"/>
    <col min="35" max="35" bestFit="1" customWidth="1" width="5.5"/>
    <col min="36" max="36" bestFit="1" customWidth="1" width="5.5"/>
    <col min="37" max="37" bestFit="1" customWidth="1" width="5.5"/>
    <col min="38" max="38" bestFit="1" customWidth="1" width="5.5"/>
    <col min="39" max="39" bestFit="1" customWidth="1" width="5.5"/>
    <col min="40" max="40" bestFit="1" customWidth="1" width="5.5"/>
    <col min="41" max="41" bestFit="1" customWidth="1" width="5.5"/>
    <col min="42" max="42" bestFit="1" customWidth="1" width="5.5"/>
    <col min="43" max="43" bestFit="1" customWidth="1" width="5.5"/>
    <col min="44" max="44" bestFit="1" customWidth="1" width="5.5"/>
    <col min="45" max="45" bestFit="1" customWidth="1" width="5.5"/>
    <col min="46" max="46" bestFit="1" customWidth="1" width="5.5"/>
    <col min="47" max="47" bestFit="1" customWidth="1" width="5.5"/>
    <col min="48" max="48" bestFit="1" customWidth="1" width="5.5"/>
    <col min="49" max="49" bestFit="1" customWidth="1" width="5.5"/>
    <col min="50" max="50" bestFit="1" customWidth="1" width="5.5"/>
    <col min="51" max="51" bestFit="1" customWidth="1" width="5.5"/>
    <col min="52" max="52" bestFit="1" customWidth="1" width="5.5"/>
    <col min="53" max="53" bestFit="1" customWidth="1" width="5.5"/>
    <col min="54" max="54" bestFit="1" customWidth="1" width="5.5"/>
    <col min="55" max="55" bestFit="1" customWidth="1" width="5.5"/>
    <col min="56" max="56" bestFit="1" customWidth="1" width="5.5"/>
    <col min="57" max="57" bestFit="1" customWidth="1" width="5.5"/>
    <col min="58" max="58" bestFit="1" customWidth="1" width="5.5"/>
    <col min="59" max="59" bestFit="1" customWidth="1" width="5.5"/>
    <col min="60" max="60" bestFit="1" customWidth="1" width="5.5"/>
    <col min="61" max="61" bestFit="1" customWidth="1" width="5.5"/>
    <col min="62" max="62" bestFit="1" customWidth="1" width="5.5"/>
    <col min="63" max="63" bestFit="1" customWidth="1" width="5.5"/>
    <col min="64" max="64" bestFit="1" customWidth="1" width="5.5"/>
    <col min="65" max="65" bestFit="1" customWidth="1" width="5.5"/>
    <col min="66" max="66" bestFit="1" customWidth="1" width="5.5"/>
    <col min="67" max="67" bestFit="1" customWidth="1" width="5.5"/>
    <col min="68" max="68" bestFit="1" customWidth="1" width="5.5"/>
    <col min="69" max="69" bestFit="1" customWidth="1" width="5.5"/>
    <col min="70" max="70" bestFit="1" customWidth="1" width="5.5"/>
    <col min="71" max="71" bestFit="1" customWidth="1" width="5.5"/>
    <col min="72" max="72" bestFit="1" customWidth="1" width="5.5"/>
  </cols>
  <sheetData>
    <row r="1"/>
    <row r="2">
      <c r="A2" s="0" t="inlineStr">
        <is>
          <t/>
        </is>
      </c>
      <c r="B2" s="5" t="inlineStr">
        <is>
          <t>GEPS Volume Dashboard</t>
        </is>
      </c>
      <c r="C2" s="0" t="inlineStr">
        <is>
          <t/>
        </is>
      </c>
      <c r="D2" s="0" t="inlineStr">
        <is>
          <t/>
        </is>
      </c>
      <c r="E2" s="0" t="inlineStr">
        <is>
          <t/>
        </is>
      </c>
      <c r="F2" s="0" t="inlineStr">
        <is>
          <t/>
        </is>
      </c>
      <c r="G2" s="0" t="inlineStr">
        <is>
          <t/>
        </is>
      </c>
      <c r="H2" s="0" t="inlineStr">
        <is>
          <t/>
        </is>
      </c>
      <c r="I2" s="0" t="inlineStr">
        <is>
          <t/>
        </is>
      </c>
      <c r="J2" s="0" t="inlineStr">
        <is>
          <t/>
        </is>
      </c>
      <c r="K2" s="0" t="inlineStr">
        <is>
          <t/>
        </is>
      </c>
      <c r="L2" s="5" t="inlineStr">
        <is>
          <t>Top GEPS Declines </t>
        </is>
      </c>
    </row>
    <row r="3">
      <c r="A3" s="0" t="inlineStr">
        <is>
          <t/>
        </is>
      </c>
      <c r="B3" s="6" t="inlineStr">
        <is>
          <t>Source: GEPS/NMATS, FY16-FY17 July-February</t>
        </is>
      </c>
      <c r="C3" s="0" t="inlineStr">
        <is>
          <t/>
        </is>
      </c>
      <c r="D3" s="0" t="inlineStr">
        <is>
          <t/>
        </is>
      </c>
      <c r="E3" s="0" t="inlineStr">
        <is>
          <t/>
        </is>
      </c>
      <c r="F3" s="0" t="inlineStr">
        <is>
          <t/>
        </is>
      </c>
      <c r="G3" s="0" t="inlineStr">
        <is>
          <t/>
        </is>
      </c>
      <c r="H3" s="0" t="inlineStr">
        <is>
          <t/>
        </is>
      </c>
      <c r="I3" s="0" t="inlineStr">
        <is>
          <t/>
        </is>
      </c>
      <c r="J3" s="0" t="inlineStr">
        <is>
          <t/>
        </is>
      </c>
      <c r="K3" s="0" t="inlineStr">
        <is>
          <t/>
        </is>
      </c>
      <c r="L3" s="6" t="inlineStr">
        <is>
          <t>For Month of February</t>
        </is>
      </c>
    </row>
    <row r="4">
      <c r="A4" s="37" t="inlineStr">
        <is>
          <t/>
        </is>
      </c>
      <c r="B4" s="37" t="inlineStr">
        <is>
          <t>Customer</t>
        </is>
      </c>
      <c r="C4" s="37" t="inlineStr">
        <is>
          <t>All</t>
        </is>
      </c>
      <c r="D4" s="37" t="inlineStr">
        <is>
          <t>Product:</t>
        </is>
      </c>
      <c r="E4" s="37" t="inlineStr">
        <is>
          <t>All</t>
        </is>
      </c>
      <c r="F4" s="37" t="inlineStr">
        <is>
          <t>Rategroup:</t>
        </is>
      </c>
      <c r="G4" s="37" t="inlineStr">
        <is>
          <t>All</t>
        </is>
      </c>
      <c r="H4" s="37" t="inlineStr">
        <is>
          <t>Weightstep:</t>
        </is>
      </c>
      <c r="I4" s="37" t="inlineStr">
        <is>
          <t>All</t>
        </is>
      </c>
    </row>
    <row r="5"/>
    <row r="6">
      <c r="A6" s="0" t="inlineStr">
        <is>
          <t/>
        </is>
      </c>
      <c r="B6" s="11" t="inlineStr">
        <is>
          <t>Calendar Month</t>
        </is>
      </c>
      <c r="C6" s="11" t="inlineStr">
        <is>
          <t>Total Volume</t>
        </is>
      </c>
      <c r="D6" s="0" t="inlineStr">
        <is>
          <t/>
        </is>
      </c>
      <c r="E6" s="0" t="inlineStr">
        <is>
          <t/>
        </is>
      </c>
      <c r="F6" s="0" t="inlineStr">
        <is>
          <t/>
        </is>
      </c>
      <c r="G6" s="0" t="inlineStr">
        <is>
          <t/>
        </is>
      </c>
      <c r="H6" s="0" t="inlineStr">
        <is>
          <t/>
        </is>
      </c>
      <c r="I6" s="0" t="inlineStr">
        <is>
          <t/>
        </is>
      </c>
      <c r="J6" s="0" t="inlineStr">
        <is>
          <t/>
        </is>
      </c>
      <c r="K6" s="0" t="inlineStr">
        <is>
          <t/>
        </is>
      </c>
      <c r="L6" s="0" t="inlineStr">
        <is>
          <t/>
        </is>
      </c>
      <c r="M6" s="11" t="inlineStr">
        <is>
          <t>Mailer</t>
        </is>
      </c>
      <c r="N6" s="11" t="inlineStr">
        <is>
          <t>Rategroup</t>
        </is>
      </c>
      <c r="O6" s="11" t="inlineStr">
        <is>
          <t>Product</t>
        </is>
      </c>
      <c r="P6" s="11" t="inlineStr">
        <is>
          <t>Weightstep</t>
        </is>
      </c>
      <c r="Q6" s="11" t="inlineStr">
        <is>
          <t>Volume Change</t>
        </is>
      </c>
    </row>
    <row r="7">
      <c r="A7" s="20" t="n">
        <v>1</v>
      </c>
      <c r="B7" s="23" t="inlineStr">
        <is>
          <t>July</t>
        </is>
      </c>
      <c r="C7" s="25" t="str">
        <f>IF(AND($C$4="All",$E$4="All",$G$4="All",$I$4="All"),SUMPRODUCT('PQW Report Data'!$F$4:$F$89340),
                      IF(AND($C$4="All",$E$4="All",$G$4="All"),SUMPRODUCT(--('PQW Report Data'!$E$4:$E$89340='GEPS Volume &amp; Declines'!$I$4),('PQW Report Data'!$F$4:$F$89340)),
                      IF(AND($C$4="All",$G$4="All",$I$4="All"),SUMPRODUCT(--('PQW Report Data'!$D$4:$D$89340='GEPS Volume &amp; Declines'!$E$4),('PQW Report Data'!$F$4:$F$89340)),
                      IF(AND($C$4="All",$E$4="All",$I$4="All"),SUMPRODUCT(--('PQW Report Data'!$C$4:$C$89340='GEPS Volume &amp; Declines'!GI$4),('PQW Report Data'!$F$4:$F$89340)),
                      IF(AND($E$4="All",$G$4="All",$I$4="All"),SUMPRODUCT(--('PQW Report Data'!$B$4:$B$89340='GEPS Volume &amp; Declines'!$C$4),('PQW Report Data'!$F$4:$F$89340)),
                      IF(AND($C$4="All",$E$4="All"),SUMPRODUCT(--('PQW Report Data'!$C$4:$C$89340='GEPS Volume &amp; Declines'!$G$4),--('PQW Report Data'!$E$4:$E$89340='GEPS Volume &amp; Declines'!$I$4),('PQW Report Data'!$F$4:$F$89340)),
                      IF(AND($C$4="All",$G$4="All"),SUMPRODUCT(--('PQW Report Data'!$D$4:$D$89340='GEPS Volume &amp; Declines'!$E$4),--('PQW Report Data'!$E$4:$E$89340='GEPS Volume &amp; Declines'!$I$4),('PQW Report Data'!$F$4:$F$89340)),
                      IF(AND($C$4="All",$I$4="All"),SUMPRODUCT(--('PQW Report Data'!$D$4:$D$89340='GEPS Volume &amp; Declines'!$E$4),--('PQW Report Data'!$C$4:$C$89340='GEPS Volume &amp; Declines'!$G$4),('PQW Report Data'!$F$4:$F$89340)),
                      IF(AND($E$4="All",$G$4="All"),SUMPRODUCT(--('PQW Report Data'!$B$4:$B$89340='GEPS Volume &amp; Declines'!$C$4),--('PQW Report Data'!$E$4:$E$89340='GEPS Volume &amp; Declines'!$I$4),('PQW Report Data'!$F$4:$F$89340)),
                      IF(AND($E$4="All",$I$4="All"),SUMPRODUCT(--('PQW Report Data'!$B$4:$B$89340='GEPS Volume &amp; Declines'!$C$4),--('PQW Report Data'!$C$4:$C$89340='GEPS Volume &amp; Declines'!$G$4),('PQW Report Data'!$F$4:$F$89340)),
                      IF(AND($G$4="All",$I$4="All"),SUMPRODUCT(--('PQW Report Data'!$B$4:$B$89340='GEPS Volume &amp; Declines'!$C$4),--('PQW Report Data'!$D$4:$D$89340='GEPS Volume &amp; Declines'!$E$4),('PQW Report Data'!$F$4:$F$89340)),
                      IF($C$4="All",SUMPRODUCT(--('PQW Report Data'!$D$4:$D$89340='GEPS Volume &amp; Declines'!$E$4),--('PQW Report Data'!$C$4:$C$89340='GEPS Volume &amp; Declines'!$G$4),--('PQW Report Data'!$E$4:$E$89340='GEPS Volume &amp; Declines'!$I$4),('PQW Report Data'!$F$4:$F$89340)),
                      IF($E$4="All",SUMPRODUCT(--('PQW Report Data'!$B$4:$B$89340='GEPS Volume &amp; Declines'!$C$4),--('PQW Report Data'!$C$4:$C$89340='GEPS Volume &amp; Declines'!$G$4),--('PQW Report Data'!$E$4:$E$89340='GEPS Volume &amp; Declines'!$I$4),('PQW Report Data'!$F$4:$F$89340)),
                      IF($G$4="All",SUMPRODUCT(--('PQW Report Data'!$B$4:$B$89340='GEPS Volume &amp; Declines'!$C$4),--('PQW Report Data'!$D$4:$D$89340='GEPS Volume &amp; Declines'!$E$4),--('PQW Report Data'!$E$4:$E$89340='GEPS Volume &amp; Declines'!$I$4),('PQW Report Data'!$F$4:$F$89340)),
                      IF($I$4="All",SUMPRODUCT(--('PQW Report Data'!$B$4:$B$89340='GEPS Volume &amp; Declines'!$C$4),--('PQW Report Data'!$D$4:$D$89340='GEPS Volume &amp; Declines'!$E$4),--('PQW Report Data'!$C$4:$C$89340='GEPS Volume &amp; Declines'!$G$4),('PQW Report Data'!$F$4:$F$89340)),
                      SUMPRODUCT(--('PQW Report Data'!$B$4:$B$89340='GEPS Volume &amp; Declines'!$C$4),--('PQW Report Data'!$D$4:$D$89340='GEPS Volume &amp; Declines'!$E$4),--('PQW Report Data'!$C$4:$C$89340='GEPS Volume &amp; Declines'!$G$4),--('PQW Report Data'!$E$4:$E$89340='GEPS Volume &amp; Declines'!$I$4),('PQW Report Data'!$F$4:$F$89340))))
                      )))))))))))))</f>
      </c>
      <c r="D7" s="0" t="inlineStr">
        <is>
          <t/>
        </is>
      </c>
      <c r="E7" s="0" t="inlineStr">
        <is>
          <t/>
        </is>
      </c>
      <c r="F7" s="0" t="inlineStr">
        <is>
          <t/>
        </is>
      </c>
      <c r="G7" s="0" t="inlineStr">
        <is>
          <t/>
        </is>
      </c>
      <c r="H7" s="0" t="inlineStr">
        <is>
          <t/>
        </is>
      </c>
      <c r="I7" s="0" t="inlineStr">
        <is>
          <t/>
        </is>
      </c>
      <c r="J7" s="0" t="inlineStr">
        <is>
          <t/>
        </is>
      </c>
      <c r="K7" s="0" t="inlineStr">
        <is>
          <t/>
        </is>
      </c>
      <c r="L7" s="20" t="n">
        <v>1</v>
      </c>
      <c r="M7" s="23" t="str">
        <f>UPPER('Top Granular Level Declines'!B5)</f>
      </c>
      <c r="N7" s="23" t="str">
        <f>'Top Granular Level Declines'!C5</f>
      </c>
      <c r="O7" s="23" t="str">
        <f>'Top Granular Level Declines'!D5</f>
      </c>
      <c r="P7" s="23" t="str">
        <f>'Top Granular Level Declines'!E5</f>
      </c>
      <c r="Q7" s="23" t="str">
        <f>'Top Granular Level Declines'!F5</f>
      </c>
    </row>
    <row r="8">
      <c r="A8" s="20" t="n">
        <v>2</v>
      </c>
      <c r="B8" s="23" t="inlineStr">
        <is>
          <t>August</t>
        </is>
      </c>
      <c r="C8" s="25" t="str">
        <f>IF(AND($C$4="All",$E$4="All",$G$4="All",$I$4="All"),SUMPRODUCT('PQW Report Data'!$G$4:$G$89340),
                      IF(AND($C$4="All",$E$4="All",$G$4="All"),SUMPRODUCT(--('PQW Report Data'!$E$4:$E$89340='GEPS Volume &amp; Declines'!$I$4),('PQW Report Data'!$G$4:$G$89340)),
                      IF(AND($C$4="All",$G$4="All",$I$4="All"),SUMPRODUCT(--('PQW Report Data'!$D$4:$D$89340='GEPS Volume &amp; Declines'!$E$4),('PQW Report Data'!$G$4:$G$89340)),
                      IF(AND($C$4="All",$E$4="All",$I$4="All"),SUMPRODUCT(--('PQW Report Data'!$C$4:$C$89340='GEPS Volume &amp; Declines'!GI$4),('PQW Report Data'!$G$4:$G$89340)),
                      IF(AND($E$4="All",$G$4="All",$I$4="All"),SUMPRODUCT(--('PQW Report Data'!$B$4:$B$89340='GEPS Volume &amp; Declines'!$C$4),('PQW Report Data'!$G$4:$G$89340)),
                      IF(AND($C$4="All",$E$4="All"),SUMPRODUCT(--('PQW Report Data'!$C$4:$C$89340='GEPS Volume &amp; Declines'!$G$4),--('PQW Report Data'!$E$4:$E$89340='GEPS Volume &amp; Declines'!$I$4),('PQW Report Data'!$G$4:$G$89340)),
                      IF(AND($C$4="All",$G$4="All"),SUMPRODUCT(--('PQW Report Data'!$D$4:$D$89340='GEPS Volume &amp; Declines'!$E$4),--('PQW Report Data'!$E$4:$E$89340='GEPS Volume &amp; Declines'!$I$4),('PQW Report Data'!$G$4:$G$89340)),
                      IF(AND($C$4="All",$I$4="All"),SUMPRODUCT(--('PQW Report Data'!$D$4:$D$89340='GEPS Volume &amp; Declines'!$E$4),--('PQW Report Data'!$C$4:$C$89340='GEPS Volume &amp; Declines'!$G$4),('PQW Report Data'!$G$4:$G$89340)),
                      IF(AND($E$4="All",$G$4="All"),SUMPRODUCT(--('PQW Report Data'!$B$4:$B$89340='GEPS Volume &amp; Declines'!$C$4),--('PQW Report Data'!$E$4:$E$89340='GEPS Volume &amp; Declines'!$I$4),('PQW Report Data'!$G$4:$G$89340)),
                      IF(AND($E$4="All",$I$4="All"),SUMPRODUCT(--('PQW Report Data'!$B$4:$B$89340='GEPS Volume &amp; Declines'!$C$4),--('PQW Report Data'!$C$4:$C$89340='GEPS Volume &amp; Declines'!$G$4),('PQW Report Data'!$G$4:$G$89340)),
                      IF(AND($G$4="All",$I$4="All"),SUMPRODUCT(--('PQW Report Data'!$B$4:$B$89340='GEPS Volume &amp; Declines'!$C$4),--('PQW Report Data'!$D$4:$D$89340='GEPS Volume &amp; Declines'!$E$4),('PQW Report Data'!$G$4:$G$89340)),
                      IF($C$4="All",SUMPRODUCT(--('PQW Report Data'!$D$4:$D$89340='GEPS Volume &amp; Declines'!$E$4),--('PQW Report Data'!$C$4:$C$89340='GEPS Volume &amp; Declines'!$G$4),--('PQW Report Data'!$E$4:$E$89340='GEPS Volume &amp; Declines'!$I$4),('PQW Report Data'!$G$4:$G$89340)),
                      IF($E$4="All",SUMPRODUCT(--('PQW Report Data'!$B$4:$B$89340='GEPS Volume &amp; Declines'!$C$4),--('PQW Report Data'!$C$4:$C$89340='GEPS Volume &amp; Declines'!$G$4),--('PQW Report Data'!$E$4:$E$89340='GEPS Volume &amp; Declines'!$I$4),('PQW Report Data'!$G$4:$G$89340)),
                      IF($G$4="All",SUMPRODUCT(--('PQW Report Data'!$B$4:$B$89340='GEPS Volume &amp; Declines'!$C$4),--('PQW Report Data'!$D$4:$D$89340='GEPS Volume &amp; Declines'!$E$4),--('PQW Report Data'!$E$4:$E$89340='GEPS Volume &amp; Declines'!$I$4),('PQW Report Data'!$G$4:$G$89340)),
                      IF($I$4="All",SUMPRODUCT(--('PQW Report Data'!$B$4:$B$89340='GEPS Volume &amp; Declines'!$C$4),--('PQW Report Data'!$D$4:$D$89340='GEPS Volume &amp; Declines'!$E$4),--('PQW Report Data'!$C$4:$C$89340='GEPS Volume &amp; Declines'!$G$4),('PQW Report Data'!$G$4:$G$89340)),
                      SUMPRODUCT(--('PQW Report Data'!$B$4:$B$89340='GEPS Volume &amp; Declines'!$C$4),--('PQW Report Data'!$D$4:$D$89340='GEPS Volume &amp; Declines'!$E$4),--('PQW Report Data'!$C$4:$C$89340='GEPS Volume &amp; Declines'!$G$4),--('PQW Report Data'!$E$4:$E$89340='GEPS Volume &amp; Declines'!$I$4),('PQW Report Data'!$G$4:$G$89340))))
                      )))))))))))))</f>
      </c>
      <c r="D8" s="0" t="inlineStr">
        <is>
          <t/>
        </is>
      </c>
      <c r="E8" s="0" t="inlineStr">
        <is>
          <t/>
        </is>
      </c>
      <c r="F8" s="0" t="inlineStr">
        <is>
          <t/>
        </is>
      </c>
      <c r="G8" s="0" t="inlineStr">
        <is>
          <t/>
        </is>
      </c>
      <c r="H8" s="0" t="inlineStr">
        <is>
          <t/>
        </is>
      </c>
      <c r="I8" s="0" t="inlineStr">
        <is>
          <t/>
        </is>
      </c>
      <c r="J8" s="0" t="inlineStr">
        <is>
          <t/>
        </is>
      </c>
      <c r="K8" s="0" t="inlineStr">
        <is>
          <t/>
        </is>
      </c>
      <c r="L8" s="20" t="n">
        <v>2</v>
      </c>
      <c r="M8" s="23" t="str">
        <f>UPPER('Top Granular Level Declines'!B6)</f>
      </c>
      <c r="N8" s="23" t="str">
        <f>'Top Granular Level Declines'!C6</f>
      </c>
      <c r="O8" s="23" t="str">
        <f>'Top Granular Level Declines'!D6</f>
      </c>
      <c r="P8" s="23" t="str">
        <f>'Top Granular Level Declines'!E6</f>
      </c>
      <c r="Q8" s="25" t="str">
        <f>'Top Granular Level Declines'!F6</f>
      </c>
    </row>
    <row r="9">
      <c r="A9" s="20" t="n">
        <v>3</v>
      </c>
      <c r="B9" s="23" t="inlineStr">
        <is>
          <t>September</t>
        </is>
      </c>
      <c r="C9" s="25" t="str">
        <f>IF(AND($C$4="All",$E$4="All",$G$4="All",$I$4="All"),SUMPRODUCT('PQW Report Data'!$H$4:$H$89340),
                      IF(AND($C$4="All",$E$4="All",$G$4="All"),SUMPRODUCT(--('PQW Report Data'!$E$4:$E$89340='GEPS Volume &amp; Declines'!$I$4),('PQW Report Data'!$H$4:$H$89340)),
                      IF(AND($C$4="All",$G$4="All",$I$4="All"),SUMPRODUCT(--('PQW Report Data'!$D$4:$D$89340='GEPS Volume &amp; Declines'!$E$4),('PQW Report Data'!$H$4:$H$89340)),
                      IF(AND($C$4="All",$E$4="All",$I$4="All"),SUMPRODUCT(--('PQW Report Data'!$C$4:$C$89340='GEPS Volume &amp; Declines'!GI$4),('PQW Report Data'!$H$4:$H$89340)),
                      IF(AND($E$4="All",$G$4="All",$I$4="All"),SUMPRODUCT(--('PQW Report Data'!$B$4:$B$89340='GEPS Volume &amp; Declines'!$C$4),('PQW Report Data'!$H$4:$H$89340)),
                      IF(AND($C$4="All",$E$4="All"),SUMPRODUCT(--('PQW Report Data'!$C$4:$C$89340='GEPS Volume &amp; Declines'!$G$4),--('PQW Report Data'!$E$4:$E$89340='GEPS Volume &amp; Declines'!$I$4),('PQW Report Data'!$H$4:$H$89340)),
                      IF(AND($C$4="All",$G$4="All"),SUMPRODUCT(--('PQW Report Data'!$D$4:$D$89340='GEPS Volume &amp; Declines'!$E$4),--('PQW Report Data'!$E$4:$E$89340='GEPS Volume &amp; Declines'!$I$4),('PQW Report Data'!$H$4:$H$89340)),
                      IF(AND($C$4="All",$I$4="All"),SUMPRODUCT(--('PQW Report Data'!$D$4:$D$89340='GEPS Volume &amp; Declines'!$E$4),--('PQW Report Data'!$C$4:$C$89340='GEPS Volume &amp; Declines'!$G$4),('PQW Report Data'!$H$4:$H$89340)),
                      IF(AND($E$4="All",$G$4="All"),SUMPRODUCT(--('PQW Report Data'!$B$4:$B$89340='GEPS Volume &amp; Declines'!$C$4),--('PQW Report Data'!$E$4:$E$89340='GEPS Volume &amp; Declines'!$I$4),('PQW Report Data'!$H$4:$H$89340)),
                      IF(AND($E$4="All",$I$4="All"),SUMPRODUCT(--('PQW Report Data'!$B$4:$B$89340='GEPS Volume &amp; Declines'!$C$4),--('PQW Report Data'!$C$4:$C$89340='GEPS Volume &amp; Declines'!$G$4),('PQW Report Data'!$H$4:$H$89340)),
                      IF(AND($G$4="All",$I$4="All"),SUMPRODUCT(--('PQW Report Data'!$B$4:$B$89340='GEPS Volume &amp; Declines'!$C$4),--('PQW Report Data'!$D$4:$D$89340='GEPS Volume &amp; Declines'!$E$4),('PQW Report Data'!$H$4:$H$89340)),
                      IF($C$4="All",SUMPRODUCT(--('PQW Report Data'!$D$4:$D$89340='GEPS Volume &amp; Declines'!$E$4),--('PQW Report Data'!$C$4:$C$89340='GEPS Volume &amp; Declines'!$G$4),--('PQW Report Data'!$E$4:$E$89340='GEPS Volume &amp; Declines'!$I$4),('PQW Report Data'!$H$4:$H$89340)),
                      IF($E$4="All",SUMPRODUCT(--('PQW Report Data'!$B$4:$B$89340='GEPS Volume &amp; Declines'!$C$4),--('PQW Report Data'!$C$4:$C$89340='GEPS Volume &amp; Declines'!$G$4),--('PQW Report Data'!$E$4:$E$89340='GEPS Volume &amp; Declines'!$I$4),('PQW Report Data'!$H$4:$H$89340)),
                      IF($G$4="All",SUMPRODUCT(--('PQW Report Data'!$B$4:$B$89340='GEPS Volume &amp; Declines'!$C$4),--('PQW Report Data'!$D$4:$D$89340='GEPS Volume &amp; Declines'!$E$4),--('PQW Report Data'!$E$4:$E$89340='GEPS Volume &amp; Declines'!$I$4),('PQW Report Data'!$H$4:$H$89340)),
                      IF($I$4="All",SUMPRODUCT(--('PQW Report Data'!$B$4:$B$89340='GEPS Volume &amp; Declines'!$C$4),--('PQW Report Data'!$D$4:$D$89340='GEPS Volume &amp; Declines'!$E$4),--('PQW Report Data'!$C$4:$C$89340='GEPS Volume &amp; Declines'!$G$4),('PQW Report Data'!$H$4:$H$89340)),
                      SUMPRODUCT(--('PQW Report Data'!$B$4:$B$89340='GEPS Volume &amp; Declines'!$C$4),--('PQW Report Data'!$D$4:$D$89340='GEPS Volume &amp; Declines'!$E$4),--('PQW Report Data'!$C$4:$C$89340='GEPS Volume &amp; Declines'!$G$4),--('PQW Report Data'!$E$4:$E$89340='GEPS Volume &amp; Declines'!$I$4),('PQW Report Data'!$H$4:$H$89340))))
                      )))))))))))))</f>
      </c>
      <c r="D9" s="0" t="inlineStr">
        <is>
          <t/>
        </is>
      </c>
      <c r="E9" s="0" t="inlineStr">
        <is>
          <t/>
        </is>
      </c>
      <c r="F9" s="0" t="inlineStr">
        <is>
          <t/>
        </is>
      </c>
      <c r="G9" s="0" t="inlineStr">
        <is>
          <t/>
        </is>
      </c>
      <c r="H9" s="0" t="inlineStr">
        <is>
          <t/>
        </is>
      </c>
      <c r="I9" s="0" t="inlineStr">
        <is>
          <t/>
        </is>
      </c>
      <c r="J9" s="0" t="inlineStr">
        <is>
          <t/>
        </is>
      </c>
      <c r="K9" s="0" t="inlineStr">
        <is>
          <t/>
        </is>
      </c>
      <c r="L9" s="20" t="n">
        <v>3</v>
      </c>
      <c r="M9" s="23" t="str">
        <f>UPPER('Top Granular Level Declines'!B7)</f>
      </c>
      <c r="N9" s="23" t="str">
        <f>'Top Granular Level Declines'!C7</f>
      </c>
      <c r="O9" s="23" t="str">
        <f>'Top Granular Level Declines'!D7</f>
      </c>
      <c r="P9" s="23" t="str">
        <f>'Top Granular Level Declines'!E7</f>
      </c>
      <c r="Q9" s="25" t="str">
        <f>'Top Granular Level Declines'!F7</f>
      </c>
    </row>
    <row r="10">
      <c r="A10" s="20" t="n">
        <v>4</v>
      </c>
      <c r="B10" s="23" t="inlineStr">
        <is>
          <t>October</t>
        </is>
      </c>
      <c r="C10" s="25" t="str">
        <f>IF(AND($C$4="All",$E$4="All",$G$4="All",$I$4="All"),SUMPRODUCT('PQW Report Data'!$I$4:$I$89340),
                      IF(AND($C$4="All",$E$4="All",$G$4="All"),SUMPRODUCT(--('PQW Report Data'!$E$4:$E$89340='GEPS Volume &amp; Declines'!$I$4),('PQW Report Data'!$I$4:$I$89340)),
                      IF(AND($C$4="All",$G$4="All",$I$4="All"),SUMPRODUCT(--('PQW Report Data'!$D$4:$D$89340='GEPS Volume &amp; Declines'!$E$4),('PQW Report Data'!$I$4:$I$89340)),
                      IF(AND($C$4="All",$E$4="All",$I$4="All"),SUMPRODUCT(--('PQW Report Data'!$C$4:$C$89340='GEPS Volume &amp; Declines'!GI$4),('PQW Report Data'!$I$4:$I$89340)),
                      IF(AND($E$4="All",$G$4="All",$I$4="All"),SUMPRODUCT(--('PQW Report Data'!$B$4:$B$89340='GEPS Volume &amp; Declines'!$C$4),('PQW Report Data'!$I$4:$I$89340)),
                      IF(AND($C$4="All",$E$4="All"),SUMPRODUCT(--('PQW Report Data'!$C$4:$C$89340='GEPS Volume &amp; Declines'!$G$4),--('PQW Report Data'!$E$4:$E$89340='GEPS Volume &amp; Declines'!$I$4),('PQW Report Data'!$I$4:$I$89340)),
                      IF(AND($C$4="All",$G$4="All"),SUMPRODUCT(--('PQW Report Data'!$D$4:$D$89340='GEPS Volume &amp; Declines'!$E$4),--('PQW Report Data'!$E$4:$E$89340='GEPS Volume &amp; Declines'!$I$4),('PQW Report Data'!$I$4:$I$89340)),
                      IF(AND($C$4="All",$I$4="All"),SUMPRODUCT(--('PQW Report Data'!$D$4:$D$89340='GEPS Volume &amp; Declines'!$E$4),--('PQW Report Data'!$C$4:$C$89340='GEPS Volume &amp; Declines'!$G$4),('PQW Report Data'!$I$4:$I$89340)),
                      IF(AND($E$4="All",$G$4="All"),SUMPRODUCT(--('PQW Report Data'!$B$4:$B$89340='GEPS Volume &amp; Declines'!$C$4),--('PQW Report Data'!$E$4:$E$89340='GEPS Volume &amp; Declines'!$I$4),('PQW Report Data'!$I$4:$I$89340)),
                      IF(AND($E$4="All",$I$4="All"),SUMPRODUCT(--('PQW Report Data'!$B$4:$B$89340='GEPS Volume &amp; Declines'!$C$4),--('PQW Report Data'!$C$4:$C$89340='GEPS Volume &amp; Declines'!$G$4),('PQW Report Data'!$I$4:$I$89340)),
                      IF(AND($G$4="All",$I$4="All"),SUMPRODUCT(--('PQW Report Data'!$B$4:$B$89340='GEPS Volume &amp; Declines'!$C$4),--('PQW Report Data'!$D$4:$D$89340='GEPS Volume &amp; Declines'!$E$4),('PQW Report Data'!$I$4:$I$89340)),
                      IF($C$4="All",SUMPRODUCT(--('PQW Report Data'!$D$4:$D$89340='GEPS Volume &amp; Declines'!$E$4),--('PQW Report Data'!$C$4:$C$89340='GEPS Volume &amp; Declines'!$G$4),--('PQW Report Data'!$E$4:$E$89340='GEPS Volume &amp; Declines'!$I$4),('PQW Report Data'!$I$4:$I$89340)),
                      IF($E$4="All",SUMPRODUCT(--('PQW Report Data'!$B$4:$B$89340='GEPS Volume &amp; Declines'!$C$4),--('PQW Report Data'!$C$4:$C$89340='GEPS Volume &amp; Declines'!$G$4),--('PQW Report Data'!$E$4:$E$89340='GEPS Volume &amp; Declines'!$I$4),('PQW Report Data'!$I$4:$I$89340)),
                      IF($G$4="All",SUMPRODUCT(--('PQW Report Data'!$B$4:$B$89340='GEPS Volume &amp; Declines'!$C$4),--('PQW Report Data'!$D$4:$D$89340='GEPS Volume &amp; Declines'!$E$4),--('PQW Report Data'!$E$4:$E$89340='GEPS Volume &amp; Declines'!$I$4),('PQW Report Data'!$I$4:$I$89340)),
                      IF($I$4="All",SUMPRODUCT(--('PQW Report Data'!$B$4:$B$89340='GEPS Volume &amp; Declines'!$C$4),--('PQW Report Data'!$D$4:$D$89340='GEPS Volume &amp; Declines'!$E$4),--('PQW Report Data'!$C$4:$C$89340='GEPS Volume &amp; Declines'!$G$4),('PQW Report Data'!$I$4:$I$89340)),
                      SUMPRODUCT(--('PQW Report Data'!$B$4:$B$89340='GEPS Volume &amp; Declines'!$C$4),--('PQW Report Data'!$D$4:$D$89340='GEPS Volume &amp; Declines'!$E$4),--('PQW Report Data'!$C$4:$C$89340='GEPS Volume &amp; Declines'!$G$4),--('PQW Report Data'!$E$4:$E$89340='GEPS Volume &amp; Declines'!$I$4),('PQW Report Data'!$I$4:$I$89340))))
                      )))))))))))))</f>
      </c>
      <c r="D10" s="0" t="inlineStr">
        <is>
          <t/>
        </is>
      </c>
      <c r="E10" s="0" t="inlineStr">
        <is>
          <t/>
        </is>
      </c>
      <c r="F10" s="0" t="inlineStr">
        <is>
          <t/>
        </is>
      </c>
      <c r="G10" s="0" t="inlineStr">
        <is>
          <t/>
        </is>
      </c>
      <c r="H10" s="0" t="inlineStr">
        <is>
          <t/>
        </is>
      </c>
      <c r="I10" s="0" t="inlineStr">
        <is>
          <t/>
        </is>
      </c>
      <c r="J10" s="0" t="inlineStr">
        <is>
          <t/>
        </is>
      </c>
      <c r="K10" s="0" t="inlineStr">
        <is>
          <t/>
        </is>
      </c>
      <c r="L10" s="20" t="n">
        <v>4</v>
      </c>
      <c r="M10" s="23" t="str">
        <f>UPPER('Top Granular Level Declines'!B8)</f>
      </c>
      <c r="N10" s="23" t="str">
        <f>'Top Granular Level Declines'!C8</f>
      </c>
      <c r="O10" s="23" t="str">
        <f>'Top Granular Level Declines'!D8</f>
      </c>
      <c r="P10" s="23" t="str">
        <f>'Top Granular Level Declines'!E8</f>
      </c>
      <c r="Q10" s="25" t="str">
        <f>'Top Granular Level Declines'!F8</f>
      </c>
    </row>
    <row r="11">
      <c r="A11" s="20" t="n">
        <v>5</v>
      </c>
      <c r="B11" s="23" t="inlineStr">
        <is>
          <t>November</t>
        </is>
      </c>
      <c r="C11" s="25" t="str">
        <f>IF(AND($C$4="All",$E$4="All",$G$4="All",$I$4="All"),SUMPRODUCT('PQW Report Data'!$J$4:$J$89340),
                      IF(AND($C$4="All",$E$4="All",$G$4="All"),SUMPRODUCT(--('PQW Report Data'!$E$4:$E$89340='GEPS Volume &amp; Declines'!$I$4),('PQW Report Data'!$J$4:$J$89340)),
                      IF(AND($C$4="All",$G$4="All",$I$4="All"),SUMPRODUCT(--('PQW Report Data'!$D$4:$D$89340='GEPS Volume &amp; Declines'!$E$4),('PQW Report Data'!$J$4:$J$89340)),
                      IF(AND($C$4="All",$E$4="All",$I$4="All"),SUMPRODUCT(--('PQW Report Data'!$C$4:$C$89340='GEPS Volume &amp; Declines'!GI$4),('PQW Report Data'!$J$4:$J$89340)),
                      IF(AND($E$4="All",$G$4="All",$I$4="All"),SUMPRODUCT(--('PQW Report Data'!$B$4:$B$89340='GEPS Volume &amp; Declines'!$C$4),('PQW Report Data'!$J$4:$J$89340)),
                      IF(AND($C$4="All",$E$4="All"),SUMPRODUCT(--('PQW Report Data'!$C$4:$C$89340='GEPS Volume &amp; Declines'!$G$4),--('PQW Report Data'!$E$4:$E$89340='GEPS Volume &amp; Declines'!$I$4),('PQW Report Data'!$J$4:$J$89340)),
                      IF(AND($C$4="All",$G$4="All"),SUMPRODUCT(--('PQW Report Data'!$D$4:$D$89340='GEPS Volume &amp; Declines'!$E$4),--('PQW Report Data'!$E$4:$E$89340='GEPS Volume &amp; Declines'!$I$4),('PQW Report Data'!$J$4:$J$89340)),
                      IF(AND($C$4="All",$I$4="All"),SUMPRODUCT(--('PQW Report Data'!$D$4:$D$89340='GEPS Volume &amp; Declines'!$E$4),--('PQW Report Data'!$C$4:$C$89340='GEPS Volume &amp; Declines'!$G$4),('PQW Report Data'!$J$4:$J$89340)),
                      IF(AND($E$4="All",$G$4="All"),SUMPRODUCT(--('PQW Report Data'!$B$4:$B$89340='GEPS Volume &amp; Declines'!$C$4),--('PQW Report Data'!$E$4:$E$89340='GEPS Volume &amp; Declines'!$I$4),('PQW Report Data'!$J$4:$J$89340)),
                      IF(AND($E$4="All",$I$4="All"),SUMPRODUCT(--('PQW Report Data'!$B$4:$B$89340='GEPS Volume &amp; Declines'!$C$4),--('PQW Report Data'!$C$4:$C$89340='GEPS Volume &amp; Declines'!$G$4),('PQW Report Data'!$J$4:$J$89340)),
                      IF(AND($G$4="All",$I$4="All"),SUMPRODUCT(--('PQW Report Data'!$B$4:$B$89340='GEPS Volume &amp; Declines'!$C$4),--('PQW Report Data'!$D$4:$D$89340='GEPS Volume &amp; Declines'!$E$4),('PQW Report Data'!$J$4:$J$89340)),
                      IF($C$4="All",SUMPRODUCT(--('PQW Report Data'!$D$4:$D$89340='GEPS Volume &amp; Declines'!$E$4),--('PQW Report Data'!$C$4:$C$89340='GEPS Volume &amp; Declines'!$G$4),--('PQW Report Data'!$E$4:$E$89340='GEPS Volume &amp; Declines'!$I$4),('PQW Report Data'!$J$4:$J$89340)),
                      IF($E$4="All",SUMPRODUCT(--('PQW Report Data'!$B$4:$B$89340='GEPS Volume &amp; Declines'!$C$4),--('PQW Report Data'!$C$4:$C$89340='GEPS Volume &amp; Declines'!$G$4),--('PQW Report Data'!$E$4:$E$89340='GEPS Volume &amp; Declines'!$I$4),('PQW Report Data'!$J$4:$J$89340)),
                      IF($G$4="All",SUMPRODUCT(--('PQW Report Data'!$B$4:$B$89340='GEPS Volume &amp; Declines'!$C$4),--('PQW Report Data'!$D$4:$D$89340='GEPS Volume &amp; Declines'!$E$4),--('PQW Report Data'!$E$4:$E$89340='GEPS Volume &amp; Declines'!$I$4),('PQW Report Data'!$J$4:$J$89340)),
                      IF($I$4="All",SUMPRODUCT(--('PQW Report Data'!$B$4:$B$89340='GEPS Volume &amp; Declines'!$C$4),--('PQW Report Data'!$D$4:$D$89340='GEPS Volume &amp; Declines'!$E$4),--('PQW Report Data'!$C$4:$C$89340='GEPS Volume &amp; Declines'!$G$4),('PQW Report Data'!$J$4:$J$89340)),
                      SUMPRODUCT(--('PQW Report Data'!$B$4:$B$89340='GEPS Volume &amp; Declines'!$C$4),--('PQW Report Data'!$D$4:$D$89340='GEPS Volume &amp; Declines'!$E$4),--('PQW Report Data'!$C$4:$C$89340='GEPS Volume &amp; Declines'!$G$4),--('PQW Report Data'!$E$4:$E$89340='GEPS Volume &amp; Declines'!$I$4),('PQW Report Data'!$J$4:$J$89340))))
                      )))))))))))))</f>
      </c>
      <c r="D11" s="0" t="inlineStr">
        <is>
          <t/>
        </is>
      </c>
      <c r="E11" s="0" t="inlineStr">
        <is>
          <t/>
        </is>
      </c>
      <c r="F11" s="0" t="inlineStr">
        <is>
          <t/>
        </is>
      </c>
      <c r="G11" s="0" t="inlineStr">
        <is>
          <t/>
        </is>
      </c>
      <c r="H11" s="0" t="inlineStr">
        <is>
          <t/>
        </is>
      </c>
      <c r="I11" s="0" t="inlineStr">
        <is>
          <t/>
        </is>
      </c>
      <c r="J11" s="0" t="inlineStr">
        <is>
          <t/>
        </is>
      </c>
      <c r="K11" s="0" t="inlineStr">
        <is>
          <t/>
        </is>
      </c>
      <c r="L11" s="20" t="n">
        <v>5</v>
      </c>
      <c r="M11" s="23" t="str">
        <f>UPPER('Top Granular Level Declines'!B9)</f>
      </c>
      <c r="N11" s="23" t="str">
        <f>'Top Granular Level Declines'!C9</f>
      </c>
      <c r="O11" s="23" t="str">
        <f>'Top Granular Level Declines'!D9</f>
      </c>
      <c r="P11" s="23" t="str">
        <f>'Top Granular Level Declines'!E9</f>
      </c>
      <c r="Q11" s="25" t="str">
        <f>'Top Granular Level Declines'!F9</f>
      </c>
    </row>
    <row r="12">
      <c r="A12" s="20" t="n">
        <v>6</v>
      </c>
      <c r="B12" s="23" t="inlineStr">
        <is>
          <t>December</t>
        </is>
      </c>
      <c r="C12" s="25" t="str">
        <f>IF(AND($C$4="All",$E$4="All",$G$4="All",$I$4="All"),SUMPRODUCT('PQW Report Data'!$K$4:$K$89340),
                      IF(AND($C$4="All",$E$4="All",$G$4="All"),SUMPRODUCT(--('PQW Report Data'!$E$4:$E$89340='GEPS Volume &amp; Declines'!$I$4),('PQW Report Data'!$K$4:$K$89340)),
                      IF(AND($C$4="All",$G$4="All",$I$4="All"),SUMPRODUCT(--('PQW Report Data'!$D$4:$D$89340='GEPS Volume &amp; Declines'!$E$4),('PQW Report Data'!$K$4:$K$89340)),
                      IF(AND($C$4="All",$E$4="All",$I$4="All"),SUMPRODUCT(--('PQW Report Data'!$C$4:$C$89340='GEPS Volume &amp; Declines'!GI$4),('PQW Report Data'!$K$4:$K$89340)),
                      IF(AND($E$4="All",$G$4="All",$I$4="All"),SUMPRODUCT(--('PQW Report Data'!$B$4:$B$89340='GEPS Volume &amp; Declines'!$C$4),('PQW Report Data'!$K$4:$K$89340)),
                      IF(AND($C$4="All",$E$4="All"),SUMPRODUCT(--('PQW Report Data'!$C$4:$C$89340='GEPS Volume &amp; Declines'!$G$4),--('PQW Report Data'!$E$4:$E$89340='GEPS Volume &amp; Declines'!$I$4),('PQW Report Data'!$K$4:$K$89340)),
                      IF(AND($C$4="All",$G$4="All"),SUMPRODUCT(--('PQW Report Data'!$D$4:$D$89340='GEPS Volume &amp; Declines'!$E$4),--('PQW Report Data'!$E$4:$E$89340='GEPS Volume &amp; Declines'!$I$4),('PQW Report Data'!$K$4:$K$89340)),
                      IF(AND($C$4="All",$I$4="All"),SUMPRODUCT(--('PQW Report Data'!$D$4:$D$89340='GEPS Volume &amp; Declines'!$E$4),--('PQW Report Data'!$C$4:$C$89340='GEPS Volume &amp; Declines'!$G$4),('PQW Report Data'!$K$4:$K$89340)),
                      IF(AND($E$4="All",$G$4="All"),SUMPRODUCT(--('PQW Report Data'!$B$4:$B$89340='GEPS Volume &amp; Declines'!$C$4),--('PQW Report Data'!$E$4:$E$89340='GEPS Volume &amp; Declines'!$I$4),('PQW Report Data'!$K$4:$K$89340)),
                      IF(AND($E$4="All",$I$4="All"),SUMPRODUCT(--('PQW Report Data'!$B$4:$B$89340='GEPS Volume &amp; Declines'!$C$4),--('PQW Report Data'!$C$4:$C$89340='GEPS Volume &amp; Declines'!$G$4),('PQW Report Data'!$K$4:$K$89340)),
                      IF(AND($G$4="All",$I$4="All"),SUMPRODUCT(--('PQW Report Data'!$B$4:$B$89340='GEPS Volume &amp; Declines'!$C$4),--('PQW Report Data'!$D$4:$D$89340='GEPS Volume &amp; Declines'!$E$4),('PQW Report Data'!$K$4:$K$89340)),
                      IF($C$4="All",SUMPRODUCT(--('PQW Report Data'!$D$4:$D$89340='GEPS Volume &amp; Declines'!$E$4),--('PQW Report Data'!$C$4:$C$89340='GEPS Volume &amp; Declines'!$G$4),--('PQW Report Data'!$E$4:$E$89340='GEPS Volume &amp; Declines'!$I$4),('PQW Report Data'!$K$4:$K$89340)),
                      IF($E$4="All",SUMPRODUCT(--('PQW Report Data'!$B$4:$B$89340='GEPS Volume &amp; Declines'!$C$4),--('PQW Report Data'!$C$4:$C$89340='GEPS Volume &amp; Declines'!$G$4),--('PQW Report Data'!$E$4:$E$89340='GEPS Volume &amp; Declines'!$I$4),('PQW Report Data'!$K$4:$K$89340)),
                      IF($G$4="All",SUMPRODUCT(--('PQW Report Data'!$B$4:$B$89340='GEPS Volume &amp; Declines'!$C$4),--('PQW Report Data'!$D$4:$D$89340='GEPS Volume &amp; Declines'!$E$4),--('PQW Report Data'!$E$4:$E$89340='GEPS Volume &amp; Declines'!$I$4),('PQW Report Data'!$K$4:$K$89340)),
                      IF($I$4="All",SUMPRODUCT(--('PQW Report Data'!$B$4:$B$89340='GEPS Volume &amp; Declines'!$C$4),--('PQW Report Data'!$D$4:$D$89340='GEPS Volume &amp; Declines'!$E$4),--('PQW Report Data'!$C$4:$C$89340='GEPS Volume &amp; Declines'!$G$4),('PQW Report Data'!$K$4:$K$89340)),
                      SUMPRODUCT(--('PQW Report Data'!$B$4:$B$89340='GEPS Volume &amp; Declines'!$C$4),--('PQW Report Data'!$D$4:$D$89340='GEPS Volume &amp; Declines'!$E$4),--('PQW Report Data'!$C$4:$C$89340='GEPS Volume &amp; Declines'!$G$4),--('PQW Report Data'!$E$4:$E$89340='GEPS Volume &amp; Declines'!$I$4),('PQW Report Data'!$K$4:$K$89340))))
                      )))))))))))))</f>
      </c>
      <c r="D12" s="0" t="inlineStr">
        <is>
          <t/>
        </is>
      </c>
      <c r="E12" s="0" t="inlineStr">
        <is>
          <t/>
        </is>
      </c>
      <c r="F12" s="0" t="inlineStr">
        <is>
          <t/>
        </is>
      </c>
      <c r="G12" s="0" t="inlineStr">
        <is>
          <t/>
        </is>
      </c>
      <c r="H12" s="0" t="inlineStr">
        <is>
          <t/>
        </is>
      </c>
      <c r="I12" s="0" t="inlineStr">
        <is>
          <t/>
        </is>
      </c>
      <c r="J12" s="0" t="inlineStr">
        <is>
          <t/>
        </is>
      </c>
      <c r="K12" s="0" t="inlineStr">
        <is>
          <t/>
        </is>
      </c>
      <c r="L12" s="20" t="n">
        <v>6</v>
      </c>
      <c r="M12" s="23" t="str">
        <f>UPPER('Top Granular Level Declines'!B10)</f>
      </c>
      <c r="N12" s="23" t="str">
        <f>'Top Granular Level Declines'!C10</f>
      </c>
      <c r="O12" s="23" t="str">
        <f>'Top Granular Level Declines'!D10</f>
      </c>
      <c r="P12" s="23" t="str">
        <f>'Top Granular Level Declines'!E10</f>
      </c>
      <c r="Q12" s="25" t="str">
        <f>'Top Granular Level Declines'!F10</f>
      </c>
    </row>
    <row r="13">
      <c r="A13" s="20" t="n">
        <v>7</v>
      </c>
      <c r="B13" s="23" t="inlineStr">
        <is>
          <t>January</t>
        </is>
      </c>
      <c r="C13" s="25" t="str">
        <f>IF(AND($C$4="All",$E$4="All",$G$4="All",$I$4="All"),SUMPRODUCT('PQW Report Data'!$L$4:$L$89340),
                      IF(AND($C$4="All",$E$4="All",$G$4="All"),SUMPRODUCT(--('PQW Report Data'!$E$4:$E$89340='GEPS Volume &amp; Declines'!$I$4),('PQW Report Data'!$L$4:$L$89340)),
                      IF(AND($C$4="All",$G$4="All",$I$4="All"),SUMPRODUCT(--('PQW Report Data'!$D$4:$D$89340='GEPS Volume &amp; Declines'!$E$4),('PQW Report Data'!$L$4:$L$89340)),
                      IF(AND($C$4="All",$E$4="All",$I$4="All"),SUMPRODUCT(--('PQW Report Data'!$C$4:$C$89340='GEPS Volume &amp; Declines'!GI$4),('PQW Report Data'!$L$4:$L$89340)),
                      IF(AND($E$4="All",$G$4="All",$I$4="All"),SUMPRODUCT(--('PQW Report Data'!$B$4:$B$89340='GEPS Volume &amp; Declines'!$C$4),('PQW Report Data'!$L$4:$L$89340)),
                      IF(AND($C$4="All",$E$4="All"),SUMPRODUCT(--('PQW Report Data'!$C$4:$C$89340='GEPS Volume &amp; Declines'!$G$4),--('PQW Report Data'!$E$4:$E$89340='GEPS Volume &amp; Declines'!$I$4),('PQW Report Data'!$L$4:$L$89340)),
                      IF(AND($C$4="All",$G$4="All"),SUMPRODUCT(--('PQW Report Data'!$D$4:$D$89340='GEPS Volume &amp; Declines'!$E$4),--('PQW Report Data'!$E$4:$E$89340='GEPS Volume &amp; Declines'!$I$4),('PQW Report Data'!$L$4:$L$89340)),
                      IF(AND($C$4="All",$I$4="All"),SUMPRODUCT(--('PQW Report Data'!$D$4:$D$89340='GEPS Volume &amp; Declines'!$E$4),--('PQW Report Data'!$C$4:$C$89340='GEPS Volume &amp; Declines'!$G$4),('PQW Report Data'!$L$4:$L$89340)),
                      IF(AND($E$4="All",$G$4="All"),SUMPRODUCT(--('PQW Report Data'!$B$4:$B$89340='GEPS Volume &amp; Declines'!$C$4),--('PQW Report Data'!$E$4:$E$89340='GEPS Volume &amp; Declines'!$I$4),('PQW Report Data'!$L$4:$L$89340)),
                      IF(AND($E$4="All",$I$4="All"),SUMPRODUCT(--('PQW Report Data'!$B$4:$B$89340='GEPS Volume &amp; Declines'!$C$4),--('PQW Report Data'!$C$4:$C$89340='GEPS Volume &amp; Declines'!$G$4),('PQW Report Data'!$L$4:$L$89340)),
                      IF(AND($G$4="All",$I$4="All"),SUMPRODUCT(--('PQW Report Data'!$B$4:$B$89340='GEPS Volume &amp; Declines'!$C$4),--('PQW Report Data'!$D$4:$D$89340='GEPS Volume &amp; Declines'!$E$4),('PQW Report Data'!$L$4:$L$89340)),
                      IF($C$4="All",SUMPRODUCT(--('PQW Report Data'!$D$4:$D$89340='GEPS Volume &amp; Declines'!$E$4),--('PQW Report Data'!$C$4:$C$89340='GEPS Volume &amp; Declines'!$G$4),--('PQW Report Data'!$E$4:$E$89340='GEPS Volume &amp; Declines'!$I$4),('PQW Report Data'!$L$4:$L$89340)),
                      IF($E$4="All",SUMPRODUCT(--('PQW Report Data'!$B$4:$B$89340='GEPS Volume &amp; Declines'!$C$4),--('PQW Report Data'!$C$4:$C$89340='GEPS Volume &amp; Declines'!$G$4),--('PQW Report Data'!$E$4:$E$89340='GEPS Volume &amp; Declines'!$I$4),('PQW Report Data'!$L$4:$L$89340)),
                      IF($G$4="All",SUMPRODUCT(--('PQW Report Data'!$B$4:$B$89340='GEPS Volume &amp; Declines'!$C$4),--('PQW Report Data'!$D$4:$D$89340='GEPS Volume &amp; Declines'!$E$4),--('PQW Report Data'!$E$4:$E$89340='GEPS Volume &amp; Declines'!$I$4),('PQW Report Data'!$L$4:$L$89340)),
                      IF($I$4="All",SUMPRODUCT(--('PQW Report Data'!$B$4:$B$89340='GEPS Volume &amp; Declines'!$C$4),--('PQW Report Data'!$D$4:$D$89340='GEPS Volume &amp; Declines'!$E$4),--('PQW Report Data'!$C$4:$C$89340='GEPS Volume &amp; Declines'!$G$4),('PQW Report Data'!$L$4:$L$89340)),
                      SUMPRODUCT(--('PQW Report Data'!$B$4:$B$89340='GEPS Volume &amp; Declines'!$C$4),--('PQW Report Data'!$D$4:$D$89340='GEPS Volume &amp; Declines'!$E$4),--('PQW Report Data'!$C$4:$C$89340='GEPS Volume &amp; Declines'!$G$4),--('PQW Report Data'!$E$4:$E$89340='GEPS Volume &amp; Declines'!$I$4),('PQW Report Data'!$L$4:$L$89340))))
                      )))))))))))))</f>
      </c>
      <c r="D13" s="0" t="inlineStr">
        <is>
          <t/>
        </is>
      </c>
      <c r="E13" s="0" t="inlineStr">
        <is>
          <t/>
        </is>
      </c>
      <c r="F13" s="0" t="inlineStr">
        <is>
          <t/>
        </is>
      </c>
      <c r="G13" s="0" t="inlineStr">
        <is>
          <t/>
        </is>
      </c>
      <c r="H13" s="0" t="inlineStr">
        <is>
          <t/>
        </is>
      </c>
      <c r="I13" s="0" t="inlineStr">
        <is>
          <t/>
        </is>
      </c>
      <c r="J13" s="0" t="inlineStr">
        <is>
          <t/>
        </is>
      </c>
      <c r="K13" s="0" t="inlineStr">
        <is>
          <t/>
        </is>
      </c>
      <c r="L13" s="20" t="n">
        <v>7</v>
      </c>
      <c r="M13" s="23" t="str">
        <f>UPPER('Top Granular Level Declines'!B11)</f>
      </c>
      <c r="N13" s="23" t="str">
        <f>'Top Granular Level Declines'!C11</f>
      </c>
      <c r="O13" s="23" t="str">
        <f>'Top Granular Level Declines'!D11</f>
      </c>
      <c r="P13" s="23" t="str">
        <f>'Top Granular Level Declines'!E11</f>
      </c>
      <c r="Q13" s="25" t="str">
        <f>'Top Granular Level Declines'!F11</f>
      </c>
    </row>
    <row r="14">
      <c r="A14" s="20" t="n">
        <v>8</v>
      </c>
      <c r="B14" s="23" t="inlineStr">
        <is>
          <t>February</t>
        </is>
      </c>
      <c r="C14" s="25" t="str">
        <f>IF(AND($C$4="All",$E$4="All",$G$4="All",$I$4="All"),SUMPRODUCT('PQW Report Data'!$M$4:$M$89340),
                      IF(AND($C$4="All",$E$4="All",$G$4="All"),SUMPRODUCT(--('PQW Report Data'!$E$4:$E$89340='GEPS Volume &amp; Declines'!$I$4),('PQW Report Data'!$M$4:$M$89340)),
                      IF(AND($C$4="All",$G$4="All",$I$4="All"),SUMPRODUCT(--('PQW Report Data'!$D$4:$D$89340='GEPS Volume &amp; Declines'!$E$4),('PQW Report Data'!$M$4:$M$89340)),
                      IF(AND($C$4="All",$E$4="All",$I$4="All"),SUMPRODUCT(--('PQW Report Data'!$C$4:$C$89340='GEPS Volume &amp; Declines'!GI$4),('PQW Report Data'!$M$4:$M$89340)),
                      IF(AND($E$4="All",$G$4="All",$I$4="All"),SUMPRODUCT(--('PQW Report Data'!$B$4:$B$89340='GEPS Volume &amp; Declines'!$C$4),('PQW Report Data'!$M$4:$M$89340)),
                      IF(AND($C$4="All",$E$4="All"),SUMPRODUCT(--('PQW Report Data'!$C$4:$C$89340='GEPS Volume &amp; Declines'!$G$4),--('PQW Report Data'!$E$4:$E$89340='GEPS Volume &amp; Declines'!$I$4),('PQW Report Data'!$M$4:$M$89340)),
                      IF(AND($C$4="All",$G$4="All"),SUMPRODUCT(--('PQW Report Data'!$D$4:$D$89340='GEPS Volume &amp; Declines'!$E$4),--('PQW Report Data'!$E$4:$E$89340='GEPS Volume &amp; Declines'!$I$4),('PQW Report Data'!$M$4:$M$89340)),
                      IF(AND($C$4="All",$I$4="All"),SUMPRODUCT(--('PQW Report Data'!$D$4:$D$89340='GEPS Volume &amp; Declines'!$E$4),--('PQW Report Data'!$C$4:$C$89340='GEPS Volume &amp; Declines'!$G$4),('PQW Report Data'!$M$4:$M$89340)),
                      IF(AND($E$4="All",$G$4="All"),SUMPRODUCT(--('PQW Report Data'!$B$4:$B$89340='GEPS Volume &amp; Declines'!$C$4),--('PQW Report Data'!$E$4:$E$89340='GEPS Volume &amp; Declines'!$I$4),('PQW Report Data'!$M$4:$M$89340)),
                      IF(AND($E$4="All",$I$4="All"),SUMPRODUCT(--('PQW Report Data'!$B$4:$B$89340='GEPS Volume &amp; Declines'!$C$4),--('PQW Report Data'!$C$4:$C$89340='GEPS Volume &amp; Declines'!$G$4),('PQW Report Data'!$M$4:$M$89340)),
                      IF(AND($G$4="All",$I$4="All"),SUMPRODUCT(--('PQW Report Data'!$B$4:$B$89340='GEPS Volume &amp; Declines'!$C$4),--('PQW Report Data'!$D$4:$D$89340='GEPS Volume &amp; Declines'!$E$4),('PQW Report Data'!$M$4:$M$89340)),
                      IF($C$4="All",SUMPRODUCT(--('PQW Report Data'!$D$4:$D$89340='GEPS Volume &amp; Declines'!$E$4),--('PQW Report Data'!$C$4:$C$89340='GEPS Volume &amp; Declines'!$G$4),--('PQW Report Data'!$E$4:$E$89340='GEPS Volume &amp; Declines'!$I$4),('PQW Report Data'!$M$4:$M$89340)),
                      IF($E$4="All",SUMPRODUCT(--('PQW Report Data'!$B$4:$B$89340='GEPS Volume &amp; Declines'!$C$4),--('PQW Report Data'!$C$4:$C$89340='GEPS Volume &amp; Declines'!$G$4),--('PQW Report Data'!$E$4:$E$89340='GEPS Volume &amp; Declines'!$I$4),('PQW Report Data'!$M$4:$M$89340)),
                      IF($G$4="All",SUMPRODUCT(--('PQW Report Data'!$B$4:$B$89340='GEPS Volume &amp; Declines'!$C$4),--('PQW Report Data'!$D$4:$D$89340='GEPS Volume &amp; Declines'!$E$4),--('PQW Report Data'!$E$4:$E$89340='GEPS Volume &amp; Declines'!$I$4),('PQW Report Data'!$M$4:$M$89340)),
                      IF($I$4="All",SUMPRODUCT(--('PQW Report Data'!$B$4:$B$89340='GEPS Volume &amp; Declines'!$C$4),--('PQW Report Data'!$D$4:$D$89340='GEPS Volume &amp; Declines'!$E$4),--('PQW Report Data'!$C$4:$C$89340='GEPS Volume &amp; Declines'!$G$4),('PQW Report Data'!$M$4:$M$89340)),
                      SUMPRODUCT(--('PQW Report Data'!$B$4:$B$89340='GEPS Volume &amp; Declines'!$C$4),--('PQW Report Data'!$D$4:$D$89340='GEPS Volume &amp; Declines'!$E$4),--('PQW Report Data'!$C$4:$C$89340='GEPS Volume &amp; Declines'!$G$4),--('PQW Report Data'!$E$4:$E$89340='GEPS Volume &amp; Declines'!$I$4),('PQW Report Data'!$M$4:$M$89340))))
                      )))))))))))))</f>
      </c>
      <c r="D14" s="0" t="inlineStr">
        <is>
          <t/>
        </is>
      </c>
      <c r="E14" s="0" t="inlineStr">
        <is>
          <t/>
        </is>
      </c>
      <c r="F14" s="0" t="inlineStr">
        <is>
          <t/>
        </is>
      </c>
      <c r="G14" s="0" t="inlineStr">
        <is>
          <t/>
        </is>
      </c>
      <c r="H14" s="0" t="inlineStr">
        <is>
          <t/>
        </is>
      </c>
      <c r="I14" s="0" t="inlineStr">
        <is>
          <t/>
        </is>
      </c>
      <c r="J14" s="0" t="inlineStr">
        <is>
          <t/>
        </is>
      </c>
      <c r="K14" s="0" t="inlineStr">
        <is>
          <t/>
        </is>
      </c>
      <c r="L14" s="20" t="n">
        <v>8</v>
      </c>
      <c r="M14" s="23" t="str">
        <f>UPPER('Top Granular Level Declines'!B12)</f>
      </c>
      <c r="N14" s="23" t="str">
        <f>'Top Granular Level Declines'!C12</f>
      </c>
      <c r="O14" s="23" t="str">
        <f>'Top Granular Level Declines'!D12</f>
      </c>
      <c r="P14" s="23" t="str">
        <f>'Top Granular Level Declines'!E12</f>
      </c>
      <c r="Q14" s="25" t="str">
        <f>'Top Granular Level Declines'!F12</f>
      </c>
    </row>
    <row r="15">
      <c r="A15" s="0" t="inlineStr">
        <is>
          <t/>
        </is>
      </c>
      <c r="B15" s="0" t="inlineStr">
        <is>
          <t/>
        </is>
      </c>
      <c r="C15" s="25" t="inlineStr">
        <is>
          <t/>
        </is>
      </c>
      <c r="D15" s="0" t="inlineStr">
        <is>
          <t/>
        </is>
      </c>
      <c r="E15" s="0" t="inlineStr">
        <is>
          <t/>
        </is>
      </c>
      <c r="F15" s="0" t="inlineStr">
        <is>
          <t/>
        </is>
      </c>
      <c r="G15" s="0" t="inlineStr">
        <is>
          <t/>
        </is>
      </c>
      <c r="H15" s="0" t="inlineStr">
        <is>
          <t/>
        </is>
      </c>
      <c r="I15" s="0" t="inlineStr">
        <is>
          <t/>
        </is>
      </c>
      <c r="J15" s="0" t="inlineStr">
        <is>
          <t/>
        </is>
      </c>
      <c r="K15" s="0" t="inlineStr">
        <is>
          <t/>
        </is>
      </c>
      <c r="L15" s="20" t="n">
        <v>9</v>
      </c>
      <c r="M15" s="23" t="str">
        <f>UPPER('Top Granular Level Declines'!B13)</f>
      </c>
      <c r="N15" s="23" t="str">
        <f>'Top Granular Level Declines'!C13</f>
      </c>
      <c r="O15" s="23" t="str">
        <f>'Top Granular Level Declines'!D13</f>
      </c>
      <c r="P15" s="23" t="str">
        <f>'Top Granular Level Declines'!E13</f>
      </c>
      <c r="Q15" s="25" t="str">
        <f>'Top Granular Level Declines'!F13</f>
      </c>
    </row>
    <row r="16">
      <c r="A16" s="0" t="inlineStr">
        <is>
          <t/>
        </is>
      </c>
      <c r="B16" s="0" t="inlineStr">
        <is>
          <t/>
        </is>
      </c>
      <c r="C16" s="25" t="inlineStr">
        <is>
          <t/>
        </is>
      </c>
      <c r="D16" s="0" t="inlineStr">
        <is>
          <t/>
        </is>
      </c>
      <c r="E16" s="0" t="inlineStr">
        <is>
          <t/>
        </is>
      </c>
      <c r="F16" s="0" t="inlineStr">
        <is>
          <t/>
        </is>
      </c>
      <c r="G16" s="0" t="inlineStr">
        <is>
          <t/>
        </is>
      </c>
      <c r="H16" s="0" t="inlineStr">
        <is>
          <t/>
        </is>
      </c>
      <c r="I16" s="0" t="inlineStr">
        <is>
          <t/>
        </is>
      </c>
      <c r="J16" s="0" t="inlineStr">
        <is>
          <t/>
        </is>
      </c>
      <c r="K16" s="0" t="inlineStr">
        <is>
          <t/>
        </is>
      </c>
      <c r="L16" s="20" t="n">
        <v>10</v>
      </c>
      <c r="M16" s="23" t="str">
        <f>UPPER('Top Granular Level Declines'!B14)</f>
      </c>
      <c r="N16" s="23" t="str">
        <f>'Top Granular Level Declines'!C14</f>
      </c>
      <c r="O16" s="23" t="str">
        <f>'Top Granular Level Declines'!D14</f>
      </c>
      <c r="P16" s="23" t="str">
        <f>'Top Granular Level Declines'!E14</f>
      </c>
      <c r="Q16" s="25" t="str">
        <f>'Top Granular Level Declines'!F14</f>
      </c>
    </row>
    <row r="17">
      <c r="A17" s="0" t="inlineStr">
        <is>
          <t/>
        </is>
      </c>
      <c r="B17" s="0" t="inlineStr">
        <is>
          <t/>
        </is>
      </c>
      <c r="C17" s="25" t="inlineStr">
        <is>
          <t/>
        </is>
      </c>
      <c r="D17" s="0" t="inlineStr">
        <is>
          <t/>
        </is>
      </c>
      <c r="E17" s="0" t="inlineStr">
        <is>
          <t/>
        </is>
      </c>
      <c r="F17" s="0" t="inlineStr">
        <is>
          <t/>
        </is>
      </c>
      <c r="G17" s="0" t="inlineStr">
        <is>
          <t/>
        </is>
      </c>
      <c r="H17" s="0" t="inlineStr">
        <is>
          <t/>
        </is>
      </c>
      <c r="I17" s="0" t="inlineStr">
        <is>
          <t/>
        </is>
      </c>
      <c r="J17" s="0" t="inlineStr">
        <is>
          <t/>
        </is>
      </c>
      <c r="K17" s="0" t="inlineStr">
        <is>
          <t/>
        </is>
      </c>
      <c r="L17" s="20" t="n">
        <v>11</v>
      </c>
      <c r="M17" s="23" t="str">
        <f>UPPER('Top Granular Level Declines'!B15)</f>
      </c>
      <c r="N17" s="23" t="str">
        <f>'Top Granular Level Declines'!C15</f>
      </c>
      <c r="O17" s="23" t="str">
        <f>'Top Granular Level Declines'!D15</f>
      </c>
      <c r="P17" s="23" t="str">
        <f>'Top Granular Level Declines'!E15</f>
      </c>
      <c r="Q17" s="25" t="str">
        <f>'Top Granular Level Declines'!F15</f>
      </c>
    </row>
    <row r="18">
      <c r="A18" s="0" t="inlineStr">
        <is>
          <t/>
        </is>
      </c>
      <c r="B18" s="0" t="inlineStr">
        <is>
          <t/>
        </is>
      </c>
      <c r="C18" s="25" t="inlineStr">
        <is>
          <t/>
        </is>
      </c>
      <c r="D18" s="0" t="inlineStr">
        <is>
          <t/>
        </is>
      </c>
      <c r="E18" s="0" t="inlineStr">
        <is>
          <t/>
        </is>
      </c>
      <c r="F18" s="0" t="inlineStr">
        <is>
          <t/>
        </is>
      </c>
      <c r="G18" s="0" t="inlineStr">
        <is>
          <t/>
        </is>
      </c>
      <c r="H18" s="0" t="inlineStr">
        <is>
          <t/>
        </is>
      </c>
      <c r="I18" s="0" t="inlineStr">
        <is>
          <t/>
        </is>
      </c>
      <c r="J18" s="0" t="inlineStr">
        <is>
          <t/>
        </is>
      </c>
      <c r="K18" s="0" t="inlineStr">
        <is>
          <t/>
        </is>
      </c>
      <c r="L18" s="20" t="n">
        <v>12</v>
      </c>
      <c r="M18" s="23" t="str">
        <f>UPPER('Top Granular Level Declines'!B16)</f>
      </c>
      <c r="N18" s="23" t="str">
        <f>'Top Granular Level Declines'!C16</f>
      </c>
      <c r="O18" s="23" t="str">
        <f>'Top Granular Level Declines'!D16</f>
      </c>
      <c r="P18" s="23" t="str">
        <f>'Top Granular Level Declines'!E16</f>
      </c>
      <c r="Q18" s="25" t="str">
        <f>'Top Granular Level Declines'!F16</f>
      </c>
    </row>
    <row r="19">
      <c r="A19" s="35" t="inlineStr">
        <is>
          <t>All</t>
        </is>
      </c>
      <c r="B19" s="35" t="inlineStr">
        <is>
          <t>ACCESS WORLDWIDE PQW</t>
        </is>
      </c>
      <c r="C19" s="35" t="inlineStr">
        <is>
          <t>APC POSTAL LOGISTICS, LLC</t>
        </is>
      </c>
      <c r="D19" s="35" t="inlineStr">
        <is>
          <t>BROKER'S WORLDWIDE</t>
        </is>
      </c>
      <c r="E19" s="35" t="inlineStr">
        <is>
          <t>DHL ECOMMERCE</t>
        </is>
      </c>
      <c r="F19" s="35" t="inlineStr">
        <is>
          <t>GLOBEGISTICS PQW</t>
        </is>
      </c>
      <c r="G19" s="35" t="inlineStr">
        <is>
          <t>INTERNATIONAL BONDED COURIERS PQW</t>
        </is>
      </c>
      <c r="H19" s="35" t="inlineStr">
        <is>
          <t>MAIL SERVICES, INC.</t>
        </is>
      </c>
      <c r="I19" s="35" t="inlineStr">
        <is>
          <t>NIPPON EXPRESS USA, INC.</t>
        </is>
      </c>
      <c r="J19" s="35" t="inlineStr">
        <is>
          <t>PITNEY BOWES INTL</t>
        </is>
      </c>
      <c r="K19" s="35" t="inlineStr">
        <is>
          <t>POST-EDGE INTERNATIONAL</t>
        </is>
      </c>
      <c r="L19" s="35" t="inlineStr">
        <is>
          <t>RR DONNELLEY LOGISTICS</t>
        </is>
      </c>
      <c r="M19" s="35" t="inlineStr">
        <is>
          <t>UPS MAIL INNOVATIONS</t>
        </is>
      </c>
    </row>
    <row r="20">
      <c r="A20" s="35" t="inlineStr">
        <is>
          <t>All</t>
        </is>
      </c>
      <c r="B20" s="35" t="inlineStr">
        <is>
          <t>IPA Non-M-Bags-Mixed</t>
        </is>
      </c>
      <c r="C20" s="35" t="inlineStr">
        <is>
          <t>ISAL Non-M-Bags-Mixed</t>
        </is>
      </c>
      <c r="D20" s="35" t="inlineStr">
        <is>
          <t>IPA M-Bags</t>
        </is>
      </c>
      <c r="E20" s="35" t="inlineStr">
        <is>
          <t>IPA Non-M-Bags-Flats</t>
        </is>
      </c>
      <c r="F20" s="35" t="inlineStr">
        <is>
          <t>IPA Non-M-Bags-Letters</t>
        </is>
      </c>
      <c r="G20" s="35" t="inlineStr">
        <is>
          <t>IPA Non-M-Bags-Packets</t>
        </is>
      </c>
      <c r="H20" s="35" t="inlineStr">
        <is>
          <t>ISAL M-Bags</t>
        </is>
      </c>
      <c r="I20" s="35" t="inlineStr">
        <is>
          <t>ISAL Non-M-Bags-Flats</t>
        </is>
      </c>
      <c r="J20" s="35" t="inlineStr">
        <is>
          <t>ISAL Non-M-Bags-Letters</t>
        </is>
      </c>
      <c r="K20" s="35" t="inlineStr">
        <is>
          <t>ISAL Non-M-Bags-Packets</t>
        </is>
      </c>
      <c r="L20" s="35" t="inlineStr">
        <is>
          <t>ePacket</t>
        </is>
      </c>
      <c r="M20" s="35" t="inlineStr">
        <is>
          <t>PMEI</t>
        </is>
      </c>
      <c r="N20" s="35" t="inlineStr">
        <is>
          <t>PMI</t>
        </is>
      </c>
      <c r="O20" s="35" t="inlineStr">
        <is>
          <t>FCPIS</t>
        </is>
      </c>
    </row>
    <row r="21">
      <c r="A21" s="35" t="inlineStr">
        <is>
          <t>All</t>
        </is>
      </c>
      <c r="B21" s="35" t="n">
        <v>1</v>
      </c>
      <c r="C21" s="35" t="n">
        <v>1.1</v>
      </c>
      <c r="D21" s="35" t="n">
        <v>1.2</v>
      </c>
      <c r="E21" s="35" t="n">
        <v>1.3</v>
      </c>
      <c r="F21" s="35" t="n">
        <v>1.4</v>
      </c>
      <c r="G21" s="35" t="n">
        <v>1.5</v>
      </c>
      <c r="H21" s="35" t="n">
        <v>1.6</v>
      </c>
      <c r="I21" s="35" t="n">
        <v>1.7</v>
      </c>
      <c r="J21" s="35" t="n">
        <v>1.8</v>
      </c>
      <c r="K21" s="35" t="n">
        <v>2</v>
      </c>
      <c r="L21" s="35" t="n">
        <v>3</v>
      </c>
      <c r="M21" s="35" t="n">
        <v>4</v>
      </c>
      <c r="N21" s="35" t="n">
        <v>5</v>
      </c>
      <c r="O21" s="35" t="n">
        <v>6</v>
      </c>
      <c r="P21" s="35" t="n">
        <v>7</v>
      </c>
      <c r="Q21" s="35" t="n">
        <v>8</v>
      </c>
      <c r="R21" s="35" t="n">
        <v>9</v>
      </c>
      <c r="S21" s="35" t="n">
        <v>10</v>
      </c>
      <c r="T21" s="35" t="n">
        <v>11</v>
      </c>
      <c r="U21" s="35" t="n">
        <v>12</v>
      </c>
      <c r="V21" s="35" t="n">
        <v>13</v>
      </c>
      <c r="W21" s="35" t="n">
        <v>14</v>
      </c>
      <c r="X21" s="35" t="n">
        <v>15</v>
      </c>
      <c r="Y21" s="35" t="n">
        <v>16</v>
      </c>
      <c r="Z21" s="35" t="n">
        <v>17</v>
      </c>
    </row>
    <row r="22">
      <c r="A22" s="35" t="inlineStr">
        <is>
          <t>All</t>
        </is>
      </c>
      <c r="B22" s="35" t="n">
        <v>0.5</v>
      </c>
      <c r="C22" s="35" t="n">
        <v>1</v>
      </c>
      <c r="D22" s="35" t="n">
        <v>2</v>
      </c>
      <c r="E22" s="35" t="n">
        <v>3</v>
      </c>
      <c r="F22" s="35" t="n">
        <v>4</v>
      </c>
      <c r="G22" s="35" t="n">
        <v>5</v>
      </c>
      <c r="H22" s="35" t="n">
        <v>6</v>
      </c>
      <c r="I22" s="35" t="n">
        <v>7</v>
      </c>
      <c r="J22" s="35" t="n">
        <v>8</v>
      </c>
      <c r="K22" s="35" t="n">
        <v>9</v>
      </c>
      <c r="L22" s="35" t="n">
        <v>10</v>
      </c>
      <c r="M22" s="35" t="n">
        <v>11</v>
      </c>
      <c r="N22" s="35" t="n">
        <v>12</v>
      </c>
      <c r="O22" s="35" t="n">
        <v>13</v>
      </c>
      <c r="P22" s="35" t="n">
        <v>14</v>
      </c>
      <c r="Q22" s="35" t="n">
        <v>15</v>
      </c>
      <c r="R22" s="35" t="n">
        <v>16</v>
      </c>
      <c r="S22" s="35" t="n">
        <v>17</v>
      </c>
      <c r="T22" s="35" t="n">
        <v>18</v>
      </c>
      <c r="U22" s="35" t="n">
        <v>19</v>
      </c>
      <c r="V22" s="35" t="n">
        <v>20</v>
      </c>
      <c r="W22" s="35" t="n">
        <v>21</v>
      </c>
      <c r="X22" s="35" t="n">
        <v>22</v>
      </c>
      <c r="Y22" s="35" t="n">
        <v>23</v>
      </c>
      <c r="Z22" s="35" t="n">
        <v>24</v>
      </c>
      <c r="AA22" s="35" t="n">
        <v>25</v>
      </c>
      <c r="AB22" s="35" t="n">
        <v>26</v>
      </c>
      <c r="AC22" s="35" t="n">
        <v>27</v>
      </c>
      <c r="AD22" s="35" t="n">
        <v>28</v>
      </c>
      <c r="AE22" s="35" t="n">
        <v>29</v>
      </c>
      <c r="AF22" s="35" t="n">
        <v>30</v>
      </c>
      <c r="AG22" s="35" t="n">
        <v>31</v>
      </c>
      <c r="AH22" s="35" t="n">
        <v>32</v>
      </c>
      <c r="AI22" s="35" t="n">
        <v>33</v>
      </c>
      <c r="AJ22" s="35" t="n">
        <v>34</v>
      </c>
      <c r="AK22" s="35" t="n">
        <v>35</v>
      </c>
      <c r="AL22" s="35" t="n">
        <v>36</v>
      </c>
      <c r="AM22" s="35" t="n">
        <v>37</v>
      </c>
      <c r="AN22" s="35" t="n">
        <v>38</v>
      </c>
      <c r="AO22" s="35" t="n">
        <v>39</v>
      </c>
      <c r="AP22" s="35" t="n">
        <v>40</v>
      </c>
      <c r="AQ22" s="35" t="n">
        <v>41</v>
      </c>
      <c r="AR22" s="35" t="n">
        <v>42</v>
      </c>
      <c r="AS22" s="35" t="n">
        <v>43</v>
      </c>
      <c r="AT22" s="35" t="n">
        <v>44</v>
      </c>
      <c r="AU22" s="35" t="n">
        <v>45</v>
      </c>
      <c r="AV22" s="35" t="n">
        <v>46</v>
      </c>
      <c r="AW22" s="35" t="n">
        <v>47</v>
      </c>
      <c r="AX22" s="35" t="n">
        <v>48</v>
      </c>
      <c r="AY22" s="35" t="n">
        <v>49</v>
      </c>
      <c r="AZ22" s="35" t="n">
        <v>50</v>
      </c>
      <c r="BA22" s="35" t="n">
        <v>51</v>
      </c>
      <c r="BB22" s="35" t="n">
        <v>52</v>
      </c>
      <c r="BC22" s="35" t="n">
        <v>53</v>
      </c>
      <c r="BD22" s="35" t="n">
        <v>54</v>
      </c>
      <c r="BE22" s="35" t="n">
        <v>55</v>
      </c>
      <c r="BF22" s="35" t="n">
        <v>56</v>
      </c>
      <c r="BG22" s="35" t="n">
        <v>57</v>
      </c>
      <c r="BH22" s="35" t="n">
        <v>58</v>
      </c>
      <c r="BI22" s="35" t="n">
        <v>59</v>
      </c>
      <c r="BJ22" s="35" t="n">
        <v>60</v>
      </c>
      <c r="BK22" s="35" t="n">
        <v>61</v>
      </c>
      <c r="BL22" s="35" t="n">
        <v>62</v>
      </c>
      <c r="BM22" s="35" t="n">
        <v>63</v>
      </c>
      <c r="BN22" s="35" t="n">
        <v>64</v>
      </c>
      <c r="BO22" s="35" t="n">
        <v>65</v>
      </c>
      <c r="BP22" s="35" t="n">
        <v>66</v>
      </c>
      <c r="BQ22" s="35" t="n">
        <v>67</v>
      </c>
      <c r="BR22" s="35" t="n">
        <v>68</v>
      </c>
      <c r="BS22" s="35" t="n">
        <v>69</v>
      </c>
      <c r="BT22" s="35" t="n">
        <v>70</v>
      </c>
    </row>
  </sheetData>
  <sheetCalcPr fullCalcOnLoad="1"/>
  <mergeCells count="2">
    <mergeCell ref="B2:C2"/>
    <mergeCell ref="B3:E3"/>
  </mergeCells>
  <dataValidations count="4">
    <dataValidation sqref="C4" promptTitle="Customer" prompt="Choose customer to view" errorTitle="" error="" showErrorMessage="1" allowBlank="1" showInputMessage="1" showDropDown="0" type="list" errorStyle="stop">
      <formula1>A19:M19</formula1>
    </dataValidation>
    <dataValidation sqref="E4" promptTitle="Product" prompt="Choose Product to view" errorTitle="" error="" showErrorMessage="1" allowBlank="1" showInputMessage="1" showDropDown="0" type="list" errorStyle="stop">
      <formula1>A20:O20</formula1>
    </dataValidation>
    <dataValidation sqref="G4" promptTitle="Rategroup" prompt="Choose rate group to view" errorTitle="" error="" showErrorMessage="1" allowBlank="1" showInputMessage="1" showDropDown="0" type="list" errorStyle="stop">
      <formula1>A21:Z21</formula1>
    </dataValidation>
    <dataValidation sqref="I4" promptTitle="Weightstep" prompt="Choose weightstep to view" errorTitle="" error="" showErrorMessage="1" allowBlank="1" showInputMessage="1" showDropDown="0" type="list" errorStyle="stop">
      <formula1>A22:BT22</formula1>
    </dataValidation>
  </dataValidations>
  <printOptions verticalCentered="0" horizontalCentered="0" headings="0" gridLines="0"/>
  <pageMargins right="0.75" left="0.75" bottom="1.0" top="1.0" footer="0.5" header="0.5"/>
  <pageSetup/>
  <headerFooter/>
  <drawing r:id="rId32"/>
</worksheet>
</file>

<file path=xl/worksheets/sheet7.xml><?xml version="1.0" encoding="utf-8"?>
<worksheet xmlns="http://schemas.openxmlformats.org/spreadsheetml/2006/main" xmlns:r="http://schemas.openxmlformats.org/officeDocument/2006/relationships" xml:space="preserve">
  <sheetPr>
    <tabColor rgb="FFB7F7B9"/>
    <pageSetUpPr fitToPage="0"/>
  </sheetPr>
  <dimension ref="A1:D50"/>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5"/>
    <col min="2" max="2" bestFit="1" customWidth="1" width="15"/>
    <col min="3" max="3" bestFit="1" customWidth="1" width="18"/>
    <col min="4" max="4" bestFit="1" customWidth="1" width="15"/>
    <col min="5" max="5" bestFit="1" customWidth="1" width="18"/>
    <col min="6" max="6" bestFit="1" customWidth="1" width="5"/>
    <col min="7" max="7" bestFit="1" customWidth="1" width="5"/>
    <col min="8" max="8" bestFit="1" customWidth="1" width="5"/>
    <col min="9" max="9" bestFit="1" customWidth="1" width="5"/>
  </cols>
  <sheetData>
    <row r="1"/>
    <row r="2">
      <c r="A2" s="5" t="inlineStr">
        <is>
          <t/>
        </is>
      </c>
      <c r="B2" s="5" t="inlineStr">
        <is>
          <t>GEPS Charts</t>
        </is>
      </c>
    </row>
    <row r="3">
      <c r="A3" s="6" t="inlineStr">
        <is>
          <t/>
        </is>
      </c>
      <c r="B3" s="6" t="inlineStr">
        <is>
          <t>Source: GEPS/NMATS, FY16-FY17 July-February</t>
        </is>
      </c>
    </row>
    <row r="4">
      <c r="A4" s="36" t="inlineStr">
        <is>
          <t/>
        </is>
      </c>
      <c r="B4" s="36" t="inlineStr">
        <is>
          <t>Selected Customer*</t>
        </is>
      </c>
      <c r="C4" s="36" t="str">
        <f>'GEPS Volume &amp; Declines'!C4</f>
      </c>
      <c r="D4" s="36" t="inlineStr">
        <is>
          <t>Selected Product*</t>
        </is>
      </c>
      <c r="E4" s="36" t="str">
        <f>'GEPS Volume &amp; Declines'!E4</f>
      </c>
      <c r="F4" s="36" t="inlineStr">
        <is>
          <t/>
        </is>
      </c>
      <c r="G4" s="36" t="inlineStr">
        <is>
          <t>*Alter these choices by using the dropdowns on the 'GEPS Volume &amp; Declines' tab</t>
        </is>
      </c>
    </row>
    <row r="5"/>
    <row r="6"/>
    <row r="7"/>
    <row r="8">
      <c r="A8" s="0" t="inlineStr">
        <is>
          <t/>
        </is>
      </c>
      <c r="B8" s="0" t="inlineStr">
        <is>
          <t>December</t>
        </is>
      </c>
      <c r="C8" s="0" t="inlineStr">
        <is>
          <t>January</t>
        </is>
      </c>
      <c r="D8" s="0" t="inlineStr">
        <is>
          <t>February</t>
        </is>
      </c>
    </row>
    <row r="9">
      <c r="A9" s="35" t="str">
        <f>'Monthly Volume by Weight Step'!B10</f>
      </c>
      <c r="B9" s="35" t="str">
        <f>'Monthly Volume by Weight Step'!H10</f>
      </c>
      <c r="C9" s="35" t="str">
        <f>'Monthly Volume by Weight Step'!I10</f>
      </c>
      <c r="D9" s="35" t="str">
        <f>'Monthly Volume by Weight Step'!J10</f>
      </c>
      <c r="E9" s="35" t="str">
        <f>'Monthly Volume by WS &amp; RG'!AB10</f>
      </c>
      <c r="F9" s="35" t="str">
        <f>'Monthly Volume Change by WS &amp; RG'!AB10</f>
      </c>
    </row>
    <row r="10">
      <c r="A10" s="35" t="str">
        <f>'Monthly Volume by Weight Step'!B11</f>
      </c>
      <c r="B10" s="35" t="str">
        <f>'Monthly Volume by Weight Step'!H11</f>
      </c>
      <c r="C10" s="35" t="str">
        <f>'Monthly Volume by Weight Step'!I11</f>
      </c>
      <c r="D10" s="35" t="str">
        <f>'Monthly Volume by Weight Step'!J11</f>
      </c>
      <c r="E10" s="35" t="str">
        <f>'Monthly Volume by WS &amp; RG'!AB11</f>
      </c>
      <c r="F10" s="35" t="str">
        <f>'Monthly Volume Change by WS &amp; RG'!AB11</f>
      </c>
    </row>
    <row r="11">
      <c r="A11" s="35" t="str">
        <f>'Monthly Volume by Weight Step'!B12</f>
      </c>
      <c r="B11" s="35" t="str">
        <f>'Monthly Volume by Weight Step'!H12</f>
      </c>
      <c r="C11" s="35" t="str">
        <f>'Monthly Volume by Weight Step'!I12</f>
      </c>
      <c r="D11" s="35" t="str">
        <f>'Monthly Volume by Weight Step'!J12</f>
      </c>
      <c r="E11" s="35" t="str">
        <f>'Monthly Volume by WS &amp; RG'!AB12</f>
      </c>
      <c r="F11" s="35" t="str">
        <f>'Monthly Volume Change by WS &amp; RG'!AB12</f>
      </c>
    </row>
    <row r="12">
      <c r="A12" s="35" t="str">
        <f>'Monthly Volume by Weight Step'!B13</f>
      </c>
      <c r="B12" s="35" t="str">
        <f>'Monthly Volume by Weight Step'!H13</f>
      </c>
      <c r="C12" s="35" t="str">
        <f>'Monthly Volume by Weight Step'!I13</f>
      </c>
      <c r="D12" s="35" t="str">
        <f>'Monthly Volume by Weight Step'!J13</f>
      </c>
      <c r="E12" s="35" t="str">
        <f>'Monthly Volume by WS &amp; RG'!AB13</f>
      </c>
      <c r="F12" s="35" t="str">
        <f>'Monthly Volume Change by WS &amp; RG'!AB13</f>
      </c>
    </row>
    <row r="13">
      <c r="A13" s="35" t="str">
        <f>'Monthly Volume by Weight Step'!B14</f>
      </c>
      <c r="B13" s="35" t="str">
        <f>'Monthly Volume by Weight Step'!H14</f>
      </c>
      <c r="C13" s="35" t="str">
        <f>'Monthly Volume by Weight Step'!I14</f>
      </c>
      <c r="D13" s="35" t="str">
        <f>'Monthly Volume by Weight Step'!J14</f>
      </c>
      <c r="E13" s="35" t="str">
        <f>'Monthly Volume by WS &amp; RG'!AB14</f>
      </c>
      <c r="F13" s="35" t="str">
        <f>'Monthly Volume Change by WS &amp; RG'!AB14</f>
      </c>
    </row>
    <row r="14">
      <c r="A14" s="35" t="str">
        <f>'Monthly Volume by Weight Step'!B15</f>
      </c>
      <c r="B14" s="35" t="str">
        <f>'Monthly Volume by Weight Step'!H15</f>
      </c>
      <c r="C14" s="35" t="str">
        <f>'Monthly Volume by Weight Step'!I15</f>
      </c>
      <c r="D14" s="35" t="str">
        <f>'Monthly Volume by Weight Step'!J15</f>
      </c>
      <c r="E14" s="35" t="str">
        <f>'Monthly Volume by WS &amp; RG'!AB15</f>
      </c>
      <c r="F14" s="35" t="str">
        <f>'Monthly Volume Change by WS &amp; RG'!AB15</f>
      </c>
    </row>
    <row r="15">
      <c r="A15" s="35" t="str">
        <f>'Monthly Volume by Weight Step'!B16</f>
      </c>
      <c r="B15" s="35" t="str">
        <f>'Monthly Volume by Weight Step'!H16</f>
      </c>
      <c r="C15" s="35" t="str">
        <f>'Monthly Volume by Weight Step'!I16</f>
      </c>
      <c r="D15" s="35" t="str">
        <f>'Monthly Volume by Weight Step'!J16</f>
      </c>
      <c r="E15" s="35" t="str">
        <f>'Monthly Volume by WS &amp; RG'!AB16</f>
      </c>
      <c r="F15" s="35" t="str">
        <f>'Monthly Volume Change by WS &amp; RG'!AB16</f>
      </c>
    </row>
    <row r="16">
      <c r="A16" s="35" t="str">
        <f>'Monthly Volume by Weight Step'!B17</f>
      </c>
      <c r="B16" s="35" t="str">
        <f>'Monthly Volume by Weight Step'!H17</f>
      </c>
      <c r="C16" s="35" t="str">
        <f>'Monthly Volume by Weight Step'!I17</f>
      </c>
      <c r="D16" s="35" t="str">
        <f>'Monthly Volume by Weight Step'!J17</f>
      </c>
      <c r="E16" s="35" t="str">
        <f>'Monthly Volume by WS &amp; RG'!AB17</f>
      </c>
      <c r="F16" s="35" t="str">
        <f>'Monthly Volume Change by WS &amp; RG'!AB17</f>
      </c>
    </row>
    <row r="17">
      <c r="A17" s="35" t="str">
        <f>'Monthly Volume by Weight Step'!B18</f>
      </c>
      <c r="B17" s="35" t="str">
        <f>'Monthly Volume by Weight Step'!H18</f>
      </c>
      <c r="C17" s="35" t="str">
        <f>'Monthly Volume by Weight Step'!I18</f>
      </c>
      <c r="D17" s="35" t="str">
        <f>'Monthly Volume by Weight Step'!J18</f>
      </c>
      <c r="E17" s="35" t="str">
        <f>'Monthly Volume by WS &amp; RG'!AB18</f>
      </c>
      <c r="F17" s="35" t="str">
        <f>'Monthly Volume Change by WS &amp; RG'!AB18</f>
      </c>
    </row>
    <row r="18">
      <c r="A18" s="35" t="str">
        <f>'Monthly Volume by Weight Step'!B19</f>
      </c>
      <c r="B18" s="35" t="str">
        <f>'Monthly Volume by Weight Step'!H19</f>
      </c>
      <c r="C18" s="35" t="str">
        <f>'Monthly Volume by Weight Step'!I19</f>
      </c>
      <c r="D18" s="35" t="str">
        <f>'Monthly Volume by Weight Step'!J19</f>
      </c>
      <c r="E18" s="35" t="str">
        <f>'Monthly Volume by WS &amp; RG'!AB19</f>
      </c>
      <c r="F18" s="35" t="str">
        <f>'Monthly Volume Change by WS &amp; RG'!AB19</f>
      </c>
    </row>
    <row r="19">
      <c r="A19" s="35" t="str">
        <f>'Monthly Volume by Weight Step'!B20</f>
      </c>
      <c r="B19" s="35" t="str">
        <f>'Monthly Volume by Weight Step'!H20</f>
      </c>
      <c r="C19" s="35" t="str">
        <f>'Monthly Volume by Weight Step'!I20</f>
      </c>
      <c r="D19" s="35" t="str">
        <f>'Monthly Volume by Weight Step'!J20</f>
      </c>
      <c r="E19" s="35" t="str">
        <f>'Monthly Volume by WS &amp; RG'!AB20</f>
      </c>
      <c r="F19" s="35" t="str">
        <f>'Monthly Volume Change by WS &amp; RG'!AB20</f>
      </c>
    </row>
    <row r="20">
      <c r="A20" s="35" t="str">
        <f>'Monthly Volume by Weight Step'!B21</f>
      </c>
      <c r="B20" s="35" t="str">
        <f>'Monthly Volume by Weight Step'!H21</f>
      </c>
      <c r="C20" s="35" t="str">
        <f>'Monthly Volume by Weight Step'!I21</f>
      </c>
      <c r="D20" s="35" t="str">
        <f>'Monthly Volume by Weight Step'!J21</f>
      </c>
      <c r="E20" s="35" t="str">
        <f>'Monthly Volume by WS &amp; RG'!AB21</f>
      </c>
      <c r="F20" s="35" t="str">
        <f>'Monthly Volume Change by WS &amp; RG'!AB21</f>
      </c>
    </row>
    <row r="21">
      <c r="A21" s="35" t="str">
        <f>'Monthly Volume by Weight Step'!B22</f>
      </c>
      <c r="B21" s="35" t="str">
        <f>'Monthly Volume by Weight Step'!H22</f>
      </c>
      <c r="C21" s="35" t="str">
        <f>'Monthly Volume by Weight Step'!I22</f>
      </c>
      <c r="D21" s="35" t="str">
        <f>'Monthly Volume by Weight Step'!J22</f>
      </c>
      <c r="E21" s="35" t="str">
        <f>'Monthly Volume by WS &amp; RG'!AB22</f>
      </c>
      <c r="F21" s="35" t="str">
        <f>'Monthly Volume Change by WS &amp; RG'!AB22</f>
      </c>
    </row>
    <row r="22">
      <c r="A22" s="35" t="str">
        <f>'Monthly Volume by Weight Step'!B23</f>
      </c>
      <c r="B22" s="35" t="str">
        <f>'Monthly Volume by Weight Step'!H23</f>
      </c>
      <c r="C22" s="35" t="str">
        <f>'Monthly Volume by Weight Step'!I23</f>
      </c>
      <c r="D22" s="35" t="str">
        <f>'Monthly Volume by Weight Step'!J23</f>
      </c>
      <c r="E22" s="35" t="str">
        <f>'Monthly Volume by WS &amp; RG'!AB23</f>
      </c>
      <c r="F22" s="35" t="str">
        <f>'Monthly Volume Change by WS &amp; RG'!AB23</f>
      </c>
    </row>
    <row r="23">
      <c r="A23" s="35" t="str">
        <f>'Monthly Volume by Weight Step'!B24</f>
      </c>
      <c r="B23" s="35" t="str">
        <f>'Monthly Volume by Weight Step'!H24</f>
      </c>
      <c r="C23" s="35" t="str">
        <f>'Monthly Volume by Weight Step'!I24</f>
      </c>
      <c r="D23" s="35" t="str">
        <f>'Monthly Volume by Weight Step'!J24</f>
      </c>
      <c r="E23" s="35" t="str">
        <f>'Monthly Volume by WS &amp; RG'!AB24</f>
      </c>
      <c r="F23" s="35" t="str">
        <f>'Monthly Volume Change by WS &amp; RG'!AB24</f>
      </c>
    </row>
    <row r="24">
      <c r="A24" s="35" t="str">
        <f>'Monthly Volume by Weight Step'!B25</f>
      </c>
      <c r="B24" s="35" t="str">
        <f>'Monthly Volume by Weight Step'!H25</f>
      </c>
      <c r="C24" s="35" t="str">
        <f>'Monthly Volume by Weight Step'!I25</f>
      </c>
      <c r="D24" s="35" t="str">
        <f>'Monthly Volume by Weight Step'!J25</f>
      </c>
      <c r="E24" s="35" t="str">
        <f>'Monthly Volume by WS &amp; RG'!AB25</f>
      </c>
      <c r="F24" s="35" t="str">
        <f>'Monthly Volume Change by WS &amp; RG'!AB25</f>
      </c>
    </row>
    <row r="25">
      <c r="A25" s="35" t="inlineStr">
        <is>
          <t>All</t>
        </is>
      </c>
      <c r="B25" s="35" t="str">
        <f>'Monthly Volume by Rate Group'!H9</f>
      </c>
      <c r="C25" s="35" t="str">
        <f>'Monthly Volume by Rate Group'!I9</f>
      </c>
      <c r="D25" s="35" t="str">
        <f>'Monthly Volume by Rate Group'!J9</f>
      </c>
    </row>
    <row r="26">
      <c r="A26" s="35" t="n">
        <v>1</v>
      </c>
      <c r="B26" s="35" t="str">
        <f>'Monthly Volume by Rate Group'!H10</f>
      </c>
      <c r="C26" s="35" t="str">
        <f>'Monthly Volume by Rate Group'!I10</f>
      </c>
      <c r="D26" s="35" t="str">
        <f>'Monthly Volume by Rate Group'!J10</f>
      </c>
    </row>
    <row r="27">
      <c r="A27" s="35" t="n">
        <v>1.1</v>
      </c>
      <c r="B27" s="35" t="str">
        <f>'Monthly Volume by Rate Group'!H11</f>
      </c>
      <c r="C27" s="35" t="str">
        <f>'Monthly Volume by Rate Group'!I11</f>
      </c>
      <c r="D27" s="35" t="str">
        <f>'Monthly Volume by Rate Group'!J11</f>
      </c>
    </row>
    <row r="28">
      <c r="A28" s="35" t="n">
        <v>1.2</v>
      </c>
      <c r="B28" s="35" t="str">
        <f>'Monthly Volume by Rate Group'!H12</f>
      </c>
      <c r="C28" s="35" t="str">
        <f>'Monthly Volume by Rate Group'!I12</f>
      </c>
      <c r="D28" s="35" t="str">
        <f>'Monthly Volume by Rate Group'!J12</f>
      </c>
    </row>
    <row r="29">
      <c r="A29" s="35" t="n">
        <v>1.3</v>
      </c>
      <c r="B29" s="35" t="str">
        <f>'Monthly Volume by Rate Group'!H13</f>
      </c>
      <c r="C29" s="35" t="str">
        <f>'Monthly Volume by Rate Group'!I13</f>
      </c>
      <c r="D29" s="35" t="str">
        <f>'Monthly Volume by Rate Group'!J13</f>
      </c>
    </row>
    <row r="30">
      <c r="A30" s="35" t="n">
        <v>1.4</v>
      </c>
      <c r="B30" s="35" t="str">
        <f>'Monthly Volume by Rate Group'!H14</f>
      </c>
      <c r="C30" s="35" t="str">
        <f>'Monthly Volume by Rate Group'!I14</f>
      </c>
      <c r="D30" s="35" t="str">
        <f>'Monthly Volume by Rate Group'!J14</f>
      </c>
    </row>
    <row r="31">
      <c r="A31" s="35" t="n">
        <v>1.5</v>
      </c>
      <c r="B31" s="35" t="str">
        <f>'Monthly Volume by Rate Group'!H15</f>
      </c>
      <c r="C31" s="35" t="str">
        <f>'Monthly Volume by Rate Group'!I15</f>
      </c>
      <c r="D31" s="35" t="str">
        <f>'Monthly Volume by Rate Group'!J15</f>
      </c>
    </row>
    <row r="32">
      <c r="A32" s="35" t="n">
        <v>1.6</v>
      </c>
      <c r="B32" s="35" t="str">
        <f>'Monthly Volume by Rate Group'!H16</f>
      </c>
      <c r="C32" s="35" t="str">
        <f>'Monthly Volume by Rate Group'!I16</f>
      </c>
      <c r="D32" s="35" t="str">
        <f>'Monthly Volume by Rate Group'!J16</f>
      </c>
    </row>
    <row r="33">
      <c r="A33" s="35" t="n">
        <v>1.7</v>
      </c>
      <c r="B33" s="35" t="str">
        <f>'Monthly Volume by Rate Group'!H17</f>
      </c>
      <c r="C33" s="35" t="str">
        <f>'Monthly Volume by Rate Group'!I17</f>
      </c>
      <c r="D33" s="35" t="str">
        <f>'Monthly Volume by Rate Group'!J17</f>
      </c>
    </row>
    <row r="34">
      <c r="A34" s="35" t="n">
        <v>1.8</v>
      </c>
      <c r="B34" s="35" t="str">
        <f>'Monthly Volume by Rate Group'!H18</f>
      </c>
      <c r="C34" s="35" t="str">
        <f>'Monthly Volume by Rate Group'!I18</f>
      </c>
      <c r="D34" s="35" t="str">
        <f>'Monthly Volume by Rate Group'!J18</f>
      </c>
    </row>
    <row r="35">
      <c r="A35" s="35" t="n">
        <v>2</v>
      </c>
      <c r="B35" s="35" t="str">
        <f>'Monthly Volume by Rate Group'!H19</f>
      </c>
      <c r="C35" s="35" t="str">
        <f>'Monthly Volume by Rate Group'!I19</f>
      </c>
      <c r="D35" s="35" t="str">
        <f>'Monthly Volume by Rate Group'!J19</f>
      </c>
    </row>
    <row r="36">
      <c r="A36" s="35" t="n">
        <v>3</v>
      </c>
      <c r="B36" s="35" t="str">
        <f>'Monthly Volume by Rate Group'!H20</f>
      </c>
      <c r="C36" s="35" t="str">
        <f>'Monthly Volume by Rate Group'!I20</f>
      </c>
      <c r="D36" s="35" t="str">
        <f>'Monthly Volume by Rate Group'!J20</f>
      </c>
    </row>
    <row r="37">
      <c r="A37" s="35" t="n">
        <v>4</v>
      </c>
      <c r="B37" s="35" t="str">
        <f>'Monthly Volume by Rate Group'!H21</f>
      </c>
      <c r="C37" s="35" t="str">
        <f>'Monthly Volume by Rate Group'!I21</f>
      </c>
      <c r="D37" s="35" t="str">
        <f>'Monthly Volume by Rate Group'!J21</f>
      </c>
    </row>
    <row r="38">
      <c r="A38" s="35" t="n">
        <v>5</v>
      </c>
      <c r="B38" s="35" t="str">
        <f>'Monthly Volume by Rate Group'!H22</f>
      </c>
      <c r="C38" s="35" t="str">
        <f>'Monthly Volume by Rate Group'!I22</f>
      </c>
      <c r="D38" s="35" t="str">
        <f>'Monthly Volume by Rate Group'!J22</f>
      </c>
    </row>
    <row r="39">
      <c r="A39" s="35" t="n">
        <v>6</v>
      </c>
      <c r="B39" s="35" t="str">
        <f>'Monthly Volume by Rate Group'!H23</f>
      </c>
      <c r="C39" s="35" t="str">
        <f>'Monthly Volume by Rate Group'!I23</f>
      </c>
      <c r="D39" s="35" t="str">
        <f>'Monthly Volume by Rate Group'!J23</f>
      </c>
    </row>
    <row r="40">
      <c r="A40" s="35" t="n">
        <v>7</v>
      </c>
      <c r="B40" s="35" t="str">
        <f>'Monthly Volume by Rate Group'!H24</f>
      </c>
      <c r="C40" s="35" t="str">
        <f>'Monthly Volume by Rate Group'!I24</f>
      </c>
      <c r="D40" s="35" t="str">
        <f>'Monthly Volume by Rate Group'!J24</f>
      </c>
    </row>
    <row r="41">
      <c r="A41" s="35" t="n">
        <v>8</v>
      </c>
      <c r="B41" s="35" t="str">
        <f>'Monthly Volume by Rate Group'!H25</f>
      </c>
      <c r="C41" s="35" t="str">
        <f>'Monthly Volume by Rate Group'!I25</f>
      </c>
      <c r="D41" s="35" t="str">
        <f>'Monthly Volume by Rate Group'!J25</f>
      </c>
    </row>
    <row r="42">
      <c r="A42" s="35" t="n">
        <v>9</v>
      </c>
      <c r="B42" s="35" t="str">
        <f>'Monthly Volume by Rate Group'!H26</f>
      </c>
      <c r="C42" s="35" t="str">
        <f>'Monthly Volume by Rate Group'!I26</f>
      </c>
      <c r="D42" s="35" t="str">
        <f>'Monthly Volume by Rate Group'!J26</f>
      </c>
    </row>
    <row r="43">
      <c r="A43" s="35" t="n">
        <v>10</v>
      </c>
      <c r="B43" s="35" t="str">
        <f>'Monthly Volume by Rate Group'!H27</f>
      </c>
      <c r="C43" s="35" t="str">
        <f>'Monthly Volume by Rate Group'!I27</f>
      </c>
      <c r="D43" s="35" t="str">
        <f>'Monthly Volume by Rate Group'!J27</f>
      </c>
    </row>
    <row r="44">
      <c r="A44" s="35" t="n">
        <v>11</v>
      </c>
      <c r="B44" s="35" t="str">
        <f>'Monthly Volume by Rate Group'!H28</f>
      </c>
      <c r="C44" s="35" t="str">
        <f>'Monthly Volume by Rate Group'!I28</f>
      </c>
      <c r="D44" s="35" t="str">
        <f>'Monthly Volume by Rate Group'!J28</f>
      </c>
    </row>
    <row r="45">
      <c r="A45" s="35" t="n">
        <v>12</v>
      </c>
      <c r="B45" s="35" t="str">
        <f>'Monthly Volume by Rate Group'!H29</f>
      </c>
      <c r="C45" s="35" t="str">
        <f>'Monthly Volume by Rate Group'!I29</f>
      </c>
      <c r="D45" s="35" t="str">
        <f>'Monthly Volume by Rate Group'!J29</f>
      </c>
    </row>
    <row r="46">
      <c r="A46" s="35" t="n">
        <v>13</v>
      </c>
      <c r="B46" s="35" t="str">
        <f>'Monthly Volume by Rate Group'!H30</f>
      </c>
      <c r="C46" s="35" t="str">
        <f>'Monthly Volume by Rate Group'!I30</f>
      </c>
      <c r="D46" s="35" t="str">
        <f>'Monthly Volume by Rate Group'!J30</f>
      </c>
    </row>
    <row r="47">
      <c r="A47" s="35" t="n">
        <v>14</v>
      </c>
      <c r="B47" s="35" t="str">
        <f>'Monthly Volume by Rate Group'!H31</f>
      </c>
      <c r="C47" s="35" t="str">
        <f>'Monthly Volume by Rate Group'!I31</f>
      </c>
      <c r="D47" s="35" t="str">
        <f>'Monthly Volume by Rate Group'!J31</f>
      </c>
    </row>
    <row r="48">
      <c r="A48" s="35" t="n">
        <v>15</v>
      </c>
      <c r="B48" s="35" t="str">
        <f>'Monthly Volume by Rate Group'!H32</f>
      </c>
      <c r="C48" s="35" t="str">
        <f>'Monthly Volume by Rate Group'!I32</f>
      </c>
      <c r="D48" s="35" t="str">
        <f>'Monthly Volume by Rate Group'!J32</f>
      </c>
    </row>
    <row r="49">
      <c r="A49" s="35" t="n">
        <v>16</v>
      </c>
      <c r="B49" s="35" t="str">
        <f>'Monthly Volume by Rate Group'!H33</f>
      </c>
      <c r="C49" s="35" t="str">
        <f>'Monthly Volume by Rate Group'!I33</f>
      </c>
      <c r="D49" s="35" t="str">
        <f>'Monthly Volume by Rate Group'!J33</f>
      </c>
    </row>
    <row r="50">
      <c r="A50" s="35" t="n">
        <v>17</v>
      </c>
      <c r="B50" s="35" t="str">
        <f>'Monthly Volume by Rate Group'!H34</f>
      </c>
      <c r="C50" s="35" t="str">
        <f>'Monthly Volume by Rate Group'!I34</f>
      </c>
      <c r="D50" s="35" t="str">
        <f>'Monthly Volume by Rate Group'!J34</f>
      </c>
    </row>
  </sheetData>
  <sheetCalcPr fullCalcOnLoad="1"/>
  <mergeCells count="1">
    <mergeCell ref="G4:O4"/>
  </mergeCells>
  <printOptions verticalCentered="0" horizontalCentered="0" headings="0" gridLines="0"/>
  <pageMargins right="0.75" left="0.75" bottom="1.0" top="1.0" footer="0.5" header="0.5"/>
  <pageSetup/>
  <headerFooter/>
  <drawing r:id="rId33"/>
</worksheet>
</file>

<file path=xl/worksheets/sheet8.xml><?xml version="1.0" encoding="utf-8"?>
<worksheet xmlns="http://schemas.openxmlformats.org/spreadsheetml/2006/main" xmlns:r="http://schemas.openxmlformats.org/officeDocument/2006/relationships" xml:space="preserve">
  <sheetPr>
    <tabColor rgb="FFB7F7B9"/>
    <pageSetUpPr fitToPage="0"/>
  </sheetPr>
  <dimension ref="A1:L80"/>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5"/>
    <col min="2" max="2" bestFit="1" customWidth="1" width="11"/>
    <col min="3" max="3" bestFit="1" customWidth="1" width="11"/>
    <col min="4" max="4" bestFit="1" customWidth="1" width="16"/>
    <col min="5" max="5" bestFit="1" customWidth="1" width="11"/>
    <col min="6" max="6" bestFit="1" customWidth="1" width="16"/>
    <col min="7" max="7" bestFit="1" customWidth="1" width="11"/>
    <col min="8" max="8" bestFit="1" customWidth="1" width="11"/>
    <col min="9" max="9" bestFit="1" customWidth="1" width="11"/>
    <col min="10" max="10" bestFit="1" customWidth="1" width="11"/>
    <col min="11" max="11" bestFit="1" customWidth="1" width="11"/>
    <col min="12" max="12" bestFit="1" customWidth="1" width="11"/>
    <col min="13" max="13" bestFit="1" customWidth="1" width="11"/>
    <col min="14" max="14" bestFit="1" customWidth="1" width="11"/>
    <col min="15" max="15" bestFit="1" customWidth="1" width="11"/>
    <col min="16" max="16" bestFit="1" customWidth="1" width="11"/>
    <col min="17" max="17" bestFit="1" customWidth="1" width="11"/>
    <col min="18" max="18" bestFit="1" customWidth="1" width="11"/>
    <col min="19" max="19" bestFit="1" customWidth="1" width="11"/>
    <col min="20" max="20" bestFit="1" customWidth="1" width="11"/>
    <col min="21" max="21" bestFit="1" customWidth="1" width="11"/>
    <col min="22" max="22" bestFit="1" customWidth="1" width="11"/>
    <col min="23" max="23" bestFit="1" customWidth="1" width="11"/>
  </cols>
  <sheetData>
    <row r="1"/>
    <row r="2">
      <c r="A2" s="5" t="inlineStr">
        <is>
          <t/>
        </is>
      </c>
      <c r="B2" s="5" t="inlineStr">
        <is>
          <t>Monthly Volume by Weight Step</t>
        </is>
      </c>
    </row>
    <row r="3">
      <c r="A3" s="6" t="inlineStr">
        <is>
          <t/>
        </is>
      </c>
      <c r="B3" s="6" t="inlineStr">
        <is>
          <t>Includes Volume from all Rategroups</t>
        </is>
      </c>
    </row>
    <row r="4">
      <c r="A4" s="6" t="inlineStr">
        <is>
          <t/>
        </is>
      </c>
      <c r="B4" s="6" t="inlineStr">
        <is>
          <t>Source: GEPS/NMATS, FY16-FY17 July-February</t>
        </is>
      </c>
    </row>
    <row r="5"/>
    <row r="6">
      <c r="A6" s="36" t="inlineStr">
        <is>
          <t/>
        </is>
      </c>
      <c r="B6" s="36" t="inlineStr">
        <is>
          <t/>
        </is>
      </c>
      <c r="C6" s="36" t="inlineStr">
        <is>
          <t>Selected Customer*</t>
        </is>
      </c>
      <c r="D6" s="36" t="str">
        <f>'GEPS Volume &amp; Declines'!$C$4</f>
      </c>
      <c r="E6" s="36" t="inlineStr">
        <is>
          <t>Selected Product*</t>
        </is>
      </c>
      <c r="F6" s="36" t="str">
        <f>'GEPS Volume &amp; Declines'!$E$4</f>
      </c>
      <c r="G6" s="36" t="inlineStr">
        <is>
          <t/>
        </is>
      </c>
      <c r="H6" s="36" t="inlineStr">
        <is>
          <t>*Alter these choices by using the dropdowns on the 'GEPS Volume &amp; Declines' tab</t>
        </is>
      </c>
    </row>
    <row r="7"/>
    <row r="8">
      <c r="A8" s="0" t="inlineStr">
        <is>
          <t/>
        </is>
      </c>
      <c r="B8" s="11" t="inlineStr">
        <is>
          <t/>
        </is>
      </c>
      <c r="C8" s="12" t="inlineStr">
        <is>
          <t>Calendar Month</t>
        </is>
      </c>
      <c r="D8" s="12" t="inlineStr">
        <is>
          <t/>
        </is>
      </c>
      <c r="E8" s="12" t="inlineStr">
        <is>
          <t/>
        </is>
      </c>
      <c r="F8" s="12" t="inlineStr">
        <is>
          <t/>
        </is>
      </c>
      <c r="G8" s="12" t="inlineStr">
        <is>
          <t/>
        </is>
      </c>
      <c r="H8" s="12" t="inlineStr">
        <is>
          <t/>
        </is>
      </c>
      <c r="I8" s="12" t="inlineStr">
        <is>
          <t/>
        </is>
      </c>
      <c r="J8" s="12" t="inlineStr">
        <is>
          <t/>
        </is>
      </c>
      <c r="K8" s="12" t="inlineStr">
        <is>
          <t>Prior Month Change</t>
        </is>
      </c>
      <c r="L8" s="12" t="inlineStr">
        <is>
          <t/>
        </is>
      </c>
    </row>
    <row r="9">
      <c r="A9" s="0" t="inlineStr">
        <is>
          <t/>
        </is>
      </c>
      <c r="B9" s="11" t="inlineStr">
        <is>
          <t>Weight Step</t>
        </is>
      </c>
      <c r="C9" s="13" t="n">
        <v>7</v>
      </c>
      <c r="D9" s="13" t="n">
        <v>8</v>
      </c>
      <c r="E9" s="13" t="n">
        <v>9</v>
      </c>
      <c r="F9" s="13" t="n">
        <v>10</v>
      </c>
      <c r="G9" s="13" t="n">
        <v>11</v>
      </c>
      <c r="H9" s="13" t="n">
        <v>12</v>
      </c>
      <c r="I9" s="13" t="n">
        <v>1</v>
      </c>
      <c r="J9" s="13" t="n">
        <v>2</v>
      </c>
      <c r="K9" s="13" t="inlineStr">
        <is>
          <t>Gross Change</t>
        </is>
      </c>
      <c r="L9" s="13" t="inlineStr">
        <is>
          <t>Percent Change</t>
        </is>
      </c>
    </row>
    <row r="10">
      <c r="A10" s="0" t="inlineStr">
        <is>
          <t/>
        </is>
      </c>
      <c r="B10" s="23" t="n">
        <v>0.5</v>
      </c>
      <c r="C10" s="25" t="str">
        <f>IF(AND($D$6="All",$F$6="All"),SUMPRODUCT(('PQW Report Data'!$E$4:$E$11233=$B10)*('PQW Report Data'!F$4:F$11233)),
                     IF($D$6="All", SUMPRODUCT(('PQW Report Data'!$E$4:$E$11233=$B10)*('PQW Report Data'!$D$4:$D$11233='GEPS Report Dashboard &amp; Charts'!$E$4)*('PQW Report Data'!F$4:F$11233)),
                     IF($F$6="All",  SUMPRODUCT(('PQW Report Data'!$E$4:$E$11233=$B10)*('PQW Report Data'!$B$4:$B$11233='GEPS Report Dashboard &amp; Charts'!$C$4)*('PQW Report Data'!F$4:F$11233)),
                     SUMPRODUCT(('PQW Report Data'!$E$4:$E$11233=$B10)*('PQW Report Data'!$B$4:$B$11233='GEPS VOlume &amp; Declines'!$C$4)*('PQW Report Data'!$D$4:$D$11233='GEPS VOlume &amp; Declines'!$E$4)*('PQW Report Data'!F$4:F$11233)))))</f>
      </c>
      <c r="D10" s="25" t="str">
        <f>IF(AND($D$6="All",$F$6="All"),SUMPRODUCT(('PQW Report Data'!$E$4:$E$11233=$B10)*('PQW Report Data'!G$4:G$11233)),
                     IF($D$6="All", SUMPRODUCT(('PQW Report Data'!$E$4:$E$11233=$B10)*('PQW Report Data'!$D$4:$D$11233='GEPS Report Dashboard &amp; Charts'!$E$4)*('PQW Report Data'!G$4:G$11233)),
                     IF($F$6="All",  SUMPRODUCT(('PQW Report Data'!$E$4:$E$11233=$B10)*('PQW Report Data'!$B$4:$B$11233='GEPS Report Dashboard &amp; Charts'!$C$4)*('PQW Report Data'!G$4:G$11233)),
                     SUMPRODUCT(('PQW Report Data'!$E$4:$E$11233=$B10)*('PQW Report Data'!$B$4:$B$11233='GEPS VOlume &amp; Declines'!$C$4)*('PQW Report Data'!$D$4:$D$11233='GEPS VOlume &amp; Declines'!$E$4)*('PQW Report Data'!G$4:G$11233)))))</f>
      </c>
      <c r="E10" s="25" t="str">
        <f>IF(AND($D$6="All",$F$6="All"),SUMPRODUCT(('PQW Report Data'!$E$4:$E$11233=$B10)*('PQW Report Data'!H$4:H$11233)),
                     IF($D$6="All", SUMPRODUCT(('PQW Report Data'!$E$4:$E$11233=$B10)*('PQW Report Data'!$D$4:$D$11233='GEPS Report Dashboard &amp; Charts'!$E$4)*('PQW Report Data'!H$4:H$11233)),
                     IF($F$6="All",  SUMPRODUCT(('PQW Report Data'!$E$4:$E$11233=$B10)*('PQW Report Data'!$B$4:$B$11233='GEPS Report Dashboard &amp; Charts'!$C$4)*('PQW Report Data'!H$4:H$11233)),
                     SUMPRODUCT(('PQW Report Data'!$E$4:$E$11233=$B10)*('PQW Report Data'!$B$4:$B$11233='GEPS VOlume &amp; Declines'!$C$4)*('PQW Report Data'!$D$4:$D$11233='GEPS VOlume &amp; Declines'!$E$4)*('PQW Report Data'!H$4:H$11233)))))</f>
      </c>
      <c r="F10" s="25" t="str">
        <f>IF(AND($D$6="All",$F$6="All"),SUMPRODUCT(('PQW Report Data'!$E$4:$E$11233=$B10)*('PQW Report Data'!I$4:I$11233)),
                     IF($D$6="All", SUMPRODUCT(('PQW Report Data'!$E$4:$E$11233=$B10)*('PQW Report Data'!$D$4:$D$11233='GEPS Report Dashboard &amp; Charts'!$E$4)*('PQW Report Data'!I$4:I$11233)),
                     IF($F$6="All",  SUMPRODUCT(('PQW Report Data'!$E$4:$E$11233=$B10)*('PQW Report Data'!$B$4:$B$11233='GEPS Report Dashboard &amp; Charts'!$C$4)*('PQW Report Data'!I$4:I$11233)),
                     SUMPRODUCT(('PQW Report Data'!$E$4:$E$11233=$B10)*('PQW Report Data'!$B$4:$B$11233='GEPS VOlume &amp; Declines'!$C$4)*('PQW Report Data'!$D$4:$D$11233='GEPS VOlume &amp; Declines'!$E$4)*('PQW Report Data'!I$4:I$11233)))))</f>
      </c>
      <c r="G10" s="25" t="str">
        <f>IF(AND($D$6="All",$F$6="All"),SUMPRODUCT(('PQW Report Data'!$E$4:$E$11233=$B10)*('PQW Report Data'!J$4:J$11233)),
                     IF($D$6="All", SUMPRODUCT(('PQW Report Data'!$E$4:$E$11233=$B10)*('PQW Report Data'!$D$4:$D$11233='GEPS Report Dashboard &amp; Charts'!$E$4)*('PQW Report Data'!J$4:J$11233)),
                     IF($F$6="All",  SUMPRODUCT(('PQW Report Data'!$E$4:$E$11233=$B10)*('PQW Report Data'!$B$4:$B$11233='GEPS Report Dashboard &amp; Charts'!$C$4)*('PQW Report Data'!J$4:J$11233)),
                     SUMPRODUCT(('PQW Report Data'!$E$4:$E$11233=$B10)*('PQW Report Data'!$B$4:$B$11233='GEPS VOlume &amp; Declines'!$C$4)*('PQW Report Data'!$D$4:$D$11233='GEPS VOlume &amp; Declines'!$E$4)*('PQW Report Data'!J$4:J$11233)))))</f>
      </c>
      <c r="H10" s="25" t="str">
        <f>IF(AND($D$6="All",$F$6="All"),SUMPRODUCT(('PQW Report Data'!$E$4:$E$11233=$B10)*('PQW Report Data'!K$4:K$11233)),
                     IF($D$6="All", SUMPRODUCT(('PQW Report Data'!$E$4:$E$11233=$B10)*('PQW Report Data'!$D$4:$D$11233='GEPS Report Dashboard &amp; Charts'!$E$4)*('PQW Report Data'!K$4:K$11233)),
                     IF($F$6="All",  SUMPRODUCT(('PQW Report Data'!$E$4:$E$11233=$B10)*('PQW Report Data'!$B$4:$B$11233='GEPS Report Dashboard &amp; Charts'!$C$4)*('PQW Report Data'!K$4:K$11233)),
                     SUMPRODUCT(('PQW Report Data'!$E$4:$E$11233=$B10)*('PQW Report Data'!$B$4:$B$11233='GEPS VOlume &amp; Declines'!$C$4)*('PQW Report Data'!$D$4:$D$11233='GEPS VOlume &amp; Declines'!$E$4)*('PQW Report Data'!K$4:K$11233)))))</f>
      </c>
      <c r="I10" s="25" t="str">
        <f>IF(AND($D$6="All",$F$6="All"),SUMPRODUCT(('PQW Report Data'!$E$4:$E$11233=$B10)*('PQW Report Data'!L$4:L$11233)),
                     IF($D$6="All", SUMPRODUCT(('PQW Report Data'!$E$4:$E$11233=$B10)*('PQW Report Data'!$D$4:$D$11233='GEPS Report Dashboard &amp; Charts'!$E$4)*('PQW Report Data'!L$4:L$11233)),
                     IF($F$6="All",  SUMPRODUCT(('PQW Report Data'!$E$4:$E$11233=$B10)*('PQW Report Data'!$B$4:$B$11233='GEPS Report Dashboard &amp; Charts'!$C$4)*('PQW Report Data'!L$4:L$11233)),
                     SUMPRODUCT(('PQW Report Data'!$E$4:$E$11233=$B10)*('PQW Report Data'!$B$4:$B$11233='GEPS VOlume &amp; Declines'!$C$4)*('PQW Report Data'!$D$4:$D$11233='GEPS VOlume &amp; Declines'!$E$4)*('PQW Report Data'!L$4:L$11233)))))</f>
      </c>
      <c r="J10" s="25" t="str">
        <f>IF(AND($D$6="All",$F$6="All"),SUMPRODUCT(('PQW Report Data'!$E$4:$E$11233=$B10)*('PQW Report Data'!M$4:M$11233)),
                     IF($D$6="All", SUMPRODUCT(('PQW Report Data'!$E$4:$E$11233=$B10)*('PQW Report Data'!$D$4:$D$11233='GEPS Report Dashboard &amp; Charts'!$E$4)*('PQW Report Data'!M$4:M$11233)),
                     IF($F$6="All",  SUMPRODUCT(('PQW Report Data'!$E$4:$E$11233=$B10)*('PQW Report Data'!$B$4:$B$11233='GEPS Report Dashboard &amp; Charts'!$C$4)*('PQW Report Data'!M$4:M$11233)),
                     SUMPRODUCT(('PQW Report Data'!$E$4:$E$11233=$B10)*('PQW Report Data'!$B$4:$B$11233='GEPS VOlume &amp; Declines'!$C$4)*('PQW Report Data'!$D$4:$D$11233='GEPS VOlume &amp; Declines'!$E$4)*('PQW Report Data'!M$4:M$11233)))))</f>
      </c>
      <c r="K10" s="25" t="str">
        <f>J10-I10</f>
      </c>
      <c r="L10" s="26" t="str">
        <f>IFERROR(K10/I10, 0)</f>
      </c>
    </row>
    <row r="11">
      <c r="A11" s="0" t="inlineStr">
        <is>
          <t/>
        </is>
      </c>
      <c r="B11" s="23" t="n">
        <v>1</v>
      </c>
      <c r="C11" s="25" t="str">
        <f>IF(AND($D$6="All",$F$6="All"),SUMPRODUCT(('PQW Report Data'!$E$4:$E$11233=$B11)*('PQW Report Data'!F$4:F$11233)),
                     IF($D$6="All", SUMPRODUCT(('PQW Report Data'!$E$4:$E$11233=$B11)*('PQW Report Data'!$D$4:$D$11233='GEPS Report Dashboard &amp; Charts'!$E$4)*('PQW Report Data'!F$4:F$11233)),
                     IF($F$6="All",  SUMPRODUCT(('PQW Report Data'!$E$4:$E$11233=$B11)*('PQW Report Data'!$B$4:$B$11233='GEPS Report Dashboard &amp; Charts'!$C$4)*('PQW Report Data'!F$4:F$11233)),
                     SUMPRODUCT(('PQW Report Data'!$E$4:$E$11233=$B11)*('PQW Report Data'!$B$4:$B$11233='GEPS VOlume &amp; Declines'!$C$4)*('PQW Report Data'!$D$4:$D$11233='GEPS VOlume &amp; Declines'!$E$4)*('PQW Report Data'!F$4:F$11233)))))</f>
      </c>
      <c r="D11" s="25" t="str">
        <f>IF(AND($D$6="All",$F$6="All"),SUMPRODUCT(('PQW Report Data'!$E$4:$E$11233=$B11)*('PQW Report Data'!G$4:G$11233)),
                     IF($D$6="All", SUMPRODUCT(('PQW Report Data'!$E$4:$E$11233=$B11)*('PQW Report Data'!$D$4:$D$11233='GEPS Report Dashboard &amp; Charts'!$E$4)*('PQW Report Data'!G$4:G$11233)),
                     IF($F$6="All",  SUMPRODUCT(('PQW Report Data'!$E$4:$E$11233=$B11)*('PQW Report Data'!$B$4:$B$11233='GEPS Report Dashboard &amp; Charts'!$C$4)*('PQW Report Data'!G$4:G$11233)),
                     SUMPRODUCT(('PQW Report Data'!$E$4:$E$11233=$B11)*('PQW Report Data'!$B$4:$B$11233='GEPS VOlume &amp; Declines'!$C$4)*('PQW Report Data'!$D$4:$D$11233='GEPS VOlume &amp; Declines'!$E$4)*('PQW Report Data'!G$4:G$11233)))))</f>
      </c>
      <c r="E11" s="25" t="str">
        <f>IF(AND($D$6="All",$F$6="All"),SUMPRODUCT(('PQW Report Data'!$E$4:$E$11233=$B11)*('PQW Report Data'!H$4:H$11233)),
                     IF($D$6="All", SUMPRODUCT(('PQW Report Data'!$E$4:$E$11233=$B11)*('PQW Report Data'!$D$4:$D$11233='GEPS Report Dashboard &amp; Charts'!$E$4)*('PQW Report Data'!H$4:H$11233)),
                     IF($F$6="All",  SUMPRODUCT(('PQW Report Data'!$E$4:$E$11233=$B11)*('PQW Report Data'!$B$4:$B$11233='GEPS Report Dashboard &amp; Charts'!$C$4)*('PQW Report Data'!H$4:H$11233)),
                     SUMPRODUCT(('PQW Report Data'!$E$4:$E$11233=$B11)*('PQW Report Data'!$B$4:$B$11233='GEPS VOlume &amp; Declines'!$C$4)*('PQW Report Data'!$D$4:$D$11233='GEPS VOlume &amp; Declines'!$E$4)*('PQW Report Data'!H$4:H$11233)))))</f>
      </c>
      <c r="F11" s="25" t="str">
        <f>IF(AND($D$6="All",$F$6="All"),SUMPRODUCT(('PQW Report Data'!$E$4:$E$11233=$B11)*('PQW Report Data'!I$4:I$11233)),
                     IF($D$6="All", SUMPRODUCT(('PQW Report Data'!$E$4:$E$11233=$B11)*('PQW Report Data'!$D$4:$D$11233='GEPS Report Dashboard &amp; Charts'!$E$4)*('PQW Report Data'!I$4:I$11233)),
                     IF($F$6="All",  SUMPRODUCT(('PQW Report Data'!$E$4:$E$11233=$B11)*('PQW Report Data'!$B$4:$B$11233='GEPS Report Dashboard &amp; Charts'!$C$4)*('PQW Report Data'!I$4:I$11233)),
                     SUMPRODUCT(('PQW Report Data'!$E$4:$E$11233=$B11)*('PQW Report Data'!$B$4:$B$11233='GEPS VOlume &amp; Declines'!$C$4)*('PQW Report Data'!$D$4:$D$11233='GEPS VOlume &amp; Declines'!$E$4)*('PQW Report Data'!I$4:I$11233)))))</f>
      </c>
      <c r="G11" s="25" t="str">
        <f>IF(AND($D$6="All",$F$6="All"),SUMPRODUCT(('PQW Report Data'!$E$4:$E$11233=$B11)*('PQW Report Data'!J$4:J$11233)),
                     IF($D$6="All", SUMPRODUCT(('PQW Report Data'!$E$4:$E$11233=$B11)*('PQW Report Data'!$D$4:$D$11233='GEPS Report Dashboard &amp; Charts'!$E$4)*('PQW Report Data'!J$4:J$11233)),
                     IF($F$6="All",  SUMPRODUCT(('PQW Report Data'!$E$4:$E$11233=$B11)*('PQW Report Data'!$B$4:$B$11233='GEPS Report Dashboard &amp; Charts'!$C$4)*('PQW Report Data'!J$4:J$11233)),
                     SUMPRODUCT(('PQW Report Data'!$E$4:$E$11233=$B11)*('PQW Report Data'!$B$4:$B$11233='GEPS VOlume &amp; Declines'!$C$4)*('PQW Report Data'!$D$4:$D$11233='GEPS VOlume &amp; Declines'!$E$4)*('PQW Report Data'!J$4:J$11233)))))</f>
      </c>
      <c r="H11" s="25" t="str">
        <f>IF(AND($D$6="All",$F$6="All"),SUMPRODUCT(('PQW Report Data'!$E$4:$E$11233=$B11)*('PQW Report Data'!K$4:K$11233)),
                     IF($D$6="All", SUMPRODUCT(('PQW Report Data'!$E$4:$E$11233=$B11)*('PQW Report Data'!$D$4:$D$11233='GEPS Report Dashboard &amp; Charts'!$E$4)*('PQW Report Data'!K$4:K$11233)),
                     IF($F$6="All",  SUMPRODUCT(('PQW Report Data'!$E$4:$E$11233=$B11)*('PQW Report Data'!$B$4:$B$11233='GEPS Report Dashboard &amp; Charts'!$C$4)*('PQW Report Data'!K$4:K$11233)),
                     SUMPRODUCT(('PQW Report Data'!$E$4:$E$11233=$B11)*('PQW Report Data'!$B$4:$B$11233='GEPS VOlume &amp; Declines'!$C$4)*('PQW Report Data'!$D$4:$D$11233='GEPS VOlume &amp; Declines'!$E$4)*('PQW Report Data'!K$4:K$11233)))))</f>
      </c>
      <c r="I11" s="25" t="str">
        <f>IF(AND($D$6="All",$F$6="All"),SUMPRODUCT(('PQW Report Data'!$E$4:$E$11233=$B11)*('PQW Report Data'!L$4:L$11233)),
                     IF($D$6="All", SUMPRODUCT(('PQW Report Data'!$E$4:$E$11233=$B11)*('PQW Report Data'!$D$4:$D$11233='GEPS Report Dashboard &amp; Charts'!$E$4)*('PQW Report Data'!L$4:L$11233)),
                     IF($F$6="All",  SUMPRODUCT(('PQW Report Data'!$E$4:$E$11233=$B11)*('PQW Report Data'!$B$4:$B$11233='GEPS Report Dashboard &amp; Charts'!$C$4)*('PQW Report Data'!L$4:L$11233)),
                     SUMPRODUCT(('PQW Report Data'!$E$4:$E$11233=$B11)*('PQW Report Data'!$B$4:$B$11233='GEPS VOlume &amp; Declines'!$C$4)*('PQW Report Data'!$D$4:$D$11233='GEPS VOlume &amp; Declines'!$E$4)*('PQW Report Data'!L$4:L$11233)))))</f>
      </c>
      <c r="J11" s="25" t="str">
        <f>IF(AND($D$6="All",$F$6="All"),SUMPRODUCT(('PQW Report Data'!$E$4:$E$11233=$B11)*('PQW Report Data'!M$4:M$11233)),
                     IF($D$6="All", SUMPRODUCT(('PQW Report Data'!$E$4:$E$11233=$B11)*('PQW Report Data'!$D$4:$D$11233='GEPS Report Dashboard &amp; Charts'!$E$4)*('PQW Report Data'!M$4:M$11233)),
                     IF($F$6="All",  SUMPRODUCT(('PQW Report Data'!$E$4:$E$11233=$B11)*('PQW Report Data'!$B$4:$B$11233='GEPS Report Dashboard &amp; Charts'!$C$4)*('PQW Report Data'!M$4:M$11233)),
                     SUMPRODUCT(('PQW Report Data'!$E$4:$E$11233=$B11)*('PQW Report Data'!$B$4:$B$11233='GEPS VOlume &amp; Declines'!$C$4)*('PQW Report Data'!$D$4:$D$11233='GEPS VOlume &amp; Declines'!$E$4)*('PQW Report Data'!M$4:M$11233)))))</f>
      </c>
      <c r="K11" s="25" t="str">
        <f>J11-I11</f>
      </c>
      <c r="L11" s="26" t="str">
        <f>IFERROR(K11/I11, 0)</f>
      </c>
    </row>
    <row r="12">
      <c r="A12" s="0" t="inlineStr">
        <is>
          <t/>
        </is>
      </c>
      <c r="B12" s="23" t="n">
        <v>2</v>
      </c>
      <c r="C12" s="25" t="str">
        <f>IF(AND($D$6="All",$F$6="All"),SUMPRODUCT(('PQW Report Data'!$E$4:$E$11233=$B12)*('PQW Report Data'!F$4:F$11233)),
                     IF($D$6="All", SUMPRODUCT(('PQW Report Data'!$E$4:$E$11233=$B12)*('PQW Report Data'!$D$4:$D$11233='GEPS Report Dashboard &amp; Charts'!$E$4)*('PQW Report Data'!F$4:F$11233)),
                     IF($F$6="All",  SUMPRODUCT(('PQW Report Data'!$E$4:$E$11233=$B12)*('PQW Report Data'!$B$4:$B$11233='GEPS Report Dashboard &amp; Charts'!$C$4)*('PQW Report Data'!F$4:F$11233)),
                     SUMPRODUCT(('PQW Report Data'!$E$4:$E$11233=$B12)*('PQW Report Data'!$B$4:$B$11233='GEPS VOlume &amp; Declines'!$C$4)*('PQW Report Data'!$D$4:$D$11233='GEPS VOlume &amp; Declines'!$E$4)*('PQW Report Data'!F$4:F$11233)))))</f>
      </c>
      <c r="D12" s="25" t="str">
        <f>IF(AND($D$6="All",$F$6="All"),SUMPRODUCT(('PQW Report Data'!$E$4:$E$11233=$B12)*('PQW Report Data'!G$4:G$11233)),
                     IF($D$6="All", SUMPRODUCT(('PQW Report Data'!$E$4:$E$11233=$B12)*('PQW Report Data'!$D$4:$D$11233='GEPS Report Dashboard &amp; Charts'!$E$4)*('PQW Report Data'!G$4:G$11233)),
                     IF($F$6="All",  SUMPRODUCT(('PQW Report Data'!$E$4:$E$11233=$B12)*('PQW Report Data'!$B$4:$B$11233='GEPS Report Dashboard &amp; Charts'!$C$4)*('PQW Report Data'!G$4:G$11233)),
                     SUMPRODUCT(('PQW Report Data'!$E$4:$E$11233=$B12)*('PQW Report Data'!$B$4:$B$11233='GEPS VOlume &amp; Declines'!$C$4)*('PQW Report Data'!$D$4:$D$11233='GEPS VOlume &amp; Declines'!$E$4)*('PQW Report Data'!G$4:G$11233)))))</f>
      </c>
      <c r="E12" s="25" t="str">
        <f>IF(AND($D$6="All",$F$6="All"),SUMPRODUCT(('PQW Report Data'!$E$4:$E$11233=$B12)*('PQW Report Data'!H$4:H$11233)),
                     IF($D$6="All", SUMPRODUCT(('PQW Report Data'!$E$4:$E$11233=$B12)*('PQW Report Data'!$D$4:$D$11233='GEPS Report Dashboard &amp; Charts'!$E$4)*('PQW Report Data'!H$4:H$11233)),
                     IF($F$6="All",  SUMPRODUCT(('PQW Report Data'!$E$4:$E$11233=$B12)*('PQW Report Data'!$B$4:$B$11233='GEPS Report Dashboard &amp; Charts'!$C$4)*('PQW Report Data'!H$4:H$11233)),
                     SUMPRODUCT(('PQW Report Data'!$E$4:$E$11233=$B12)*('PQW Report Data'!$B$4:$B$11233='GEPS VOlume &amp; Declines'!$C$4)*('PQW Report Data'!$D$4:$D$11233='GEPS VOlume &amp; Declines'!$E$4)*('PQW Report Data'!H$4:H$11233)))))</f>
      </c>
      <c r="F12" s="25" t="str">
        <f>IF(AND($D$6="All",$F$6="All"),SUMPRODUCT(('PQW Report Data'!$E$4:$E$11233=$B12)*('PQW Report Data'!I$4:I$11233)),
                     IF($D$6="All", SUMPRODUCT(('PQW Report Data'!$E$4:$E$11233=$B12)*('PQW Report Data'!$D$4:$D$11233='GEPS Report Dashboard &amp; Charts'!$E$4)*('PQW Report Data'!I$4:I$11233)),
                     IF($F$6="All",  SUMPRODUCT(('PQW Report Data'!$E$4:$E$11233=$B12)*('PQW Report Data'!$B$4:$B$11233='GEPS Report Dashboard &amp; Charts'!$C$4)*('PQW Report Data'!I$4:I$11233)),
                     SUMPRODUCT(('PQW Report Data'!$E$4:$E$11233=$B12)*('PQW Report Data'!$B$4:$B$11233='GEPS VOlume &amp; Declines'!$C$4)*('PQW Report Data'!$D$4:$D$11233='GEPS VOlume &amp; Declines'!$E$4)*('PQW Report Data'!I$4:I$11233)))))</f>
      </c>
      <c r="G12" s="25" t="str">
        <f>IF(AND($D$6="All",$F$6="All"),SUMPRODUCT(('PQW Report Data'!$E$4:$E$11233=$B12)*('PQW Report Data'!J$4:J$11233)),
                     IF($D$6="All", SUMPRODUCT(('PQW Report Data'!$E$4:$E$11233=$B12)*('PQW Report Data'!$D$4:$D$11233='GEPS Report Dashboard &amp; Charts'!$E$4)*('PQW Report Data'!J$4:J$11233)),
                     IF($F$6="All",  SUMPRODUCT(('PQW Report Data'!$E$4:$E$11233=$B12)*('PQW Report Data'!$B$4:$B$11233='GEPS Report Dashboard &amp; Charts'!$C$4)*('PQW Report Data'!J$4:J$11233)),
                     SUMPRODUCT(('PQW Report Data'!$E$4:$E$11233=$B12)*('PQW Report Data'!$B$4:$B$11233='GEPS VOlume &amp; Declines'!$C$4)*('PQW Report Data'!$D$4:$D$11233='GEPS VOlume &amp; Declines'!$E$4)*('PQW Report Data'!J$4:J$11233)))))</f>
      </c>
      <c r="H12" s="25" t="str">
        <f>IF(AND($D$6="All",$F$6="All"),SUMPRODUCT(('PQW Report Data'!$E$4:$E$11233=$B12)*('PQW Report Data'!K$4:K$11233)),
                     IF($D$6="All", SUMPRODUCT(('PQW Report Data'!$E$4:$E$11233=$B12)*('PQW Report Data'!$D$4:$D$11233='GEPS Report Dashboard &amp; Charts'!$E$4)*('PQW Report Data'!K$4:K$11233)),
                     IF($F$6="All",  SUMPRODUCT(('PQW Report Data'!$E$4:$E$11233=$B12)*('PQW Report Data'!$B$4:$B$11233='GEPS Report Dashboard &amp; Charts'!$C$4)*('PQW Report Data'!K$4:K$11233)),
                     SUMPRODUCT(('PQW Report Data'!$E$4:$E$11233=$B12)*('PQW Report Data'!$B$4:$B$11233='GEPS VOlume &amp; Declines'!$C$4)*('PQW Report Data'!$D$4:$D$11233='GEPS VOlume &amp; Declines'!$E$4)*('PQW Report Data'!K$4:K$11233)))))</f>
      </c>
      <c r="I12" s="25" t="str">
        <f>IF(AND($D$6="All",$F$6="All"),SUMPRODUCT(('PQW Report Data'!$E$4:$E$11233=$B12)*('PQW Report Data'!L$4:L$11233)),
                     IF($D$6="All", SUMPRODUCT(('PQW Report Data'!$E$4:$E$11233=$B12)*('PQW Report Data'!$D$4:$D$11233='GEPS Report Dashboard &amp; Charts'!$E$4)*('PQW Report Data'!L$4:L$11233)),
                     IF($F$6="All",  SUMPRODUCT(('PQW Report Data'!$E$4:$E$11233=$B12)*('PQW Report Data'!$B$4:$B$11233='GEPS Report Dashboard &amp; Charts'!$C$4)*('PQW Report Data'!L$4:L$11233)),
                     SUMPRODUCT(('PQW Report Data'!$E$4:$E$11233=$B12)*('PQW Report Data'!$B$4:$B$11233='GEPS VOlume &amp; Declines'!$C$4)*('PQW Report Data'!$D$4:$D$11233='GEPS VOlume &amp; Declines'!$E$4)*('PQW Report Data'!L$4:L$11233)))))</f>
      </c>
      <c r="J12" s="25" t="str">
        <f>IF(AND($D$6="All",$F$6="All"),SUMPRODUCT(('PQW Report Data'!$E$4:$E$11233=$B12)*('PQW Report Data'!M$4:M$11233)),
                     IF($D$6="All", SUMPRODUCT(('PQW Report Data'!$E$4:$E$11233=$B12)*('PQW Report Data'!$D$4:$D$11233='GEPS Report Dashboard &amp; Charts'!$E$4)*('PQW Report Data'!M$4:M$11233)),
                     IF($F$6="All",  SUMPRODUCT(('PQW Report Data'!$E$4:$E$11233=$B12)*('PQW Report Data'!$B$4:$B$11233='GEPS Report Dashboard &amp; Charts'!$C$4)*('PQW Report Data'!M$4:M$11233)),
                     SUMPRODUCT(('PQW Report Data'!$E$4:$E$11233=$B12)*('PQW Report Data'!$B$4:$B$11233='GEPS VOlume &amp; Declines'!$C$4)*('PQW Report Data'!$D$4:$D$11233='GEPS VOlume &amp; Declines'!$E$4)*('PQW Report Data'!M$4:M$11233)))))</f>
      </c>
      <c r="K12" s="25" t="str">
        <f>J12-I12</f>
      </c>
      <c r="L12" s="26" t="str">
        <f>IFERROR(K12/I12, 0)</f>
      </c>
    </row>
    <row r="13">
      <c r="A13" s="0" t="inlineStr">
        <is>
          <t/>
        </is>
      </c>
      <c r="B13" s="23" t="n">
        <v>3</v>
      </c>
      <c r="C13" s="25" t="str">
        <f>IF(AND($D$6="All",$F$6="All"),SUMPRODUCT(('PQW Report Data'!$E$4:$E$11233=$B13)*('PQW Report Data'!F$4:F$11233)),
                     IF($D$6="All", SUMPRODUCT(('PQW Report Data'!$E$4:$E$11233=$B13)*('PQW Report Data'!$D$4:$D$11233='GEPS Report Dashboard &amp; Charts'!$E$4)*('PQW Report Data'!F$4:F$11233)),
                     IF($F$6="All",  SUMPRODUCT(('PQW Report Data'!$E$4:$E$11233=$B13)*('PQW Report Data'!$B$4:$B$11233='GEPS Report Dashboard &amp; Charts'!$C$4)*('PQW Report Data'!F$4:F$11233)),
                     SUMPRODUCT(('PQW Report Data'!$E$4:$E$11233=$B13)*('PQW Report Data'!$B$4:$B$11233='GEPS VOlume &amp; Declines'!$C$4)*('PQW Report Data'!$D$4:$D$11233='GEPS VOlume &amp; Declines'!$E$4)*('PQW Report Data'!F$4:F$11233)))))</f>
      </c>
      <c r="D13" s="25" t="str">
        <f>IF(AND($D$6="All",$F$6="All"),SUMPRODUCT(('PQW Report Data'!$E$4:$E$11233=$B13)*('PQW Report Data'!G$4:G$11233)),
                     IF($D$6="All", SUMPRODUCT(('PQW Report Data'!$E$4:$E$11233=$B13)*('PQW Report Data'!$D$4:$D$11233='GEPS Report Dashboard &amp; Charts'!$E$4)*('PQW Report Data'!G$4:G$11233)),
                     IF($F$6="All",  SUMPRODUCT(('PQW Report Data'!$E$4:$E$11233=$B13)*('PQW Report Data'!$B$4:$B$11233='GEPS Report Dashboard &amp; Charts'!$C$4)*('PQW Report Data'!G$4:G$11233)),
                     SUMPRODUCT(('PQW Report Data'!$E$4:$E$11233=$B13)*('PQW Report Data'!$B$4:$B$11233='GEPS VOlume &amp; Declines'!$C$4)*('PQW Report Data'!$D$4:$D$11233='GEPS VOlume &amp; Declines'!$E$4)*('PQW Report Data'!G$4:G$11233)))))</f>
      </c>
      <c r="E13" s="25" t="str">
        <f>IF(AND($D$6="All",$F$6="All"),SUMPRODUCT(('PQW Report Data'!$E$4:$E$11233=$B13)*('PQW Report Data'!H$4:H$11233)),
                     IF($D$6="All", SUMPRODUCT(('PQW Report Data'!$E$4:$E$11233=$B13)*('PQW Report Data'!$D$4:$D$11233='GEPS Report Dashboard &amp; Charts'!$E$4)*('PQW Report Data'!H$4:H$11233)),
                     IF($F$6="All",  SUMPRODUCT(('PQW Report Data'!$E$4:$E$11233=$B13)*('PQW Report Data'!$B$4:$B$11233='GEPS Report Dashboard &amp; Charts'!$C$4)*('PQW Report Data'!H$4:H$11233)),
                     SUMPRODUCT(('PQW Report Data'!$E$4:$E$11233=$B13)*('PQW Report Data'!$B$4:$B$11233='GEPS VOlume &amp; Declines'!$C$4)*('PQW Report Data'!$D$4:$D$11233='GEPS VOlume &amp; Declines'!$E$4)*('PQW Report Data'!H$4:H$11233)))))</f>
      </c>
      <c r="F13" s="25" t="str">
        <f>IF(AND($D$6="All",$F$6="All"),SUMPRODUCT(('PQW Report Data'!$E$4:$E$11233=$B13)*('PQW Report Data'!I$4:I$11233)),
                     IF($D$6="All", SUMPRODUCT(('PQW Report Data'!$E$4:$E$11233=$B13)*('PQW Report Data'!$D$4:$D$11233='GEPS Report Dashboard &amp; Charts'!$E$4)*('PQW Report Data'!I$4:I$11233)),
                     IF($F$6="All",  SUMPRODUCT(('PQW Report Data'!$E$4:$E$11233=$B13)*('PQW Report Data'!$B$4:$B$11233='GEPS Report Dashboard &amp; Charts'!$C$4)*('PQW Report Data'!I$4:I$11233)),
                     SUMPRODUCT(('PQW Report Data'!$E$4:$E$11233=$B13)*('PQW Report Data'!$B$4:$B$11233='GEPS VOlume &amp; Declines'!$C$4)*('PQW Report Data'!$D$4:$D$11233='GEPS VOlume &amp; Declines'!$E$4)*('PQW Report Data'!I$4:I$11233)))))</f>
      </c>
      <c r="G13" s="25" t="str">
        <f>IF(AND($D$6="All",$F$6="All"),SUMPRODUCT(('PQW Report Data'!$E$4:$E$11233=$B13)*('PQW Report Data'!J$4:J$11233)),
                     IF($D$6="All", SUMPRODUCT(('PQW Report Data'!$E$4:$E$11233=$B13)*('PQW Report Data'!$D$4:$D$11233='GEPS Report Dashboard &amp; Charts'!$E$4)*('PQW Report Data'!J$4:J$11233)),
                     IF($F$6="All",  SUMPRODUCT(('PQW Report Data'!$E$4:$E$11233=$B13)*('PQW Report Data'!$B$4:$B$11233='GEPS Report Dashboard &amp; Charts'!$C$4)*('PQW Report Data'!J$4:J$11233)),
                     SUMPRODUCT(('PQW Report Data'!$E$4:$E$11233=$B13)*('PQW Report Data'!$B$4:$B$11233='GEPS VOlume &amp; Declines'!$C$4)*('PQW Report Data'!$D$4:$D$11233='GEPS VOlume &amp; Declines'!$E$4)*('PQW Report Data'!J$4:J$11233)))))</f>
      </c>
      <c r="H13" s="25" t="str">
        <f>IF(AND($D$6="All",$F$6="All"),SUMPRODUCT(('PQW Report Data'!$E$4:$E$11233=$B13)*('PQW Report Data'!K$4:K$11233)),
                     IF($D$6="All", SUMPRODUCT(('PQW Report Data'!$E$4:$E$11233=$B13)*('PQW Report Data'!$D$4:$D$11233='GEPS Report Dashboard &amp; Charts'!$E$4)*('PQW Report Data'!K$4:K$11233)),
                     IF($F$6="All",  SUMPRODUCT(('PQW Report Data'!$E$4:$E$11233=$B13)*('PQW Report Data'!$B$4:$B$11233='GEPS Report Dashboard &amp; Charts'!$C$4)*('PQW Report Data'!K$4:K$11233)),
                     SUMPRODUCT(('PQW Report Data'!$E$4:$E$11233=$B13)*('PQW Report Data'!$B$4:$B$11233='GEPS VOlume &amp; Declines'!$C$4)*('PQW Report Data'!$D$4:$D$11233='GEPS VOlume &amp; Declines'!$E$4)*('PQW Report Data'!K$4:K$11233)))))</f>
      </c>
      <c r="I13" s="25" t="str">
        <f>IF(AND($D$6="All",$F$6="All"),SUMPRODUCT(('PQW Report Data'!$E$4:$E$11233=$B13)*('PQW Report Data'!L$4:L$11233)),
                     IF($D$6="All", SUMPRODUCT(('PQW Report Data'!$E$4:$E$11233=$B13)*('PQW Report Data'!$D$4:$D$11233='GEPS Report Dashboard &amp; Charts'!$E$4)*('PQW Report Data'!L$4:L$11233)),
                     IF($F$6="All",  SUMPRODUCT(('PQW Report Data'!$E$4:$E$11233=$B13)*('PQW Report Data'!$B$4:$B$11233='GEPS Report Dashboard &amp; Charts'!$C$4)*('PQW Report Data'!L$4:L$11233)),
                     SUMPRODUCT(('PQW Report Data'!$E$4:$E$11233=$B13)*('PQW Report Data'!$B$4:$B$11233='GEPS VOlume &amp; Declines'!$C$4)*('PQW Report Data'!$D$4:$D$11233='GEPS VOlume &amp; Declines'!$E$4)*('PQW Report Data'!L$4:L$11233)))))</f>
      </c>
      <c r="J13" s="25" t="str">
        <f>IF(AND($D$6="All",$F$6="All"),SUMPRODUCT(('PQW Report Data'!$E$4:$E$11233=$B13)*('PQW Report Data'!M$4:M$11233)),
                     IF($D$6="All", SUMPRODUCT(('PQW Report Data'!$E$4:$E$11233=$B13)*('PQW Report Data'!$D$4:$D$11233='GEPS Report Dashboard &amp; Charts'!$E$4)*('PQW Report Data'!M$4:M$11233)),
                     IF($F$6="All",  SUMPRODUCT(('PQW Report Data'!$E$4:$E$11233=$B13)*('PQW Report Data'!$B$4:$B$11233='GEPS Report Dashboard &amp; Charts'!$C$4)*('PQW Report Data'!M$4:M$11233)),
                     SUMPRODUCT(('PQW Report Data'!$E$4:$E$11233=$B13)*('PQW Report Data'!$B$4:$B$11233='GEPS VOlume &amp; Declines'!$C$4)*('PQW Report Data'!$D$4:$D$11233='GEPS VOlume &amp; Declines'!$E$4)*('PQW Report Data'!M$4:M$11233)))))</f>
      </c>
      <c r="K13" s="25" t="str">
        <f>J13-I13</f>
      </c>
      <c r="L13" s="26" t="str">
        <f>IFERROR(K13/I13, 0)</f>
      </c>
    </row>
    <row r="14">
      <c r="A14" s="0" t="inlineStr">
        <is>
          <t/>
        </is>
      </c>
      <c r="B14" s="23" t="n">
        <v>4</v>
      </c>
      <c r="C14" s="25" t="str">
        <f>IF(AND($D$6="All",$F$6="All"),SUMPRODUCT(('PQW Report Data'!$E$4:$E$11233=$B14)*('PQW Report Data'!F$4:F$11233)),
                     IF($D$6="All", SUMPRODUCT(('PQW Report Data'!$E$4:$E$11233=$B14)*('PQW Report Data'!$D$4:$D$11233='GEPS Report Dashboard &amp; Charts'!$E$4)*('PQW Report Data'!F$4:F$11233)),
                     IF($F$6="All",  SUMPRODUCT(('PQW Report Data'!$E$4:$E$11233=$B14)*('PQW Report Data'!$B$4:$B$11233='GEPS Report Dashboard &amp; Charts'!$C$4)*('PQW Report Data'!F$4:F$11233)),
                     SUMPRODUCT(('PQW Report Data'!$E$4:$E$11233=$B14)*('PQW Report Data'!$B$4:$B$11233='GEPS VOlume &amp; Declines'!$C$4)*('PQW Report Data'!$D$4:$D$11233='GEPS VOlume &amp; Declines'!$E$4)*('PQW Report Data'!F$4:F$11233)))))</f>
      </c>
      <c r="D14" s="25" t="str">
        <f>IF(AND($D$6="All",$F$6="All"),SUMPRODUCT(('PQW Report Data'!$E$4:$E$11233=$B14)*('PQW Report Data'!G$4:G$11233)),
                     IF($D$6="All", SUMPRODUCT(('PQW Report Data'!$E$4:$E$11233=$B14)*('PQW Report Data'!$D$4:$D$11233='GEPS Report Dashboard &amp; Charts'!$E$4)*('PQW Report Data'!G$4:G$11233)),
                     IF($F$6="All",  SUMPRODUCT(('PQW Report Data'!$E$4:$E$11233=$B14)*('PQW Report Data'!$B$4:$B$11233='GEPS Report Dashboard &amp; Charts'!$C$4)*('PQW Report Data'!G$4:G$11233)),
                     SUMPRODUCT(('PQW Report Data'!$E$4:$E$11233=$B14)*('PQW Report Data'!$B$4:$B$11233='GEPS VOlume &amp; Declines'!$C$4)*('PQW Report Data'!$D$4:$D$11233='GEPS VOlume &amp; Declines'!$E$4)*('PQW Report Data'!G$4:G$11233)))))</f>
      </c>
      <c r="E14" s="25" t="str">
        <f>IF(AND($D$6="All",$F$6="All"),SUMPRODUCT(('PQW Report Data'!$E$4:$E$11233=$B14)*('PQW Report Data'!H$4:H$11233)),
                     IF($D$6="All", SUMPRODUCT(('PQW Report Data'!$E$4:$E$11233=$B14)*('PQW Report Data'!$D$4:$D$11233='GEPS Report Dashboard &amp; Charts'!$E$4)*('PQW Report Data'!H$4:H$11233)),
                     IF($F$6="All",  SUMPRODUCT(('PQW Report Data'!$E$4:$E$11233=$B14)*('PQW Report Data'!$B$4:$B$11233='GEPS Report Dashboard &amp; Charts'!$C$4)*('PQW Report Data'!H$4:H$11233)),
                     SUMPRODUCT(('PQW Report Data'!$E$4:$E$11233=$B14)*('PQW Report Data'!$B$4:$B$11233='GEPS VOlume &amp; Declines'!$C$4)*('PQW Report Data'!$D$4:$D$11233='GEPS VOlume &amp; Declines'!$E$4)*('PQW Report Data'!H$4:H$11233)))))</f>
      </c>
      <c r="F14" s="25" t="str">
        <f>IF(AND($D$6="All",$F$6="All"),SUMPRODUCT(('PQW Report Data'!$E$4:$E$11233=$B14)*('PQW Report Data'!I$4:I$11233)),
                     IF($D$6="All", SUMPRODUCT(('PQW Report Data'!$E$4:$E$11233=$B14)*('PQW Report Data'!$D$4:$D$11233='GEPS Report Dashboard &amp; Charts'!$E$4)*('PQW Report Data'!I$4:I$11233)),
                     IF($F$6="All",  SUMPRODUCT(('PQW Report Data'!$E$4:$E$11233=$B14)*('PQW Report Data'!$B$4:$B$11233='GEPS Report Dashboard &amp; Charts'!$C$4)*('PQW Report Data'!I$4:I$11233)),
                     SUMPRODUCT(('PQW Report Data'!$E$4:$E$11233=$B14)*('PQW Report Data'!$B$4:$B$11233='GEPS VOlume &amp; Declines'!$C$4)*('PQW Report Data'!$D$4:$D$11233='GEPS VOlume &amp; Declines'!$E$4)*('PQW Report Data'!I$4:I$11233)))))</f>
      </c>
      <c r="G14" s="25" t="str">
        <f>IF(AND($D$6="All",$F$6="All"),SUMPRODUCT(('PQW Report Data'!$E$4:$E$11233=$B14)*('PQW Report Data'!J$4:J$11233)),
                     IF($D$6="All", SUMPRODUCT(('PQW Report Data'!$E$4:$E$11233=$B14)*('PQW Report Data'!$D$4:$D$11233='GEPS Report Dashboard &amp; Charts'!$E$4)*('PQW Report Data'!J$4:J$11233)),
                     IF($F$6="All",  SUMPRODUCT(('PQW Report Data'!$E$4:$E$11233=$B14)*('PQW Report Data'!$B$4:$B$11233='GEPS Report Dashboard &amp; Charts'!$C$4)*('PQW Report Data'!J$4:J$11233)),
                     SUMPRODUCT(('PQW Report Data'!$E$4:$E$11233=$B14)*('PQW Report Data'!$B$4:$B$11233='GEPS VOlume &amp; Declines'!$C$4)*('PQW Report Data'!$D$4:$D$11233='GEPS VOlume &amp; Declines'!$E$4)*('PQW Report Data'!J$4:J$11233)))))</f>
      </c>
      <c r="H14" s="25" t="str">
        <f>IF(AND($D$6="All",$F$6="All"),SUMPRODUCT(('PQW Report Data'!$E$4:$E$11233=$B14)*('PQW Report Data'!K$4:K$11233)),
                     IF($D$6="All", SUMPRODUCT(('PQW Report Data'!$E$4:$E$11233=$B14)*('PQW Report Data'!$D$4:$D$11233='GEPS Report Dashboard &amp; Charts'!$E$4)*('PQW Report Data'!K$4:K$11233)),
                     IF($F$6="All",  SUMPRODUCT(('PQW Report Data'!$E$4:$E$11233=$B14)*('PQW Report Data'!$B$4:$B$11233='GEPS Report Dashboard &amp; Charts'!$C$4)*('PQW Report Data'!K$4:K$11233)),
                     SUMPRODUCT(('PQW Report Data'!$E$4:$E$11233=$B14)*('PQW Report Data'!$B$4:$B$11233='GEPS VOlume &amp; Declines'!$C$4)*('PQW Report Data'!$D$4:$D$11233='GEPS VOlume &amp; Declines'!$E$4)*('PQW Report Data'!K$4:K$11233)))))</f>
      </c>
      <c r="I14" s="25" t="str">
        <f>IF(AND($D$6="All",$F$6="All"),SUMPRODUCT(('PQW Report Data'!$E$4:$E$11233=$B14)*('PQW Report Data'!L$4:L$11233)),
                     IF($D$6="All", SUMPRODUCT(('PQW Report Data'!$E$4:$E$11233=$B14)*('PQW Report Data'!$D$4:$D$11233='GEPS Report Dashboard &amp; Charts'!$E$4)*('PQW Report Data'!L$4:L$11233)),
                     IF($F$6="All",  SUMPRODUCT(('PQW Report Data'!$E$4:$E$11233=$B14)*('PQW Report Data'!$B$4:$B$11233='GEPS Report Dashboard &amp; Charts'!$C$4)*('PQW Report Data'!L$4:L$11233)),
                     SUMPRODUCT(('PQW Report Data'!$E$4:$E$11233=$B14)*('PQW Report Data'!$B$4:$B$11233='GEPS VOlume &amp; Declines'!$C$4)*('PQW Report Data'!$D$4:$D$11233='GEPS VOlume &amp; Declines'!$E$4)*('PQW Report Data'!L$4:L$11233)))))</f>
      </c>
      <c r="J14" s="25" t="str">
        <f>IF(AND($D$6="All",$F$6="All"),SUMPRODUCT(('PQW Report Data'!$E$4:$E$11233=$B14)*('PQW Report Data'!M$4:M$11233)),
                     IF($D$6="All", SUMPRODUCT(('PQW Report Data'!$E$4:$E$11233=$B14)*('PQW Report Data'!$D$4:$D$11233='GEPS Report Dashboard &amp; Charts'!$E$4)*('PQW Report Data'!M$4:M$11233)),
                     IF($F$6="All",  SUMPRODUCT(('PQW Report Data'!$E$4:$E$11233=$B14)*('PQW Report Data'!$B$4:$B$11233='GEPS Report Dashboard &amp; Charts'!$C$4)*('PQW Report Data'!M$4:M$11233)),
                     SUMPRODUCT(('PQW Report Data'!$E$4:$E$11233=$B14)*('PQW Report Data'!$B$4:$B$11233='GEPS VOlume &amp; Declines'!$C$4)*('PQW Report Data'!$D$4:$D$11233='GEPS VOlume &amp; Declines'!$E$4)*('PQW Report Data'!M$4:M$11233)))))</f>
      </c>
      <c r="K14" s="25" t="str">
        <f>J14-I14</f>
      </c>
      <c r="L14" s="26" t="str">
        <f>IFERROR(K14/I14, 0)</f>
      </c>
    </row>
    <row r="15">
      <c r="A15" s="0" t="inlineStr">
        <is>
          <t/>
        </is>
      </c>
      <c r="B15" s="23" t="n">
        <v>5</v>
      </c>
      <c r="C15" s="25" t="str">
        <f>IF(AND($D$6="All",$F$6="All"),SUMPRODUCT(('PQW Report Data'!$E$4:$E$11233=$B15)*('PQW Report Data'!F$4:F$11233)),
                     IF($D$6="All", SUMPRODUCT(('PQW Report Data'!$E$4:$E$11233=$B15)*('PQW Report Data'!$D$4:$D$11233='GEPS Report Dashboard &amp; Charts'!$E$4)*('PQW Report Data'!F$4:F$11233)),
                     IF($F$6="All",  SUMPRODUCT(('PQW Report Data'!$E$4:$E$11233=$B15)*('PQW Report Data'!$B$4:$B$11233='GEPS Report Dashboard &amp; Charts'!$C$4)*('PQW Report Data'!F$4:F$11233)),
                     SUMPRODUCT(('PQW Report Data'!$E$4:$E$11233=$B15)*('PQW Report Data'!$B$4:$B$11233='GEPS VOlume &amp; Declines'!$C$4)*('PQW Report Data'!$D$4:$D$11233='GEPS VOlume &amp; Declines'!$E$4)*('PQW Report Data'!F$4:F$11233)))))</f>
      </c>
      <c r="D15" s="25" t="str">
        <f>IF(AND($D$6="All",$F$6="All"),SUMPRODUCT(('PQW Report Data'!$E$4:$E$11233=$B15)*('PQW Report Data'!G$4:G$11233)),
                     IF($D$6="All", SUMPRODUCT(('PQW Report Data'!$E$4:$E$11233=$B15)*('PQW Report Data'!$D$4:$D$11233='GEPS Report Dashboard &amp; Charts'!$E$4)*('PQW Report Data'!G$4:G$11233)),
                     IF($F$6="All",  SUMPRODUCT(('PQW Report Data'!$E$4:$E$11233=$B15)*('PQW Report Data'!$B$4:$B$11233='GEPS Report Dashboard &amp; Charts'!$C$4)*('PQW Report Data'!G$4:G$11233)),
                     SUMPRODUCT(('PQW Report Data'!$E$4:$E$11233=$B15)*('PQW Report Data'!$B$4:$B$11233='GEPS VOlume &amp; Declines'!$C$4)*('PQW Report Data'!$D$4:$D$11233='GEPS VOlume &amp; Declines'!$E$4)*('PQW Report Data'!G$4:G$11233)))))</f>
      </c>
      <c r="E15" s="25" t="str">
        <f>IF(AND($D$6="All",$F$6="All"),SUMPRODUCT(('PQW Report Data'!$E$4:$E$11233=$B15)*('PQW Report Data'!H$4:H$11233)),
                     IF($D$6="All", SUMPRODUCT(('PQW Report Data'!$E$4:$E$11233=$B15)*('PQW Report Data'!$D$4:$D$11233='GEPS Report Dashboard &amp; Charts'!$E$4)*('PQW Report Data'!H$4:H$11233)),
                     IF($F$6="All",  SUMPRODUCT(('PQW Report Data'!$E$4:$E$11233=$B15)*('PQW Report Data'!$B$4:$B$11233='GEPS Report Dashboard &amp; Charts'!$C$4)*('PQW Report Data'!H$4:H$11233)),
                     SUMPRODUCT(('PQW Report Data'!$E$4:$E$11233=$B15)*('PQW Report Data'!$B$4:$B$11233='GEPS VOlume &amp; Declines'!$C$4)*('PQW Report Data'!$D$4:$D$11233='GEPS VOlume &amp; Declines'!$E$4)*('PQW Report Data'!H$4:H$11233)))))</f>
      </c>
      <c r="F15" s="25" t="str">
        <f>IF(AND($D$6="All",$F$6="All"),SUMPRODUCT(('PQW Report Data'!$E$4:$E$11233=$B15)*('PQW Report Data'!I$4:I$11233)),
                     IF($D$6="All", SUMPRODUCT(('PQW Report Data'!$E$4:$E$11233=$B15)*('PQW Report Data'!$D$4:$D$11233='GEPS Report Dashboard &amp; Charts'!$E$4)*('PQW Report Data'!I$4:I$11233)),
                     IF($F$6="All",  SUMPRODUCT(('PQW Report Data'!$E$4:$E$11233=$B15)*('PQW Report Data'!$B$4:$B$11233='GEPS Report Dashboard &amp; Charts'!$C$4)*('PQW Report Data'!I$4:I$11233)),
                     SUMPRODUCT(('PQW Report Data'!$E$4:$E$11233=$B15)*('PQW Report Data'!$B$4:$B$11233='GEPS VOlume &amp; Declines'!$C$4)*('PQW Report Data'!$D$4:$D$11233='GEPS VOlume &amp; Declines'!$E$4)*('PQW Report Data'!I$4:I$11233)))))</f>
      </c>
      <c r="G15" s="25" t="str">
        <f>IF(AND($D$6="All",$F$6="All"),SUMPRODUCT(('PQW Report Data'!$E$4:$E$11233=$B15)*('PQW Report Data'!J$4:J$11233)),
                     IF($D$6="All", SUMPRODUCT(('PQW Report Data'!$E$4:$E$11233=$B15)*('PQW Report Data'!$D$4:$D$11233='GEPS Report Dashboard &amp; Charts'!$E$4)*('PQW Report Data'!J$4:J$11233)),
                     IF($F$6="All",  SUMPRODUCT(('PQW Report Data'!$E$4:$E$11233=$B15)*('PQW Report Data'!$B$4:$B$11233='GEPS Report Dashboard &amp; Charts'!$C$4)*('PQW Report Data'!J$4:J$11233)),
                     SUMPRODUCT(('PQW Report Data'!$E$4:$E$11233=$B15)*('PQW Report Data'!$B$4:$B$11233='GEPS VOlume &amp; Declines'!$C$4)*('PQW Report Data'!$D$4:$D$11233='GEPS VOlume &amp; Declines'!$E$4)*('PQW Report Data'!J$4:J$11233)))))</f>
      </c>
      <c r="H15" s="25" t="str">
        <f>IF(AND($D$6="All",$F$6="All"),SUMPRODUCT(('PQW Report Data'!$E$4:$E$11233=$B15)*('PQW Report Data'!K$4:K$11233)),
                     IF($D$6="All", SUMPRODUCT(('PQW Report Data'!$E$4:$E$11233=$B15)*('PQW Report Data'!$D$4:$D$11233='GEPS Report Dashboard &amp; Charts'!$E$4)*('PQW Report Data'!K$4:K$11233)),
                     IF($F$6="All",  SUMPRODUCT(('PQW Report Data'!$E$4:$E$11233=$B15)*('PQW Report Data'!$B$4:$B$11233='GEPS Report Dashboard &amp; Charts'!$C$4)*('PQW Report Data'!K$4:K$11233)),
                     SUMPRODUCT(('PQW Report Data'!$E$4:$E$11233=$B15)*('PQW Report Data'!$B$4:$B$11233='GEPS VOlume &amp; Declines'!$C$4)*('PQW Report Data'!$D$4:$D$11233='GEPS VOlume &amp; Declines'!$E$4)*('PQW Report Data'!K$4:K$11233)))))</f>
      </c>
      <c r="I15" s="25" t="str">
        <f>IF(AND($D$6="All",$F$6="All"),SUMPRODUCT(('PQW Report Data'!$E$4:$E$11233=$B15)*('PQW Report Data'!L$4:L$11233)),
                     IF($D$6="All", SUMPRODUCT(('PQW Report Data'!$E$4:$E$11233=$B15)*('PQW Report Data'!$D$4:$D$11233='GEPS Report Dashboard &amp; Charts'!$E$4)*('PQW Report Data'!L$4:L$11233)),
                     IF($F$6="All",  SUMPRODUCT(('PQW Report Data'!$E$4:$E$11233=$B15)*('PQW Report Data'!$B$4:$B$11233='GEPS Report Dashboard &amp; Charts'!$C$4)*('PQW Report Data'!L$4:L$11233)),
                     SUMPRODUCT(('PQW Report Data'!$E$4:$E$11233=$B15)*('PQW Report Data'!$B$4:$B$11233='GEPS VOlume &amp; Declines'!$C$4)*('PQW Report Data'!$D$4:$D$11233='GEPS VOlume &amp; Declines'!$E$4)*('PQW Report Data'!L$4:L$11233)))))</f>
      </c>
      <c r="J15" s="25" t="str">
        <f>IF(AND($D$6="All",$F$6="All"),SUMPRODUCT(('PQW Report Data'!$E$4:$E$11233=$B15)*('PQW Report Data'!M$4:M$11233)),
                     IF($D$6="All", SUMPRODUCT(('PQW Report Data'!$E$4:$E$11233=$B15)*('PQW Report Data'!$D$4:$D$11233='GEPS Report Dashboard &amp; Charts'!$E$4)*('PQW Report Data'!M$4:M$11233)),
                     IF($F$6="All",  SUMPRODUCT(('PQW Report Data'!$E$4:$E$11233=$B15)*('PQW Report Data'!$B$4:$B$11233='GEPS Report Dashboard &amp; Charts'!$C$4)*('PQW Report Data'!M$4:M$11233)),
                     SUMPRODUCT(('PQW Report Data'!$E$4:$E$11233=$B15)*('PQW Report Data'!$B$4:$B$11233='GEPS VOlume &amp; Declines'!$C$4)*('PQW Report Data'!$D$4:$D$11233='GEPS VOlume &amp; Declines'!$E$4)*('PQW Report Data'!M$4:M$11233)))))</f>
      </c>
      <c r="K15" s="25" t="str">
        <f>J15-I15</f>
      </c>
      <c r="L15" s="26" t="str">
        <f>IFERROR(K15/I15, 0)</f>
      </c>
    </row>
    <row r="16">
      <c r="A16" s="0" t="inlineStr">
        <is>
          <t/>
        </is>
      </c>
      <c r="B16" s="23" t="n">
        <v>6</v>
      </c>
      <c r="C16" s="25" t="str">
        <f>IF(AND($D$6="All",$F$6="All"),SUMPRODUCT(('PQW Report Data'!$E$4:$E$11233=$B16)*('PQW Report Data'!F$4:F$11233)),
                     IF($D$6="All", SUMPRODUCT(('PQW Report Data'!$E$4:$E$11233=$B16)*('PQW Report Data'!$D$4:$D$11233='GEPS Report Dashboard &amp; Charts'!$E$4)*('PQW Report Data'!F$4:F$11233)),
                     IF($F$6="All",  SUMPRODUCT(('PQW Report Data'!$E$4:$E$11233=$B16)*('PQW Report Data'!$B$4:$B$11233='GEPS Report Dashboard &amp; Charts'!$C$4)*('PQW Report Data'!F$4:F$11233)),
                     SUMPRODUCT(('PQW Report Data'!$E$4:$E$11233=$B16)*('PQW Report Data'!$B$4:$B$11233='GEPS VOlume &amp; Declines'!$C$4)*('PQW Report Data'!$D$4:$D$11233='GEPS VOlume &amp; Declines'!$E$4)*('PQW Report Data'!F$4:F$11233)))))</f>
      </c>
      <c r="D16" s="25" t="str">
        <f>IF(AND($D$6="All",$F$6="All"),SUMPRODUCT(('PQW Report Data'!$E$4:$E$11233=$B16)*('PQW Report Data'!G$4:G$11233)),
                     IF($D$6="All", SUMPRODUCT(('PQW Report Data'!$E$4:$E$11233=$B16)*('PQW Report Data'!$D$4:$D$11233='GEPS Report Dashboard &amp; Charts'!$E$4)*('PQW Report Data'!G$4:G$11233)),
                     IF($F$6="All",  SUMPRODUCT(('PQW Report Data'!$E$4:$E$11233=$B16)*('PQW Report Data'!$B$4:$B$11233='GEPS Report Dashboard &amp; Charts'!$C$4)*('PQW Report Data'!G$4:G$11233)),
                     SUMPRODUCT(('PQW Report Data'!$E$4:$E$11233=$B16)*('PQW Report Data'!$B$4:$B$11233='GEPS VOlume &amp; Declines'!$C$4)*('PQW Report Data'!$D$4:$D$11233='GEPS VOlume &amp; Declines'!$E$4)*('PQW Report Data'!G$4:G$11233)))))</f>
      </c>
      <c r="E16" s="25" t="str">
        <f>IF(AND($D$6="All",$F$6="All"),SUMPRODUCT(('PQW Report Data'!$E$4:$E$11233=$B16)*('PQW Report Data'!H$4:H$11233)),
                     IF($D$6="All", SUMPRODUCT(('PQW Report Data'!$E$4:$E$11233=$B16)*('PQW Report Data'!$D$4:$D$11233='GEPS Report Dashboard &amp; Charts'!$E$4)*('PQW Report Data'!H$4:H$11233)),
                     IF($F$6="All",  SUMPRODUCT(('PQW Report Data'!$E$4:$E$11233=$B16)*('PQW Report Data'!$B$4:$B$11233='GEPS Report Dashboard &amp; Charts'!$C$4)*('PQW Report Data'!H$4:H$11233)),
                     SUMPRODUCT(('PQW Report Data'!$E$4:$E$11233=$B16)*('PQW Report Data'!$B$4:$B$11233='GEPS VOlume &amp; Declines'!$C$4)*('PQW Report Data'!$D$4:$D$11233='GEPS VOlume &amp; Declines'!$E$4)*('PQW Report Data'!H$4:H$11233)))))</f>
      </c>
      <c r="F16" s="25" t="str">
        <f>IF(AND($D$6="All",$F$6="All"),SUMPRODUCT(('PQW Report Data'!$E$4:$E$11233=$B16)*('PQW Report Data'!I$4:I$11233)),
                     IF($D$6="All", SUMPRODUCT(('PQW Report Data'!$E$4:$E$11233=$B16)*('PQW Report Data'!$D$4:$D$11233='GEPS Report Dashboard &amp; Charts'!$E$4)*('PQW Report Data'!I$4:I$11233)),
                     IF($F$6="All",  SUMPRODUCT(('PQW Report Data'!$E$4:$E$11233=$B16)*('PQW Report Data'!$B$4:$B$11233='GEPS Report Dashboard &amp; Charts'!$C$4)*('PQW Report Data'!I$4:I$11233)),
                     SUMPRODUCT(('PQW Report Data'!$E$4:$E$11233=$B16)*('PQW Report Data'!$B$4:$B$11233='GEPS VOlume &amp; Declines'!$C$4)*('PQW Report Data'!$D$4:$D$11233='GEPS VOlume &amp; Declines'!$E$4)*('PQW Report Data'!I$4:I$11233)))))</f>
      </c>
      <c r="G16" s="25" t="str">
        <f>IF(AND($D$6="All",$F$6="All"),SUMPRODUCT(('PQW Report Data'!$E$4:$E$11233=$B16)*('PQW Report Data'!J$4:J$11233)),
                     IF($D$6="All", SUMPRODUCT(('PQW Report Data'!$E$4:$E$11233=$B16)*('PQW Report Data'!$D$4:$D$11233='GEPS Report Dashboard &amp; Charts'!$E$4)*('PQW Report Data'!J$4:J$11233)),
                     IF($F$6="All",  SUMPRODUCT(('PQW Report Data'!$E$4:$E$11233=$B16)*('PQW Report Data'!$B$4:$B$11233='GEPS Report Dashboard &amp; Charts'!$C$4)*('PQW Report Data'!J$4:J$11233)),
                     SUMPRODUCT(('PQW Report Data'!$E$4:$E$11233=$B16)*('PQW Report Data'!$B$4:$B$11233='GEPS VOlume &amp; Declines'!$C$4)*('PQW Report Data'!$D$4:$D$11233='GEPS VOlume &amp; Declines'!$E$4)*('PQW Report Data'!J$4:J$11233)))))</f>
      </c>
      <c r="H16" s="25" t="str">
        <f>IF(AND($D$6="All",$F$6="All"),SUMPRODUCT(('PQW Report Data'!$E$4:$E$11233=$B16)*('PQW Report Data'!K$4:K$11233)),
                     IF($D$6="All", SUMPRODUCT(('PQW Report Data'!$E$4:$E$11233=$B16)*('PQW Report Data'!$D$4:$D$11233='GEPS Report Dashboard &amp; Charts'!$E$4)*('PQW Report Data'!K$4:K$11233)),
                     IF($F$6="All",  SUMPRODUCT(('PQW Report Data'!$E$4:$E$11233=$B16)*('PQW Report Data'!$B$4:$B$11233='GEPS Report Dashboard &amp; Charts'!$C$4)*('PQW Report Data'!K$4:K$11233)),
                     SUMPRODUCT(('PQW Report Data'!$E$4:$E$11233=$B16)*('PQW Report Data'!$B$4:$B$11233='GEPS VOlume &amp; Declines'!$C$4)*('PQW Report Data'!$D$4:$D$11233='GEPS VOlume &amp; Declines'!$E$4)*('PQW Report Data'!K$4:K$11233)))))</f>
      </c>
      <c r="I16" s="25" t="str">
        <f>IF(AND($D$6="All",$F$6="All"),SUMPRODUCT(('PQW Report Data'!$E$4:$E$11233=$B16)*('PQW Report Data'!L$4:L$11233)),
                     IF($D$6="All", SUMPRODUCT(('PQW Report Data'!$E$4:$E$11233=$B16)*('PQW Report Data'!$D$4:$D$11233='GEPS Report Dashboard &amp; Charts'!$E$4)*('PQW Report Data'!L$4:L$11233)),
                     IF($F$6="All",  SUMPRODUCT(('PQW Report Data'!$E$4:$E$11233=$B16)*('PQW Report Data'!$B$4:$B$11233='GEPS Report Dashboard &amp; Charts'!$C$4)*('PQW Report Data'!L$4:L$11233)),
                     SUMPRODUCT(('PQW Report Data'!$E$4:$E$11233=$B16)*('PQW Report Data'!$B$4:$B$11233='GEPS VOlume &amp; Declines'!$C$4)*('PQW Report Data'!$D$4:$D$11233='GEPS VOlume &amp; Declines'!$E$4)*('PQW Report Data'!L$4:L$11233)))))</f>
      </c>
      <c r="J16" s="25" t="str">
        <f>IF(AND($D$6="All",$F$6="All"),SUMPRODUCT(('PQW Report Data'!$E$4:$E$11233=$B16)*('PQW Report Data'!M$4:M$11233)),
                     IF($D$6="All", SUMPRODUCT(('PQW Report Data'!$E$4:$E$11233=$B16)*('PQW Report Data'!$D$4:$D$11233='GEPS Report Dashboard &amp; Charts'!$E$4)*('PQW Report Data'!M$4:M$11233)),
                     IF($F$6="All",  SUMPRODUCT(('PQW Report Data'!$E$4:$E$11233=$B16)*('PQW Report Data'!$B$4:$B$11233='GEPS Report Dashboard &amp; Charts'!$C$4)*('PQW Report Data'!M$4:M$11233)),
                     SUMPRODUCT(('PQW Report Data'!$E$4:$E$11233=$B16)*('PQW Report Data'!$B$4:$B$11233='GEPS VOlume &amp; Declines'!$C$4)*('PQW Report Data'!$D$4:$D$11233='GEPS VOlume &amp; Declines'!$E$4)*('PQW Report Data'!M$4:M$11233)))))</f>
      </c>
      <c r="K16" s="25" t="str">
        <f>J16-I16</f>
      </c>
      <c r="L16" s="26" t="str">
        <f>IFERROR(K16/I16, 0)</f>
      </c>
    </row>
    <row r="17">
      <c r="A17" s="0" t="inlineStr">
        <is>
          <t/>
        </is>
      </c>
      <c r="B17" s="23" t="n">
        <v>7</v>
      </c>
      <c r="C17" s="25" t="str">
        <f>IF(AND($D$6="All",$F$6="All"),SUMPRODUCT(('PQW Report Data'!$E$4:$E$11233=$B17)*('PQW Report Data'!F$4:F$11233)),
                     IF($D$6="All", SUMPRODUCT(('PQW Report Data'!$E$4:$E$11233=$B17)*('PQW Report Data'!$D$4:$D$11233='GEPS Report Dashboard &amp; Charts'!$E$4)*('PQW Report Data'!F$4:F$11233)),
                     IF($F$6="All",  SUMPRODUCT(('PQW Report Data'!$E$4:$E$11233=$B17)*('PQW Report Data'!$B$4:$B$11233='GEPS Report Dashboard &amp; Charts'!$C$4)*('PQW Report Data'!F$4:F$11233)),
                     SUMPRODUCT(('PQW Report Data'!$E$4:$E$11233=$B17)*('PQW Report Data'!$B$4:$B$11233='GEPS VOlume &amp; Declines'!$C$4)*('PQW Report Data'!$D$4:$D$11233='GEPS VOlume &amp; Declines'!$E$4)*('PQW Report Data'!F$4:F$11233)))))</f>
      </c>
      <c r="D17" s="25" t="str">
        <f>IF(AND($D$6="All",$F$6="All"),SUMPRODUCT(('PQW Report Data'!$E$4:$E$11233=$B17)*('PQW Report Data'!G$4:G$11233)),
                     IF($D$6="All", SUMPRODUCT(('PQW Report Data'!$E$4:$E$11233=$B17)*('PQW Report Data'!$D$4:$D$11233='GEPS Report Dashboard &amp; Charts'!$E$4)*('PQW Report Data'!G$4:G$11233)),
                     IF($F$6="All",  SUMPRODUCT(('PQW Report Data'!$E$4:$E$11233=$B17)*('PQW Report Data'!$B$4:$B$11233='GEPS Report Dashboard &amp; Charts'!$C$4)*('PQW Report Data'!G$4:G$11233)),
                     SUMPRODUCT(('PQW Report Data'!$E$4:$E$11233=$B17)*('PQW Report Data'!$B$4:$B$11233='GEPS VOlume &amp; Declines'!$C$4)*('PQW Report Data'!$D$4:$D$11233='GEPS VOlume &amp; Declines'!$E$4)*('PQW Report Data'!G$4:G$11233)))))</f>
      </c>
      <c r="E17" s="25" t="str">
        <f>IF(AND($D$6="All",$F$6="All"),SUMPRODUCT(('PQW Report Data'!$E$4:$E$11233=$B17)*('PQW Report Data'!H$4:H$11233)),
                     IF($D$6="All", SUMPRODUCT(('PQW Report Data'!$E$4:$E$11233=$B17)*('PQW Report Data'!$D$4:$D$11233='GEPS Report Dashboard &amp; Charts'!$E$4)*('PQW Report Data'!H$4:H$11233)),
                     IF($F$6="All",  SUMPRODUCT(('PQW Report Data'!$E$4:$E$11233=$B17)*('PQW Report Data'!$B$4:$B$11233='GEPS Report Dashboard &amp; Charts'!$C$4)*('PQW Report Data'!H$4:H$11233)),
                     SUMPRODUCT(('PQW Report Data'!$E$4:$E$11233=$B17)*('PQW Report Data'!$B$4:$B$11233='GEPS VOlume &amp; Declines'!$C$4)*('PQW Report Data'!$D$4:$D$11233='GEPS VOlume &amp; Declines'!$E$4)*('PQW Report Data'!H$4:H$11233)))))</f>
      </c>
      <c r="F17" s="25" t="str">
        <f>IF(AND($D$6="All",$F$6="All"),SUMPRODUCT(('PQW Report Data'!$E$4:$E$11233=$B17)*('PQW Report Data'!I$4:I$11233)),
                     IF($D$6="All", SUMPRODUCT(('PQW Report Data'!$E$4:$E$11233=$B17)*('PQW Report Data'!$D$4:$D$11233='GEPS Report Dashboard &amp; Charts'!$E$4)*('PQW Report Data'!I$4:I$11233)),
                     IF($F$6="All",  SUMPRODUCT(('PQW Report Data'!$E$4:$E$11233=$B17)*('PQW Report Data'!$B$4:$B$11233='GEPS Report Dashboard &amp; Charts'!$C$4)*('PQW Report Data'!I$4:I$11233)),
                     SUMPRODUCT(('PQW Report Data'!$E$4:$E$11233=$B17)*('PQW Report Data'!$B$4:$B$11233='GEPS VOlume &amp; Declines'!$C$4)*('PQW Report Data'!$D$4:$D$11233='GEPS VOlume &amp; Declines'!$E$4)*('PQW Report Data'!I$4:I$11233)))))</f>
      </c>
      <c r="G17" s="25" t="str">
        <f>IF(AND($D$6="All",$F$6="All"),SUMPRODUCT(('PQW Report Data'!$E$4:$E$11233=$B17)*('PQW Report Data'!J$4:J$11233)),
                     IF($D$6="All", SUMPRODUCT(('PQW Report Data'!$E$4:$E$11233=$B17)*('PQW Report Data'!$D$4:$D$11233='GEPS Report Dashboard &amp; Charts'!$E$4)*('PQW Report Data'!J$4:J$11233)),
                     IF($F$6="All",  SUMPRODUCT(('PQW Report Data'!$E$4:$E$11233=$B17)*('PQW Report Data'!$B$4:$B$11233='GEPS Report Dashboard &amp; Charts'!$C$4)*('PQW Report Data'!J$4:J$11233)),
                     SUMPRODUCT(('PQW Report Data'!$E$4:$E$11233=$B17)*('PQW Report Data'!$B$4:$B$11233='GEPS VOlume &amp; Declines'!$C$4)*('PQW Report Data'!$D$4:$D$11233='GEPS VOlume &amp; Declines'!$E$4)*('PQW Report Data'!J$4:J$11233)))))</f>
      </c>
      <c r="H17" s="25" t="str">
        <f>IF(AND($D$6="All",$F$6="All"),SUMPRODUCT(('PQW Report Data'!$E$4:$E$11233=$B17)*('PQW Report Data'!K$4:K$11233)),
                     IF($D$6="All", SUMPRODUCT(('PQW Report Data'!$E$4:$E$11233=$B17)*('PQW Report Data'!$D$4:$D$11233='GEPS Report Dashboard &amp; Charts'!$E$4)*('PQW Report Data'!K$4:K$11233)),
                     IF($F$6="All",  SUMPRODUCT(('PQW Report Data'!$E$4:$E$11233=$B17)*('PQW Report Data'!$B$4:$B$11233='GEPS Report Dashboard &amp; Charts'!$C$4)*('PQW Report Data'!K$4:K$11233)),
                     SUMPRODUCT(('PQW Report Data'!$E$4:$E$11233=$B17)*('PQW Report Data'!$B$4:$B$11233='GEPS VOlume &amp; Declines'!$C$4)*('PQW Report Data'!$D$4:$D$11233='GEPS VOlume &amp; Declines'!$E$4)*('PQW Report Data'!K$4:K$11233)))))</f>
      </c>
      <c r="I17" s="25" t="str">
        <f>IF(AND($D$6="All",$F$6="All"),SUMPRODUCT(('PQW Report Data'!$E$4:$E$11233=$B17)*('PQW Report Data'!L$4:L$11233)),
                     IF($D$6="All", SUMPRODUCT(('PQW Report Data'!$E$4:$E$11233=$B17)*('PQW Report Data'!$D$4:$D$11233='GEPS Report Dashboard &amp; Charts'!$E$4)*('PQW Report Data'!L$4:L$11233)),
                     IF($F$6="All",  SUMPRODUCT(('PQW Report Data'!$E$4:$E$11233=$B17)*('PQW Report Data'!$B$4:$B$11233='GEPS Report Dashboard &amp; Charts'!$C$4)*('PQW Report Data'!L$4:L$11233)),
                     SUMPRODUCT(('PQW Report Data'!$E$4:$E$11233=$B17)*('PQW Report Data'!$B$4:$B$11233='GEPS VOlume &amp; Declines'!$C$4)*('PQW Report Data'!$D$4:$D$11233='GEPS VOlume &amp; Declines'!$E$4)*('PQW Report Data'!L$4:L$11233)))))</f>
      </c>
      <c r="J17" s="25" t="str">
        <f>IF(AND($D$6="All",$F$6="All"),SUMPRODUCT(('PQW Report Data'!$E$4:$E$11233=$B17)*('PQW Report Data'!M$4:M$11233)),
                     IF($D$6="All", SUMPRODUCT(('PQW Report Data'!$E$4:$E$11233=$B17)*('PQW Report Data'!$D$4:$D$11233='GEPS Report Dashboard &amp; Charts'!$E$4)*('PQW Report Data'!M$4:M$11233)),
                     IF($F$6="All",  SUMPRODUCT(('PQW Report Data'!$E$4:$E$11233=$B17)*('PQW Report Data'!$B$4:$B$11233='GEPS Report Dashboard &amp; Charts'!$C$4)*('PQW Report Data'!M$4:M$11233)),
                     SUMPRODUCT(('PQW Report Data'!$E$4:$E$11233=$B17)*('PQW Report Data'!$B$4:$B$11233='GEPS VOlume &amp; Declines'!$C$4)*('PQW Report Data'!$D$4:$D$11233='GEPS VOlume &amp; Declines'!$E$4)*('PQW Report Data'!M$4:M$11233)))))</f>
      </c>
      <c r="K17" s="25" t="str">
        <f>J17-I17</f>
      </c>
      <c r="L17" s="26" t="str">
        <f>IFERROR(K17/I17, 0)</f>
      </c>
    </row>
    <row r="18">
      <c r="A18" s="0" t="inlineStr">
        <is>
          <t/>
        </is>
      </c>
      <c r="B18" s="23" t="n">
        <v>8</v>
      </c>
      <c r="C18" s="25" t="str">
        <f>IF(AND($D$6="All",$F$6="All"),SUMPRODUCT(('PQW Report Data'!$E$4:$E$11233=$B18)*('PQW Report Data'!F$4:F$11233)),
                     IF($D$6="All", SUMPRODUCT(('PQW Report Data'!$E$4:$E$11233=$B18)*('PQW Report Data'!$D$4:$D$11233='GEPS Report Dashboard &amp; Charts'!$E$4)*('PQW Report Data'!F$4:F$11233)),
                     IF($F$6="All",  SUMPRODUCT(('PQW Report Data'!$E$4:$E$11233=$B18)*('PQW Report Data'!$B$4:$B$11233='GEPS Report Dashboard &amp; Charts'!$C$4)*('PQW Report Data'!F$4:F$11233)),
                     SUMPRODUCT(('PQW Report Data'!$E$4:$E$11233=$B18)*('PQW Report Data'!$B$4:$B$11233='GEPS VOlume &amp; Declines'!$C$4)*('PQW Report Data'!$D$4:$D$11233='GEPS VOlume &amp; Declines'!$E$4)*('PQW Report Data'!F$4:F$11233)))))</f>
      </c>
      <c r="D18" s="25" t="str">
        <f>IF(AND($D$6="All",$F$6="All"),SUMPRODUCT(('PQW Report Data'!$E$4:$E$11233=$B18)*('PQW Report Data'!G$4:G$11233)),
                     IF($D$6="All", SUMPRODUCT(('PQW Report Data'!$E$4:$E$11233=$B18)*('PQW Report Data'!$D$4:$D$11233='GEPS Report Dashboard &amp; Charts'!$E$4)*('PQW Report Data'!G$4:G$11233)),
                     IF($F$6="All",  SUMPRODUCT(('PQW Report Data'!$E$4:$E$11233=$B18)*('PQW Report Data'!$B$4:$B$11233='GEPS Report Dashboard &amp; Charts'!$C$4)*('PQW Report Data'!G$4:G$11233)),
                     SUMPRODUCT(('PQW Report Data'!$E$4:$E$11233=$B18)*('PQW Report Data'!$B$4:$B$11233='GEPS VOlume &amp; Declines'!$C$4)*('PQW Report Data'!$D$4:$D$11233='GEPS VOlume &amp; Declines'!$E$4)*('PQW Report Data'!G$4:G$11233)))))</f>
      </c>
      <c r="E18" s="25" t="str">
        <f>IF(AND($D$6="All",$F$6="All"),SUMPRODUCT(('PQW Report Data'!$E$4:$E$11233=$B18)*('PQW Report Data'!H$4:H$11233)),
                     IF($D$6="All", SUMPRODUCT(('PQW Report Data'!$E$4:$E$11233=$B18)*('PQW Report Data'!$D$4:$D$11233='GEPS Report Dashboard &amp; Charts'!$E$4)*('PQW Report Data'!H$4:H$11233)),
                     IF($F$6="All",  SUMPRODUCT(('PQW Report Data'!$E$4:$E$11233=$B18)*('PQW Report Data'!$B$4:$B$11233='GEPS Report Dashboard &amp; Charts'!$C$4)*('PQW Report Data'!H$4:H$11233)),
                     SUMPRODUCT(('PQW Report Data'!$E$4:$E$11233=$B18)*('PQW Report Data'!$B$4:$B$11233='GEPS VOlume &amp; Declines'!$C$4)*('PQW Report Data'!$D$4:$D$11233='GEPS VOlume &amp; Declines'!$E$4)*('PQW Report Data'!H$4:H$11233)))))</f>
      </c>
      <c r="F18" s="25" t="str">
        <f>IF(AND($D$6="All",$F$6="All"),SUMPRODUCT(('PQW Report Data'!$E$4:$E$11233=$B18)*('PQW Report Data'!I$4:I$11233)),
                     IF($D$6="All", SUMPRODUCT(('PQW Report Data'!$E$4:$E$11233=$B18)*('PQW Report Data'!$D$4:$D$11233='GEPS Report Dashboard &amp; Charts'!$E$4)*('PQW Report Data'!I$4:I$11233)),
                     IF($F$6="All",  SUMPRODUCT(('PQW Report Data'!$E$4:$E$11233=$B18)*('PQW Report Data'!$B$4:$B$11233='GEPS Report Dashboard &amp; Charts'!$C$4)*('PQW Report Data'!I$4:I$11233)),
                     SUMPRODUCT(('PQW Report Data'!$E$4:$E$11233=$B18)*('PQW Report Data'!$B$4:$B$11233='GEPS VOlume &amp; Declines'!$C$4)*('PQW Report Data'!$D$4:$D$11233='GEPS VOlume &amp; Declines'!$E$4)*('PQW Report Data'!I$4:I$11233)))))</f>
      </c>
      <c r="G18" s="25" t="str">
        <f>IF(AND($D$6="All",$F$6="All"),SUMPRODUCT(('PQW Report Data'!$E$4:$E$11233=$B18)*('PQW Report Data'!J$4:J$11233)),
                     IF($D$6="All", SUMPRODUCT(('PQW Report Data'!$E$4:$E$11233=$B18)*('PQW Report Data'!$D$4:$D$11233='GEPS Report Dashboard &amp; Charts'!$E$4)*('PQW Report Data'!J$4:J$11233)),
                     IF($F$6="All",  SUMPRODUCT(('PQW Report Data'!$E$4:$E$11233=$B18)*('PQW Report Data'!$B$4:$B$11233='GEPS Report Dashboard &amp; Charts'!$C$4)*('PQW Report Data'!J$4:J$11233)),
                     SUMPRODUCT(('PQW Report Data'!$E$4:$E$11233=$B18)*('PQW Report Data'!$B$4:$B$11233='GEPS VOlume &amp; Declines'!$C$4)*('PQW Report Data'!$D$4:$D$11233='GEPS VOlume &amp; Declines'!$E$4)*('PQW Report Data'!J$4:J$11233)))))</f>
      </c>
      <c r="H18" s="25" t="str">
        <f>IF(AND($D$6="All",$F$6="All"),SUMPRODUCT(('PQW Report Data'!$E$4:$E$11233=$B18)*('PQW Report Data'!K$4:K$11233)),
                     IF($D$6="All", SUMPRODUCT(('PQW Report Data'!$E$4:$E$11233=$B18)*('PQW Report Data'!$D$4:$D$11233='GEPS Report Dashboard &amp; Charts'!$E$4)*('PQW Report Data'!K$4:K$11233)),
                     IF($F$6="All",  SUMPRODUCT(('PQW Report Data'!$E$4:$E$11233=$B18)*('PQW Report Data'!$B$4:$B$11233='GEPS Report Dashboard &amp; Charts'!$C$4)*('PQW Report Data'!K$4:K$11233)),
                     SUMPRODUCT(('PQW Report Data'!$E$4:$E$11233=$B18)*('PQW Report Data'!$B$4:$B$11233='GEPS VOlume &amp; Declines'!$C$4)*('PQW Report Data'!$D$4:$D$11233='GEPS VOlume &amp; Declines'!$E$4)*('PQW Report Data'!K$4:K$11233)))))</f>
      </c>
      <c r="I18" s="25" t="str">
        <f>IF(AND($D$6="All",$F$6="All"),SUMPRODUCT(('PQW Report Data'!$E$4:$E$11233=$B18)*('PQW Report Data'!L$4:L$11233)),
                     IF($D$6="All", SUMPRODUCT(('PQW Report Data'!$E$4:$E$11233=$B18)*('PQW Report Data'!$D$4:$D$11233='GEPS Report Dashboard &amp; Charts'!$E$4)*('PQW Report Data'!L$4:L$11233)),
                     IF($F$6="All",  SUMPRODUCT(('PQW Report Data'!$E$4:$E$11233=$B18)*('PQW Report Data'!$B$4:$B$11233='GEPS Report Dashboard &amp; Charts'!$C$4)*('PQW Report Data'!L$4:L$11233)),
                     SUMPRODUCT(('PQW Report Data'!$E$4:$E$11233=$B18)*('PQW Report Data'!$B$4:$B$11233='GEPS VOlume &amp; Declines'!$C$4)*('PQW Report Data'!$D$4:$D$11233='GEPS VOlume &amp; Declines'!$E$4)*('PQW Report Data'!L$4:L$11233)))))</f>
      </c>
      <c r="J18" s="25" t="str">
        <f>IF(AND($D$6="All",$F$6="All"),SUMPRODUCT(('PQW Report Data'!$E$4:$E$11233=$B18)*('PQW Report Data'!M$4:M$11233)),
                     IF($D$6="All", SUMPRODUCT(('PQW Report Data'!$E$4:$E$11233=$B18)*('PQW Report Data'!$D$4:$D$11233='GEPS Report Dashboard &amp; Charts'!$E$4)*('PQW Report Data'!M$4:M$11233)),
                     IF($F$6="All",  SUMPRODUCT(('PQW Report Data'!$E$4:$E$11233=$B18)*('PQW Report Data'!$B$4:$B$11233='GEPS Report Dashboard &amp; Charts'!$C$4)*('PQW Report Data'!M$4:M$11233)),
                     SUMPRODUCT(('PQW Report Data'!$E$4:$E$11233=$B18)*('PQW Report Data'!$B$4:$B$11233='GEPS VOlume &amp; Declines'!$C$4)*('PQW Report Data'!$D$4:$D$11233='GEPS VOlume &amp; Declines'!$E$4)*('PQW Report Data'!M$4:M$11233)))))</f>
      </c>
      <c r="K18" s="25" t="str">
        <f>J18-I18</f>
      </c>
      <c r="L18" s="26" t="str">
        <f>IFERROR(K18/I18, 0)</f>
      </c>
    </row>
    <row r="19">
      <c r="A19" s="0" t="inlineStr">
        <is>
          <t/>
        </is>
      </c>
      <c r="B19" s="23" t="n">
        <v>9</v>
      </c>
      <c r="C19" s="25" t="str">
        <f>IF(AND($D$6="All",$F$6="All"),SUMPRODUCT(('PQW Report Data'!$E$4:$E$11233=$B19)*('PQW Report Data'!F$4:F$11233)),
                     IF($D$6="All", SUMPRODUCT(('PQW Report Data'!$E$4:$E$11233=$B19)*('PQW Report Data'!$D$4:$D$11233='GEPS Report Dashboard &amp; Charts'!$E$4)*('PQW Report Data'!F$4:F$11233)),
                     IF($F$6="All",  SUMPRODUCT(('PQW Report Data'!$E$4:$E$11233=$B19)*('PQW Report Data'!$B$4:$B$11233='GEPS Report Dashboard &amp; Charts'!$C$4)*('PQW Report Data'!F$4:F$11233)),
                     SUMPRODUCT(('PQW Report Data'!$E$4:$E$11233=$B19)*('PQW Report Data'!$B$4:$B$11233='GEPS VOlume &amp; Declines'!$C$4)*('PQW Report Data'!$D$4:$D$11233='GEPS VOlume &amp; Declines'!$E$4)*('PQW Report Data'!F$4:F$11233)))))</f>
      </c>
      <c r="D19" s="25" t="str">
        <f>IF(AND($D$6="All",$F$6="All"),SUMPRODUCT(('PQW Report Data'!$E$4:$E$11233=$B19)*('PQW Report Data'!G$4:G$11233)),
                     IF($D$6="All", SUMPRODUCT(('PQW Report Data'!$E$4:$E$11233=$B19)*('PQW Report Data'!$D$4:$D$11233='GEPS Report Dashboard &amp; Charts'!$E$4)*('PQW Report Data'!G$4:G$11233)),
                     IF($F$6="All",  SUMPRODUCT(('PQW Report Data'!$E$4:$E$11233=$B19)*('PQW Report Data'!$B$4:$B$11233='GEPS Report Dashboard &amp; Charts'!$C$4)*('PQW Report Data'!G$4:G$11233)),
                     SUMPRODUCT(('PQW Report Data'!$E$4:$E$11233=$B19)*('PQW Report Data'!$B$4:$B$11233='GEPS VOlume &amp; Declines'!$C$4)*('PQW Report Data'!$D$4:$D$11233='GEPS VOlume &amp; Declines'!$E$4)*('PQW Report Data'!G$4:G$11233)))))</f>
      </c>
      <c r="E19" s="25" t="str">
        <f>IF(AND($D$6="All",$F$6="All"),SUMPRODUCT(('PQW Report Data'!$E$4:$E$11233=$B19)*('PQW Report Data'!H$4:H$11233)),
                     IF($D$6="All", SUMPRODUCT(('PQW Report Data'!$E$4:$E$11233=$B19)*('PQW Report Data'!$D$4:$D$11233='GEPS Report Dashboard &amp; Charts'!$E$4)*('PQW Report Data'!H$4:H$11233)),
                     IF($F$6="All",  SUMPRODUCT(('PQW Report Data'!$E$4:$E$11233=$B19)*('PQW Report Data'!$B$4:$B$11233='GEPS Report Dashboard &amp; Charts'!$C$4)*('PQW Report Data'!H$4:H$11233)),
                     SUMPRODUCT(('PQW Report Data'!$E$4:$E$11233=$B19)*('PQW Report Data'!$B$4:$B$11233='GEPS VOlume &amp; Declines'!$C$4)*('PQW Report Data'!$D$4:$D$11233='GEPS VOlume &amp; Declines'!$E$4)*('PQW Report Data'!H$4:H$11233)))))</f>
      </c>
      <c r="F19" s="25" t="str">
        <f>IF(AND($D$6="All",$F$6="All"),SUMPRODUCT(('PQW Report Data'!$E$4:$E$11233=$B19)*('PQW Report Data'!I$4:I$11233)),
                     IF($D$6="All", SUMPRODUCT(('PQW Report Data'!$E$4:$E$11233=$B19)*('PQW Report Data'!$D$4:$D$11233='GEPS Report Dashboard &amp; Charts'!$E$4)*('PQW Report Data'!I$4:I$11233)),
                     IF($F$6="All",  SUMPRODUCT(('PQW Report Data'!$E$4:$E$11233=$B19)*('PQW Report Data'!$B$4:$B$11233='GEPS Report Dashboard &amp; Charts'!$C$4)*('PQW Report Data'!I$4:I$11233)),
                     SUMPRODUCT(('PQW Report Data'!$E$4:$E$11233=$B19)*('PQW Report Data'!$B$4:$B$11233='GEPS VOlume &amp; Declines'!$C$4)*('PQW Report Data'!$D$4:$D$11233='GEPS VOlume &amp; Declines'!$E$4)*('PQW Report Data'!I$4:I$11233)))))</f>
      </c>
      <c r="G19" s="25" t="str">
        <f>IF(AND($D$6="All",$F$6="All"),SUMPRODUCT(('PQW Report Data'!$E$4:$E$11233=$B19)*('PQW Report Data'!J$4:J$11233)),
                     IF($D$6="All", SUMPRODUCT(('PQW Report Data'!$E$4:$E$11233=$B19)*('PQW Report Data'!$D$4:$D$11233='GEPS Report Dashboard &amp; Charts'!$E$4)*('PQW Report Data'!J$4:J$11233)),
                     IF($F$6="All",  SUMPRODUCT(('PQW Report Data'!$E$4:$E$11233=$B19)*('PQW Report Data'!$B$4:$B$11233='GEPS Report Dashboard &amp; Charts'!$C$4)*('PQW Report Data'!J$4:J$11233)),
                     SUMPRODUCT(('PQW Report Data'!$E$4:$E$11233=$B19)*('PQW Report Data'!$B$4:$B$11233='GEPS VOlume &amp; Declines'!$C$4)*('PQW Report Data'!$D$4:$D$11233='GEPS VOlume &amp; Declines'!$E$4)*('PQW Report Data'!J$4:J$11233)))))</f>
      </c>
      <c r="H19" s="25" t="str">
        <f>IF(AND($D$6="All",$F$6="All"),SUMPRODUCT(('PQW Report Data'!$E$4:$E$11233=$B19)*('PQW Report Data'!K$4:K$11233)),
                     IF($D$6="All", SUMPRODUCT(('PQW Report Data'!$E$4:$E$11233=$B19)*('PQW Report Data'!$D$4:$D$11233='GEPS Report Dashboard &amp; Charts'!$E$4)*('PQW Report Data'!K$4:K$11233)),
                     IF($F$6="All",  SUMPRODUCT(('PQW Report Data'!$E$4:$E$11233=$B19)*('PQW Report Data'!$B$4:$B$11233='GEPS Report Dashboard &amp; Charts'!$C$4)*('PQW Report Data'!K$4:K$11233)),
                     SUMPRODUCT(('PQW Report Data'!$E$4:$E$11233=$B19)*('PQW Report Data'!$B$4:$B$11233='GEPS VOlume &amp; Declines'!$C$4)*('PQW Report Data'!$D$4:$D$11233='GEPS VOlume &amp; Declines'!$E$4)*('PQW Report Data'!K$4:K$11233)))))</f>
      </c>
      <c r="I19" s="25" t="str">
        <f>IF(AND($D$6="All",$F$6="All"),SUMPRODUCT(('PQW Report Data'!$E$4:$E$11233=$B19)*('PQW Report Data'!L$4:L$11233)),
                     IF($D$6="All", SUMPRODUCT(('PQW Report Data'!$E$4:$E$11233=$B19)*('PQW Report Data'!$D$4:$D$11233='GEPS Report Dashboard &amp; Charts'!$E$4)*('PQW Report Data'!L$4:L$11233)),
                     IF($F$6="All",  SUMPRODUCT(('PQW Report Data'!$E$4:$E$11233=$B19)*('PQW Report Data'!$B$4:$B$11233='GEPS Report Dashboard &amp; Charts'!$C$4)*('PQW Report Data'!L$4:L$11233)),
                     SUMPRODUCT(('PQW Report Data'!$E$4:$E$11233=$B19)*('PQW Report Data'!$B$4:$B$11233='GEPS VOlume &amp; Declines'!$C$4)*('PQW Report Data'!$D$4:$D$11233='GEPS VOlume &amp; Declines'!$E$4)*('PQW Report Data'!L$4:L$11233)))))</f>
      </c>
      <c r="J19" s="25" t="str">
        <f>IF(AND($D$6="All",$F$6="All"),SUMPRODUCT(('PQW Report Data'!$E$4:$E$11233=$B19)*('PQW Report Data'!M$4:M$11233)),
                     IF($D$6="All", SUMPRODUCT(('PQW Report Data'!$E$4:$E$11233=$B19)*('PQW Report Data'!$D$4:$D$11233='GEPS Report Dashboard &amp; Charts'!$E$4)*('PQW Report Data'!M$4:M$11233)),
                     IF($F$6="All",  SUMPRODUCT(('PQW Report Data'!$E$4:$E$11233=$B19)*('PQW Report Data'!$B$4:$B$11233='GEPS Report Dashboard &amp; Charts'!$C$4)*('PQW Report Data'!M$4:M$11233)),
                     SUMPRODUCT(('PQW Report Data'!$E$4:$E$11233=$B19)*('PQW Report Data'!$B$4:$B$11233='GEPS VOlume &amp; Declines'!$C$4)*('PQW Report Data'!$D$4:$D$11233='GEPS VOlume &amp; Declines'!$E$4)*('PQW Report Data'!M$4:M$11233)))))</f>
      </c>
      <c r="K19" s="25" t="str">
        <f>J19-I19</f>
      </c>
      <c r="L19" s="26" t="str">
        <f>IFERROR(K19/I19, 0)</f>
      </c>
    </row>
    <row r="20">
      <c r="A20" s="0" t="inlineStr">
        <is>
          <t/>
        </is>
      </c>
      <c r="B20" s="23" t="n">
        <v>10</v>
      </c>
      <c r="C20" s="25" t="str">
        <f>IF(AND($D$6="All",$F$6="All"),SUMPRODUCT(('PQW Report Data'!$E$4:$E$11233=$B20)*('PQW Report Data'!F$4:F$11233)),
                     IF($D$6="All", SUMPRODUCT(('PQW Report Data'!$E$4:$E$11233=$B20)*('PQW Report Data'!$D$4:$D$11233='GEPS Report Dashboard &amp; Charts'!$E$4)*('PQW Report Data'!F$4:F$11233)),
                     IF($F$6="All",  SUMPRODUCT(('PQW Report Data'!$E$4:$E$11233=$B20)*('PQW Report Data'!$B$4:$B$11233='GEPS Report Dashboard &amp; Charts'!$C$4)*('PQW Report Data'!F$4:F$11233)),
                     SUMPRODUCT(('PQW Report Data'!$E$4:$E$11233=$B20)*('PQW Report Data'!$B$4:$B$11233='GEPS VOlume &amp; Declines'!$C$4)*('PQW Report Data'!$D$4:$D$11233='GEPS VOlume &amp; Declines'!$E$4)*('PQW Report Data'!F$4:F$11233)))))</f>
      </c>
      <c r="D20" s="25" t="str">
        <f>IF(AND($D$6="All",$F$6="All"),SUMPRODUCT(('PQW Report Data'!$E$4:$E$11233=$B20)*('PQW Report Data'!G$4:G$11233)),
                     IF($D$6="All", SUMPRODUCT(('PQW Report Data'!$E$4:$E$11233=$B20)*('PQW Report Data'!$D$4:$D$11233='GEPS Report Dashboard &amp; Charts'!$E$4)*('PQW Report Data'!G$4:G$11233)),
                     IF($F$6="All",  SUMPRODUCT(('PQW Report Data'!$E$4:$E$11233=$B20)*('PQW Report Data'!$B$4:$B$11233='GEPS Report Dashboard &amp; Charts'!$C$4)*('PQW Report Data'!G$4:G$11233)),
                     SUMPRODUCT(('PQW Report Data'!$E$4:$E$11233=$B20)*('PQW Report Data'!$B$4:$B$11233='GEPS VOlume &amp; Declines'!$C$4)*('PQW Report Data'!$D$4:$D$11233='GEPS VOlume &amp; Declines'!$E$4)*('PQW Report Data'!G$4:G$11233)))))</f>
      </c>
      <c r="E20" s="25" t="str">
        <f>IF(AND($D$6="All",$F$6="All"),SUMPRODUCT(('PQW Report Data'!$E$4:$E$11233=$B20)*('PQW Report Data'!H$4:H$11233)),
                     IF($D$6="All", SUMPRODUCT(('PQW Report Data'!$E$4:$E$11233=$B20)*('PQW Report Data'!$D$4:$D$11233='GEPS Report Dashboard &amp; Charts'!$E$4)*('PQW Report Data'!H$4:H$11233)),
                     IF($F$6="All",  SUMPRODUCT(('PQW Report Data'!$E$4:$E$11233=$B20)*('PQW Report Data'!$B$4:$B$11233='GEPS Report Dashboard &amp; Charts'!$C$4)*('PQW Report Data'!H$4:H$11233)),
                     SUMPRODUCT(('PQW Report Data'!$E$4:$E$11233=$B20)*('PQW Report Data'!$B$4:$B$11233='GEPS VOlume &amp; Declines'!$C$4)*('PQW Report Data'!$D$4:$D$11233='GEPS VOlume &amp; Declines'!$E$4)*('PQW Report Data'!H$4:H$11233)))))</f>
      </c>
      <c r="F20" s="25" t="str">
        <f>IF(AND($D$6="All",$F$6="All"),SUMPRODUCT(('PQW Report Data'!$E$4:$E$11233=$B20)*('PQW Report Data'!I$4:I$11233)),
                     IF($D$6="All", SUMPRODUCT(('PQW Report Data'!$E$4:$E$11233=$B20)*('PQW Report Data'!$D$4:$D$11233='GEPS Report Dashboard &amp; Charts'!$E$4)*('PQW Report Data'!I$4:I$11233)),
                     IF($F$6="All",  SUMPRODUCT(('PQW Report Data'!$E$4:$E$11233=$B20)*('PQW Report Data'!$B$4:$B$11233='GEPS Report Dashboard &amp; Charts'!$C$4)*('PQW Report Data'!I$4:I$11233)),
                     SUMPRODUCT(('PQW Report Data'!$E$4:$E$11233=$B20)*('PQW Report Data'!$B$4:$B$11233='GEPS VOlume &amp; Declines'!$C$4)*('PQW Report Data'!$D$4:$D$11233='GEPS VOlume &amp; Declines'!$E$4)*('PQW Report Data'!I$4:I$11233)))))</f>
      </c>
      <c r="G20" s="25" t="str">
        <f>IF(AND($D$6="All",$F$6="All"),SUMPRODUCT(('PQW Report Data'!$E$4:$E$11233=$B20)*('PQW Report Data'!J$4:J$11233)),
                     IF($D$6="All", SUMPRODUCT(('PQW Report Data'!$E$4:$E$11233=$B20)*('PQW Report Data'!$D$4:$D$11233='GEPS Report Dashboard &amp; Charts'!$E$4)*('PQW Report Data'!J$4:J$11233)),
                     IF($F$6="All",  SUMPRODUCT(('PQW Report Data'!$E$4:$E$11233=$B20)*('PQW Report Data'!$B$4:$B$11233='GEPS Report Dashboard &amp; Charts'!$C$4)*('PQW Report Data'!J$4:J$11233)),
                     SUMPRODUCT(('PQW Report Data'!$E$4:$E$11233=$B20)*('PQW Report Data'!$B$4:$B$11233='GEPS VOlume &amp; Declines'!$C$4)*('PQW Report Data'!$D$4:$D$11233='GEPS VOlume &amp; Declines'!$E$4)*('PQW Report Data'!J$4:J$11233)))))</f>
      </c>
      <c r="H20" s="25" t="str">
        <f>IF(AND($D$6="All",$F$6="All"),SUMPRODUCT(('PQW Report Data'!$E$4:$E$11233=$B20)*('PQW Report Data'!K$4:K$11233)),
                     IF($D$6="All", SUMPRODUCT(('PQW Report Data'!$E$4:$E$11233=$B20)*('PQW Report Data'!$D$4:$D$11233='GEPS Report Dashboard &amp; Charts'!$E$4)*('PQW Report Data'!K$4:K$11233)),
                     IF($F$6="All",  SUMPRODUCT(('PQW Report Data'!$E$4:$E$11233=$B20)*('PQW Report Data'!$B$4:$B$11233='GEPS Report Dashboard &amp; Charts'!$C$4)*('PQW Report Data'!K$4:K$11233)),
                     SUMPRODUCT(('PQW Report Data'!$E$4:$E$11233=$B20)*('PQW Report Data'!$B$4:$B$11233='GEPS VOlume &amp; Declines'!$C$4)*('PQW Report Data'!$D$4:$D$11233='GEPS VOlume &amp; Declines'!$E$4)*('PQW Report Data'!K$4:K$11233)))))</f>
      </c>
      <c r="I20" s="25" t="str">
        <f>IF(AND($D$6="All",$F$6="All"),SUMPRODUCT(('PQW Report Data'!$E$4:$E$11233=$B20)*('PQW Report Data'!L$4:L$11233)),
                     IF($D$6="All", SUMPRODUCT(('PQW Report Data'!$E$4:$E$11233=$B20)*('PQW Report Data'!$D$4:$D$11233='GEPS Report Dashboard &amp; Charts'!$E$4)*('PQW Report Data'!L$4:L$11233)),
                     IF($F$6="All",  SUMPRODUCT(('PQW Report Data'!$E$4:$E$11233=$B20)*('PQW Report Data'!$B$4:$B$11233='GEPS Report Dashboard &amp; Charts'!$C$4)*('PQW Report Data'!L$4:L$11233)),
                     SUMPRODUCT(('PQW Report Data'!$E$4:$E$11233=$B20)*('PQW Report Data'!$B$4:$B$11233='GEPS VOlume &amp; Declines'!$C$4)*('PQW Report Data'!$D$4:$D$11233='GEPS VOlume &amp; Declines'!$E$4)*('PQW Report Data'!L$4:L$11233)))))</f>
      </c>
      <c r="J20" s="25" t="str">
        <f>IF(AND($D$6="All",$F$6="All"),SUMPRODUCT(('PQW Report Data'!$E$4:$E$11233=$B20)*('PQW Report Data'!M$4:M$11233)),
                     IF($D$6="All", SUMPRODUCT(('PQW Report Data'!$E$4:$E$11233=$B20)*('PQW Report Data'!$D$4:$D$11233='GEPS Report Dashboard &amp; Charts'!$E$4)*('PQW Report Data'!M$4:M$11233)),
                     IF($F$6="All",  SUMPRODUCT(('PQW Report Data'!$E$4:$E$11233=$B20)*('PQW Report Data'!$B$4:$B$11233='GEPS Report Dashboard &amp; Charts'!$C$4)*('PQW Report Data'!M$4:M$11233)),
                     SUMPRODUCT(('PQW Report Data'!$E$4:$E$11233=$B20)*('PQW Report Data'!$B$4:$B$11233='GEPS VOlume &amp; Declines'!$C$4)*('PQW Report Data'!$D$4:$D$11233='GEPS VOlume &amp; Declines'!$E$4)*('PQW Report Data'!M$4:M$11233)))))</f>
      </c>
      <c r="K20" s="25" t="str">
        <f>J20-I20</f>
      </c>
      <c r="L20" s="26" t="str">
        <f>IFERROR(K20/I20, 0)</f>
      </c>
    </row>
    <row r="21">
      <c r="A21" s="0" t="inlineStr">
        <is>
          <t/>
        </is>
      </c>
      <c r="B21" s="23" t="n">
        <v>11</v>
      </c>
      <c r="C21" s="25" t="str">
        <f>IF(AND($D$6="All",$F$6="All"),SUMPRODUCT(('PQW Report Data'!$E$4:$E$11233=$B21)*('PQW Report Data'!F$4:F$11233)),
                     IF($D$6="All", SUMPRODUCT(('PQW Report Data'!$E$4:$E$11233=$B21)*('PQW Report Data'!$D$4:$D$11233='GEPS Report Dashboard &amp; Charts'!$E$4)*('PQW Report Data'!F$4:F$11233)),
                     IF($F$6="All",  SUMPRODUCT(('PQW Report Data'!$E$4:$E$11233=$B21)*('PQW Report Data'!$B$4:$B$11233='GEPS Report Dashboard &amp; Charts'!$C$4)*('PQW Report Data'!F$4:F$11233)),
                     SUMPRODUCT(('PQW Report Data'!$E$4:$E$11233=$B21)*('PQW Report Data'!$B$4:$B$11233='GEPS VOlume &amp; Declines'!$C$4)*('PQW Report Data'!$D$4:$D$11233='GEPS VOlume &amp; Declines'!$E$4)*('PQW Report Data'!F$4:F$11233)))))</f>
      </c>
      <c r="D21" s="25" t="str">
        <f>IF(AND($D$6="All",$F$6="All"),SUMPRODUCT(('PQW Report Data'!$E$4:$E$11233=$B21)*('PQW Report Data'!G$4:G$11233)),
                     IF($D$6="All", SUMPRODUCT(('PQW Report Data'!$E$4:$E$11233=$B21)*('PQW Report Data'!$D$4:$D$11233='GEPS Report Dashboard &amp; Charts'!$E$4)*('PQW Report Data'!G$4:G$11233)),
                     IF($F$6="All",  SUMPRODUCT(('PQW Report Data'!$E$4:$E$11233=$B21)*('PQW Report Data'!$B$4:$B$11233='GEPS Report Dashboard &amp; Charts'!$C$4)*('PQW Report Data'!G$4:G$11233)),
                     SUMPRODUCT(('PQW Report Data'!$E$4:$E$11233=$B21)*('PQW Report Data'!$B$4:$B$11233='GEPS VOlume &amp; Declines'!$C$4)*('PQW Report Data'!$D$4:$D$11233='GEPS VOlume &amp; Declines'!$E$4)*('PQW Report Data'!G$4:G$11233)))))</f>
      </c>
      <c r="E21" s="25" t="str">
        <f>IF(AND($D$6="All",$F$6="All"),SUMPRODUCT(('PQW Report Data'!$E$4:$E$11233=$B21)*('PQW Report Data'!H$4:H$11233)),
                     IF($D$6="All", SUMPRODUCT(('PQW Report Data'!$E$4:$E$11233=$B21)*('PQW Report Data'!$D$4:$D$11233='GEPS Report Dashboard &amp; Charts'!$E$4)*('PQW Report Data'!H$4:H$11233)),
                     IF($F$6="All",  SUMPRODUCT(('PQW Report Data'!$E$4:$E$11233=$B21)*('PQW Report Data'!$B$4:$B$11233='GEPS Report Dashboard &amp; Charts'!$C$4)*('PQW Report Data'!H$4:H$11233)),
                     SUMPRODUCT(('PQW Report Data'!$E$4:$E$11233=$B21)*('PQW Report Data'!$B$4:$B$11233='GEPS VOlume &amp; Declines'!$C$4)*('PQW Report Data'!$D$4:$D$11233='GEPS VOlume &amp; Declines'!$E$4)*('PQW Report Data'!H$4:H$11233)))))</f>
      </c>
      <c r="F21" s="25" t="str">
        <f>IF(AND($D$6="All",$F$6="All"),SUMPRODUCT(('PQW Report Data'!$E$4:$E$11233=$B21)*('PQW Report Data'!I$4:I$11233)),
                     IF($D$6="All", SUMPRODUCT(('PQW Report Data'!$E$4:$E$11233=$B21)*('PQW Report Data'!$D$4:$D$11233='GEPS Report Dashboard &amp; Charts'!$E$4)*('PQW Report Data'!I$4:I$11233)),
                     IF($F$6="All",  SUMPRODUCT(('PQW Report Data'!$E$4:$E$11233=$B21)*('PQW Report Data'!$B$4:$B$11233='GEPS Report Dashboard &amp; Charts'!$C$4)*('PQW Report Data'!I$4:I$11233)),
                     SUMPRODUCT(('PQW Report Data'!$E$4:$E$11233=$B21)*('PQW Report Data'!$B$4:$B$11233='GEPS VOlume &amp; Declines'!$C$4)*('PQW Report Data'!$D$4:$D$11233='GEPS VOlume &amp; Declines'!$E$4)*('PQW Report Data'!I$4:I$11233)))))</f>
      </c>
      <c r="G21" s="25" t="str">
        <f>IF(AND($D$6="All",$F$6="All"),SUMPRODUCT(('PQW Report Data'!$E$4:$E$11233=$B21)*('PQW Report Data'!J$4:J$11233)),
                     IF($D$6="All", SUMPRODUCT(('PQW Report Data'!$E$4:$E$11233=$B21)*('PQW Report Data'!$D$4:$D$11233='GEPS Report Dashboard &amp; Charts'!$E$4)*('PQW Report Data'!J$4:J$11233)),
                     IF($F$6="All",  SUMPRODUCT(('PQW Report Data'!$E$4:$E$11233=$B21)*('PQW Report Data'!$B$4:$B$11233='GEPS Report Dashboard &amp; Charts'!$C$4)*('PQW Report Data'!J$4:J$11233)),
                     SUMPRODUCT(('PQW Report Data'!$E$4:$E$11233=$B21)*('PQW Report Data'!$B$4:$B$11233='GEPS VOlume &amp; Declines'!$C$4)*('PQW Report Data'!$D$4:$D$11233='GEPS VOlume &amp; Declines'!$E$4)*('PQW Report Data'!J$4:J$11233)))))</f>
      </c>
      <c r="H21" s="25" t="str">
        <f>IF(AND($D$6="All",$F$6="All"),SUMPRODUCT(('PQW Report Data'!$E$4:$E$11233=$B21)*('PQW Report Data'!K$4:K$11233)),
                     IF($D$6="All", SUMPRODUCT(('PQW Report Data'!$E$4:$E$11233=$B21)*('PQW Report Data'!$D$4:$D$11233='GEPS Report Dashboard &amp; Charts'!$E$4)*('PQW Report Data'!K$4:K$11233)),
                     IF($F$6="All",  SUMPRODUCT(('PQW Report Data'!$E$4:$E$11233=$B21)*('PQW Report Data'!$B$4:$B$11233='GEPS Report Dashboard &amp; Charts'!$C$4)*('PQW Report Data'!K$4:K$11233)),
                     SUMPRODUCT(('PQW Report Data'!$E$4:$E$11233=$B21)*('PQW Report Data'!$B$4:$B$11233='GEPS VOlume &amp; Declines'!$C$4)*('PQW Report Data'!$D$4:$D$11233='GEPS VOlume &amp; Declines'!$E$4)*('PQW Report Data'!K$4:K$11233)))))</f>
      </c>
      <c r="I21" s="25" t="str">
        <f>IF(AND($D$6="All",$F$6="All"),SUMPRODUCT(('PQW Report Data'!$E$4:$E$11233=$B21)*('PQW Report Data'!L$4:L$11233)),
                     IF($D$6="All", SUMPRODUCT(('PQW Report Data'!$E$4:$E$11233=$B21)*('PQW Report Data'!$D$4:$D$11233='GEPS Report Dashboard &amp; Charts'!$E$4)*('PQW Report Data'!L$4:L$11233)),
                     IF($F$6="All",  SUMPRODUCT(('PQW Report Data'!$E$4:$E$11233=$B21)*('PQW Report Data'!$B$4:$B$11233='GEPS Report Dashboard &amp; Charts'!$C$4)*('PQW Report Data'!L$4:L$11233)),
                     SUMPRODUCT(('PQW Report Data'!$E$4:$E$11233=$B21)*('PQW Report Data'!$B$4:$B$11233='GEPS VOlume &amp; Declines'!$C$4)*('PQW Report Data'!$D$4:$D$11233='GEPS VOlume &amp; Declines'!$E$4)*('PQW Report Data'!L$4:L$11233)))))</f>
      </c>
      <c r="J21" s="25" t="str">
        <f>IF(AND($D$6="All",$F$6="All"),SUMPRODUCT(('PQW Report Data'!$E$4:$E$11233=$B21)*('PQW Report Data'!M$4:M$11233)),
                     IF($D$6="All", SUMPRODUCT(('PQW Report Data'!$E$4:$E$11233=$B21)*('PQW Report Data'!$D$4:$D$11233='GEPS Report Dashboard &amp; Charts'!$E$4)*('PQW Report Data'!M$4:M$11233)),
                     IF($F$6="All",  SUMPRODUCT(('PQW Report Data'!$E$4:$E$11233=$B21)*('PQW Report Data'!$B$4:$B$11233='GEPS Report Dashboard &amp; Charts'!$C$4)*('PQW Report Data'!M$4:M$11233)),
                     SUMPRODUCT(('PQW Report Data'!$E$4:$E$11233=$B21)*('PQW Report Data'!$B$4:$B$11233='GEPS VOlume &amp; Declines'!$C$4)*('PQW Report Data'!$D$4:$D$11233='GEPS VOlume &amp; Declines'!$E$4)*('PQW Report Data'!M$4:M$11233)))))</f>
      </c>
      <c r="K21" s="25" t="str">
        <f>J21-I21</f>
      </c>
      <c r="L21" s="26" t="str">
        <f>IFERROR(K21/I21, 0)</f>
      </c>
    </row>
    <row r="22">
      <c r="A22" s="0" t="inlineStr">
        <is>
          <t/>
        </is>
      </c>
      <c r="B22" s="23" t="n">
        <v>12</v>
      </c>
      <c r="C22" s="25" t="str">
        <f>IF(AND($D$6="All",$F$6="All"),SUMPRODUCT(('PQW Report Data'!$E$4:$E$11233=$B22)*('PQW Report Data'!F$4:F$11233)),
                     IF($D$6="All", SUMPRODUCT(('PQW Report Data'!$E$4:$E$11233=$B22)*('PQW Report Data'!$D$4:$D$11233='GEPS Report Dashboard &amp; Charts'!$E$4)*('PQW Report Data'!F$4:F$11233)),
                     IF($F$6="All",  SUMPRODUCT(('PQW Report Data'!$E$4:$E$11233=$B22)*('PQW Report Data'!$B$4:$B$11233='GEPS Report Dashboard &amp; Charts'!$C$4)*('PQW Report Data'!F$4:F$11233)),
                     SUMPRODUCT(('PQW Report Data'!$E$4:$E$11233=$B22)*('PQW Report Data'!$B$4:$B$11233='GEPS VOlume &amp; Declines'!$C$4)*('PQW Report Data'!$D$4:$D$11233='GEPS VOlume &amp; Declines'!$E$4)*('PQW Report Data'!F$4:F$11233)))))</f>
      </c>
      <c r="D22" s="25" t="str">
        <f>IF(AND($D$6="All",$F$6="All"),SUMPRODUCT(('PQW Report Data'!$E$4:$E$11233=$B22)*('PQW Report Data'!G$4:G$11233)),
                     IF($D$6="All", SUMPRODUCT(('PQW Report Data'!$E$4:$E$11233=$B22)*('PQW Report Data'!$D$4:$D$11233='GEPS Report Dashboard &amp; Charts'!$E$4)*('PQW Report Data'!G$4:G$11233)),
                     IF($F$6="All",  SUMPRODUCT(('PQW Report Data'!$E$4:$E$11233=$B22)*('PQW Report Data'!$B$4:$B$11233='GEPS Report Dashboard &amp; Charts'!$C$4)*('PQW Report Data'!G$4:G$11233)),
                     SUMPRODUCT(('PQW Report Data'!$E$4:$E$11233=$B22)*('PQW Report Data'!$B$4:$B$11233='GEPS VOlume &amp; Declines'!$C$4)*('PQW Report Data'!$D$4:$D$11233='GEPS VOlume &amp; Declines'!$E$4)*('PQW Report Data'!G$4:G$11233)))))</f>
      </c>
      <c r="E22" s="25" t="str">
        <f>IF(AND($D$6="All",$F$6="All"),SUMPRODUCT(('PQW Report Data'!$E$4:$E$11233=$B22)*('PQW Report Data'!H$4:H$11233)),
                     IF($D$6="All", SUMPRODUCT(('PQW Report Data'!$E$4:$E$11233=$B22)*('PQW Report Data'!$D$4:$D$11233='GEPS Report Dashboard &amp; Charts'!$E$4)*('PQW Report Data'!H$4:H$11233)),
                     IF($F$6="All",  SUMPRODUCT(('PQW Report Data'!$E$4:$E$11233=$B22)*('PQW Report Data'!$B$4:$B$11233='GEPS Report Dashboard &amp; Charts'!$C$4)*('PQW Report Data'!H$4:H$11233)),
                     SUMPRODUCT(('PQW Report Data'!$E$4:$E$11233=$B22)*('PQW Report Data'!$B$4:$B$11233='GEPS VOlume &amp; Declines'!$C$4)*('PQW Report Data'!$D$4:$D$11233='GEPS VOlume &amp; Declines'!$E$4)*('PQW Report Data'!H$4:H$11233)))))</f>
      </c>
      <c r="F22" s="25" t="str">
        <f>IF(AND($D$6="All",$F$6="All"),SUMPRODUCT(('PQW Report Data'!$E$4:$E$11233=$B22)*('PQW Report Data'!I$4:I$11233)),
                     IF($D$6="All", SUMPRODUCT(('PQW Report Data'!$E$4:$E$11233=$B22)*('PQW Report Data'!$D$4:$D$11233='GEPS Report Dashboard &amp; Charts'!$E$4)*('PQW Report Data'!I$4:I$11233)),
                     IF($F$6="All",  SUMPRODUCT(('PQW Report Data'!$E$4:$E$11233=$B22)*('PQW Report Data'!$B$4:$B$11233='GEPS Report Dashboard &amp; Charts'!$C$4)*('PQW Report Data'!I$4:I$11233)),
                     SUMPRODUCT(('PQW Report Data'!$E$4:$E$11233=$B22)*('PQW Report Data'!$B$4:$B$11233='GEPS VOlume &amp; Declines'!$C$4)*('PQW Report Data'!$D$4:$D$11233='GEPS VOlume &amp; Declines'!$E$4)*('PQW Report Data'!I$4:I$11233)))))</f>
      </c>
      <c r="G22" s="25" t="str">
        <f>IF(AND($D$6="All",$F$6="All"),SUMPRODUCT(('PQW Report Data'!$E$4:$E$11233=$B22)*('PQW Report Data'!J$4:J$11233)),
                     IF($D$6="All", SUMPRODUCT(('PQW Report Data'!$E$4:$E$11233=$B22)*('PQW Report Data'!$D$4:$D$11233='GEPS Report Dashboard &amp; Charts'!$E$4)*('PQW Report Data'!J$4:J$11233)),
                     IF($F$6="All",  SUMPRODUCT(('PQW Report Data'!$E$4:$E$11233=$B22)*('PQW Report Data'!$B$4:$B$11233='GEPS Report Dashboard &amp; Charts'!$C$4)*('PQW Report Data'!J$4:J$11233)),
                     SUMPRODUCT(('PQW Report Data'!$E$4:$E$11233=$B22)*('PQW Report Data'!$B$4:$B$11233='GEPS VOlume &amp; Declines'!$C$4)*('PQW Report Data'!$D$4:$D$11233='GEPS VOlume &amp; Declines'!$E$4)*('PQW Report Data'!J$4:J$11233)))))</f>
      </c>
      <c r="H22" s="25" t="str">
        <f>IF(AND($D$6="All",$F$6="All"),SUMPRODUCT(('PQW Report Data'!$E$4:$E$11233=$B22)*('PQW Report Data'!K$4:K$11233)),
                     IF($D$6="All", SUMPRODUCT(('PQW Report Data'!$E$4:$E$11233=$B22)*('PQW Report Data'!$D$4:$D$11233='GEPS Report Dashboard &amp; Charts'!$E$4)*('PQW Report Data'!K$4:K$11233)),
                     IF($F$6="All",  SUMPRODUCT(('PQW Report Data'!$E$4:$E$11233=$B22)*('PQW Report Data'!$B$4:$B$11233='GEPS Report Dashboard &amp; Charts'!$C$4)*('PQW Report Data'!K$4:K$11233)),
                     SUMPRODUCT(('PQW Report Data'!$E$4:$E$11233=$B22)*('PQW Report Data'!$B$4:$B$11233='GEPS VOlume &amp; Declines'!$C$4)*('PQW Report Data'!$D$4:$D$11233='GEPS VOlume &amp; Declines'!$E$4)*('PQW Report Data'!K$4:K$11233)))))</f>
      </c>
      <c r="I22" s="25" t="str">
        <f>IF(AND($D$6="All",$F$6="All"),SUMPRODUCT(('PQW Report Data'!$E$4:$E$11233=$B22)*('PQW Report Data'!L$4:L$11233)),
                     IF($D$6="All", SUMPRODUCT(('PQW Report Data'!$E$4:$E$11233=$B22)*('PQW Report Data'!$D$4:$D$11233='GEPS Report Dashboard &amp; Charts'!$E$4)*('PQW Report Data'!L$4:L$11233)),
                     IF($F$6="All",  SUMPRODUCT(('PQW Report Data'!$E$4:$E$11233=$B22)*('PQW Report Data'!$B$4:$B$11233='GEPS Report Dashboard &amp; Charts'!$C$4)*('PQW Report Data'!L$4:L$11233)),
                     SUMPRODUCT(('PQW Report Data'!$E$4:$E$11233=$B22)*('PQW Report Data'!$B$4:$B$11233='GEPS VOlume &amp; Declines'!$C$4)*('PQW Report Data'!$D$4:$D$11233='GEPS VOlume &amp; Declines'!$E$4)*('PQW Report Data'!L$4:L$11233)))))</f>
      </c>
      <c r="J22" s="25" t="str">
        <f>IF(AND($D$6="All",$F$6="All"),SUMPRODUCT(('PQW Report Data'!$E$4:$E$11233=$B22)*('PQW Report Data'!M$4:M$11233)),
                     IF($D$6="All", SUMPRODUCT(('PQW Report Data'!$E$4:$E$11233=$B22)*('PQW Report Data'!$D$4:$D$11233='GEPS Report Dashboard &amp; Charts'!$E$4)*('PQW Report Data'!M$4:M$11233)),
                     IF($F$6="All",  SUMPRODUCT(('PQW Report Data'!$E$4:$E$11233=$B22)*('PQW Report Data'!$B$4:$B$11233='GEPS Report Dashboard &amp; Charts'!$C$4)*('PQW Report Data'!M$4:M$11233)),
                     SUMPRODUCT(('PQW Report Data'!$E$4:$E$11233=$B22)*('PQW Report Data'!$B$4:$B$11233='GEPS VOlume &amp; Declines'!$C$4)*('PQW Report Data'!$D$4:$D$11233='GEPS VOlume &amp; Declines'!$E$4)*('PQW Report Data'!M$4:M$11233)))))</f>
      </c>
      <c r="K22" s="25" t="str">
        <f>J22-I22</f>
      </c>
      <c r="L22" s="26" t="str">
        <f>IFERROR(K22/I22, 0)</f>
      </c>
    </row>
    <row r="23">
      <c r="A23" s="0" t="inlineStr">
        <is>
          <t/>
        </is>
      </c>
      <c r="B23" s="23" t="n">
        <v>13</v>
      </c>
      <c r="C23" s="25" t="str">
        <f>IF(AND($D$6="All",$F$6="All"),SUMPRODUCT(('PQW Report Data'!$E$4:$E$11233=$B23)*('PQW Report Data'!F$4:F$11233)),
                     IF($D$6="All", SUMPRODUCT(('PQW Report Data'!$E$4:$E$11233=$B23)*('PQW Report Data'!$D$4:$D$11233='GEPS Report Dashboard &amp; Charts'!$E$4)*('PQW Report Data'!F$4:F$11233)),
                     IF($F$6="All",  SUMPRODUCT(('PQW Report Data'!$E$4:$E$11233=$B23)*('PQW Report Data'!$B$4:$B$11233='GEPS Report Dashboard &amp; Charts'!$C$4)*('PQW Report Data'!F$4:F$11233)),
                     SUMPRODUCT(('PQW Report Data'!$E$4:$E$11233=$B23)*('PQW Report Data'!$B$4:$B$11233='GEPS VOlume &amp; Declines'!$C$4)*('PQW Report Data'!$D$4:$D$11233='GEPS VOlume &amp; Declines'!$E$4)*('PQW Report Data'!F$4:F$11233)))))</f>
      </c>
      <c r="D23" s="25" t="str">
        <f>IF(AND($D$6="All",$F$6="All"),SUMPRODUCT(('PQW Report Data'!$E$4:$E$11233=$B23)*('PQW Report Data'!G$4:G$11233)),
                     IF($D$6="All", SUMPRODUCT(('PQW Report Data'!$E$4:$E$11233=$B23)*('PQW Report Data'!$D$4:$D$11233='GEPS Report Dashboard &amp; Charts'!$E$4)*('PQW Report Data'!G$4:G$11233)),
                     IF($F$6="All",  SUMPRODUCT(('PQW Report Data'!$E$4:$E$11233=$B23)*('PQW Report Data'!$B$4:$B$11233='GEPS Report Dashboard &amp; Charts'!$C$4)*('PQW Report Data'!G$4:G$11233)),
                     SUMPRODUCT(('PQW Report Data'!$E$4:$E$11233=$B23)*('PQW Report Data'!$B$4:$B$11233='GEPS VOlume &amp; Declines'!$C$4)*('PQW Report Data'!$D$4:$D$11233='GEPS VOlume &amp; Declines'!$E$4)*('PQW Report Data'!G$4:G$11233)))))</f>
      </c>
      <c r="E23" s="25" t="str">
        <f>IF(AND($D$6="All",$F$6="All"),SUMPRODUCT(('PQW Report Data'!$E$4:$E$11233=$B23)*('PQW Report Data'!H$4:H$11233)),
                     IF($D$6="All", SUMPRODUCT(('PQW Report Data'!$E$4:$E$11233=$B23)*('PQW Report Data'!$D$4:$D$11233='GEPS Report Dashboard &amp; Charts'!$E$4)*('PQW Report Data'!H$4:H$11233)),
                     IF($F$6="All",  SUMPRODUCT(('PQW Report Data'!$E$4:$E$11233=$B23)*('PQW Report Data'!$B$4:$B$11233='GEPS Report Dashboard &amp; Charts'!$C$4)*('PQW Report Data'!H$4:H$11233)),
                     SUMPRODUCT(('PQW Report Data'!$E$4:$E$11233=$B23)*('PQW Report Data'!$B$4:$B$11233='GEPS VOlume &amp; Declines'!$C$4)*('PQW Report Data'!$D$4:$D$11233='GEPS VOlume &amp; Declines'!$E$4)*('PQW Report Data'!H$4:H$11233)))))</f>
      </c>
      <c r="F23" s="25" t="str">
        <f>IF(AND($D$6="All",$F$6="All"),SUMPRODUCT(('PQW Report Data'!$E$4:$E$11233=$B23)*('PQW Report Data'!I$4:I$11233)),
                     IF($D$6="All", SUMPRODUCT(('PQW Report Data'!$E$4:$E$11233=$B23)*('PQW Report Data'!$D$4:$D$11233='GEPS Report Dashboard &amp; Charts'!$E$4)*('PQW Report Data'!I$4:I$11233)),
                     IF($F$6="All",  SUMPRODUCT(('PQW Report Data'!$E$4:$E$11233=$B23)*('PQW Report Data'!$B$4:$B$11233='GEPS Report Dashboard &amp; Charts'!$C$4)*('PQW Report Data'!I$4:I$11233)),
                     SUMPRODUCT(('PQW Report Data'!$E$4:$E$11233=$B23)*('PQW Report Data'!$B$4:$B$11233='GEPS VOlume &amp; Declines'!$C$4)*('PQW Report Data'!$D$4:$D$11233='GEPS VOlume &amp; Declines'!$E$4)*('PQW Report Data'!I$4:I$11233)))))</f>
      </c>
      <c r="G23" s="25" t="str">
        <f>IF(AND($D$6="All",$F$6="All"),SUMPRODUCT(('PQW Report Data'!$E$4:$E$11233=$B23)*('PQW Report Data'!J$4:J$11233)),
                     IF($D$6="All", SUMPRODUCT(('PQW Report Data'!$E$4:$E$11233=$B23)*('PQW Report Data'!$D$4:$D$11233='GEPS Report Dashboard &amp; Charts'!$E$4)*('PQW Report Data'!J$4:J$11233)),
                     IF($F$6="All",  SUMPRODUCT(('PQW Report Data'!$E$4:$E$11233=$B23)*('PQW Report Data'!$B$4:$B$11233='GEPS Report Dashboard &amp; Charts'!$C$4)*('PQW Report Data'!J$4:J$11233)),
                     SUMPRODUCT(('PQW Report Data'!$E$4:$E$11233=$B23)*('PQW Report Data'!$B$4:$B$11233='GEPS VOlume &amp; Declines'!$C$4)*('PQW Report Data'!$D$4:$D$11233='GEPS VOlume &amp; Declines'!$E$4)*('PQW Report Data'!J$4:J$11233)))))</f>
      </c>
      <c r="H23" s="25" t="str">
        <f>IF(AND($D$6="All",$F$6="All"),SUMPRODUCT(('PQW Report Data'!$E$4:$E$11233=$B23)*('PQW Report Data'!K$4:K$11233)),
                     IF($D$6="All", SUMPRODUCT(('PQW Report Data'!$E$4:$E$11233=$B23)*('PQW Report Data'!$D$4:$D$11233='GEPS Report Dashboard &amp; Charts'!$E$4)*('PQW Report Data'!K$4:K$11233)),
                     IF($F$6="All",  SUMPRODUCT(('PQW Report Data'!$E$4:$E$11233=$B23)*('PQW Report Data'!$B$4:$B$11233='GEPS Report Dashboard &amp; Charts'!$C$4)*('PQW Report Data'!K$4:K$11233)),
                     SUMPRODUCT(('PQW Report Data'!$E$4:$E$11233=$B23)*('PQW Report Data'!$B$4:$B$11233='GEPS VOlume &amp; Declines'!$C$4)*('PQW Report Data'!$D$4:$D$11233='GEPS VOlume &amp; Declines'!$E$4)*('PQW Report Data'!K$4:K$11233)))))</f>
      </c>
      <c r="I23" s="25" t="str">
        <f>IF(AND($D$6="All",$F$6="All"),SUMPRODUCT(('PQW Report Data'!$E$4:$E$11233=$B23)*('PQW Report Data'!L$4:L$11233)),
                     IF($D$6="All", SUMPRODUCT(('PQW Report Data'!$E$4:$E$11233=$B23)*('PQW Report Data'!$D$4:$D$11233='GEPS Report Dashboard &amp; Charts'!$E$4)*('PQW Report Data'!L$4:L$11233)),
                     IF($F$6="All",  SUMPRODUCT(('PQW Report Data'!$E$4:$E$11233=$B23)*('PQW Report Data'!$B$4:$B$11233='GEPS Report Dashboard &amp; Charts'!$C$4)*('PQW Report Data'!L$4:L$11233)),
                     SUMPRODUCT(('PQW Report Data'!$E$4:$E$11233=$B23)*('PQW Report Data'!$B$4:$B$11233='GEPS VOlume &amp; Declines'!$C$4)*('PQW Report Data'!$D$4:$D$11233='GEPS VOlume &amp; Declines'!$E$4)*('PQW Report Data'!L$4:L$11233)))))</f>
      </c>
      <c r="J23" s="25" t="str">
        <f>IF(AND($D$6="All",$F$6="All"),SUMPRODUCT(('PQW Report Data'!$E$4:$E$11233=$B23)*('PQW Report Data'!M$4:M$11233)),
                     IF($D$6="All", SUMPRODUCT(('PQW Report Data'!$E$4:$E$11233=$B23)*('PQW Report Data'!$D$4:$D$11233='GEPS Report Dashboard &amp; Charts'!$E$4)*('PQW Report Data'!M$4:M$11233)),
                     IF($F$6="All",  SUMPRODUCT(('PQW Report Data'!$E$4:$E$11233=$B23)*('PQW Report Data'!$B$4:$B$11233='GEPS Report Dashboard &amp; Charts'!$C$4)*('PQW Report Data'!M$4:M$11233)),
                     SUMPRODUCT(('PQW Report Data'!$E$4:$E$11233=$B23)*('PQW Report Data'!$B$4:$B$11233='GEPS VOlume &amp; Declines'!$C$4)*('PQW Report Data'!$D$4:$D$11233='GEPS VOlume &amp; Declines'!$E$4)*('PQW Report Data'!M$4:M$11233)))))</f>
      </c>
      <c r="K23" s="25" t="str">
        <f>J23-I23</f>
      </c>
      <c r="L23" s="26" t="str">
        <f>IFERROR(K23/I23, 0)</f>
      </c>
    </row>
    <row r="24">
      <c r="A24" s="0" t="inlineStr">
        <is>
          <t/>
        </is>
      </c>
      <c r="B24" s="23" t="n">
        <v>14</v>
      </c>
      <c r="C24" s="25" t="str">
        <f>IF(AND($D$6="All",$F$6="All"),SUMPRODUCT(('PQW Report Data'!$E$4:$E$11233=$B24)*('PQW Report Data'!F$4:F$11233)),
                     IF($D$6="All", SUMPRODUCT(('PQW Report Data'!$E$4:$E$11233=$B24)*('PQW Report Data'!$D$4:$D$11233='GEPS Report Dashboard &amp; Charts'!$E$4)*('PQW Report Data'!F$4:F$11233)),
                     IF($F$6="All",  SUMPRODUCT(('PQW Report Data'!$E$4:$E$11233=$B24)*('PQW Report Data'!$B$4:$B$11233='GEPS Report Dashboard &amp; Charts'!$C$4)*('PQW Report Data'!F$4:F$11233)),
                     SUMPRODUCT(('PQW Report Data'!$E$4:$E$11233=$B24)*('PQW Report Data'!$B$4:$B$11233='GEPS VOlume &amp; Declines'!$C$4)*('PQW Report Data'!$D$4:$D$11233='GEPS VOlume &amp; Declines'!$E$4)*('PQW Report Data'!F$4:F$11233)))))</f>
      </c>
      <c r="D24" s="25" t="str">
        <f>IF(AND($D$6="All",$F$6="All"),SUMPRODUCT(('PQW Report Data'!$E$4:$E$11233=$B24)*('PQW Report Data'!G$4:G$11233)),
                     IF($D$6="All", SUMPRODUCT(('PQW Report Data'!$E$4:$E$11233=$B24)*('PQW Report Data'!$D$4:$D$11233='GEPS Report Dashboard &amp; Charts'!$E$4)*('PQW Report Data'!G$4:G$11233)),
                     IF($F$6="All",  SUMPRODUCT(('PQW Report Data'!$E$4:$E$11233=$B24)*('PQW Report Data'!$B$4:$B$11233='GEPS Report Dashboard &amp; Charts'!$C$4)*('PQW Report Data'!G$4:G$11233)),
                     SUMPRODUCT(('PQW Report Data'!$E$4:$E$11233=$B24)*('PQW Report Data'!$B$4:$B$11233='GEPS VOlume &amp; Declines'!$C$4)*('PQW Report Data'!$D$4:$D$11233='GEPS VOlume &amp; Declines'!$E$4)*('PQW Report Data'!G$4:G$11233)))))</f>
      </c>
      <c r="E24" s="25" t="str">
        <f>IF(AND($D$6="All",$F$6="All"),SUMPRODUCT(('PQW Report Data'!$E$4:$E$11233=$B24)*('PQW Report Data'!H$4:H$11233)),
                     IF($D$6="All", SUMPRODUCT(('PQW Report Data'!$E$4:$E$11233=$B24)*('PQW Report Data'!$D$4:$D$11233='GEPS Report Dashboard &amp; Charts'!$E$4)*('PQW Report Data'!H$4:H$11233)),
                     IF($F$6="All",  SUMPRODUCT(('PQW Report Data'!$E$4:$E$11233=$B24)*('PQW Report Data'!$B$4:$B$11233='GEPS Report Dashboard &amp; Charts'!$C$4)*('PQW Report Data'!H$4:H$11233)),
                     SUMPRODUCT(('PQW Report Data'!$E$4:$E$11233=$B24)*('PQW Report Data'!$B$4:$B$11233='GEPS VOlume &amp; Declines'!$C$4)*('PQW Report Data'!$D$4:$D$11233='GEPS VOlume &amp; Declines'!$E$4)*('PQW Report Data'!H$4:H$11233)))))</f>
      </c>
      <c r="F24" s="25" t="str">
        <f>IF(AND($D$6="All",$F$6="All"),SUMPRODUCT(('PQW Report Data'!$E$4:$E$11233=$B24)*('PQW Report Data'!I$4:I$11233)),
                     IF($D$6="All", SUMPRODUCT(('PQW Report Data'!$E$4:$E$11233=$B24)*('PQW Report Data'!$D$4:$D$11233='GEPS Report Dashboard &amp; Charts'!$E$4)*('PQW Report Data'!I$4:I$11233)),
                     IF($F$6="All",  SUMPRODUCT(('PQW Report Data'!$E$4:$E$11233=$B24)*('PQW Report Data'!$B$4:$B$11233='GEPS Report Dashboard &amp; Charts'!$C$4)*('PQW Report Data'!I$4:I$11233)),
                     SUMPRODUCT(('PQW Report Data'!$E$4:$E$11233=$B24)*('PQW Report Data'!$B$4:$B$11233='GEPS VOlume &amp; Declines'!$C$4)*('PQW Report Data'!$D$4:$D$11233='GEPS VOlume &amp; Declines'!$E$4)*('PQW Report Data'!I$4:I$11233)))))</f>
      </c>
      <c r="G24" s="25" t="str">
        <f>IF(AND($D$6="All",$F$6="All"),SUMPRODUCT(('PQW Report Data'!$E$4:$E$11233=$B24)*('PQW Report Data'!J$4:J$11233)),
                     IF($D$6="All", SUMPRODUCT(('PQW Report Data'!$E$4:$E$11233=$B24)*('PQW Report Data'!$D$4:$D$11233='GEPS Report Dashboard &amp; Charts'!$E$4)*('PQW Report Data'!J$4:J$11233)),
                     IF($F$6="All",  SUMPRODUCT(('PQW Report Data'!$E$4:$E$11233=$B24)*('PQW Report Data'!$B$4:$B$11233='GEPS Report Dashboard &amp; Charts'!$C$4)*('PQW Report Data'!J$4:J$11233)),
                     SUMPRODUCT(('PQW Report Data'!$E$4:$E$11233=$B24)*('PQW Report Data'!$B$4:$B$11233='GEPS VOlume &amp; Declines'!$C$4)*('PQW Report Data'!$D$4:$D$11233='GEPS VOlume &amp; Declines'!$E$4)*('PQW Report Data'!J$4:J$11233)))))</f>
      </c>
      <c r="H24" s="25" t="str">
        <f>IF(AND($D$6="All",$F$6="All"),SUMPRODUCT(('PQW Report Data'!$E$4:$E$11233=$B24)*('PQW Report Data'!K$4:K$11233)),
                     IF($D$6="All", SUMPRODUCT(('PQW Report Data'!$E$4:$E$11233=$B24)*('PQW Report Data'!$D$4:$D$11233='GEPS Report Dashboard &amp; Charts'!$E$4)*('PQW Report Data'!K$4:K$11233)),
                     IF($F$6="All",  SUMPRODUCT(('PQW Report Data'!$E$4:$E$11233=$B24)*('PQW Report Data'!$B$4:$B$11233='GEPS Report Dashboard &amp; Charts'!$C$4)*('PQW Report Data'!K$4:K$11233)),
                     SUMPRODUCT(('PQW Report Data'!$E$4:$E$11233=$B24)*('PQW Report Data'!$B$4:$B$11233='GEPS VOlume &amp; Declines'!$C$4)*('PQW Report Data'!$D$4:$D$11233='GEPS VOlume &amp; Declines'!$E$4)*('PQW Report Data'!K$4:K$11233)))))</f>
      </c>
      <c r="I24" s="25" t="str">
        <f>IF(AND($D$6="All",$F$6="All"),SUMPRODUCT(('PQW Report Data'!$E$4:$E$11233=$B24)*('PQW Report Data'!L$4:L$11233)),
                     IF($D$6="All", SUMPRODUCT(('PQW Report Data'!$E$4:$E$11233=$B24)*('PQW Report Data'!$D$4:$D$11233='GEPS Report Dashboard &amp; Charts'!$E$4)*('PQW Report Data'!L$4:L$11233)),
                     IF($F$6="All",  SUMPRODUCT(('PQW Report Data'!$E$4:$E$11233=$B24)*('PQW Report Data'!$B$4:$B$11233='GEPS Report Dashboard &amp; Charts'!$C$4)*('PQW Report Data'!L$4:L$11233)),
                     SUMPRODUCT(('PQW Report Data'!$E$4:$E$11233=$B24)*('PQW Report Data'!$B$4:$B$11233='GEPS VOlume &amp; Declines'!$C$4)*('PQW Report Data'!$D$4:$D$11233='GEPS VOlume &amp; Declines'!$E$4)*('PQW Report Data'!L$4:L$11233)))))</f>
      </c>
      <c r="J24" s="25" t="str">
        <f>IF(AND($D$6="All",$F$6="All"),SUMPRODUCT(('PQW Report Data'!$E$4:$E$11233=$B24)*('PQW Report Data'!M$4:M$11233)),
                     IF($D$6="All", SUMPRODUCT(('PQW Report Data'!$E$4:$E$11233=$B24)*('PQW Report Data'!$D$4:$D$11233='GEPS Report Dashboard &amp; Charts'!$E$4)*('PQW Report Data'!M$4:M$11233)),
                     IF($F$6="All",  SUMPRODUCT(('PQW Report Data'!$E$4:$E$11233=$B24)*('PQW Report Data'!$B$4:$B$11233='GEPS Report Dashboard &amp; Charts'!$C$4)*('PQW Report Data'!M$4:M$11233)),
                     SUMPRODUCT(('PQW Report Data'!$E$4:$E$11233=$B24)*('PQW Report Data'!$B$4:$B$11233='GEPS VOlume &amp; Declines'!$C$4)*('PQW Report Data'!$D$4:$D$11233='GEPS VOlume &amp; Declines'!$E$4)*('PQW Report Data'!M$4:M$11233)))))</f>
      </c>
      <c r="K24" s="25" t="str">
        <f>J24-I24</f>
      </c>
      <c r="L24" s="26" t="str">
        <f>IFERROR(K24/I24, 0)</f>
      </c>
    </row>
    <row r="25">
      <c r="A25" s="0" t="inlineStr">
        <is>
          <t/>
        </is>
      </c>
      <c r="B25" s="23" t="n">
        <v>15</v>
      </c>
      <c r="C25" s="25" t="str">
        <f>IF(AND($D$6="All",$F$6="All"),SUMPRODUCT(('PQW Report Data'!$E$4:$E$11233=$B25)*('PQW Report Data'!F$4:F$11233)),
                     IF($D$6="All", SUMPRODUCT(('PQW Report Data'!$E$4:$E$11233=$B25)*('PQW Report Data'!$D$4:$D$11233='GEPS Report Dashboard &amp; Charts'!$E$4)*('PQW Report Data'!F$4:F$11233)),
                     IF($F$6="All",  SUMPRODUCT(('PQW Report Data'!$E$4:$E$11233=$B25)*('PQW Report Data'!$B$4:$B$11233='GEPS Report Dashboard &amp; Charts'!$C$4)*('PQW Report Data'!F$4:F$11233)),
                     SUMPRODUCT(('PQW Report Data'!$E$4:$E$11233=$B25)*('PQW Report Data'!$B$4:$B$11233='GEPS VOlume &amp; Declines'!$C$4)*('PQW Report Data'!$D$4:$D$11233='GEPS VOlume &amp; Declines'!$E$4)*('PQW Report Data'!F$4:F$11233)))))</f>
      </c>
      <c r="D25" s="25" t="str">
        <f>IF(AND($D$6="All",$F$6="All"),SUMPRODUCT(('PQW Report Data'!$E$4:$E$11233=$B25)*('PQW Report Data'!G$4:G$11233)),
                     IF($D$6="All", SUMPRODUCT(('PQW Report Data'!$E$4:$E$11233=$B25)*('PQW Report Data'!$D$4:$D$11233='GEPS Report Dashboard &amp; Charts'!$E$4)*('PQW Report Data'!G$4:G$11233)),
                     IF($F$6="All",  SUMPRODUCT(('PQW Report Data'!$E$4:$E$11233=$B25)*('PQW Report Data'!$B$4:$B$11233='GEPS Report Dashboard &amp; Charts'!$C$4)*('PQW Report Data'!G$4:G$11233)),
                     SUMPRODUCT(('PQW Report Data'!$E$4:$E$11233=$B25)*('PQW Report Data'!$B$4:$B$11233='GEPS VOlume &amp; Declines'!$C$4)*('PQW Report Data'!$D$4:$D$11233='GEPS VOlume &amp; Declines'!$E$4)*('PQW Report Data'!G$4:G$11233)))))</f>
      </c>
      <c r="E25" s="25" t="str">
        <f>IF(AND($D$6="All",$F$6="All"),SUMPRODUCT(('PQW Report Data'!$E$4:$E$11233=$B25)*('PQW Report Data'!H$4:H$11233)),
                     IF($D$6="All", SUMPRODUCT(('PQW Report Data'!$E$4:$E$11233=$B25)*('PQW Report Data'!$D$4:$D$11233='GEPS Report Dashboard &amp; Charts'!$E$4)*('PQW Report Data'!H$4:H$11233)),
                     IF($F$6="All",  SUMPRODUCT(('PQW Report Data'!$E$4:$E$11233=$B25)*('PQW Report Data'!$B$4:$B$11233='GEPS Report Dashboard &amp; Charts'!$C$4)*('PQW Report Data'!H$4:H$11233)),
                     SUMPRODUCT(('PQW Report Data'!$E$4:$E$11233=$B25)*('PQW Report Data'!$B$4:$B$11233='GEPS VOlume &amp; Declines'!$C$4)*('PQW Report Data'!$D$4:$D$11233='GEPS VOlume &amp; Declines'!$E$4)*('PQW Report Data'!H$4:H$11233)))))</f>
      </c>
      <c r="F25" s="25" t="str">
        <f>IF(AND($D$6="All",$F$6="All"),SUMPRODUCT(('PQW Report Data'!$E$4:$E$11233=$B25)*('PQW Report Data'!I$4:I$11233)),
                     IF($D$6="All", SUMPRODUCT(('PQW Report Data'!$E$4:$E$11233=$B25)*('PQW Report Data'!$D$4:$D$11233='GEPS Report Dashboard &amp; Charts'!$E$4)*('PQW Report Data'!I$4:I$11233)),
                     IF($F$6="All",  SUMPRODUCT(('PQW Report Data'!$E$4:$E$11233=$B25)*('PQW Report Data'!$B$4:$B$11233='GEPS Report Dashboard &amp; Charts'!$C$4)*('PQW Report Data'!I$4:I$11233)),
                     SUMPRODUCT(('PQW Report Data'!$E$4:$E$11233=$B25)*('PQW Report Data'!$B$4:$B$11233='GEPS VOlume &amp; Declines'!$C$4)*('PQW Report Data'!$D$4:$D$11233='GEPS VOlume &amp; Declines'!$E$4)*('PQW Report Data'!I$4:I$11233)))))</f>
      </c>
      <c r="G25" s="25" t="str">
        <f>IF(AND($D$6="All",$F$6="All"),SUMPRODUCT(('PQW Report Data'!$E$4:$E$11233=$B25)*('PQW Report Data'!J$4:J$11233)),
                     IF($D$6="All", SUMPRODUCT(('PQW Report Data'!$E$4:$E$11233=$B25)*('PQW Report Data'!$D$4:$D$11233='GEPS Report Dashboard &amp; Charts'!$E$4)*('PQW Report Data'!J$4:J$11233)),
                     IF($F$6="All",  SUMPRODUCT(('PQW Report Data'!$E$4:$E$11233=$B25)*('PQW Report Data'!$B$4:$B$11233='GEPS Report Dashboard &amp; Charts'!$C$4)*('PQW Report Data'!J$4:J$11233)),
                     SUMPRODUCT(('PQW Report Data'!$E$4:$E$11233=$B25)*('PQW Report Data'!$B$4:$B$11233='GEPS VOlume &amp; Declines'!$C$4)*('PQW Report Data'!$D$4:$D$11233='GEPS VOlume &amp; Declines'!$E$4)*('PQW Report Data'!J$4:J$11233)))))</f>
      </c>
      <c r="H25" s="25" t="str">
        <f>IF(AND($D$6="All",$F$6="All"),SUMPRODUCT(('PQW Report Data'!$E$4:$E$11233=$B25)*('PQW Report Data'!K$4:K$11233)),
                     IF($D$6="All", SUMPRODUCT(('PQW Report Data'!$E$4:$E$11233=$B25)*('PQW Report Data'!$D$4:$D$11233='GEPS Report Dashboard &amp; Charts'!$E$4)*('PQW Report Data'!K$4:K$11233)),
                     IF($F$6="All",  SUMPRODUCT(('PQW Report Data'!$E$4:$E$11233=$B25)*('PQW Report Data'!$B$4:$B$11233='GEPS Report Dashboard &amp; Charts'!$C$4)*('PQW Report Data'!K$4:K$11233)),
                     SUMPRODUCT(('PQW Report Data'!$E$4:$E$11233=$B25)*('PQW Report Data'!$B$4:$B$11233='GEPS VOlume &amp; Declines'!$C$4)*('PQW Report Data'!$D$4:$D$11233='GEPS VOlume &amp; Declines'!$E$4)*('PQW Report Data'!K$4:K$11233)))))</f>
      </c>
      <c r="I25" s="25" t="str">
        <f>IF(AND($D$6="All",$F$6="All"),SUMPRODUCT(('PQW Report Data'!$E$4:$E$11233=$B25)*('PQW Report Data'!L$4:L$11233)),
                     IF($D$6="All", SUMPRODUCT(('PQW Report Data'!$E$4:$E$11233=$B25)*('PQW Report Data'!$D$4:$D$11233='GEPS Report Dashboard &amp; Charts'!$E$4)*('PQW Report Data'!L$4:L$11233)),
                     IF($F$6="All",  SUMPRODUCT(('PQW Report Data'!$E$4:$E$11233=$B25)*('PQW Report Data'!$B$4:$B$11233='GEPS Report Dashboard &amp; Charts'!$C$4)*('PQW Report Data'!L$4:L$11233)),
                     SUMPRODUCT(('PQW Report Data'!$E$4:$E$11233=$B25)*('PQW Report Data'!$B$4:$B$11233='GEPS VOlume &amp; Declines'!$C$4)*('PQW Report Data'!$D$4:$D$11233='GEPS VOlume &amp; Declines'!$E$4)*('PQW Report Data'!L$4:L$11233)))))</f>
      </c>
      <c r="J25" s="25" t="str">
        <f>IF(AND($D$6="All",$F$6="All"),SUMPRODUCT(('PQW Report Data'!$E$4:$E$11233=$B25)*('PQW Report Data'!M$4:M$11233)),
                     IF($D$6="All", SUMPRODUCT(('PQW Report Data'!$E$4:$E$11233=$B25)*('PQW Report Data'!$D$4:$D$11233='GEPS Report Dashboard &amp; Charts'!$E$4)*('PQW Report Data'!M$4:M$11233)),
                     IF($F$6="All",  SUMPRODUCT(('PQW Report Data'!$E$4:$E$11233=$B25)*('PQW Report Data'!$B$4:$B$11233='GEPS Report Dashboard &amp; Charts'!$C$4)*('PQW Report Data'!M$4:M$11233)),
                     SUMPRODUCT(('PQW Report Data'!$E$4:$E$11233=$B25)*('PQW Report Data'!$B$4:$B$11233='GEPS VOlume &amp; Declines'!$C$4)*('PQW Report Data'!$D$4:$D$11233='GEPS VOlume &amp; Declines'!$E$4)*('PQW Report Data'!M$4:M$11233)))))</f>
      </c>
      <c r="K25" s="25" t="str">
        <f>J25-I25</f>
      </c>
      <c r="L25" s="26" t="str">
        <f>IFERROR(K25/I25, 0)</f>
      </c>
    </row>
    <row r="26">
      <c r="A26" s="0" t="inlineStr">
        <is>
          <t/>
        </is>
      </c>
      <c r="B26" s="23" t="n">
        <v>16</v>
      </c>
      <c r="C26" s="25" t="str">
        <f>IF(AND($D$6="All",$F$6="All"),SUMPRODUCT(('PQW Report Data'!$E$4:$E$11233=$B26)*('PQW Report Data'!F$4:F$11233)),
                     IF($D$6="All", SUMPRODUCT(('PQW Report Data'!$E$4:$E$11233=$B26)*('PQW Report Data'!$D$4:$D$11233='GEPS Report Dashboard &amp; Charts'!$E$4)*('PQW Report Data'!F$4:F$11233)),
                     IF($F$6="All",  SUMPRODUCT(('PQW Report Data'!$E$4:$E$11233=$B26)*('PQW Report Data'!$B$4:$B$11233='GEPS Report Dashboard &amp; Charts'!$C$4)*('PQW Report Data'!F$4:F$11233)),
                     SUMPRODUCT(('PQW Report Data'!$E$4:$E$11233=$B26)*('PQW Report Data'!$B$4:$B$11233='GEPS VOlume &amp; Declines'!$C$4)*('PQW Report Data'!$D$4:$D$11233='GEPS VOlume &amp; Declines'!$E$4)*('PQW Report Data'!F$4:F$11233)))))</f>
      </c>
      <c r="D26" s="25" t="str">
        <f>IF(AND($D$6="All",$F$6="All"),SUMPRODUCT(('PQW Report Data'!$E$4:$E$11233=$B26)*('PQW Report Data'!G$4:G$11233)),
                     IF($D$6="All", SUMPRODUCT(('PQW Report Data'!$E$4:$E$11233=$B26)*('PQW Report Data'!$D$4:$D$11233='GEPS Report Dashboard &amp; Charts'!$E$4)*('PQW Report Data'!G$4:G$11233)),
                     IF($F$6="All",  SUMPRODUCT(('PQW Report Data'!$E$4:$E$11233=$B26)*('PQW Report Data'!$B$4:$B$11233='GEPS Report Dashboard &amp; Charts'!$C$4)*('PQW Report Data'!G$4:G$11233)),
                     SUMPRODUCT(('PQW Report Data'!$E$4:$E$11233=$B26)*('PQW Report Data'!$B$4:$B$11233='GEPS VOlume &amp; Declines'!$C$4)*('PQW Report Data'!$D$4:$D$11233='GEPS VOlume &amp; Declines'!$E$4)*('PQW Report Data'!G$4:G$11233)))))</f>
      </c>
      <c r="E26" s="25" t="str">
        <f>IF(AND($D$6="All",$F$6="All"),SUMPRODUCT(('PQW Report Data'!$E$4:$E$11233=$B26)*('PQW Report Data'!H$4:H$11233)),
                     IF($D$6="All", SUMPRODUCT(('PQW Report Data'!$E$4:$E$11233=$B26)*('PQW Report Data'!$D$4:$D$11233='GEPS Report Dashboard &amp; Charts'!$E$4)*('PQW Report Data'!H$4:H$11233)),
                     IF($F$6="All",  SUMPRODUCT(('PQW Report Data'!$E$4:$E$11233=$B26)*('PQW Report Data'!$B$4:$B$11233='GEPS Report Dashboard &amp; Charts'!$C$4)*('PQW Report Data'!H$4:H$11233)),
                     SUMPRODUCT(('PQW Report Data'!$E$4:$E$11233=$B26)*('PQW Report Data'!$B$4:$B$11233='GEPS VOlume &amp; Declines'!$C$4)*('PQW Report Data'!$D$4:$D$11233='GEPS VOlume &amp; Declines'!$E$4)*('PQW Report Data'!H$4:H$11233)))))</f>
      </c>
      <c r="F26" s="25" t="str">
        <f>IF(AND($D$6="All",$F$6="All"),SUMPRODUCT(('PQW Report Data'!$E$4:$E$11233=$B26)*('PQW Report Data'!I$4:I$11233)),
                     IF($D$6="All", SUMPRODUCT(('PQW Report Data'!$E$4:$E$11233=$B26)*('PQW Report Data'!$D$4:$D$11233='GEPS Report Dashboard &amp; Charts'!$E$4)*('PQW Report Data'!I$4:I$11233)),
                     IF($F$6="All",  SUMPRODUCT(('PQW Report Data'!$E$4:$E$11233=$B26)*('PQW Report Data'!$B$4:$B$11233='GEPS Report Dashboard &amp; Charts'!$C$4)*('PQW Report Data'!I$4:I$11233)),
                     SUMPRODUCT(('PQW Report Data'!$E$4:$E$11233=$B26)*('PQW Report Data'!$B$4:$B$11233='GEPS VOlume &amp; Declines'!$C$4)*('PQW Report Data'!$D$4:$D$11233='GEPS VOlume &amp; Declines'!$E$4)*('PQW Report Data'!I$4:I$11233)))))</f>
      </c>
      <c r="G26" s="25" t="str">
        <f>IF(AND($D$6="All",$F$6="All"),SUMPRODUCT(('PQW Report Data'!$E$4:$E$11233=$B26)*('PQW Report Data'!J$4:J$11233)),
                     IF($D$6="All", SUMPRODUCT(('PQW Report Data'!$E$4:$E$11233=$B26)*('PQW Report Data'!$D$4:$D$11233='GEPS Report Dashboard &amp; Charts'!$E$4)*('PQW Report Data'!J$4:J$11233)),
                     IF($F$6="All",  SUMPRODUCT(('PQW Report Data'!$E$4:$E$11233=$B26)*('PQW Report Data'!$B$4:$B$11233='GEPS Report Dashboard &amp; Charts'!$C$4)*('PQW Report Data'!J$4:J$11233)),
                     SUMPRODUCT(('PQW Report Data'!$E$4:$E$11233=$B26)*('PQW Report Data'!$B$4:$B$11233='GEPS VOlume &amp; Declines'!$C$4)*('PQW Report Data'!$D$4:$D$11233='GEPS VOlume &amp; Declines'!$E$4)*('PQW Report Data'!J$4:J$11233)))))</f>
      </c>
      <c r="H26" s="25" t="str">
        <f>IF(AND($D$6="All",$F$6="All"),SUMPRODUCT(('PQW Report Data'!$E$4:$E$11233=$B26)*('PQW Report Data'!K$4:K$11233)),
                     IF($D$6="All", SUMPRODUCT(('PQW Report Data'!$E$4:$E$11233=$B26)*('PQW Report Data'!$D$4:$D$11233='GEPS Report Dashboard &amp; Charts'!$E$4)*('PQW Report Data'!K$4:K$11233)),
                     IF($F$6="All",  SUMPRODUCT(('PQW Report Data'!$E$4:$E$11233=$B26)*('PQW Report Data'!$B$4:$B$11233='GEPS Report Dashboard &amp; Charts'!$C$4)*('PQW Report Data'!K$4:K$11233)),
                     SUMPRODUCT(('PQW Report Data'!$E$4:$E$11233=$B26)*('PQW Report Data'!$B$4:$B$11233='GEPS VOlume &amp; Declines'!$C$4)*('PQW Report Data'!$D$4:$D$11233='GEPS VOlume &amp; Declines'!$E$4)*('PQW Report Data'!K$4:K$11233)))))</f>
      </c>
      <c r="I26" s="25" t="str">
        <f>IF(AND($D$6="All",$F$6="All"),SUMPRODUCT(('PQW Report Data'!$E$4:$E$11233=$B26)*('PQW Report Data'!L$4:L$11233)),
                     IF($D$6="All", SUMPRODUCT(('PQW Report Data'!$E$4:$E$11233=$B26)*('PQW Report Data'!$D$4:$D$11233='GEPS Report Dashboard &amp; Charts'!$E$4)*('PQW Report Data'!L$4:L$11233)),
                     IF($F$6="All",  SUMPRODUCT(('PQW Report Data'!$E$4:$E$11233=$B26)*('PQW Report Data'!$B$4:$B$11233='GEPS Report Dashboard &amp; Charts'!$C$4)*('PQW Report Data'!L$4:L$11233)),
                     SUMPRODUCT(('PQW Report Data'!$E$4:$E$11233=$B26)*('PQW Report Data'!$B$4:$B$11233='GEPS VOlume &amp; Declines'!$C$4)*('PQW Report Data'!$D$4:$D$11233='GEPS VOlume &amp; Declines'!$E$4)*('PQW Report Data'!L$4:L$11233)))))</f>
      </c>
      <c r="J26" s="25" t="str">
        <f>IF(AND($D$6="All",$F$6="All"),SUMPRODUCT(('PQW Report Data'!$E$4:$E$11233=$B26)*('PQW Report Data'!M$4:M$11233)),
                     IF($D$6="All", SUMPRODUCT(('PQW Report Data'!$E$4:$E$11233=$B26)*('PQW Report Data'!$D$4:$D$11233='GEPS Report Dashboard &amp; Charts'!$E$4)*('PQW Report Data'!M$4:M$11233)),
                     IF($F$6="All",  SUMPRODUCT(('PQW Report Data'!$E$4:$E$11233=$B26)*('PQW Report Data'!$B$4:$B$11233='GEPS Report Dashboard &amp; Charts'!$C$4)*('PQW Report Data'!M$4:M$11233)),
                     SUMPRODUCT(('PQW Report Data'!$E$4:$E$11233=$B26)*('PQW Report Data'!$B$4:$B$11233='GEPS VOlume &amp; Declines'!$C$4)*('PQW Report Data'!$D$4:$D$11233='GEPS VOlume &amp; Declines'!$E$4)*('PQW Report Data'!M$4:M$11233)))))</f>
      </c>
      <c r="K26" s="25" t="str">
        <f>J26-I26</f>
      </c>
      <c r="L26" s="26" t="str">
        <f>IFERROR(K26/I26, 0)</f>
      </c>
    </row>
    <row r="27">
      <c r="A27" s="0" t="inlineStr">
        <is>
          <t/>
        </is>
      </c>
      <c r="B27" s="23" t="n">
        <v>17</v>
      </c>
      <c r="C27" s="25" t="str">
        <f>IF(AND($D$6="All",$F$6="All"),SUMPRODUCT(('PQW Report Data'!$E$4:$E$11233=$B27)*('PQW Report Data'!F$4:F$11233)),
                     IF($D$6="All", SUMPRODUCT(('PQW Report Data'!$E$4:$E$11233=$B27)*('PQW Report Data'!$D$4:$D$11233='GEPS Report Dashboard &amp; Charts'!$E$4)*('PQW Report Data'!F$4:F$11233)),
                     IF($F$6="All",  SUMPRODUCT(('PQW Report Data'!$E$4:$E$11233=$B27)*('PQW Report Data'!$B$4:$B$11233='GEPS Report Dashboard &amp; Charts'!$C$4)*('PQW Report Data'!F$4:F$11233)),
                     SUMPRODUCT(('PQW Report Data'!$E$4:$E$11233=$B27)*('PQW Report Data'!$B$4:$B$11233='GEPS VOlume &amp; Declines'!$C$4)*('PQW Report Data'!$D$4:$D$11233='GEPS VOlume &amp; Declines'!$E$4)*('PQW Report Data'!F$4:F$11233)))))</f>
      </c>
      <c r="D27" s="25" t="str">
        <f>IF(AND($D$6="All",$F$6="All"),SUMPRODUCT(('PQW Report Data'!$E$4:$E$11233=$B27)*('PQW Report Data'!G$4:G$11233)),
                     IF($D$6="All", SUMPRODUCT(('PQW Report Data'!$E$4:$E$11233=$B27)*('PQW Report Data'!$D$4:$D$11233='GEPS Report Dashboard &amp; Charts'!$E$4)*('PQW Report Data'!G$4:G$11233)),
                     IF($F$6="All",  SUMPRODUCT(('PQW Report Data'!$E$4:$E$11233=$B27)*('PQW Report Data'!$B$4:$B$11233='GEPS Report Dashboard &amp; Charts'!$C$4)*('PQW Report Data'!G$4:G$11233)),
                     SUMPRODUCT(('PQW Report Data'!$E$4:$E$11233=$B27)*('PQW Report Data'!$B$4:$B$11233='GEPS VOlume &amp; Declines'!$C$4)*('PQW Report Data'!$D$4:$D$11233='GEPS VOlume &amp; Declines'!$E$4)*('PQW Report Data'!G$4:G$11233)))))</f>
      </c>
      <c r="E27" s="25" t="str">
        <f>IF(AND($D$6="All",$F$6="All"),SUMPRODUCT(('PQW Report Data'!$E$4:$E$11233=$B27)*('PQW Report Data'!H$4:H$11233)),
                     IF($D$6="All", SUMPRODUCT(('PQW Report Data'!$E$4:$E$11233=$B27)*('PQW Report Data'!$D$4:$D$11233='GEPS Report Dashboard &amp; Charts'!$E$4)*('PQW Report Data'!H$4:H$11233)),
                     IF($F$6="All",  SUMPRODUCT(('PQW Report Data'!$E$4:$E$11233=$B27)*('PQW Report Data'!$B$4:$B$11233='GEPS Report Dashboard &amp; Charts'!$C$4)*('PQW Report Data'!H$4:H$11233)),
                     SUMPRODUCT(('PQW Report Data'!$E$4:$E$11233=$B27)*('PQW Report Data'!$B$4:$B$11233='GEPS VOlume &amp; Declines'!$C$4)*('PQW Report Data'!$D$4:$D$11233='GEPS VOlume &amp; Declines'!$E$4)*('PQW Report Data'!H$4:H$11233)))))</f>
      </c>
      <c r="F27" s="25" t="str">
        <f>IF(AND($D$6="All",$F$6="All"),SUMPRODUCT(('PQW Report Data'!$E$4:$E$11233=$B27)*('PQW Report Data'!I$4:I$11233)),
                     IF($D$6="All", SUMPRODUCT(('PQW Report Data'!$E$4:$E$11233=$B27)*('PQW Report Data'!$D$4:$D$11233='GEPS Report Dashboard &amp; Charts'!$E$4)*('PQW Report Data'!I$4:I$11233)),
                     IF($F$6="All",  SUMPRODUCT(('PQW Report Data'!$E$4:$E$11233=$B27)*('PQW Report Data'!$B$4:$B$11233='GEPS Report Dashboard &amp; Charts'!$C$4)*('PQW Report Data'!I$4:I$11233)),
                     SUMPRODUCT(('PQW Report Data'!$E$4:$E$11233=$B27)*('PQW Report Data'!$B$4:$B$11233='GEPS VOlume &amp; Declines'!$C$4)*('PQW Report Data'!$D$4:$D$11233='GEPS VOlume &amp; Declines'!$E$4)*('PQW Report Data'!I$4:I$11233)))))</f>
      </c>
      <c r="G27" s="25" t="str">
        <f>IF(AND($D$6="All",$F$6="All"),SUMPRODUCT(('PQW Report Data'!$E$4:$E$11233=$B27)*('PQW Report Data'!J$4:J$11233)),
                     IF($D$6="All", SUMPRODUCT(('PQW Report Data'!$E$4:$E$11233=$B27)*('PQW Report Data'!$D$4:$D$11233='GEPS Report Dashboard &amp; Charts'!$E$4)*('PQW Report Data'!J$4:J$11233)),
                     IF($F$6="All",  SUMPRODUCT(('PQW Report Data'!$E$4:$E$11233=$B27)*('PQW Report Data'!$B$4:$B$11233='GEPS Report Dashboard &amp; Charts'!$C$4)*('PQW Report Data'!J$4:J$11233)),
                     SUMPRODUCT(('PQW Report Data'!$E$4:$E$11233=$B27)*('PQW Report Data'!$B$4:$B$11233='GEPS VOlume &amp; Declines'!$C$4)*('PQW Report Data'!$D$4:$D$11233='GEPS VOlume &amp; Declines'!$E$4)*('PQW Report Data'!J$4:J$11233)))))</f>
      </c>
      <c r="H27" s="25" t="str">
        <f>IF(AND($D$6="All",$F$6="All"),SUMPRODUCT(('PQW Report Data'!$E$4:$E$11233=$B27)*('PQW Report Data'!K$4:K$11233)),
                     IF($D$6="All", SUMPRODUCT(('PQW Report Data'!$E$4:$E$11233=$B27)*('PQW Report Data'!$D$4:$D$11233='GEPS Report Dashboard &amp; Charts'!$E$4)*('PQW Report Data'!K$4:K$11233)),
                     IF($F$6="All",  SUMPRODUCT(('PQW Report Data'!$E$4:$E$11233=$B27)*('PQW Report Data'!$B$4:$B$11233='GEPS Report Dashboard &amp; Charts'!$C$4)*('PQW Report Data'!K$4:K$11233)),
                     SUMPRODUCT(('PQW Report Data'!$E$4:$E$11233=$B27)*('PQW Report Data'!$B$4:$B$11233='GEPS VOlume &amp; Declines'!$C$4)*('PQW Report Data'!$D$4:$D$11233='GEPS VOlume &amp; Declines'!$E$4)*('PQW Report Data'!K$4:K$11233)))))</f>
      </c>
      <c r="I27" s="25" t="str">
        <f>IF(AND($D$6="All",$F$6="All"),SUMPRODUCT(('PQW Report Data'!$E$4:$E$11233=$B27)*('PQW Report Data'!L$4:L$11233)),
                     IF($D$6="All", SUMPRODUCT(('PQW Report Data'!$E$4:$E$11233=$B27)*('PQW Report Data'!$D$4:$D$11233='GEPS Report Dashboard &amp; Charts'!$E$4)*('PQW Report Data'!L$4:L$11233)),
                     IF($F$6="All",  SUMPRODUCT(('PQW Report Data'!$E$4:$E$11233=$B27)*('PQW Report Data'!$B$4:$B$11233='GEPS Report Dashboard &amp; Charts'!$C$4)*('PQW Report Data'!L$4:L$11233)),
                     SUMPRODUCT(('PQW Report Data'!$E$4:$E$11233=$B27)*('PQW Report Data'!$B$4:$B$11233='GEPS VOlume &amp; Declines'!$C$4)*('PQW Report Data'!$D$4:$D$11233='GEPS VOlume &amp; Declines'!$E$4)*('PQW Report Data'!L$4:L$11233)))))</f>
      </c>
      <c r="J27" s="25" t="str">
        <f>IF(AND($D$6="All",$F$6="All"),SUMPRODUCT(('PQW Report Data'!$E$4:$E$11233=$B27)*('PQW Report Data'!M$4:M$11233)),
                     IF($D$6="All", SUMPRODUCT(('PQW Report Data'!$E$4:$E$11233=$B27)*('PQW Report Data'!$D$4:$D$11233='GEPS Report Dashboard &amp; Charts'!$E$4)*('PQW Report Data'!M$4:M$11233)),
                     IF($F$6="All",  SUMPRODUCT(('PQW Report Data'!$E$4:$E$11233=$B27)*('PQW Report Data'!$B$4:$B$11233='GEPS Report Dashboard &amp; Charts'!$C$4)*('PQW Report Data'!M$4:M$11233)),
                     SUMPRODUCT(('PQW Report Data'!$E$4:$E$11233=$B27)*('PQW Report Data'!$B$4:$B$11233='GEPS VOlume &amp; Declines'!$C$4)*('PQW Report Data'!$D$4:$D$11233='GEPS VOlume &amp; Declines'!$E$4)*('PQW Report Data'!M$4:M$11233)))))</f>
      </c>
      <c r="K27" s="25" t="str">
        <f>J27-I27</f>
      </c>
      <c r="L27" s="26" t="str">
        <f>IFERROR(K27/I27, 0)</f>
      </c>
    </row>
    <row r="28">
      <c r="A28" s="0" t="inlineStr">
        <is>
          <t/>
        </is>
      </c>
      <c r="B28" s="23" t="n">
        <v>18</v>
      </c>
      <c r="C28" s="25" t="str">
        <f>IF(AND($D$6="All",$F$6="All"),SUMPRODUCT(('PQW Report Data'!$E$4:$E$11233=$B28)*('PQW Report Data'!F$4:F$11233)),
                     IF($D$6="All", SUMPRODUCT(('PQW Report Data'!$E$4:$E$11233=$B28)*('PQW Report Data'!$D$4:$D$11233='GEPS Report Dashboard &amp; Charts'!$E$4)*('PQW Report Data'!F$4:F$11233)),
                     IF($F$6="All",  SUMPRODUCT(('PQW Report Data'!$E$4:$E$11233=$B28)*('PQW Report Data'!$B$4:$B$11233='GEPS Report Dashboard &amp; Charts'!$C$4)*('PQW Report Data'!F$4:F$11233)),
                     SUMPRODUCT(('PQW Report Data'!$E$4:$E$11233=$B28)*('PQW Report Data'!$B$4:$B$11233='GEPS VOlume &amp; Declines'!$C$4)*('PQW Report Data'!$D$4:$D$11233='GEPS VOlume &amp; Declines'!$E$4)*('PQW Report Data'!F$4:F$11233)))))</f>
      </c>
      <c r="D28" s="25" t="str">
        <f>IF(AND($D$6="All",$F$6="All"),SUMPRODUCT(('PQW Report Data'!$E$4:$E$11233=$B28)*('PQW Report Data'!G$4:G$11233)),
                     IF($D$6="All", SUMPRODUCT(('PQW Report Data'!$E$4:$E$11233=$B28)*('PQW Report Data'!$D$4:$D$11233='GEPS Report Dashboard &amp; Charts'!$E$4)*('PQW Report Data'!G$4:G$11233)),
                     IF($F$6="All",  SUMPRODUCT(('PQW Report Data'!$E$4:$E$11233=$B28)*('PQW Report Data'!$B$4:$B$11233='GEPS Report Dashboard &amp; Charts'!$C$4)*('PQW Report Data'!G$4:G$11233)),
                     SUMPRODUCT(('PQW Report Data'!$E$4:$E$11233=$B28)*('PQW Report Data'!$B$4:$B$11233='GEPS VOlume &amp; Declines'!$C$4)*('PQW Report Data'!$D$4:$D$11233='GEPS VOlume &amp; Declines'!$E$4)*('PQW Report Data'!G$4:G$11233)))))</f>
      </c>
      <c r="E28" s="25" t="str">
        <f>IF(AND($D$6="All",$F$6="All"),SUMPRODUCT(('PQW Report Data'!$E$4:$E$11233=$B28)*('PQW Report Data'!H$4:H$11233)),
                     IF($D$6="All", SUMPRODUCT(('PQW Report Data'!$E$4:$E$11233=$B28)*('PQW Report Data'!$D$4:$D$11233='GEPS Report Dashboard &amp; Charts'!$E$4)*('PQW Report Data'!H$4:H$11233)),
                     IF($F$6="All",  SUMPRODUCT(('PQW Report Data'!$E$4:$E$11233=$B28)*('PQW Report Data'!$B$4:$B$11233='GEPS Report Dashboard &amp; Charts'!$C$4)*('PQW Report Data'!H$4:H$11233)),
                     SUMPRODUCT(('PQW Report Data'!$E$4:$E$11233=$B28)*('PQW Report Data'!$B$4:$B$11233='GEPS VOlume &amp; Declines'!$C$4)*('PQW Report Data'!$D$4:$D$11233='GEPS VOlume &amp; Declines'!$E$4)*('PQW Report Data'!H$4:H$11233)))))</f>
      </c>
      <c r="F28" s="25" t="str">
        <f>IF(AND($D$6="All",$F$6="All"),SUMPRODUCT(('PQW Report Data'!$E$4:$E$11233=$B28)*('PQW Report Data'!I$4:I$11233)),
                     IF($D$6="All", SUMPRODUCT(('PQW Report Data'!$E$4:$E$11233=$B28)*('PQW Report Data'!$D$4:$D$11233='GEPS Report Dashboard &amp; Charts'!$E$4)*('PQW Report Data'!I$4:I$11233)),
                     IF($F$6="All",  SUMPRODUCT(('PQW Report Data'!$E$4:$E$11233=$B28)*('PQW Report Data'!$B$4:$B$11233='GEPS Report Dashboard &amp; Charts'!$C$4)*('PQW Report Data'!I$4:I$11233)),
                     SUMPRODUCT(('PQW Report Data'!$E$4:$E$11233=$B28)*('PQW Report Data'!$B$4:$B$11233='GEPS VOlume &amp; Declines'!$C$4)*('PQW Report Data'!$D$4:$D$11233='GEPS VOlume &amp; Declines'!$E$4)*('PQW Report Data'!I$4:I$11233)))))</f>
      </c>
      <c r="G28" s="25" t="str">
        <f>IF(AND($D$6="All",$F$6="All"),SUMPRODUCT(('PQW Report Data'!$E$4:$E$11233=$B28)*('PQW Report Data'!J$4:J$11233)),
                     IF($D$6="All", SUMPRODUCT(('PQW Report Data'!$E$4:$E$11233=$B28)*('PQW Report Data'!$D$4:$D$11233='GEPS Report Dashboard &amp; Charts'!$E$4)*('PQW Report Data'!J$4:J$11233)),
                     IF($F$6="All",  SUMPRODUCT(('PQW Report Data'!$E$4:$E$11233=$B28)*('PQW Report Data'!$B$4:$B$11233='GEPS Report Dashboard &amp; Charts'!$C$4)*('PQW Report Data'!J$4:J$11233)),
                     SUMPRODUCT(('PQW Report Data'!$E$4:$E$11233=$B28)*('PQW Report Data'!$B$4:$B$11233='GEPS VOlume &amp; Declines'!$C$4)*('PQW Report Data'!$D$4:$D$11233='GEPS VOlume &amp; Declines'!$E$4)*('PQW Report Data'!J$4:J$11233)))))</f>
      </c>
      <c r="H28" s="25" t="str">
        <f>IF(AND($D$6="All",$F$6="All"),SUMPRODUCT(('PQW Report Data'!$E$4:$E$11233=$B28)*('PQW Report Data'!K$4:K$11233)),
                     IF($D$6="All", SUMPRODUCT(('PQW Report Data'!$E$4:$E$11233=$B28)*('PQW Report Data'!$D$4:$D$11233='GEPS Report Dashboard &amp; Charts'!$E$4)*('PQW Report Data'!K$4:K$11233)),
                     IF($F$6="All",  SUMPRODUCT(('PQW Report Data'!$E$4:$E$11233=$B28)*('PQW Report Data'!$B$4:$B$11233='GEPS Report Dashboard &amp; Charts'!$C$4)*('PQW Report Data'!K$4:K$11233)),
                     SUMPRODUCT(('PQW Report Data'!$E$4:$E$11233=$B28)*('PQW Report Data'!$B$4:$B$11233='GEPS VOlume &amp; Declines'!$C$4)*('PQW Report Data'!$D$4:$D$11233='GEPS VOlume &amp; Declines'!$E$4)*('PQW Report Data'!K$4:K$11233)))))</f>
      </c>
      <c r="I28" s="25" t="str">
        <f>IF(AND($D$6="All",$F$6="All"),SUMPRODUCT(('PQW Report Data'!$E$4:$E$11233=$B28)*('PQW Report Data'!L$4:L$11233)),
                     IF($D$6="All", SUMPRODUCT(('PQW Report Data'!$E$4:$E$11233=$B28)*('PQW Report Data'!$D$4:$D$11233='GEPS Report Dashboard &amp; Charts'!$E$4)*('PQW Report Data'!L$4:L$11233)),
                     IF($F$6="All",  SUMPRODUCT(('PQW Report Data'!$E$4:$E$11233=$B28)*('PQW Report Data'!$B$4:$B$11233='GEPS Report Dashboard &amp; Charts'!$C$4)*('PQW Report Data'!L$4:L$11233)),
                     SUMPRODUCT(('PQW Report Data'!$E$4:$E$11233=$B28)*('PQW Report Data'!$B$4:$B$11233='GEPS VOlume &amp; Declines'!$C$4)*('PQW Report Data'!$D$4:$D$11233='GEPS VOlume &amp; Declines'!$E$4)*('PQW Report Data'!L$4:L$11233)))))</f>
      </c>
      <c r="J28" s="25" t="str">
        <f>IF(AND($D$6="All",$F$6="All"),SUMPRODUCT(('PQW Report Data'!$E$4:$E$11233=$B28)*('PQW Report Data'!M$4:M$11233)),
                     IF($D$6="All", SUMPRODUCT(('PQW Report Data'!$E$4:$E$11233=$B28)*('PQW Report Data'!$D$4:$D$11233='GEPS Report Dashboard &amp; Charts'!$E$4)*('PQW Report Data'!M$4:M$11233)),
                     IF($F$6="All",  SUMPRODUCT(('PQW Report Data'!$E$4:$E$11233=$B28)*('PQW Report Data'!$B$4:$B$11233='GEPS Report Dashboard &amp; Charts'!$C$4)*('PQW Report Data'!M$4:M$11233)),
                     SUMPRODUCT(('PQW Report Data'!$E$4:$E$11233=$B28)*('PQW Report Data'!$B$4:$B$11233='GEPS VOlume &amp; Declines'!$C$4)*('PQW Report Data'!$D$4:$D$11233='GEPS VOlume &amp; Declines'!$E$4)*('PQW Report Data'!M$4:M$11233)))))</f>
      </c>
      <c r="K28" s="25" t="str">
        <f>J28-I28</f>
      </c>
      <c r="L28" s="26" t="str">
        <f>IFERROR(K28/I28, 0)</f>
      </c>
    </row>
    <row r="29">
      <c r="A29" s="0" t="inlineStr">
        <is>
          <t/>
        </is>
      </c>
      <c r="B29" s="23" t="n">
        <v>19</v>
      </c>
      <c r="C29" s="25" t="str">
        <f>IF(AND($D$6="All",$F$6="All"),SUMPRODUCT(('PQW Report Data'!$E$4:$E$11233=$B29)*('PQW Report Data'!F$4:F$11233)),
                     IF($D$6="All", SUMPRODUCT(('PQW Report Data'!$E$4:$E$11233=$B29)*('PQW Report Data'!$D$4:$D$11233='GEPS Report Dashboard &amp; Charts'!$E$4)*('PQW Report Data'!F$4:F$11233)),
                     IF($F$6="All",  SUMPRODUCT(('PQW Report Data'!$E$4:$E$11233=$B29)*('PQW Report Data'!$B$4:$B$11233='GEPS Report Dashboard &amp; Charts'!$C$4)*('PQW Report Data'!F$4:F$11233)),
                     SUMPRODUCT(('PQW Report Data'!$E$4:$E$11233=$B29)*('PQW Report Data'!$B$4:$B$11233='GEPS VOlume &amp; Declines'!$C$4)*('PQW Report Data'!$D$4:$D$11233='GEPS VOlume &amp; Declines'!$E$4)*('PQW Report Data'!F$4:F$11233)))))</f>
      </c>
      <c r="D29" s="25" t="str">
        <f>IF(AND($D$6="All",$F$6="All"),SUMPRODUCT(('PQW Report Data'!$E$4:$E$11233=$B29)*('PQW Report Data'!G$4:G$11233)),
                     IF($D$6="All", SUMPRODUCT(('PQW Report Data'!$E$4:$E$11233=$B29)*('PQW Report Data'!$D$4:$D$11233='GEPS Report Dashboard &amp; Charts'!$E$4)*('PQW Report Data'!G$4:G$11233)),
                     IF($F$6="All",  SUMPRODUCT(('PQW Report Data'!$E$4:$E$11233=$B29)*('PQW Report Data'!$B$4:$B$11233='GEPS Report Dashboard &amp; Charts'!$C$4)*('PQW Report Data'!G$4:G$11233)),
                     SUMPRODUCT(('PQW Report Data'!$E$4:$E$11233=$B29)*('PQW Report Data'!$B$4:$B$11233='GEPS VOlume &amp; Declines'!$C$4)*('PQW Report Data'!$D$4:$D$11233='GEPS VOlume &amp; Declines'!$E$4)*('PQW Report Data'!G$4:G$11233)))))</f>
      </c>
      <c r="E29" s="25" t="str">
        <f>IF(AND($D$6="All",$F$6="All"),SUMPRODUCT(('PQW Report Data'!$E$4:$E$11233=$B29)*('PQW Report Data'!H$4:H$11233)),
                     IF($D$6="All", SUMPRODUCT(('PQW Report Data'!$E$4:$E$11233=$B29)*('PQW Report Data'!$D$4:$D$11233='GEPS Report Dashboard &amp; Charts'!$E$4)*('PQW Report Data'!H$4:H$11233)),
                     IF($F$6="All",  SUMPRODUCT(('PQW Report Data'!$E$4:$E$11233=$B29)*('PQW Report Data'!$B$4:$B$11233='GEPS Report Dashboard &amp; Charts'!$C$4)*('PQW Report Data'!H$4:H$11233)),
                     SUMPRODUCT(('PQW Report Data'!$E$4:$E$11233=$B29)*('PQW Report Data'!$B$4:$B$11233='GEPS VOlume &amp; Declines'!$C$4)*('PQW Report Data'!$D$4:$D$11233='GEPS VOlume &amp; Declines'!$E$4)*('PQW Report Data'!H$4:H$11233)))))</f>
      </c>
      <c r="F29" s="25" t="str">
        <f>IF(AND($D$6="All",$F$6="All"),SUMPRODUCT(('PQW Report Data'!$E$4:$E$11233=$B29)*('PQW Report Data'!I$4:I$11233)),
                     IF($D$6="All", SUMPRODUCT(('PQW Report Data'!$E$4:$E$11233=$B29)*('PQW Report Data'!$D$4:$D$11233='GEPS Report Dashboard &amp; Charts'!$E$4)*('PQW Report Data'!I$4:I$11233)),
                     IF($F$6="All",  SUMPRODUCT(('PQW Report Data'!$E$4:$E$11233=$B29)*('PQW Report Data'!$B$4:$B$11233='GEPS Report Dashboard &amp; Charts'!$C$4)*('PQW Report Data'!I$4:I$11233)),
                     SUMPRODUCT(('PQW Report Data'!$E$4:$E$11233=$B29)*('PQW Report Data'!$B$4:$B$11233='GEPS VOlume &amp; Declines'!$C$4)*('PQW Report Data'!$D$4:$D$11233='GEPS VOlume &amp; Declines'!$E$4)*('PQW Report Data'!I$4:I$11233)))))</f>
      </c>
      <c r="G29" s="25" t="str">
        <f>IF(AND($D$6="All",$F$6="All"),SUMPRODUCT(('PQW Report Data'!$E$4:$E$11233=$B29)*('PQW Report Data'!J$4:J$11233)),
                     IF($D$6="All", SUMPRODUCT(('PQW Report Data'!$E$4:$E$11233=$B29)*('PQW Report Data'!$D$4:$D$11233='GEPS Report Dashboard &amp; Charts'!$E$4)*('PQW Report Data'!J$4:J$11233)),
                     IF($F$6="All",  SUMPRODUCT(('PQW Report Data'!$E$4:$E$11233=$B29)*('PQW Report Data'!$B$4:$B$11233='GEPS Report Dashboard &amp; Charts'!$C$4)*('PQW Report Data'!J$4:J$11233)),
                     SUMPRODUCT(('PQW Report Data'!$E$4:$E$11233=$B29)*('PQW Report Data'!$B$4:$B$11233='GEPS VOlume &amp; Declines'!$C$4)*('PQW Report Data'!$D$4:$D$11233='GEPS VOlume &amp; Declines'!$E$4)*('PQW Report Data'!J$4:J$11233)))))</f>
      </c>
      <c r="H29" s="25" t="str">
        <f>IF(AND($D$6="All",$F$6="All"),SUMPRODUCT(('PQW Report Data'!$E$4:$E$11233=$B29)*('PQW Report Data'!K$4:K$11233)),
                     IF($D$6="All", SUMPRODUCT(('PQW Report Data'!$E$4:$E$11233=$B29)*('PQW Report Data'!$D$4:$D$11233='GEPS Report Dashboard &amp; Charts'!$E$4)*('PQW Report Data'!K$4:K$11233)),
                     IF($F$6="All",  SUMPRODUCT(('PQW Report Data'!$E$4:$E$11233=$B29)*('PQW Report Data'!$B$4:$B$11233='GEPS Report Dashboard &amp; Charts'!$C$4)*('PQW Report Data'!K$4:K$11233)),
                     SUMPRODUCT(('PQW Report Data'!$E$4:$E$11233=$B29)*('PQW Report Data'!$B$4:$B$11233='GEPS VOlume &amp; Declines'!$C$4)*('PQW Report Data'!$D$4:$D$11233='GEPS VOlume &amp; Declines'!$E$4)*('PQW Report Data'!K$4:K$11233)))))</f>
      </c>
      <c r="I29" s="25" t="str">
        <f>IF(AND($D$6="All",$F$6="All"),SUMPRODUCT(('PQW Report Data'!$E$4:$E$11233=$B29)*('PQW Report Data'!L$4:L$11233)),
                     IF($D$6="All", SUMPRODUCT(('PQW Report Data'!$E$4:$E$11233=$B29)*('PQW Report Data'!$D$4:$D$11233='GEPS Report Dashboard &amp; Charts'!$E$4)*('PQW Report Data'!L$4:L$11233)),
                     IF($F$6="All",  SUMPRODUCT(('PQW Report Data'!$E$4:$E$11233=$B29)*('PQW Report Data'!$B$4:$B$11233='GEPS Report Dashboard &amp; Charts'!$C$4)*('PQW Report Data'!L$4:L$11233)),
                     SUMPRODUCT(('PQW Report Data'!$E$4:$E$11233=$B29)*('PQW Report Data'!$B$4:$B$11233='GEPS VOlume &amp; Declines'!$C$4)*('PQW Report Data'!$D$4:$D$11233='GEPS VOlume &amp; Declines'!$E$4)*('PQW Report Data'!L$4:L$11233)))))</f>
      </c>
      <c r="J29" s="25" t="str">
        <f>IF(AND($D$6="All",$F$6="All"),SUMPRODUCT(('PQW Report Data'!$E$4:$E$11233=$B29)*('PQW Report Data'!M$4:M$11233)),
                     IF($D$6="All", SUMPRODUCT(('PQW Report Data'!$E$4:$E$11233=$B29)*('PQW Report Data'!$D$4:$D$11233='GEPS Report Dashboard &amp; Charts'!$E$4)*('PQW Report Data'!M$4:M$11233)),
                     IF($F$6="All",  SUMPRODUCT(('PQW Report Data'!$E$4:$E$11233=$B29)*('PQW Report Data'!$B$4:$B$11233='GEPS Report Dashboard &amp; Charts'!$C$4)*('PQW Report Data'!M$4:M$11233)),
                     SUMPRODUCT(('PQW Report Data'!$E$4:$E$11233=$B29)*('PQW Report Data'!$B$4:$B$11233='GEPS VOlume &amp; Declines'!$C$4)*('PQW Report Data'!$D$4:$D$11233='GEPS VOlume &amp; Declines'!$E$4)*('PQW Report Data'!M$4:M$11233)))))</f>
      </c>
      <c r="K29" s="25" t="str">
        <f>J29-I29</f>
      </c>
      <c r="L29" s="26" t="str">
        <f>IFERROR(K29/I29, 0)</f>
      </c>
    </row>
    <row r="30">
      <c r="A30" s="0" t="inlineStr">
        <is>
          <t/>
        </is>
      </c>
      <c r="B30" s="23" t="n">
        <v>20</v>
      </c>
      <c r="C30" s="25" t="str">
        <f>IF(AND($D$6="All",$F$6="All"),SUMPRODUCT(('PQW Report Data'!$E$4:$E$11233=$B30)*('PQW Report Data'!F$4:F$11233)),
                     IF($D$6="All", SUMPRODUCT(('PQW Report Data'!$E$4:$E$11233=$B30)*('PQW Report Data'!$D$4:$D$11233='GEPS Report Dashboard &amp; Charts'!$E$4)*('PQW Report Data'!F$4:F$11233)),
                     IF($F$6="All",  SUMPRODUCT(('PQW Report Data'!$E$4:$E$11233=$B30)*('PQW Report Data'!$B$4:$B$11233='GEPS Report Dashboard &amp; Charts'!$C$4)*('PQW Report Data'!F$4:F$11233)),
                     SUMPRODUCT(('PQW Report Data'!$E$4:$E$11233=$B30)*('PQW Report Data'!$B$4:$B$11233='GEPS VOlume &amp; Declines'!$C$4)*('PQW Report Data'!$D$4:$D$11233='GEPS VOlume &amp; Declines'!$E$4)*('PQW Report Data'!F$4:F$11233)))))</f>
      </c>
      <c r="D30" s="25" t="str">
        <f>IF(AND($D$6="All",$F$6="All"),SUMPRODUCT(('PQW Report Data'!$E$4:$E$11233=$B30)*('PQW Report Data'!G$4:G$11233)),
                     IF($D$6="All", SUMPRODUCT(('PQW Report Data'!$E$4:$E$11233=$B30)*('PQW Report Data'!$D$4:$D$11233='GEPS Report Dashboard &amp; Charts'!$E$4)*('PQW Report Data'!G$4:G$11233)),
                     IF($F$6="All",  SUMPRODUCT(('PQW Report Data'!$E$4:$E$11233=$B30)*('PQW Report Data'!$B$4:$B$11233='GEPS Report Dashboard &amp; Charts'!$C$4)*('PQW Report Data'!G$4:G$11233)),
                     SUMPRODUCT(('PQW Report Data'!$E$4:$E$11233=$B30)*('PQW Report Data'!$B$4:$B$11233='GEPS VOlume &amp; Declines'!$C$4)*('PQW Report Data'!$D$4:$D$11233='GEPS VOlume &amp; Declines'!$E$4)*('PQW Report Data'!G$4:G$11233)))))</f>
      </c>
      <c r="E30" s="25" t="str">
        <f>IF(AND($D$6="All",$F$6="All"),SUMPRODUCT(('PQW Report Data'!$E$4:$E$11233=$B30)*('PQW Report Data'!H$4:H$11233)),
                     IF($D$6="All", SUMPRODUCT(('PQW Report Data'!$E$4:$E$11233=$B30)*('PQW Report Data'!$D$4:$D$11233='GEPS Report Dashboard &amp; Charts'!$E$4)*('PQW Report Data'!H$4:H$11233)),
                     IF($F$6="All",  SUMPRODUCT(('PQW Report Data'!$E$4:$E$11233=$B30)*('PQW Report Data'!$B$4:$B$11233='GEPS Report Dashboard &amp; Charts'!$C$4)*('PQW Report Data'!H$4:H$11233)),
                     SUMPRODUCT(('PQW Report Data'!$E$4:$E$11233=$B30)*('PQW Report Data'!$B$4:$B$11233='GEPS VOlume &amp; Declines'!$C$4)*('PQW Report Data'!$D$4:$D$11233='GEPS VOlume &amp; Declines'!$E$4)*('PQW Report Data'!H$4:H$11233)))))</f>
      </c>
      <c r="F30" s="25" t="str">
        <f>IF(AND($D$6="All",$F$6="All"),SUMPRODUCT(('PQW Report Data'!$E$4:$E$11233=$B30)*('PQW Report Data'!I$4:I$11233)),
                     IF($D$6="All", SUMPRODUCT(('PQW Report Data'!$E$4:$E$11233=$B30)*('PQW Report Data'!$D$4:$D$11233='GEPS Report Dashboard &amp; Charts'!$E$4)*('PQW Report Data'!I$4:I$11233)),
                     IF($F$6="All",  SUMPRODUCT(('PQW Report Data'!$E$4:$E$11233=$B30)*('PQW Report Data'!$B$4:$B$11233='GEPS Report Dashboard &amp; Charts'!$C$4)*('PQW Report Data'!I$4:I$11233)),
                     SUMPRODUCT(('PQW Report Data'!$E$4:$E$11233=$B30)*('PQW Report Data'!$B$4:$B$11233='GEPS VOlume &amp; Declines'!$C$4)*('PQW Report Data'!$D$4:$D$11233='GEPS VOlume &amp; Declines'!$E$4)*('PQW Report Data'!I$4:I$11233)))))</f>
      </c>
      <c r="G30" s="25" t="str">
        <f>IF(AND($D$6="All",$F$6="All"),SUMPRODUCT(('PQW Report Data'!$E$4:$E$11233=$B30)*('PQW Report Data'!J$4:J$11233)),
                     IF($D$6="All", SUMPRODUCT(('PQW Report Data'!$E$4:$E$11233=$B30)*('PQW Report Data'!$D$4:$D$11233='GEPS Report Dashboard &amp; Charts'!$E$4)*('PQW Report Data'!J$4:J$11233)),
                     IF($F$6="All",  SUMPRODUCT(('PQW Report Data'!$E$4:$E$11233=$B30)*('PQW Report Data'!$B$4:$B$11233='GEPS Report Dashboard &amp; Charts'!$C$4)*('PQW Report Data'!J$4:J$11233)),
                     SUMPRODUCT(('PQW Report Data'!$E$4:$E$11233=$B30)*('PQW Report Data'!$B$4:$B$11233='GEPS VOlume &amp; Declines'!$C$4)*('PQW Report Data'!$D$4:$D$11233='GEPS VOlume &amp; Declines'!$E$4)*('PQW Report Data'!J$4:J$11233)))))</f>
      </c>
      <c r="H30" s="25" t="str">
        <f>IF(AND($D$6="All",$F$6="All"),SUMPRODUCT(('PQW Report Data'!$E$4:$E$11233=$B30)*('PQW Report Data'!K$4:K$11233)),
                     IF($D$6="All", SUMPRODUCT(('PQW Report Data'!$E$4:$E$11233=$B30)*('PQW Report Data'!$D$4:$D$11233='GEPS Report Dashboard &amp; Charts'!$E$4)*('PQW Report Data'!K$4:K$11233)),
                     IF($F$6="All",  SUMPRODUCT(('PQW Report Data'!$E$4:$E$11233=$B30)*('PQW Report Data'!$B$4:$B$11233='GEPS Report Dashboard &amp; Charts'!$C$4)*('PQW Report Data'!K$4:K$11233)),
                     SUMPRODUCT(('PQW Report Data'!$E$4:$E$11233=$B30)*('PQW Report Data'!$B$4:$B$11233='GEPS VOlume &amp; Declines'!$C$4)*('PQW Report Data'!$D$4:$D$11233='GEPS VOlume &amp; Declines'!$E$4)*('PQW Report Data'!K$4:K$11233)))))</f>
      </c>
      <c r="I30" s="25" t="str">
        <f>IF(AND($D$6="All",$F$6="All"),SUMPRODUCT(('PQW Report Data'!$E$4:$E$11233=$B30)*('PQW Report Data'!L$4:L$11233)),
                     IF($D$6="All", SUMPRODUCT(('PQW Report Data'!$E$4:$E$11233=$B30)*('PQW Report Data'!$D$4:$D$11233='GEPS Report Dashboard &amp; Charts'!$E$4)*('PQW Report Data'!L$4:L$11233)),
                     IF($F$6="All",  SUMPRODUCT(('PQW Report Data'!$E$4:$E$11233=$B30)*('PQW Report Data'!$B$4:$B$11233='GEPS Report Dashboard &amp; Charts'!$C$4)*('PQW Report Data'!L$4:L$11233)),
                     SUMPRODUCT(('PQW Report Data'!$E$4:$E$11233=$B30)*('PQW Report Data'!$B$4:$B$11233='GEPS VOlume &amp; Declines'!$C$4)*('PQW Report Data'!$D$4:$D$11233='GEPS VOlume &amp; Declines'!$E$4)*('PQW Report Data'!L$4:L$11233)))))</f>
      </c>
      <c r="J30" s="25" t="str">
        <f>IF(AND($D$6="All",$F$6="All"),SUMPRODUCT(('PQW Report Data'!$E$4:$E$11233=$B30)*('PQW Report Data'!M$4:M$11233)),
                     IF($D$6="All", SUMPRODUCT(('PQW Report Data'!$E$4:$E$11233=$B30)*('PQW Report Data'!$D$4:$D$11233='GEPS Report Dashboard &amp; Charts'!$E$4)*('PQW Report Data'!M$4:M$11233)),
                     IF($F$6="All",  SUMPRODUCT(('PQW Report Data'!$E$4:$E$11233=$B30)*('PQW Report Data'!$B$4:$B$11233='GEPS Report Dashboard &amp; Charts'!$C$4)*('PQW Report Data'!M$4:M$11233)),
                     SUMPRODUCT(('PQW Report Data'!$E$4:$E$11233=$B30)*('PQW Report Data'!$B$4:$B$11233='GEPS VOlume &amp; Declines'!$C$4)*('PQW Report Data'!$D$4:$D$11233='GEPS VOlume &amp; Declines'!$E$4)*('PQW Report Data'!M$4:M$11233)))))</f>
      </c>
      <c r="K30" s="25" t="str">
        <f>J30-I30</f>
      </c>
      <c r="L30" s="26" t="str">
        <f>IFERROR(K30/I30, 0)</f>
      </c>
    </row>
    <row r="31">
      <c r="A31" s="0" t="inlineStr">
        <is>
          <t/>
        </is>
      </c>
      <c r="B31" s="23" t="n">
        <v>21</v>
      </c>
      <c r="C31" s="25" t="str">
        <f>IF(AND($D$6="All",$F$6="All"),SUMPRODUCT(('PQW Report Data'!$E$4:$E$11233=$B31)*('PQW Report Data'!F$4:F$11233)),
                     IF($D$6="All", SUMPRODUCT(('PQW Report Data'!$E$4:$E$11233=$B31)*('PQW Report Data'!$D$4:$D$11233='GEPS Report Dashboard &amp; Charts'!$E$4)*('PQW Report Data'!F$4:F$11233)),
                     IF($F$6="All",  SUMPRODUCT(('PQW Report Data'!$E$4:$E$11233=$B31)*('PQW Report Data'!$B$4:$B$11233='GEPS Report Dashboard &amp; Charts'!$C$4)*('PQW Report Data'!F$4:F$11233)),
                     SUMPRODUCT(('PQW Report Data'!$E$4:$E$11233=$B31)*('PQW Report Data'!$B$4:$B$11233='GEPS VOlume &amp; Declines'!$C$4)*('PQW Report Data'!$D$4:$D$11233='GEPS VOlume &amp; Declines'!$E$4)*('PQW Report Data'!F$4:F$11233)))))</f>
      </c>
      <c r="D31" s="25" t="str">
        <f>IF(AND($D$6="All",$F$6="All"),SUMPRODUCT(('PQW Report Data'!$E$4:$E$11233=$B31)*('PQW Report Data'!G$4:G$11233)),
                     IF($D$6="All", SUMPRODUCT(('PQW Report Data'!$E$4:$E$11233=$B31)*('PQW Report Data'!$D$4:$D$11233='GEPS Report Dashboard &amp; Charts'!$E$4)*('PQW Report Data'!G$4:G$11233)),
                     IF($F$6="All",  SUMPRODUCT(('PQW Report Data'!$E$4:$E$11233=$B31)*('PQW Report Data'!$B$4:$B$11233='GEPS Report Dashboard &amp; Charts'!$C$4)*('PQW Report Data'!G$4:G$11233)),
                     SUMPRODUCT(('PQW Report Data'!$E$4:$E$11233=$B31)*('PQW Report Data'!$B$4:$B$11233='GEPS VOlume &amp; Declines'!$C$4)*('PQW Report Data'!$D$4:$D$11233='GEPS VOlume &amp; Declines'!$E$4)*('PQW Report Data'!G$4:G$11233)))))</f>
      </c>
      <c r="E31" s="25" t="str">
        <f>IF(AND($D$6="All",$F$6="All"),SUMPRODUCT(('PQW Report Data'!$E$4:$E$11233=$B31)*('PQW Report Data'!H$4:H$11233)),
                     IF($D$6="All", SUMPRODUCT(('PQW Report Data'!$E$4:$E$11233=$B31)*('PQW Report Data'!$D$4:$D$11233='GEPS Report Dashboard &amp; Charts'!$E$4)*('PQW Report Data'!H$4:H$11233)),
                     IF($F$6="All",  SUMPRODUCT(('PQW Report Data'!$E$4:$E$11233=$B31)*('PQW Report Data'!$B$4:$B$11233='GEPS Report Dashboard &amp; Charts'!$C$4)*('PQW Report Data'!H$4:H$11233)),
                     SUMPRODUCT(('PQW Report Data'!$E$4:$E$11233=$B31)*('PQW Report Data'!$B$4:$B$11233='GEPS VOlume &amp; Declines'!$C$4)*('PQW Report Data'!$D$4:$D$11233='GEPS VOlume &amp; Declines'!$E$4)*('PQW Report Data'!H$4:H$11233)))))</f>
      </c>
      <c r="F31" s="25" t="str">
        <f>IF(AND($D$6="All",$F$6="All"),SUMPRODUCT(('PQW Report Data'!$E$4:$E$11233=$B31)*('PQW Report Data'!I$4:I$11233)),
                     IF($D$6="All", SUMPRODUCT(('PQW Report Data'!$E$4:$E$11233=$B31)*('PQW Report Data'!$D$4:$D$11233='GEPS Report Dashboard &amp; Charts'!$E$4)*('PQW Report Data'!I$4:I$11233)),
                     IF($F$6="All",  SUMPRODUCT(('PQW Report Data'!$E$4:$E$11233=$B31)*('PQW Report Data'!$B$4:$B$11233='GEPS Report Dashboard &amp; Charts'!$C$4)*('PQW Report Data'!I$4:I$11233)),
                     SUMPRODUCT(('PQW Report Data'!$E$4:$E$11233=$B31)*('PQW Report Data'!$B$4:$B$11233='GEPS VOlume &amp; Declines'!$C$4)*('PQW Report Data'!$D$4:$D$11233='GEPS VOlume &amp; Declines'!$E$4)*('PQW Report Data'!I$4:I$11233)))))</f>
      </c>
      <c r="G31" s="25" t="str">
        <f>IF(AND($D$6="All",$F$6="All"),SUMPRODUCT(('PQW Report Data'!$E$4:$E$11233=$B31)*('PQW Report Data'!J$4:J$11233)),
                     IF($D$6="All", SUMPRODUCT(('PQW Report Data'!$E$4:$E$11233=$B31)*('PQW Report Data'!$D$4:$D$11233='GEPS Report Dashboard &amp; Charts'!$E$4)*('PQW Report Data'!J$4:J$11233)),
                     IF($F$6="All",  SUMPRODUCT(('PQW Report Data'!$E$4:$E$11233=$B31)*('PQW Report Data'!$B$4:$B$11233='GEPS Report Dashboard &amp; Charts'!$C$4)*('PQW Report Data'!J$4:J$11233)),
                     SUMPRODUCT(('PQW Report Data'!$E$4:$E$11233=$B31)*('PQW Report Data'!$B$4:$B$11233='GEPS VOlume &amp; Declines'!$C$4)*('PQW Report Data'!$D$4:$D$11233='GEPS VOlume &amp; Declines'!$E$4)*('PQW Report Data'!J$4:J$11233)))))</f>
      </c>
      <c r="H31" s="25" t="str">
        <f>IF(AND($D$6="All",$F$6="All"),SUMPRODUCT(('PQW Report Data'!$E$4:$E$11233=$B31)*('PQW Report Data'!K$4:K$11233)),
                     IF($D$6="All", SUMPRODUCT(('PQW Report Data'!$E$4:$E$11233=$B31)*('PQW Report Data'!$D$4:$D$11233='GEPS Report Dashboard &amp; Charts'!$E$4)*('PQW Report Data'!K$4:K$11233)),
                     IF($F$6="All",  SUMPRODUCT(('PQW Report Data'!$E$4:$E$11233=$B31)*('PQW Report Data'!$B$4:$B$11233='GEPS Report Dashboard &amp; Charts'!$C$4)*('PQW Report Data'!K$4:K$11233)),
                     SUMPRODUCT(('PQW Report Data'!$E$4:$E$11233=$B31)*('PQW Report Data'!$B$4:$B$11233='GEPS VOlume &amp; Declines'!$C$4)*('PQW Report Data'!$D$4:$D$11233='GEPS VOlume &amp; Declines'!$E$4)*('PQW Report Data'!K$4:K$11233)))))</f>
      </c>
      <c r="I31" s="25" t="str">
        <f>IF(AND($D$6="All",$F$6="All"),SUMPRODUCT(('PQW Report Data'!$E$4:$E$11233=$B31)*('PQW Report Data'!L$4:L$11233)),
                     IF($D$6="All", SUMPRODUCT(('PQW Report Data'!$E$4:$E$11233=$B31)*('PQW Report Data'!$D$4:$D$11233='GEPS Report Dashboard &amp; Charts'!$E$4)*('PQW Report Data'!L$4:L$11233)),
                     IF($F$6="All",  SUMPRODUCT(('PQW Report Data'!$E$4:$E$11233=$B31)*('PQW Report Data'!$B$4:$B$11233='GEPS Report Dashboard &amp; Charts'!$C$4)*('PQW Report Data'!L$4:L$11233)),
                     SUMPRODUCT(('PQW Report Data'!$E$4:$E$11233=$B31)*('PQW Report Data'!$B$4:$B$11233='GEPS VOlume &amp; Declines'!$C$4)*('PQW Report Data'!$D$4:$D$11233='GEPS VOlume &amp; Declines'!$E$4)*('PQW Report Data'!L$4:L$11233)))))</f>
      </c>
      <c r="J31" s="25" t="str">
        <f>IF(AND($D$6="All",$F$6="All"),SUMPRODUCT(('PQW Report Data'!$E$4:$E$11233=$B31)*('PQW Report Data'!M$4:M$11233)),
                     IF($D$6="All", SUMPRODUCT(('PQW Report Data'!$E$4:$E$11233=$B31)*('PQW Report Data'!$D$4:$D$11233='GEPS Report Dashboard &amp; Charts'!$E$4)*('PQW Report Data'!M$4:M$11233)),
                     IF($F$6="All",  SUMPRODUCT(('PQW Report Data'!$E$4:$E$11233=$B31)*('PQW Report Data'!$B$4:$B$11233='GEPS Report Dashboard &amp; Charts'!$C$4)*('PQW Report Data'!M$4:M$11233)),
                     SUMPRODUCT(('PQW Report Data'!$E$4:$E$11233=$B31)*('PQW Report Data'!$B$4:$B$11233='GEPS VOlume &amp; Declines'!$C$4)*('PQW Report Data'!$D$4:$D$11233='GEPS VOlume &amp; Declines'!$E$4)*('PQW Report Data'!M$4:M$11233)))))</f>
      </c>
      <c r="K31" s="25" t="str">
        <f>J31-I31</f>
      </c>
      <c r="L31" s="26" t="str">
        <f>IFERROR(K31/I31, 0)</f>
      </c>
    </row>
    <row r="32">
      <c r="A32" s="0" t="inlineStr">
        <is>
          <t/>
        </is>
      </c>
      <c r="B32" s="23" t="n">
        <v>22</v>
      </c>
      <c r="C32" s="25" t="str">
        <f>IF(AND($D$6="All",$F$6="All"),SUMPRODUCT(('PQW Report Data'!$E$4:$E$11233=$B32)*('PQW Report Data'!F$4:F$11233)),
                     IF($D$6="All", SUMPRODUCT(('PQW Report Data'!$E$4:$E$11233=$B32)*('PQW Report Data'!$D$4:$D$11233='GEPS Report Dashboard &amp; Charts'!$E$4)*('PQW Report Data'!F$4:F$11233)),
                     IF($F$6="All",  SUMPRODUCT(('PQW Report Data'!$E$4:$E$11233=$B32)*('PQW Report Data'!$B$4:$B$11233='GEPS Report Dashboard &amp; Charts'!$C$4)*('PQW Report Data'!F$4:F$11233)),
                     SUMPRODUCT(('PQW Report Data'!$E$4:$E$11233=$B32)*('PQW Report Data'!$B$4:$B$11233='GEPS VOlume &amp; Declines'!$C$4)*('PQW Report Data'!$D$4:$D$11233='GEPS VOlume &amp; Declines'!$E$4)*('PQW Report Data'!F$4:F$11233)))))</f>
      </c>
      <c r="D32" s="25" t="str">
        <f>IF(AND($D$6="All",$F$6="All"),SUMPRODUCT(('PQW Report Data'!$E$4:$E$11233=$B32)*('PQW Report Data'!G$4:G$11233)),
                     IF($D$6="All", SUMPRODUCT(('PQW Report Data'!$E$4:$E$11233=$B32)*('PQW Report Data'!$D$4:$D$11233='GEPS Report Dashboard &amp; Charts'!$E$4)*('PQW Report Data'!G$4:G$11233)),
                     IF($F$6="All",  SUMPRODUCT(('PQW Report Data'!$E$4:$E$11233=$B32)*('PQW Report Data'!$B$4:$B$11233='GEPS Report Dashboard &amp; Charts'!$C$4)*('PQW Report Data'!G$4:G$11233)),
                     SUMPRODUCT(('PQW Report Data'!$E$4:$E$11233=$B32)*('PQW Report Data'!$B$4:$B$11233='GEPS VOlume &amp; Declines'!$C$4)*('PQW Report Data'!$D$4:$D$11233='GEPS VOlume &amp; Declines'!$E$4)*('PQW Report Data'!G$4:G$11233)))))</f>
      </c>
      <c r="E32" s="25" t="str">
        <f>IF(AND($D$6="All",$F$6="All"),SUMPRODUCT(('PQW Report Data'!$E$4:$E$11233=$B32)*('PQW Report Data'!H$4:H$11233)),
                     IF($D$6="All", SUMPRODUCT(('PQW Report Data'!$E$4:$E$11233=$B32)*('PQW Report Data'!$D$4:$D$11233='GEPS Report Dashboard &amp; Charts'!$E$4)*('PQW Report Data'!H$4:H$11233)),
                     IF($F$6="All",  SUMPRODUCT(('PQW Report Data'!$E$4:$E$11233=$B32)*('PQW Report Data'!$B$4:$B$11233='GEPS Report Dashboard &amp; Charts'!$C$4)*('PQW Report Data'!H$4:H$11233)),
                     SUMPRODUCT(('PQW Report Data'!$E$4:$E$11233=$B32)*('PQW Report Data'!$B$4:$B$11233='GEPS VOlume &amp; Declines'!$C$4)*('PQW Report Data'!$D$4:$D$11233='GEPS VOlume &amp; Declines'!$E$4)*('PQW Report Data'!H$4:H$11233)))))</f>
      </c>
      <c r="F32" s="25" t="str">
        <f>IF(AND($D$6="All",$F$6="All"),SUMPRODUCT(('PQW Report Data'!$E$4:$E$11233=$B32)*('PQW Report Data'!I$4:I$11233)),
                     IF($D$6="All", SUMPRODUCT(('PQW Report Data'!$E$4:$E$11233=$B32)*('PQW Report Data'!$D$4:$D$11233='GEPS Report Dashboard &amp; Charts'!$E$4)*('PQW Report Data'!I$4:I$11233)),
                     IF($F$6="All",  SUMPRODUCT(('PQW Report Data'!$E$4:$E$11233=$B32)*('PQW Report Data'!$B$4:$B$11233='GEPS Report Dashboard &amp; Charts'!$C$4)*('PQW Report Data'!I$4:I$11233)),
                     SUMPRODUCT(('PQW Report Data'!$E$4:$E$11233=$B32)*('PQW Report Data'!$B$4:$B$11233='GEPS VOlume &amp; Declines'!$C$4)*('PQW Report Data'!$D$4:$D$11233='GEPS VOlume &amp; Declines'!$E$4)*('PQW Report Data'!I$4:I$11233)))))</f>
      </c>
      <c r="G32" s="25" t="str">
        <f>IF(AND($D$6="All",$F$6="All"),SUMPRODUCT(('PQW Report Data'!$E$4:$E$11233=$B32)*('PQW Report Data'!J$4:J$11233)),
                     IF($D$6="All", SUMPRODUCT(('PQW Report Data'!$E$4:$E$11233=$B32)*('PQW Report Data'!$D$4:$D$11233='GEPS Report Dashboard &amp; Charts'!$E$4)*('PQW Report Data'!J$4:J$11233)),
                     IF($F$6="All",  SUMPRODUCT(('PQW Report Data'!$E$4:$E$11233=$B32)*('PQW Report Data'!$B$4:$B$11233='GEPS Report Dashboard &amp; Charts'!$C$4)*('PQW Report Data'!J$4:J$11233)),
                     SUMPRODUCT(('PQW Report Data'!$E$4:$E$11233=$B32)*('PQW Report Data'!$B$4:$B$11233='GEPS VOlume &amp; Declines'!$C$4)*('PQW Report Data'!$D$4:$D$11233='GEPS VOlume &amp; Declines'!$E$4)*('PQW Report Data'!J$4:J$11233)))))</f>
      </c>
      <c r="H32" s="25" t="str">
        <f>IF(AND($D$6="All",$F$6="All"),SUMPRODUCT(('PQW Report Data'!$E$4:$E$11233=$B32)*('PQW Report Data'!K$4:K$11233)),
                     IF($D$6="All", SUMPRODUCT(('PQW Report Data'!$E$4:$E$11233=$B32)*('PQW Report Data'!$D$4:$D$11233='GEPS Report Dashboard &amp; Charts'!$E$4)*('PQW Report Data'!K$4:K$11233)),
                     IF($F$6="All",  SUMPRODUCT(('PQW Report Data'!$E$4:$E$11233=$B32)*('PQW Report Data'!$B$4:$B$11233='GEPS Report Dashboard &amp; Charts'!$C$4)*('PQW Report Data'!K$4:K$11233)),
                     SUMPRODUCT(('PQW Report Data'!$E$4:$E$11233=$B32)*('PQW Report Data'!$B$4:$B$11233='GEPS VOlume &amp; Declines'!$C$4)*('PQW Report Data'!$D$4:$D$11233='GEPS VOlume &amp; Declines'!$E$4)*('PQW Report Data'!K$4:K$11233)))))</f>
      </c>
      <c r="I32" s="25" t="str">
        <f>IF(AND($D$6="All",$F$6="All"),SUMPRODUCT(('PQW Report Data'!$E$4:$E$11233=$B32)*('PQW Report Data'!L$4:L$11233)),
                     IF($D$6="All", SUMPRODUCT(('PQW Report Data'!$E$4:$E$11233=$B32)*('PQW Report Data'!$D$4:$D$11233='GEPS Report Dashboard &amp; Charts'!$E$4)*('PQW Report Data'!L$4:L$11233)),
                     IF($F$6="All",  SUMPRODUCT(('PQW Report Data'!$E$4:$E$11233=$B32)*('PQW Report Data'!$B$4:$B$11233='GEPS Report Dashboard &amp; Charts'!$C$4)*('PQW Report Data'!L$4:L$11233)),
                     SUMPRODUCT(('PQW Report Data'!$E$4:$E$11233=$B32)*('PQW Report Data'!$B$4:$B$11233='GEPS VOlume &amp; Declines'!$C$4)*('PQW Report Data'!$D$4:$D$11233='GEPS VOlume &amp; Declines'!$E$4)*('PQW Report Data'!L$4:L$11233)))))</f>
      </c>
      <c r="J32" s="25" t="str">
        <f>IF(AND($D$6="All",$F$6="All"),SUMPRODUCT(('PQW Report Data'!$E$4:$E$11233=$B32)*('PQW Report Data'!M$4:M$11233)),
                     IF($D$6="All", SUMPRODUCT(('PQW Report Data'!$E$4:$E$11233=$B32)*('PQW Report Data'!$D$4:$D$11233='GEPS Report Dashboard &amp; Charts'!$E$4)*('PQW Report Data'!M$4:M$11233)),
                     IF($F$6="All",  SUMPRODUCT(('PQW Report Data'!$E$4:$E$11233=$B32)*('PQW Report Data'!$B$4:$B$11233='GEPS Report Dashboard &amp; Charts'!$C$4)*('PQW Report Data'!M$4:M$11233)),
                     SUMPRODUCT(('PQW Report Data'!$E$4:$E$11233=$B32)*('PQW Report Data'!$B$4:$B$11233='GEPS VOlume &amp; Declines'!$C$4)*('PQW Report Data'!$D$4:$D$11233='GEPS VOlume &amp; Declines'!$E$4)*('PQW Report Data'!M$4:M$11233)))))</f>
      </c>
      <c r="K32" s="25" t="str">
        <f>J32-I32</f>
      </c>
      <c r="L32" s="26" t="str">
        <f>IFERROR(K32/I32, 0)</f>
      </c>
    </row>
    <row r="33">
      <c r="A33" s="0" t="inlineStr">
        <is>
          <t/>
        </is>
      </c>
      <c r="B33" s="23" t="n">
        <v>23</v>
      </c>
      <c r="C33" s="25" t="str">
        <f>IF(AND($D$6="All",$F$6="All"),SUMPRODUCT(('PQW Report Data'!$E$4:$E$11233=$B33)*('PQW Report Data'!F$4:F$11233)),
                     IF($D$6="All", SUMPRODUCT(('PQW Report Data'!$E$4:$E$11233=$B33)*('PQW Report Data'!$D$4:$D$11233='GEPS Report Dashboard &amp; Charts'!$E$4)*('PQW Report Data'!F$4:F$11233)),
                     IF($F$6="All",  SUMPRODUCT(('PQW Report Data'!$E$4:$E$11233=$B33)*('PQW Report Data'!$B$4:$B$11233='GEPS Report Dashboard &amp; Charts'!$C$4)*('PQW Report Data'!F$4:F$11233)),
                     SUMPRODUCT(('PQW Report Data'!$E$4:$E$11233=$B33)*('PQW Report Data'!$B$4:$B$11233='GEPS VOlume &amp; Declines'!$C$4)*('PQW Report Data'!$D$4:$D$11233='GEPS VOlume &amp; Declines'!$E$4)*('PQW Report Data'!F$4:F$11233)))))</f>
      </c>
      <c r="D33" s="25" t="str">
        <f>IF(AND($D$6="All",$F$6="All"),SUMPRODUCT(('PQW Report Data'!$E$4:$E$11233=$B33)*('PQW Report Data'!G$4:G$11233)),
                     IF($D$6="All", SUMPRODUCT(('PQW Report Data'!$E$4:$E$11233=$B33)*('PQW Report Data'!$D$4:$D$11233='GEPS Report Dashboard &amp; Charts'!$E$4)*('PQW Report Data'!G$4:G$11233)),
                     IF($F$6="All",  SUMPRODUCT(('PQW Report Data'!$E$4:$E$11233=$B33)*('PQW Report Data'!$B$4:$B$11233='GEPS Report Dashboard &amp; Charts'!$C$4)*('PQW Report Data'!G$4:G$11233)),
                     SUMPRODUCT(('PQW Report Data'!$E$4:$E$11233=$B33)*('PQW Report Data'!$B$4:$B$11233='GEPS VOlume &amp; Declines'!$C$4)*('PQW Report Data'!$D$4:$D$11233='GEPS VOlume &amp; Declines'!$E$4)*('PQW Report Data'!G$4:G$11233)))))</f>
      </c>
      <c r="E33" s="25" t="str">
        <f>IF(AND($D$6="All",$F$6="All"),SUMPRODUCT(('PQW Report Data'!$E$4:$E$11233=$B33)*('PQW Report Data'!H$4:H$11233)),
                     IF($D$6="All", SUMPRODUCT(('PQW Report Data'!$E$4:$E$11233=$B33)*('PQW Report Data'!$D$4:$D$11233='GEPS Report Dashboard &amp; Charts'!$E$4)*('PQW Report Data'!H$4:H$11233)),
                     IF($F$6="All",  SUMPRODUCT(('PQW Report Data'!$E$4:$E$11233=$B33)*('PQW Report Data'!$B$4:$B$11233='GEPS Report Dashboard &amp; Charts'!$C$4)*('PQW Report Data'!H$4:H$11233)),
                     SUMPRODUCT(('PQW Report Data'!$E$4:$E$11233=$B33)*('PQW Report Data'!$B$4:$B$11233='GEPS VOlume &amp; Declines'!$C$4)*('PQW Report Data'!$D$4:$D$11233='GEPS VOlume &amp; Declines'!$E$4)*('PQW Report Data'!H$4:H$11233)))))</f>
      </c>
      <c r="F33" s="25" t="str">
        <f>IF(AND($D$6="All",$F$6="All"),SUMPRODUCT(('PQW Report Data'!$E$4:$E$11233=$B33)*('PQW Report Data'!I$4:I$11233)),
                     IF($D$6="All", SUMPRODUCT(('PQW Report Data'!$E$4:$E$11233=$B33)*('PQW Report Data'!$D$4:$D$11233='GEPS Report Dashboard &amp; Charts'!$E$4)*('PQW Report Data'!I$4:I$11233)),
                     IF($F$6="All",  SUMPRODUCT(('PQW Report Data'!$E$4:$E$11233=$B33)*('PQW Report Data'!$B$4:$B$11233='GEPS Report Dashboard &amp; Charts'!$C$4)*('PQW Report Data'!I$4:I$11233)),
                     SUMPRODUCT(('PQW Report Data'!$E$4:$E$11233=$B33)*('PQW Report Data'!$B$4:$B$11233='GEPS VOlume &amp; Declines'!$C$4)*('PQW Report Data'!$D$4:$D$11233='GEPS VOlume &amp; Declines'!$E$4)*('PQW Report Data'!I$4:I$11233)))))</f>
      </c>
      <c r="G33" s="25" t="str">
        <f>IF(AND($D$6="All",$F$6="All"),SUMPRODUCT(('PQW Report Data'!$E$4:$E$11233=$B33)*('PQW Report Data'!J$4:J$11233)),
                     IF($D$6="All", SUMPRODUCT(('PQW Report Data'!$E$4:$E$11233=$B33)*('PQW Report Data'!$D$4:$D$11233='GEPS Report Dashboard &amp; Charts'!$E$4)*('PQW Report Data'!J$4:J$11233)),
                     IF($F$6="All",  SUMPRODUCT(('PQW Report Data'!$E$4:$E$11233=$B33)*('PQW Report Data'!$B$4:$B$11233='GEPS Report Dashboard &amp; Charts'!$C$4)*('PQW Report Data'!J$4:J$11233)),
                     SUMPRODUCT(('PQW Report Data'!$E$4:$E$11233=$B33)*('PQW Report Data'!$B$4:$B$11233='GEPS VOlume &amp; Declines'!$C$4)*('PQW Report Data'!$D$4:$D$11233='GEPS VOlume &amp; Declines'!$E$4)*('PQW Report Data'!J$4:J$11233)))))</f>
      </c>
      <c r="H33" s="25" t="str">
        <f>IF(AND($D$6="All",$F$6="All"),SUMPRODUCT(('PQW Report Data'!$E$4:$E$11233=$B33)*('PQW Report Data'!K$4:K$11233)),
                     IF($D$6="All", SUMPRODUCT(('PQW Report Data'!$E$4:$E$11233=$B33)*('PQW Report Data'!$D$4:$D$11233='GEPS Report Dashboard &amp; Charts'!$E$4)*('PQW Report Data'!K$4:K$11233)),
                     IF($F$6="All",  SUMPRODUCT(('PQW Report Data'!$E$4:$E$11233=$B33)*('PQW Report Data'!$B$4:$B$11233='GEPS Report Dashboard &amp; Charts'!$C$4)*('PQW Report Data'!K$4:K$11233)),
                     SUMPRODUCT(('PQW Report Data'!$E$4:$E$11233=$B33)*('PQW Report Data'!$B$4:$B$11233='GEPS VOlume &amp; Declines'!$C$4)*('PQW Report Data'!$D$4:$D$11233='GEPS VOlume &amp; Declines'!$E$4)*('PQW Report Data'!K$4:K$11233)))))</f>
      </c>
      <c r="I33" s="25" t="str">
        <f>IF(AND($D$6="All",$F$6="All"),SUMPRODUCT(('PQW Report Data'!$E$4:$E$11233=$B33)*('PQW Report Data'!L$4:L$11233)),
                     IF($D$6="All", SUMPRODUCT(('PQW Report Data'!$E$4:$E$11233=$B33)*('PQW Report Data'!$D$4:$D$11233='GEPS Report Dashboard &amp; Charts'!$E$4)*('PQW Report Data'!L$4:L$11233)),
                     IF($F$6="All",  SUMPRODUCT(('PQW Report Data'!$E$4:$E$11233=$B33)*('PQW Report Data'!$B$4:$B$11233='GEPS Report Dashboard &amp; Charts'!$C$4)*('PQW Report Data'!L$4:L$11233)),
                     SUMPRODUCT(('PQW Report Data'!$E$4:$E$11233=$B33)*('PQW Report Data'!$B$4:$B$11233='GEPS VOlume &amp; Declines'!$C$4)*('PQW Report Data'!$D$4:$D$11233='GEPS VOlume &amp; Declines'!$E$4)*('PQW Report Data'!L$4:L$11233)))))</f>
      </c>
      <c r="J33" s="25" t="str">
        <f>IF(AND($D$6="All",$F$6="All"),SUMPRODUCT(('PQW Report Data'!$E$4:$E$11233=$B33)*('PQW Report Data'!M$4:M$11233)),
                     IF($D$6="All", SUMPRODUCT(('PQW Report Data'!$E$4:$E$11233=$B33)*('PQW Report Data'!$D$4:$D$11233='GEPS Report Dashboard &amp; Charts'!$E$4)*('PQW Report Data'!M$4:M$11233)),
                     IF($F$6="All",  SUMPRODUCT(('PQW Report Data'!$E$4:$E$11233=$B33)*('PQW Report Data'!$B$4:$B$11233='GEPS Report Dashboard &amp; Charts'!$C$4)*('PQW Report Data'!M$4:M$11233)),
                     SUMPRODUCT(('PQW Report Data'!$E$4:$E$11233=$B33)*('PQW Report Data'!$B$4:$B$11233='GEPS VOlume &amp; Declines'!$C$4)*('PQW Report Data'!$D$4:$D$11233='GEPS VOlume &amp; Declines'!$E$4)*('PQW Report Data'!M$4:M$11233)))))</f>
      </c>
      <c r="K33" s="25" t="str">
        <f>J33-I33</f>
      </c>
      <c r="L33" s="26" t="str">
        <f>IFERROR(K33/I33, 0)</f>
      </c>
    </row>
    <row r="34">
      <c r="A34" s="0" t="inlineStr">
        <is>
          <t/>
        </is>
      </c>
      <c r="B34" s="23" t="n">
        <v>24</v>
      </c>
      <c r="C34" s="25" t="str">
        <f>IF(AND($D$6="All",$F$6="All"),SUMPRODUCT(('PQW Report Data'!$E$4:$E$11233=$B34)*('PQW Report Data'!F$4:F$11233)),
                     IF($D$6="All", SUMPRODUCT(('PQW Report Data'!$E$4:$E$11233=$B34)*('PQW Report Data'!$D$4:$D$11233='GEPS Report Dashboard &amp; Charts'!$E$4)*('PQW Report Data'!F$4:F$11233)),
                     IF($F$6="All",  SUMPRODUCT(('PQW Report Data'!$E$4:$E$11233=$B34)*('PQW Report Data'!$B$4:$B$11233='GEPS Report Dashboard &amp; Charts'!$C$4)*('PQW Report Data'!F$4:F$11233)),
                     SUMPRODUCT(('PQW Report Data'!$E$4:$E$11233=$B34)*('PQW Report Data'!$B$4:$B$11233='GEPS VOlume &amp; Declines'!$C$4)*('PQW Report Data'!$D$4:$D$11233='GEPS VOlume &amp; Declines'!$E$4)*('PQW Report Data'!F$4:F$11233)))))</f>
      </c>
      <c r="D34" s="25" t="str">
        <f>IF(AND($D$6="All",$F$6="All"),SUMPRODUCT(('PQW Report Data'!$E$4:$E$11233=$B34)*('PQW Report Data'!G$4:G$11233)),
                     IF($D$6="All", SUMPRODUCT(('PQW Report Data'!$E$4:$E$11233=$B34)*('PQW Report Data'!$D$4:$D$11233='GEPS Report Dashboard &amp; Charts'!$E$4)*('PQW Report Data'!G$4:G$11233)),
                     IF($F$6="All",  SUMPRODUCT(('PQW Report Data'!$E$4:$E$11233=$B34)*('PQW Report Data'!$B$4:$B$11233='GEPS Report Dashboard &amp; Charts'!$C$4)*('PQW Report Data'!G$4:G$11233)),
                     SUMPRODUCT(('PQW Report Data'!$E$4:$E$11233=$B34)*('PQW Report Data'!$B$4:$B$11233='GEPS VOlume &amp; Declines'!$C$4)*('PQW Report Data'!$D$4:$D$11233='GEPS VOlume &amp; Declines'!$E$4)*('PQW Report Data'!G$4:G$11233)))))</f>
      </c>
      <c r="E34" s="25" t="str">
        <f>IF(AND($D$6="All",$F$6="All"),SUMPRODUCT(('PQW Report Data'!$E$4:$E$11233=$B34)*('PQW Report Data'!H$4:H$11233)),
                     IF($D$6="All", SUMPRODUCT(('PQW Report Data'!$E$4:$E$11233=$B34)*('PQW Report Data'!$D$4:$D$11233='GEPS Report Dashboard &amp; Charts'!$E$4)*('PQW Report Data'!H$4:H$11233)),
                     IF($F$6="All",  SUMPRODUCT(('PQW Report Data'!$E$4:$E$11233=$B34)*('PQW Report Data'!$B$4:$B$11233='GEPS Report Dashboard &amp; Charts'!$C$4)*('PQW Report Data'!H$4:H$11233)),
                     SUMPRODUCT(('PQW Report Data'!$E$4:$E$11233=$B34)*('PQW Report Data'!$B$4:$B$11233='GEPS VOlume &amp; Declines'!$C$4)*('PQW Report Data'!$D$4:$D$11233='GEPS VOlume &amp; Declines'!$E$4)*('PQW Report Data'!H$4:H$11233)))))</f>
      </c>
      <c r="F34" s="25" t="str">
        <f>IF(AND($D$6="All",$F$6="All"),SUMPRODUCT(('PQW Report Data'!$E$4:$E$11233=$B34)*('PQW Report Data'!I$4:I$11233)),
                     IF($D$6="All", SUMPRODUCT(('PQW Report Data'!$E$4:$E$11233=$B34)*('PQW Report Data'!$D$4:$D$11233='GEPS Report Dashboard &amp; Charts'!$E$4)*('PQW Report Data'!I$4:I$11233)),
                     IF($F$6="All",  SUMPRODUCT(('PQW Report Data'!$E$4:$E$11233=$B34)*('PQW Report Data'!$B$4:$B$11233='GEPS Report Dashboard &amp; Charts'!$C$4)*('PQW Report Data'!I$4:I$11233)),
                     SUMPRODUCT(('PQW Report Data'!$E$4:$E$11233=$B34)*('PQW Report Data'!$B$4:$B$11233='GEPS VOlume &amp; Declines'!$C$4)*('PQW Report Data'!$D$4:$D$11233='GEPS VOlume &amp; Declines'!$E$4)*('PQW Report Data'!I$4:I$11233)))))</f>
      </c>
      <c r="G34" s="25" t="str">
        <f>IF(AND($D$6="All",$F$6="All"),SUMPRODUCT(('PQW Report Data'!$E$4:$E$11233=$B34)*('PQW Report Data'!J$4:J$11233)),
                     IF($D$6="All", SUMPRODUCT(('PQW Report Data'!$E$4:$E$11233=$B34)*('PQW Report Data'!$D$4:$D$11233='GEPS Report Dashboard &amp; Charts'!$E$4)*('PQW Report Data'!J$4:J$11233)),
                     IF($F$6="All",  SUMPRODUCT(('PQW Report Data'!$E$4:$E$11233=$B34)*('PQW Report Data'!$B$4:$B$11233='GEPS Report Dashboard &amp; Charts'!$C$4)*('PQW Report Data'!J$4:J$11233)),
                     SUMPRODUCT(('PQW Report Data'!$E$4:$E$11233=$B34)*('PQW Report Data'!$B$4:$B$11233='GEPS VOlume &amp; Declines'!$C$4)*('PQW Report Data'!$D$4:$D$11233='GEPS VOlume &amp; Declines'!$E$4)*('PQW Report Data'!J$4:J$11233)))))</f>
      </c>
      <c r="H34" s="25" t="str">
        <f>IF(AND($D$6="All",$F$6="All"),SUMPRODUCT(('PQW Report Data'!$E$4:$E$11233=$B34)*('PQW Report Data'!K$4:K$11233)),
                     IF($D$6="All", SUMPRODUCT(('PQW Report Data'!$E$4:$E$11233=$B34)*('PQW Report Data'!$D$4:$D$11233='GEPS Report Dashboard &amp; Charts'!$E$4)*('PQW Report Data'!K$4:K$11233)),
                     IF($F$6="All",  SUMPRODUCT(('PQW Report Data'!$E$4:$E$11233=$B34)*('PQW Report Data'!$B$4:$B$11233='GEPS Report Dashboard &amp; Charts'!$C$4)*('PQW Report Data'!K$4:K$11233)),
                     SUMPRODUCT(('PQW Report Data'!$E$4:$E$11233=$B34)*('PQW Report Data'!$B$4:$B$11233='GEPS VOlume &amp; Declines'!$C$4)*('PQW Report Data'!$D$4:$D$11233='GEPS VOlume &amp; Declines'!$E$4)*('PQW Report Data'!K$4:K$11233)))))</f>
      </c>
      <c r="I34" s="25" t="str">
        <f>IF(AND($D$6="All",$F$6="All"),SUMPRODUCT(('PQW Report Data'!$E$4:$E$11233=$B34)*('PQW Report Data'!L$4:L$11233)),
                     IF($D$6="All", SUMPRODUCT(('PQW Report Data'!$E$4:$E$11233=$B34)*('PQW Report Data'!$D$4:$D$11233='GEPS Report Dashboard &amp; Charts'!$E$4)*('PQW Report Data'!L$4:L$11233)),
                     IF($F$6="All",  SUMPRODUCT(('PQW Report Data'!$E$4:$E$11233=$B34)*('PQW Report Data'!$B$4:$B$11233='GEPS Report Dashboard &amp; Charts'!$C$4)*('PQW Report Data'!L$4:L$11233)),
                     SUMPRODUCT(('PQW Report Data'!$E$4:$E$11233=$B34)*('PQW Report Data'!$B$4:$B$11233='GEPS VOlume &amp; Declines'!$C$4)*('PQW Report Data'!$D$4:$D$11233='GEPS VOlume &amp; Declines'!$E$4)*('PQW Report Data'!L$4:L$11233)))))</f>
      </c>
      <c r="J34" s="25" t="str">
        <f>IF(AND($D$6="All",$F$6="All"),SUMPRODUCT(('PQW Report Data'!$E$4:$E$11233=$B34)*('PQW Report Data'!M$4:M$11233)),
                     IF($D$6="All", SUMPRODUCT(('PQW Report Data'!$E$4:$E$11233=$B34)*('PQW Report Data'!$D$4:$D$11233='GEPS Report Dashboard &amp; Charts'!$E$4)*('PQW Report Data'!M$4:M$11233)),
                     IF($F$6="All",  SUMPRODUCT(('PQW Report Data'!$E$4:$E$11233=$B34)*('PQW Report Data'!$B$4:$B$11233='GEPS Report Dashboard &amp; Charts'!$C$4)*('PQW Report Data'!M$4:M$11233)),
                     SUMPRODUCT(('PQW Report Data'!$E$4:$E$11233=$B34)*('PQW Report Data'!$B$4:$B$11233='GEPS VOlume &amp; Declines'!$C$4)*('PQW Report Data'!$D$4:$D$11233='GEPS VOlume &amp; Declines'!$E$4)*('PQW Report Data'!M$4:M$11233)))))</f>
      </c>
      <c r="K34" s="25" t="str">
        <f>J34-I34</f>
      </c>
      <c r="L34" s="26" t="str">
        <f>IFERROR(K34/I34, 0)</f>
      </c>
    </row>
    <row r="35">
      <c r="A35" s="0" t="inlineStr">
        <is>
          <t/>
        </is>
      </c>
      <c r="B35" s="23" t="n">
        <v>25</v>
      </c>
      <c r="C35" s="25" t="str">
        <f>IF(AND($D$6="All",$F$6="All"),SUMPRODUCT(('PQW Report Data'!$E$4:$E$11233=$B35)*('PQW Report Data'!F$4:F$11233)),
                     IF($D$6="All", SUMPRODUCT(('PQW Report Data'!$E$4:$E$11233=$B35)*('PQW Report Data'!$D$4:$D$11233='GEPS Report Dashboard &amp; Charts'!$E$4)*('PQW Report Data'!F$4:F$11233)),
                     IF($F$6="All",  SUMPRODUCT(('PQW Report Data'!$E$4:$E$11233=$B35)*('PQW Report Data'!$B$4:$B$11233='GEPS Report Dashboard &amp; Charts'!$C$4)*('PQW Report Data'!F$4:F$11233)),
                     SUMPRODUCT(('PQW Report Data'!$E$4:$E$11233=$B35)*('PQW Report Data'!$B$4:$B$11233='GEPS VOlume &amp; Declines'!$C$4)*('PQW Report Data'!$D$4:$D$11233='GEPS VOlume &amp; Declines'!$E$4)*('PQW Report Data'!F$4:F$11233)))))</f>
      </c>
      <c r="D35" s="25" t="str">
        <f>IF(AND($D$6="All",$F$6="All"),SUMPRODUCT(('PQW Report Data'!$E$4:$E$11233=$B35)*('PQW Report Data'!G$4:G$11233)),
                     IF($D$6="All", SUMPRODUCT(('PQW Report Data'!$E$4:$E$11233=$B35)*('PQW Report Data'!$D$4:$D$11233='GEPS Report Dashboard &amp; Charts'!$E$4)*('PQW Report Data'!G$4:G$11233)),
                     IF($F$6="All",  SUMPRODUCT(('PQW Report Data'!$E$4:$E$11233=$B35)*('PQW Report Data'!$B$4:$B$11233='GEPS Report Dashboard &amp; Charts'!$C$4)*('PQW Report Data'!G$4:G$11233)),
                     SUMPRODUCT(('PQW Report Data'!$E$4:$E$11233=$B35)*('PQW Report Data'!$B$4:$B$11233='GEPS VOlume &amp; Declines'!$C$4)*('PQW Report Data'!$D$4:$D$11233='GEPS VOlume &amp; Declines'!$E$4)*('PQW Report Data'!G$4:G$11233)))))</f>
      </c>
      <c r="E35" s="25" t="str">
        <f>IF(AND($D$6="All",$F$6="All"),SUMPRODUCT(('PQW Report Data'!$E$4:$E$11233=$B35)*('PQW Report Data'!H$4:H$11233)),
                     IF($D$6="All", SUMPRODUCT(('PQW Report Data'!$E$4:$E$11233=$B35)*('PQW Report Data'!$D$4:$D$11233='GEPS Report Dashboard &amp; Charts'!$E$4)*('PQW Report Data'!H$4:H$11233)),
                     IF($F$6="All",  SUMPRODUCT(('PQW Report Data'!$E$4:$E$11233=$B35)*('PQW Report Data'!$B$4:$B$11233='GEPS Report Dashboard &amp; Charts'!$C$4)*('PQW Report Data'!H$4:H$11233)),
                     SUMPRODUCT(('PQW Report Data'!$E$4:$E$11233=$B35)*('PQW Report Data'!$B$4:$B$11233='GEPS VOlume &amp; Declines'!$C$4)*('PQW Report Data'!$D$4:$D$11233='GEPS VOlume &amp; Declines'!$E$4)*('PQW Report Data'!H$4:H$11233)))))</f>
      </c>
      <c r="F35" s="25" t="str">
        <f>IF(AND($D$6="All",$F$6="All"),SUMPRODUCT(('PQW Report Data'!$E$4:$E$11233=$B35)*('PQW Report Data'!I$4:I$11233)),
                     IF($D$6="All", SUMPRODUCT(('PQW Report Data'!$E$4:$E$11233=$B35)*('PQW Report Data'!$D$4:$D$11233='GEPS Report Dashboard &amp; Charts'!$E$4)*('PQW Report Data'!I$4:I$11233)),
                     IF($F$6="All",  SUMPRODUCT(('PQW Report Data'!$E$4:$E$11233=$B35)*('PQW Report Data'!$B$4:$B$11233='GEPS Report Dashboard &amp; Charts'!$C$4)*('PQW Report Data'!I$4:I$11233)),
                     SUMPRODUCT(('PQW Report Data'!$E$4:$E$11233=$B35)*('PQW Report Data'!$B$4:$B$11233='GEPS VOlume &amp; Declines'!$C$4)*('PQW Report Data'!$D$4:$D$11233='GEPS VOlume &amp; Declines'!$E$4)*('PQW Report Data'!I$4:I$11233)))))</f>
      </c>
      <c r="G35" s="25" t="str">
        <f>IF(AND($D$6="All",$F$6="All"),SUMPRODUCT(('PQW Report Data'!$E$4:$E$11233=$B35)*('PQW Report Data'!J$4:J$11233)),
                     IF($D$6="All", SUMPRODUCT(('PQW Report Data'!$E$4:$E$11233=$B35)*('PQW Report Data'!$D$4:$D$11233='GEPS Report Dashboard &amp; Charts'!$E$4)*('PQW Report Data'!J$4:J$11233)),
                     IF($F$6="All",  SUMPRODUCT(('PQW Report Data'!$E$4:$E$11233=$B35)*('PQW Report Data'!$B$4:$B$11233='GEPS Report Dashboard &amp; Charts'!$C$4)*('PQW Report Data'!J$4:J$11233)),
                     SUMPRODUCT(('PQW Report Data'!$E$4:$E$11233=$B35)*('PQW Report Data'!$B$4:$B$11233='GEPS VOlume &amp; Declines'!$C$4)*('PQW Report Data'!$D$4:$D$11233='GEPS VOlume &amp; Declines'!$E$4)*('PQW Report Data'!J$4:J$11233)))))</f>
      </c>
      <c r="H35" s="25" t="str">
        <f>IF(AND($D$6="All",$F$6="All"),SUMPRODUCT(('PQW Report Data'!$E$4:$E$11233=$B35)*('PQW Report Data'!K$4:K$11233)),
                     IF($D$6="All", SUMPRODUCT(('PQW Report Data'!$E$4:$E$11233=$B35)*('PQW Report Data'!$D$4:$D$11233='GEPS Report Dashboard &amp; Charts'!$E$4)*('PQW Report Data'!K$4:K$11233)),
                     IF($F$6="All",  SUMPRODUCT(('PQW Report Data'!$E$4:$E$11233=$B35)*('PQW Report Data'!$B$4:$B$11233='GEPS Report Dashboard &amp; Charts'!$C$4)*('PQW Report Data'!K$4:K$11233)),
                     SUMPRODUCT(('PQW Report Data'!$E$4:$E$11233=$B35)*('PQW Report Data'!$B$4:$B$11233='GEPS VOlume &amp; Declines'!$C$4)*('PQW Report Data'!$D$4:$D$11233='GEPS VOlume &amp; Declines'!$E$4)*('PQW Report Data'!K$4:K$11233)))))</f>
      </c>
      <c r="I35" s="25" t="str">
        <f>IF(AND($D$6="All",$F$6="All"),SUMPRODUCT(('PQW Report Data'!$E$4:$E$11233=$B35)*('PQW Report Data'!L$4:L$11233)),
                     IF($D$6="All", SUMPRODUCT(('PQW Report Data'!$E$4:$E$11233=$B35)*('PQW Report Data'!$D$4:$D$11233='GEPS Report Dashboard &amp; Charts'!$E$4)*('PQW Report Data'!L$4:L$11233)),
                     IF($F$6="All",  SUMPRODUCT(('PQW Report Data'!$E$4:$E$11233=$B35)*('PQW Report Data'!$B$4:$B$11233='GEPS Report Dashboard &amp; Charts'!$C$4)*('PQW Report Data'!L$4:L$11233)),
                     SUMPRODUCT(('PQW Report Data'!$E$4:$E$11233=$B35)*('PQW Report Data'!$B$4:$B$11233='GEPS VOlume &amp; Declines'!$C$4)*('PQW Report Data'!$D$4:$D$11233='GEPS VOlume &amp; Declines'!$E$4)*('PQW Report Data'!L$4:L$11233)))))</f>
      </c>
      <c r="J35" s="25" t="str">
        <f>IF(AND($D$6="All",$F$6="All"),SUMPRODUCT(('PQW Report Data'!$E$4:$E$11233=$B35)*('PQW Report Data'!M$4:M$11233)),
                     IF($D$6="All", SUMPRODUCT(('PQW Report Data'!$E$4:$E$11233=$B35)*('PQW Report Data'!$D$4:$D$11233='GEPS Report Dashboard &amp; Charts'!$E$4)*('PQW Report Data'!M$4:M$11233)),
                     IF($F$6="All",  SUMPRODUCT(('PQW Report Data'!$E$4:$E$11233=$B35)*('PQW Report Data'!$B$4:$B$11233='GEPS Report Dashboard &amp; Charts'!$C$4)*('PQW Report Data'!M$4:M$11233)),
                     SUMPRODUCT(('PQW Report Data'!$E$4:$E$11233=$B35)*('PQW Report Data'!$B$4:$B$11233='GEPS VOlume &amp; Declines'!$C$4)*('PQW Report Data'!$D$4:$D$11233='GEPS VOlume &amp; Declines'!$E$4)*('PQW Report Data'!M$4:M$11233)))))</f>
      </c>
      <c r="K35" s="25" t="str">
        <f>J35-I35</f>
      </c>
      <c r="L35" s="26" t="str">
        <f>IFERROR(K35/I35, 0)</f>
      </c>
    </row>
    <row r="36">
      <c r="A36" s="0" t="inlineStr">
        <is>
          <t/>
        </is>
      </c>
      <c r="B36" s="23" t="n">
        <v>26</v>
      </c>
      <c r="C36" s="25" t="str">
        <f>IF(AND($D$6="All",$F$6="All"),SUMPRODUCT(('PQW Report Data'!$E$4:$E$11233=$B36)*('PQW Report Data'!F$4:F$11233)),
                     IF($D$6="All", SUMPRODUCT(('PQW Report Data'!$E$4:$E$11233=$B36)*('PQW Report Data'!$D$4:$D$11233='GEPS Report Dashboard &amp; Charts'!$E$4)*('PQW Report Data'!F$4:F$11233)),
                     IF($F$6="All",  SUMPRODUCT(('PQW Report Data'!$E$4:$E$11233=$B36)*('PQW Report Data'!$B$4:$B$11233='GEPS Report Dashboard &amp; Charts'!$C$4)*('PQW Report Data'!F$4:F$11233)),
                     SUMPRODUCT(('PQW Report Data'!$E$4:$E$11233=$B36)*('PQW Report Data'!$B$4:$B$11233='GEPS VOlume &amp; Declines'!$C$4)*('PQW Report Data'!$D$4:$D$11233='GEPS VOlume &amp; Declines'!$E$4)*('PQW Report Data'!F$4:F$11233)))))</f>
      </c>
      <c r="D36" s="25" t="str">
        <f>IF(AND($D$6="All",$F$6="All"),SUMPRODUCT(('PQW Report Data'!$E$4:$E$11233=$B36)*('PQW Report Data'!G$4:G$11233)),
                     IF($D$6="All", SUMPRODUCT(('PQW Report Data'!$E$4:$E$11233=$B36)*('PQW Report Data'!$D$4:$D$11233='GEPS Report Dashboard &amp; Charts'!$E$4)*('PQW Report Data'!G$4:G$11233)),
                     IF($F$6="All",  SUMPRODUCT(('PQW Report Data'!$E$4:$E$11233=$B36)*('PQW Report Data'!$B$4:$B$11233='GEPS Report Dashboard &amp; Charts'!$C$4)*('PQW Report Data'!G$4:G$11233)),
                     SUMPRODUCT(('PQW Report Data'!$E$4:$E$11233=$B36)*('PQW Report Data'!$B$4:$B$11233='GEPS VOlume &amp; Declines'!$C$4)*('PQW Report Data'!$D$4:$D$11233='GEPS VOlume &amp; Declines'!$E$4)*('PQW Report Data'!G$4:G$11233)))))</f>
      </c>
      <c r="E36" s="25" t="str">
        <f>IF(AND($D$6="All",$F$6="All"),SUMPRODUCT(('PQW Report Data'!$E$4:$E$11233=$B36)*('PQW Report Data'!H$4:H$11233)),
                     IF($D$6="All", SUMPRODUCT(('PQW Report Data'!$E$4:$E$11233=$B36)*('PQW Report Data'!$D$4:$D$11233='GEPS Report Dashboard &amp; Charts'!$E$4)*('PQW Report Data'!H$4:H$11233)),
                     IF($F$6="All",  SUMPRODUCT(('PQW Report Data'!$E$4:$E$11233=$B36)*('PQW Report Data'!$B$4:$B$11233='GEPS Report Dashboard &amp; Charts'!$C$4)*('PQW Report Data'!H$4:H$11233)),
                     SUMPRODUCT(('PQW Report Data'!$E$4:$E$11233=$B36)*('PQW Report Data'!$B$4:$B$11233='GEPS VOlume &amp; Declines'!$C$4)*('PQW Report Data'!$D$4:$D$11233='GEPS VOlume &amp; Declines'!$E$4)*('PQW Report Data'!H$4:H$11233)))))</f>
      </c>
      <c r="F36" s="25" t="str">
        <f>IF(AND($D$6="All",$F$6="All"),SUMPRODUCT(('PQW Report Data'!$E$4:$E$11233=$B36)*('PQW Report Data'!I$4:I$11233)),
                     IF($D$6="All", SUMPRODUCT(('PQW Report Data'!$E$4:$E$11233=$B36)*('PQW Report Data'!$D$4:$D$11233='GEPS Report Dashboard &amp; Charts'!$E$4)*('PQW Report Data'!I$4:I$11233)),
                     IF($F$6="All",  SUMPRODUCT(('PQW Report Data'!$E$4:$E$11233=$B36)*('PQW Report Data'!$B$4:$B$11233='GEPS Report Dashboard &amp; Charts'!$C$4)*('PQW Report Data'!I$4:I$11233)),
                     SUMPRODUCT(('PQW Report Data'!$E$4:$E$11233=$B36)*('PQW Report Data'!$B$4:$B$11233='GEPS VOlume &amp; Declines'!$C$4)*('PQW Report Data'!$D$4:$D$11233='GEPS VOlume &amp; Declines'!$E$4)*('PQW Report Data'!I$4:I$11233)))))</f>
      </c>
      <c r="G36" s="25" t="str">
        <f>IF(AND($D$6="All",$F$6="All"),SUMPRODUCT(('PQW Report Data'!$E$4:$E$11233=$B36)*('PQW Report Data'!J$4:J$11233)),
                     IF($D$6="All", SUMPRODUCT(('PQW Report Data'!$E$4:$E$11233=$B36)*('PQW Report Data'!$D$4:$D$11233='GEPS Report Dashboard &amp; Charts'!$E$4)*('PQW Report Data'!J$4:J$11233)),
                     IF($F$6="All",  SUMPRODUCT(('PQW Report Data'!$E$4:$E$11233=$B36)*('PQW Report Data'!$B$4:$B$11233='GEPS Report Dashboard &amp; Charts'!$C$4)*('PQW Report Data'!J$4:J$11233)),
                     SUMPRODUCT(('PQW Report Data'!$E$4:$E$11233=$B36)*('PQW Report Data'!$B$4:$B$11233='GEPS VOlume &amp; Declines'!$C$4)*('PQW Report Data'!$D$4:$D$11233='GEPS VOlume &amp; Declines'!$E$4)*('PQW Report Data'!J$4:J$11233)))))</f>
      </c>
      <c r="H36" s="25" t="str">
        <f>IF(AND($D$6="All",$F$6="All"),SUMPRODUCT(('PQW Report Data'!$E$4:$E$11233=$B36)*('PQW Report Data'!K$4:K$11233)),
                     IF($D$6="All", SUMPRODUCT(('PQW Report Data'!$E$4:$E$11233=$B36)*('PQW Report Data'!$D$4:$D$11233='GEPS Report Dashboard &amp; Charts'!$E$4)*('PQW Report Data'!K$4:K$11233)),
                     IF($F$6="All",  SUMPRODUCT(('PQW Report Data'!$E$4:$E$11233=$B36)*('PQW Report Data'!$B$4:$B$11233='GEPS Report Dashboard &amp; Charts'!$C$4)*('PQW Report Data'!K$4:K$11233)),
                     SUMPRODUCT(('PQW Report Data'!$E$4:$E$11233=$B36)*('PQW Report Data'!$B$4:$B$11233='GEPS VOlume &amp; Declines'!$C$4)*('PQW Report Data'!$D$4:$D$11233='GEPS VOlume &amp; Declines'!$E$4)*('PQW Report Data'!K$4:K$11233)))))</f>
      </c>
      <c r="I36" s="25" t="str">
        <f>IF(AND($D$6="All",$F$6="All"),SUMPRODUCT(('PQW Report Data'!$E$4:$E$11233=$B36)*('PQW Report Data'!L$4:L$11233)),
                     IF($D$6="All", SUMPRODUCT(('PQW Report Data'!$E$4:$E$11233=$B36)*('PQW Report Data'!$D$4:$D$11233='GEPS Report Dashboard &amp; Charts'!$E$4)*('PQW Report Data'!L$4:L$11233)),
                     IF($F$6="All",  SUMPRODUCT(('PQW Report Data'!$E$4:$E$11233=$B36)*('PQW Report Data'!$B$4:$B$11233='GEPS Report Dashboard &amp; Charts'!$C$4)*('PQW Report Data'!L$4:L$11233)),
                     SUMPRODUCT(('PQW Report Data'!$E$4:$E$11233=$B36)*('PQW Report Data'!$B$4:$B$11233='GEPS VOlume &amp; Declines'!$C$4)*('PQW Report Data'!$D$4:$D$11233='GEPS VOlume &amp; Declines'!$E$4)*('PQW Report Data'!L$4:L$11233)))))</f>
      </c>
      <c r="J36" s="25" t="str">
        <f>IF(AND($D$6="All",$F$6="All"),SUMPRODUCT(('PQW Report Data'!$E$4:$E$11233=$B36)*('PQW Report Data'!M$4:M$11233)),
                     IF($D$6="All", SUMPRODUCT(('PQW Report Data'!$E$4:$E$11233=$B36)*('PQW Report Data'!$D$4:$D$11233='GEPS Report Dashboard &amp; Charts'!$E$4)*('PQW Report Data'!M$4:M$11233)),
                     IF($F$6="All",  SUMPRODUCT(('PQW Report Data'!$E$4:$E$11233=$B36)*('PQW Report Data'!$B$4:$B$11233='GEPS Report Dashboard &amp; Charts'!$C$4)*('PQW Report Data'!M$4:M$11233)),
                     SUMPRODUCT(('PQW Report Data'!$E$4:$E$11233=$B36)*('PQW Report Data'!$B$4:$B$11233='GEPS VOlume &amp; Declines'!$C$4)*('PQW Report Data'!$D$4:$D$11233='GEPS VOlume &amp; Declines'!$E$4)*('PQW Report Data'!M$4:M$11233)))))</f>
      </c>
      <c r="K36" s="25" t="str">
        <f>J36-I36</f>
      </c>
      <c r="L36" s="26" t="str">
        <f>IFERROR(K36/I36, 0)</f>
      </c>
    </row>
    <row r="37">
      <c r="A37" s="0" t="inlineStr">
        <is>
          <t/>
        </is>
      </c>
      <c r="B37" s="23" t="n">
        <v>27</v>
      </c>
      <c r="C37" s="25" t="str">
        <f>IF(AND($D$6="All",$F$6="All"),SUMPRODUCT(('PQW Report Data'!$E$4:$E$11233=$B37)*('PQW Report Data'!F$4:F$11233)),
                     IF($D$6="All", SUMPRODUCT(('PQW Report Data'!$E$4:$E$11233=$B37)*('PQW Report Data'!$D$4:$D$11233='GEPS Report Dashboard &amp; Charts'!$E$4)*('PQW Report Data'!F$4:F$11233)),
                     IF($F$6="All",  SUMPRODUCT(('PQW Report Data'!$E$4:$E$11233=$B37)*('PQW Report Data'!$B$4:$B$11233='GEPS Report Dashboard &amp; Charts'!$C$4)*('PQW Report Data'!F$4:F$11233)),
                     SUMPRODUCT(('PQW Report Data'!$E$4:$E$11233=$B37)*('PQW Report Data'!$B$4:$B$11233='GEPS VOlume &amp; Declines'!$C$4)*('PQW Report Data'!$D$4:$D$11233='GEPS VOlume &amp; Declines'!$E$4)*('PQW Report Data'!F$4:F$11233)))))</f>
      </c>
      <c r="D37" s="25" t="str">
        <f>IF(AND($D$6="All",$F$6="All"),SUMPRODUCT(('PQW Report Data'!$E$4:$E$11233=$B37)*('PQW Report Data'!G$4:G$11233)),
                     IF($D$6="All", SUMPRODUCT(('PQW Report Data'!$E$4:$E$11233=$B37)*('PQW Report Data'!$D$4:$D$11233='GEPS Report Dashboard &amp; Charts'!$E$4)*('PQW Report Data'!G$4:G$11233)),
                     IF($F$6="All",  SUMPRODUCT(('PQW Report Data'!$E$4:$E$11233=$B37)*('PQW Report Data'!$B$4:$B$11233='GEPS Report Dashboard &amp; Charts'!$C$4)*('PQW Report Data'!G$4:G$11233)),
                     SUMPRODUCT(('PQW Report Data'!$E$4:$E$11233=$B37)*('PQW Report Data'!$B$4:$B$11233='GEPS VOlume &amp; Declines'!$C$4)*('PQW Report Data'!$D$4:$D$11233='GEPS VOlume &amp; Declines'!$E$4)*('PQW Report Data'!G$4:G$11233)))))</f>
      </c>
      <c r="E37" s="25" t="str">
        <f>IF(AND($D$6="All",$F$6="All"),SUMPRODUCT(('PQW Report Data'!$E$4:$E$11233=$B37)*('PQW Report Data'!H$4:H$11233)),
                     IF($D$6="All", SUMPRODUCT(('PQW Report Data'!$E$4:$E$11233=$B37)*('PQW Report Data'!$D$4:$D$11233='GEPS Report Dashboard &amp; Charts'!$E$4)*('PQW Report Data'!H$4:H$11233)),
                     IF($F$6="All",  SUMPRODUCT(('PQW Report Data'!$E$4:$E$11233=$B37)*('PQW Report Data'!$B$4:$B$11233='GEPS Report Dashboard &amp; Charts'!$C$4)*('PQW Report Data'!H$4:H$11233)),
                     SUMPRODUCT(('PQW Report Data'!$E$4:$E$11233=$B37)*('PQW Report Data'!$B$4:$B$11233='GEPS VOlume &amp; Declines'!$C$4)*('PQW Report Data'!$D$4:$D$11233='GEPS VOlume &amp; Declines'!$E$4)*('PQW Report Data'!H$4:H$11233)))))</f>
      </c>
      <c r="F37" s="25" t="str">
        <f>IF(AND($D$6="All",$F$6="All"),SUMPRODUCT(('PQW Report Data'!$E$4:$E$11233=$B37)*('PQW Report Data'!I$4:I$11233)),
                     IF($D$6="All", SUMPRODUCT(('PQW Report Data'!$E$4:$E$11233=$B37)*('PQW Report Data'!$D$4:$D$11233='GEPS Report Dashboard &amp; Charts'!$E$4)*('PQW Report Data'!I$4:I$11233)),
                     IF($F$6="All",  SUMPRODUCT(('PQW Report Data'!$E$4:$E$11233=$B37)*('PQW Report Data'!$B$4:$B$11233='GEPS Report Dashboard &amp; Charts'!$C$4)*('PQW Report Data'!I$4:I$11233)),
                     SUMPRODUCT(('PQW Report Data'!$E$4:$E$11233=$B37)*('PQW Report Data'!$B$4:$B$11233='GEPS VOlume &amp; Declines'!$C$4)*('PQW Report Data'!$D$4:$D$11233='GEPS VOlume &amp; Declines'!$E$4)*('PQW Report Data'!I$4:I$11233)))))</f>
      </c>
      <c r="G37" s="25" t="str">
        <f>IF(AND($D$6="All",$F$6="All"),SUMPRODUCT(('PQW Report Data'!$E$4:$E$11233=$B37)*('PQW Report Data'!J$4:J$11233)),
                     IF($D$6="All", SUMPRODUCT(('PQW Report Data'!$E$4:$E$11233=$B37)*('PQW Report Data'!$D$4:$D$11233='GEPS Report Dashboard &amp; Charts'!$E$4)*('PQW Report Data'!J$4:J$11233)),
                     IF($F$6="All",  SUMPRODUCT(('PQW Report Data'!$E$4:$E$11233=$B37)*('PQW Report Data'!$B$4:$B$11233='GEPS Report Dashboard &amp; Charts'!$C$4)*('PQW Report Data'!J$4:J$11233)),
                     SUMPRODUCT(('PQW Report Data'!$E$4:$E$11233=$B37)*('PQW Report Data'!$B$4:$B$11233='GEPS VOlume &amp; Declines'!$C$4)*('PQW Report Data'!$D$4:$D$11233='GEPS VOlume &amp; Declines'!$E$4)*('PQW Report Data'!J$4:J$11233)))))</f>
      </c>
      <c r="H37" s="25" t="str">
        <f>IF(AND($D$6="All",$F$6="All"),SUMPRODUCT(('PQW Report Data'!$E$4:$E$11233=$B37)*('PQW Report Data'!K$4:K$11233)),
                     IF($D$6="All", SUMPRODUCT(('PQW Report Data'!$E$4:$E$11233=$B37)*('PQW Report Data'!$D$4:$D$11233='GEPS Report Dashboard &amp; Charts'!$E$4)*('PQW Report Data'!K$4:K$11233)),
                     IF($F$6="All",  SUMPRODUCT(('PQW Report Data'!$E$4:$E$11233=$B37)*('PQW Report Data'!$B$4:$B$11233='GEPS Report Dashboard &amp; Charts'!$C$4)*('PQW Report Data'!K$4:K$11233)),
                     SUMPRODUCT(('PQW Report Data'!$E$4:$E$11233=$B37)*('PQW Report Data'!$B$4:$B$11233='GEPS VOlume &amp; Declines'!$C$4)*('PQW Report Data'!$D$4:$D$11233='GEPS VOlume &amp; Declines'!$E$4)*('PQW Report Data'!K$4:K$11233)))))</f>
      </c>
      <c r="I37" s="25" t="str">
        <f>IF(AND($D$6="All",$F$6="All"),SUMPRODUCT(('PQW Report Data'!$E$4:$E$11233=$B37)*('PQW Report Data'!L$4:L$11233)),
                     IF($D$6="All", SUMPRODUCT(('PQW Report Data'!$E$4:$E$11233=$B37)*('PQW Report Data'!$D$4:$D$11233='GEPS Report Dashboard &amp; Charts'!$E$4)*('PQW Report Data'!L$4:L$11233)),
                     IF($F$6="All",  SUMPRODUCT(('PQW Report Data'!$E$4:$E$11233=$B37)*('PQW Report Data'!$B$4:$B$11233='GEPS Report Dashboard &amp; Charts'!$C$4)*('PQW Report Data'!L$4:L$11233)),
                     SUMPRODUCT(('PQW Report Data'!$E$4:$E$11233=$B37)*('PQW Report Data'!$B$4:$B$11233='GEPS VOlume &amp; Declines'!$C$4)*('PQW Report Data'!$D$4:$D$11233='GEPS VOlume &amp; Declines'!$E$4)*('PQW Report Data'!L$4:L$11233)))))</f>
      </c>
      <c r="J37" s="25" t="str">
        <f>IF(AND($D$6="All",$F$6="All"),SUMPRODUCT(('PQW Report Data'!$E$4:$E$11233=$B37)*('PQW Report Data'!M$4:M$11233)),
                     IF($D$6="All", SUMPRODUCT(('PQW Report Data'!$E$4:$E$11233=$B37)*('PQW Report Data'!$D$4:$D$11233='GEPS Report Dashboard &amp; Charts'!$E$4)*('PQW Report Data'!M$4:M$11233)),
                     IF($F$6="All",  SUMPRODUCT(('PQW Report Data'!$E$4:$E$11233=$B37)*('PQW Report Data'!$B$4:$B$11233='GEPS Report Dashboard &amp; Charts'!$C$4)*('PQW Report Data'!M$4:M$11233)),
                     SUMPRODUCT(('PQW Report Data'!$E$4:$E$11233=$B37)*('PQW Report Data'!$B$4:$B$11233='GEPS VOlume &amp; Declines'!$C$4)*('PQW Report Data'!$D$4:$D$11233='GEPS VOlume &amp; Declines'!$E$4)*('PQW Report Data'!M$4:M$11233)))))</f>
      </c>
      <c r="K37" s="25" t="str">
        <f>J37-I37</f>
      </c>
      <c r="L37" s="26" t="str">
        <f>IFERROR(K37/I37, 0)</f>
      </c>
    </row>
    <row r="38">
      <c r="A38" s="0" t="inlineStr">
        <is>
          <t/>
        </is>
      </c>
      <c r="B38" s="23" t="n">
        <v>28</v>
      </c>
      <c r="C38" s="25" t="str">
        <f>IF(AND($D$6="All",$F$6="All"),SUMPRODUCT(('PQW Report Data'!$E$4:$E$11233=$B38)*('PQW Report Data'!F$4:F$11233)),
                     IF($D$6="All", SUMPRODUCT(('PQW Report Data'!$E$4:$E$11233=$B38)*('PQW Report Data'!$D$4:$D$11233='GEPS Report Dashboard &amp; Charts'!$E$4)*('PQW Report Data'!F$4:F$11233)),
                     IF($F$6="All",  SUMPRODUCT(('PQW Report Data'!$E$4:$E$11233=$B38)*('PQW Report Data'!$B$4:$B$11233='GEPS Report Dashboard &amp; Charts'!$C$4)*('PQW Report Data'!F$4:F$11233)),
                     SUMPRODUCT(('PQW Report Data'!$E$4:$E$11233=$B38)*('PQW Report Data'!$B$4:$B$11233='GEPS VOlume &amp; Declines'!$C$4)*('PQW Report Data'!$D$4:$D$11233='GEPS VOlume &amp; Declines'!$E$4)*('PQW Report Data'!F$4:F$11233)))))</f>
      </c>
      <c r="D38" s="25" t="str">
        <f>IF(AND($D$6="All",$F$6="All"),SUMPRODUCT(('PQW Report Data'!$E$4:$E$11233=$B38)*('PQW Report Data'!G$4:G$11233)),
                     IF($D$6="All", SUMPRODUCT(('PQW Report Data'!$E$4:$E$11233=$B38)*('PQW Report Data'!$D$4:$D$11233='GEPS Report Dashboard &amp; Charts'!$E$4)*('PQW Report Data'!G$4:G$11233)),
                     IF($F$6="All",  SUMPRODUCT(('PQW Report Data'!$E$4:$E$11233=$B38)*('PQW Report Data'!$B$4:$B$11233='GEPS Report Dashboard &amp; Charts'!$C$4)*('PQW Report Data'!G$4:G$11233)),
                     SUMPRODUCT(('PQW Report Data'!$E$4:$E$11233=$B38)*('PQW Report Data'!$B$4:$B$11233='GEPS VOlume &amp; Declines'!$C$4)*('PQW Report Data'!$D$4:$D$11233='GEPS VOlume &amp; Declines'!$E$4)*('PQW Report Data'!G$4:G$11233)))))</f>
      </c>
      <c r="E38" s="25" t="str">
        <f>IF(AND($D$6="All",$F$6="All"),SUMPRODUCT(('PQW Report Data'!$E$4:$E$11233=$B38)*('PQW Report Data'!H$4:H$11233)),
                     IF($D$6="All", SUMPRODUCT(('PQW Report Data'!$E$4:$E$11233=$B38)*('PQW Report Data'!$D$4:$D$11233='GEPS Report Dashboard &amp; Charts'!$E$4)*('PQW Report Data'!H$4:H$11233)),
                     IF($F$6="All",  SUMPRODUCT(('PQW Report Data'!$E$4:$E$11233=$B38)*('PQW Report Data'!$B$4:$B$11233='GEPS Report Dashboard &amp; Charts'!$C$4)*('PQW Report Data'!H$4:H$11233)),
                     SUMPRODUCT(('PQW Report Data'!$E$4:$E$11233=$B38)*('PQW Report Data'!$B$4:$B$11233='GEPS VOlume &amp; Declines'!$C$4)*('PQW Report Data'!$D$4:$D$11233='GEPS VOlume &amp; Declines'!$E$4)*('PQW Report Data'!H$4:H$11233)))))</f>
      </c>
      <c r="F38" s="25" t="str">
        <f>IF(AND($D$6="All",$F$6="All"),SUMPRODUCT(('PQW Report Data'!$E$4:$E$11233=$B38)*('PQW Report Data'!I$4:I$11233)),
                     IF($D$6="All", SUMPRODUCT(('PQW Report Data'!$E$4:$E$11233=$B38)*('PQW Report Data'!$D$4:$D$11233='GEPS Report Dashboard &amp; Charts'!$E$4)*('PQW Report Data'!I$4:I$11233)),
                     IF($F$6="All",  SUMPRODUCT(('PQW Report Data'!$E$4:$E$11233=$B38)*('PQW Report Data'!$B$4:$B$11233='GEPS Report Dashboard &amp; Charts'!$C$4)*('PQW Report Data'!I$4:I$11233)),
                     SUMPRODUCT(('PQW Report Data'!$E$4:$E$11233=$B38)*('PQW Report Data'!$B$4:$B$11233='GEPS VOlume &amp; Declines'!$C$4)*('PQW Report Data'!$D$4:$D$11233='GEPS VOlume &amp; Declines'!$E$4)*('PQW Report Data'!I$4:I$11233)))))</f>
      </c>
      <c r="G38" s="25" t="str">
        <f>IF(AND($D$6="All",$F$6="All"),SUMPRODUCT(('PQW Report Data'!$E$4:$E$11233=$B38)*('PQW Report Data'!J$4:J$11233)),
                     IF($D$6="All", SUMPRODUCT(('PQW Report Data'!$E$4:$E$11233=$B38)*('PQW Report Data'!$D$4:$D$11233='GEPS Report Dashboard &amp; Charts'!$E$4)*('PQW Report Data'!J$4:J$11233)),
                     IF($F$6="All",  SUMPRODUCT(('PQW Report Data'!$E$4:$E$11233=$B38)*('PQW Report Data'!$B$4:$B$11233='GEPS Report Dashboard &amp; Charts'!$C$4)*('PQW Report Data'!J$4:J$11233)),
                     SUMPRODUCT(('PQW Report Data'!$E$4:$E$11233=$B38)*('PQW Report Data'!$B$4:$B$11233='GEPS VOlume &amp; Declines'!$C$4)*('PQW Report Data'!$D$4:$D$11233='GEPS VOlume &amp; Declines'!$E$4)*('PQW Report Data'!J$4:J$11233)))))</f>
      </c>
      <c r="H38" s="25" t="str">
        <f>IF(AND($D$6="All",$F$6="All"),SUMPRODUCT(('PQW Report Data'!$E$4:$E$11233=$B38)*('PQW Report Data'!K$4:K$11233)),
                     IF($D$6="All", SUMPRODUCT(('PQW Report Data'!$E$4:$E$11233=$B38)*('PQW Report Data'!$D$4:$D$11233='GEPS Report Dashboard &amp; Charts'!$E$4)*('PQW Report Data'!K$4:K$11233)),
                     IF($F$6="All",  SUMPRODUCT(('PQW Report Data'!$E$4:$E$11233=$B38)*('PQW Report Data'!$B$4:$B$11233='GEPS Report Dashboard &amp; Charts'!$C$4)*('PQW Report Data'!K$4:K$11233)),
                     SUMPRODUCT(('PQW Report Data'!$E$4:$E$11233=$B38)*('PQW Report Data'!$B$4:$B$11233='GEPS VOlume &amp; Declines'!$C$4)*('PQW Report Data'!$D$4:$D$11233='GEPS VOlume &amp; Declines'!$E$4)*('PQW Report Data'!K$4:K$11233)))))</f>
      </c>
      <c r="I38" s="25" t="str">
        <f>IF(AND($D$6="All",$F$6="All"),SUMPRODUCT(('PQW Report Data'!$E$4:$E$11233=$B38)*('PQW Report Data'!L$4:L$11233)),
                     IF($D$6="All", SUMPRODUCT(('PQW Report Data'!$E$4:$E$11233=$B38)*('PQW Report Data'!$D$4:$D$11233='GEPS Report Dashboard &amp; Charts'!$E$4)*('PQW Report Data'!L$4:L$11233)),
                     IF($F$6="All",  SUMPRODUCT(('PQW Report Data'!$E$4:$E$11233=$B38)*('PQW Report Data'!$B$4:$B$11233='GEPS Report Dashboard &amp; Charts'!$C$4)*('PQW Report Data'!L$4:L$11233)),
                     SUMPRODUCT(('PQW Report Data'!$E$4:$E$11233=$B38)*('PQW Report Data'!$B$4:$B$11233='GEPS VOlume &amp; Declines'!$C$4)*('PQW Report Data'!$D$4:$D$11233='GEPS VOlume &amp; Declines'!$E$4)*('PQW Report Data'!L$4:L$11233)))))</f>
      </c>
      <c r="J38" s="25" t="str">
        <f>IF(AND($D$6="All",$F$6="All"),SUMPRODUCT(('PQW Report Data'!$E$4:$E$11233=$B38)*('PQW Report Data'!M$4:M$11233)),
                     IF($D$6="All", SUMPRODUCT(('PQW Report Data'!$E$4:$E$11233=$B38)*('PQW Report Data'!$D$4:$D$11233='GEPS Report Dashboard &amp; Charts'!$E$4)*('PQW Report Data'!M$4:M$11233)),
                     IF($F$6="All",  SUMPRODUCT(('PQW Report Data'!$E$4:$E$11233=$B38)*('PQW Report Data'!$B$4:$B$11233='GEPS Report Dashboard &amp; Charts'!$C$4)*('PQW Report Data'!M$4:M$11233)),
                     SUMPRODUCT(('PQW Report Data'!$E$4:$E$11233=$B38)*('PQW Report Data'!$B$4:$B$11233='GEPS VOlume &amp; Declines'!$C$4)*('PQW Report Data'!$D$4:$D$11233='GEPS VOlume &amp; Declines'!$E$4)*('PQW Report Data'!M$4:M$11233)))))</f>
      </c>
      <c r="K38" s="25" t="str">
        <f>J38-I38</f>
      </c>
      <c r="L38" s="26" t="str">
        <f>IFERROR(K38/I38, 0)</f>
      </c>
    </row>
    <row r="39">
      <c r="A39" s="0" t="inlineStr">
        <is>
          <t/>
        </is>
      </c>
      <c r="B39" s="23" t="n">
        <v>29</v>
      </c>
      <c r="C39" s="25" t="str">
        <f>IF(AND($D$6="All",$F$6="All"),SUMPRODUCT(('PQW Report Data'!$E$4:$E$11233=$B39)*('PQW Report Data'!F$4:F$11233)),
                     IF($D$6="All", SUMPRODUCT(('PQW Report Data'!$E$4:$E$11233=$B39)*('PQW Report Data'!$D$4:$D$11233='GEPS Report Dashboard &amp; Charts'!$E$4)*('PQW Report Data'!F$4:F$11233)),
                     IF($F$6="All",  SUMPRODUCT(('PQW Report Data'!$E$4:$E$11233=$B39)*('PQW Report Data'!$B$4:$B$11233='GEPS Report Dashboard &amp; Charts'!$C$4)*('PQW Report Data'!F$4:F$11233)),
                     SUMPRODUCT(('PQW Report Data'!$E$4:$E$11233=$B39)*('PQW Report Data'!$B$4:$B$11233='GEPS VOlume &amp; Declines'!$C$4)*('PQW Report Data'!$D$4:$D$11233='GEPS VOlume &amp; Declines'!$E$4)*('PQW Report Data'!F$4:F$11233)))))</f>
      </c>
      <c r="D39" s="25" t="str">
        <f>IF(AND($D$6="All",$F$6="All"),SUMPRODUCT(('PQW Report Data'!$E$4:$E$11233=$B39)*('PQW Report Data'!G$4:G$11233)),
                     IF($D$6="All", SUMPRODUCT(('PQW Report Data'!$E$4:$E$11233=$B39)*('PQW Report Data'!$D$4:$D$11233='GEPS Report Dashboard &amp; Charts'!$E$4)*('PQW Report Data'!G$4:G$11233)),
                     IF($F$6="All",  SUMPRODUCT(('PQW Report Data'!$E$4:$E$11233=$B39)*('PQW Report Data'!$B$4:$B$11233='GEPS Report Dashboard &amp; Charts'!$C$4)*('PQW Report Data'!G$4:G$11233)),
                     SUMPRODUCT(('PQW Report Data'!$E$4:$E$11233=$B39)*('PQW Report Data'!$B$4:$B$11233='GEPS VOlume &amp; Declines'!$C$4)*('PQW Report Data'!$D$4:$D$11233='GEPS VOlume &amp; Declines'!$E$4)*('PQW Report Data'!G$4:G$11233)))))</f>
      </c>
      <c r="E39" s="25" t="str">
        <f>IF(AND($D$6="All",$F$6="All"),SUMPRODUCT(('PQW Report Data'!$E$4:$E$11233=$B39)*('PQW Report Data'!H$4:H$11233)),
                     IF($D$6="All", SUMPRODUCT(('PQW Report Data'!$E$4:$E$11233=$B39)*('PQW Report Data'!$D$4:$D$11233='GEPS Report Dashboard &amp; Charts'!$E$4)*('PQW Report Data'!H$4:H$11233)),
                     IF($F$6="All",  SUMPRODUCT(('PQW Report Data'!$E$4:$E$11233=$B39)*('PQW Report Data'!$B$4:$B$11233='GEPS Report Dashboard &amp; Charts'!$C$4)*('PQW Report Data'!H$4:H$11233)),
                     SUMPRODUCT(('PQW Report Data'!$E$4:$E$11233=$B39)*('PQW Report Data'!$B$4:$B$11233='GEPS VOlume &amp; Declines'!$C$4)*('PQW Report Data'!$D$4:$D$11233='GEPS VOlume &amp; Declines'!$E$4)*('PQW Report Data'!H$4:H$11233)))))</f>
      </c>
      <c r="F39" s="25" t="str">
        <f>IF(AND($D$6="All",$F$6="All"),SUMPRODUCT(('PQW Report Data'!$E$4:$E$11233=$B39)*('PQW Report Data'!I$4:I$11233)),
                     IF($D$6="All", SUMPRODUCT(('PQW Report Data'!$E$4:$E$11233=$B39)*('PQW Report Data'!$D$4:$D$11233='GEPS Report Dashboard &amp; Charts'!$E$4)*('PQW Report Data'!I$4:I$11233)),
                     IF($F$6="All",  SUMPRODUCT(('PQW Report Data'!$E$4:$E$11233=$B39)*('PQW Report Data'!$B$4:$B$11233='GEPS Report Dashboard &amp; Charts'!$C$4)*('PQW Report Data'!I$4:I$11233)),
                     SUMPRODUCT(('PQW Report Data'!$E$4:$E$11233=$B39)*('PQW Report Data'!$B$4:$B$11233='GEPS VOlume &amp; Declines'!$C$4)*('PQW Report Data'!$D$4:$D$11233='GEPS VOlume &amp; Declines'!$E$4)*('PQW Report Data'!I$4:I$11233)))))</f>
      </c>
      <c r="G39" s="25" t="str">
        <f>IF(AND($D$6="All",$F$6="All"),SUMPRODUCT(('PQW Report Data'!$E$4:$E$11233=$B39)*('PQW Report Data'!J$4:J$11233)),
                     IF($D$6="All", SUMPRODUCT(('PQW Report Data'!$E$4:$E$11233=$B39)*('PQW Report Data'!$D$4:$D$11233='GEPS Report Dashboard &amp; Charts'!$E$4)*('PQW Report Data'!J$4:J$11233)),
                     IF($F$6="All",  SUMPRODUCT(('PQW Report Data'!$E$4:$E$11233=$B39)*('PQW Report Data'!$B$4:$B$11233='GEPS Report Dashboard &amp; Charts'!$C$4)*('PQW Report Data'!J$4:J$11233)),
                     SUMPRODUCT(('PQW Report Data'!$E$4:$E$11233=$B39)*('PQW Report Data'!$B$4:$B$11233='GEPS VOlume &amp; Declines'!$C$4)*('PQW Report Data'!$D$4:$D$11233='GEPS VOlume &amp; Declines'!$E$4)*('PQW Report Data'!J$4:J$11233)))))</f>
      </c>
      <c r="H39" s="25" t="str">
        <f>IF(AND($D$6="All",$F$6="All"),SUMPRODUCT(('PQW Report Data'!$E$4:$E$11233=$B39)*('PQW Report Data'!K$4:K$11233)),
                     IF($D$6="All", SUMPRODUCT(('PQW Report Data'!$E$4:$E$11233=$B39)*('PQW Report Data'!$D$4:$D$11233='GEPS Report Dashboard &amp; Charts'!$E$4)*('PQW Report Data'!K$4:K$11233)),
                     IF($F$6="All",  SUMPRODUCT(('PQW Report Data'!$E$4:$E$11233=$B39)*('PQW Report Data'!$B$4:$B$11233='GEPS Report Dashboard &amp; Charts'!$C$4)*('PQW Report Data'!K$4:K$11233)),
                     SUMPRODUCT(('PQW Report Data'!$E$4:$E$11233=$B39)*('PQW Report Data'!$B$4:$B$11233='GEPS VOlume &amp; Declines'!$C$4)*('PQW Report Data'!$D$4:$D$11233='GEPS VOlume &amp; Declines'!$E$4)*('PQW Report Data'!K$4:K$11233)))))</f>
      </c>
      <c r="I39" s="25" t="str">
        <f>IF(AND($D$6="All",$F$6="All"),SUMPRODUCT(('PQW Report Data'!$E$4:$E$11233=$B39)*('PQW Report Data'!L$4:L$11233)),
                     IF($D$6="All", SUMPRODUCT(('PQW Report Data'!$E$4:$E$11233=$B39)*('PQW Report Data'!$D$4:$D$11233='GEPS Report Dashboard &amp; Charts'!$E$4)*('PQW Report Data'!L$4:L$11233)),
                     IF($F$6="All",  SUMPRODUCT(('PQW Report Data'!$E$4:$E$11233=$B39)*('PQW Report Data'!$B$4:$B$11233='GEPS Report Dashboard &amp; Charts'!$C$4)*('PQW Report Data'!L$4:L$11233)),
                     SUMPRODUCT(('PQW Report Data'!$E$4:$E$11233=$B39)*('PQW Report Data'!$B$4:$B$11233='GEPS VOlume &amp; Declines'!$C$4)*('PQW Report Data'!$D$4:$D$11233='GEPS VOlume &amp; Declines'!$E$4)*('PQW Report Data'!L$4:L$11233)))))</f>
      </c>
      <c r="J39" s="25" t="str">
        <f>IF(AND($D$6="All",$F$6="All"),SUMPRODUCT(('PQW Report Data'!$E$4:$E$11233=$B39)*('PQW Report Data'!M$4:M$11233)),
                     IF($D$6="All", SUMPRODUCT(('PQW Report Data'!$E$4:$E$11233=$B39)*('PQW Report Data'!$D$4:$D$11233='GEPS Report Dashboard &amp; Charts'!$E$4)*('PQW Report Data'!M$4:M$11233)),
                     IF($F$6="All",  SUMPRODUCT(('PQW Report Data'!$E$4:$E$11233=$B39)*('PQW Report Data'!$B$4:$B$11233='GEPS Report Dashboard &amp; Charts'!$C$4)*('PQW Report Data'!M$4:M$11233)),
                     SUMPRODUCT(('PQW Report Data'!$E$4:$E$11233=$B39)*('PQW Report Data'!$B$4:$B$11233='GEPS VOlume &amp; Declines'!$C$4)*('PQW Report Data'!$D$4:$D$11233='GEPS VOlume &amp; Declines'!$E$4)*('PQW Report Data'!M$4:M$11233)))))</f>
      </c>
      <c r="K39" s="25" t="str">
        <f>J39-I39</f>
      </c>
      <c r="L39" s="26" t="str">
        <f>IFERROR(K39/I39, 0)</f>
      </c>
    </row>
    <row r="40">
      <c r="A40" s="0" t="inlineStr">
        <is>
          <t/>
        </is>
      </c>
      <c r="B40" s="23" t="n">
        <v>30</v>
      </c>
      <c r="C40" s="25" t="str">
        <f>IF(AND($D$6="All",$F$6="All"),SUMPRODUCT(('PQW Report Data'!$E$4:$E$11233=$B40)*('PQW Report Data'!F$4:F$11233)),
                     IF($D$6="All", SUMPRODUCT(('PQW Report Data'!$E$4:$E$11233=$B40)*('PQW Report Data'!$D$4:$D$11233='GEPS Report Dashboard &amp; Charts'!$E$4)*('PQW Report Data'!F$4:F$11233)),
                     IF($F$6="All",  SUMPRODUCT(('PQW Report Data'!$E$4:$E$11233=$B40)*('PQW Report Data'!$B$4:$B$11233='GEPS Report Dashboard &amp; Charts'!$C$4)*('PQW Report Data'!F$4:F$11233)),
                     SUMPRODUCT(('PQW Report Data'!$E$4:$E$11233=$B40)*('PQW Report Data'!$B$4:$B$11233='GEPS VOlume &amp; Declines'!$C$4)*('PQW Report Data'!$D$4:$D$11233='GEPS VOlume &amp; Declines'!$E$4)*('PQW Report Data'!F$4:F$11233)))))</f>
      </c>
      <c r="D40" s="25" t="str">
        <f>IF(AND($D$6="All",$F$6="All"),SUMPRODUCT(('PQW Report Data'!$E$4:$E$11233=$B40)*('PQW Report Data'!G$4:G$11233)),
                     IF($D$6="All", SUMPRODUCT(('PQW Report Data'!$E$4:$E$11233=$B40)*('PQW Report Data'!$D$4:$D$11233='GEPS Report Dashboard &amp; Charts'!$E$4)*('PQW Report Data'!G$4:G$11233)),
                     IF($F$6="All",  SUMPRODUCT(('PQW Report Data'!$E$4:$E$11233=$B40)*('PQW Report Data'!$B$4:$B$11233='GEPS Report Dashboard &amp; Charts'!$C$4)*('PQW Report Data'!G$4:G$11233)),
                     SUMPRODUCT(('PQW Report Data'!$E$4:$E$11233=$B40)*('PQW Report Data'!$B$4:$B$11233='GEPS VOlume &amp; Declines'!$C$4)*('PQW Report Data'!$D$4:$D$11233='GEPS VOlume &amp; Declines'!$E$4)*('PQW Report Data'!G$4:G$11233)))))</f>
      </c>
      <c r="E40" s="25" t="str">
        <f>IF(AND($D$6="All",$F$6="All"),SUMPRODUCT(('PQW Report Data'!$E$4:$E$11233=$B40)*('PQW Report Data'!H$4:H$11233)),
                     IF($D$6="All", SUMPRODUCT(('PQW Report Data'!$E$4:$E$11233=$B40)*('PQW Report Data'!$D$4:$D$11233='GEPS Report Dashboard &amp; Charts'!$E$4)*('PQW Report Data'!H$4:H$11233)),
                     IF($F$6="All",  SUMPRODUCT(('PQW Report Data'!$E$4:$E$11233=$B40)*('PQW Report Data'!$B$4:$B$11233='GEPS Report Dashboard &amp; Charts'!$C$4)*('PQW Report Data'!H$4:H$11233)),
                     SUMPRODUCT(('PQW Report Data'!$E$4:$E$11233=$B40)*('PQW Report Data'!$B$4:$B$11233='GEPS VOlume &amp; Declines'!$C$4)*('PQW Report Data'!$D$4:$D$11233='GEPS VOlume &amp; Declines'!$E$4)*('PQW Report Data'!H$4:H$11233)))))</f>
      </c>
      <c r="F40" s="25" t="str">
        <f>IF(AND($D$6="All",$F$6="All"),SUMPRODUCT(('PQW Report Data'!$E$4:$E$11233=$B40)*('PQW Report Data'!I$4:I$11233)),
                     IF($D$6="All", SUMPRODUCT(('PQW Report Data'!$E$4:$E$11233=$B40)*('PQW Report Data'!$D$4:$D$11233='GEPS Report Dashboard &amp; Charts'!$E$4)*('PQW Report Data'!I$4:I$11233)),
                     IF($F$6="All",  SUMPRODUCT(('PQW Report Data'!$E$4:$E$11233=$B40)*('PQW Report Data'!$B$4:$B$11233='GEPS Report Dashboard &amp; Charts'!$C$4)*('PQW Report Data'!I$4:I$11233)),
                     SUMPRODUCT(('PQW Report Data'!$E$4:$E$11233=$B40)*('PQW Report Data'!$B$4:$B$11233='GEPS VOlume &amp; Declines'!$C$4)*('PQW Report Data'!$D$4:$D$11233='GEPS VOlume &amp; Declines'!$E$4)*('PQW Report Data'!I$4:I$11233)))))</f>
      </c>
      <c r="G40" s="25" t="str">
        <f>IF(AND($D$6="All",$F$6="All"),SUMPRODUCT(('PQW Report Data'!$E$4:$E$11233=$B40)*('PQW Report Data'!J$4:J$11233)),
                     IF($D$6="All", SUMPRODUCT(('PQW Report Data'!$E$4:$E$11233=$B40)*('PQW Report Data'!$D$4:$D$11233='GEPS Report Dashboard &amp; Charts'!$E$4)*('PQW Report Data'!J$4:J$11233)),
                     IF($F$6="All",  SUMPRODUCT(('PQW Report Data'!$E$4:$E$11233=$B40)*('PQW Report Data'!$B$4:$B$11233='GEPS Report Dashboard &amp; Charts'!$C$4)*('PQW Report Data'!J$4:J$11233)),
                     SUMPRODUCT(('PQW Report Data'!$E$4:$E$11233=$B40)*('PQW Report Data'!$B$4:$B$11233='GEPS VOlume &amp; Declines'!$C$4)*('PQW Report Data'!$D$4:$D$11233='GEPS VOlume &amp; Declines'!$E$4)*('PQW Report Data'!J$4:J$11233)))))</f>
      </c>
      <c r="H40" s="25" t="str">
        <f>IF(AND($D$6="All",$F$6="All"),SUMPRODUCT(('PQW Report Data'!$E$4:$E$11233=$B40)*('PQW Report Data'!K$4:K$11233)),
                     IF($D$6="All", SUMPRODUCT(('PQW Report Data'!$E$4:$E$11233=$B40)*('PQW Report Data'!$D$4:$D$11233='GEPS Report Dashboard &amp; Charts'!$E$4)*('PQW Report Data'!K$4:K$11233)),
                     IF($F$6="All",  SUMPRODUCT(('PQW Report Data'!$E$4:$E$11233=$B40)*('PQW Report Data'!$B$4:$B$11233='GEPS Report Dashboard &amp; Charts'!$C$4)*('PQW Report Data'!K$4:K$11233)),
                     SUMPRODUCT(('PQW Report Data'!$E$4:$E$11233=$B40)*('PQW Report Data'!$B$4:$B$11233='GEPS VOlume &amp; Declines'!$C$4)*('PQW Report Data'!$D$4:$D$11233='GEPS VOlume &amp; Declines'!$E$4)*('PQW Report Data'!K$4:K$11233)))))</f>
      </c>
      <c r="I40" s="25" t="str">
        <f>IF(AND($D$6="All",$F$6="All"),SUMPRODUCT(('PQW Report Data'!$E$4:$E$11233=$B40)*('PQW Report Data'!L$4:L$11233)),
                     IF($D$6="All", SUMPRODUCT(('PQW Report Data'!$E$4:$E$11233=$B40)*('PQW Report Data'!$D$4:$D$11233='GEPS Report Dashboard &amp; Charts'!$E$4)*('PQW Report Data'!L$4:L$11233)),
                     IF($F$6="All",  SUMPRODUCT(('PQW Report Data'!$E$4:$E$11233=$B40)*('PQW Report Data'!$B$4:$B$11233='GEPS Report Dashboard &amp; Charts'!$C$4)*('PQW Report Data'!L$4:L$11233)),
                     SUMPRODUCT(('PQW Report Data'!$E$4:$E$11233=$B40)*('PQW Report Data'!$B$4:$B$11233='GEPS VOlume &amp; Declines'!$C$4)*('PQW Report Data'!$D$4:$D$11233='GEPS VOlume &amp; Declines'!$E$4)*('PQW Report Data'!L$4:L$11233)))))</f>
      </c>
      <c r="J40" s="25" t="str">
        <f>IF(AND($D$6="All",$F$6="All"),SUMPRODUCT(('PQW Report Data'!$E$4:$E$11233=$B40)*('PQW Report Data'!M$4:M$11233)),
                     IF($D$6="All", SUMPRODUCT(('PQW Report Data'!$E$4:$E$11233=$B40)*('PQW Report Data'!$D$4:$D$11233='GEPS Report Dashboard &amp; Charts'!$E$4)*('PQW Report Data'!M$4:M$11233)),
                     IF($F$6="All",  SUMPRODUCT(('PQW Report Data'!$E$4:$E$11233=$B40)*('PQW Report Data'!$B$4:$B$11233='GEPS Report Dashboard &amp; Charts'!$C$4)*('PQW Report Data'!M$4:M$11233)),
                     SUMPRODUCT(('PQW Report Data'!$E$4:$E$11233=$B40)*('PQW Report Data'!$B$4:$B$11233='GEPS VOlume &amp; Declines'!$C$4)*('PQW Report Data'!$D$4:$D$11233='GEPS VOlume &amp; Declines'!$E$4)*('PQW Report Data'!M$4:M$11233)))))</f>
      </c>
      <c r="K40" s="25" t="str">
        <f>J40-I40</f>
      </c>
      <c r="L40" s="26" t="str">
        <f>IFERROR(K40/I40, 0)</f>
      </c>
    </row>
    <row r="41">
      <c r="A41" s="0" t="inlineStr">
        <is>
          <t/>
        </is>
      </c>
      <c r="B41" s="23" t="n">
        <v>31</v>
      </c>
      <c r="C41" s="25" t="str">
        <f>IF(AND($D$6="All",$F$6="All"),SUMPRODUCT(('PQW Report Data'!$E$4:$E$11233=$B41)*('PQW Report Data'!F$4:F$11233)),
                     IF($D$6="All", SUMPRODUCT(('PQW Report Data'!$E$4:$E$11233=$B41)*('PQW Report Data'!$D$4:$D$11233='GEPS Report Dashboard &amp; Charts'!$E$4)*('PQW Report Data'!F$4:F$11233)),
                     IF($F$6="All",  SUMPRODUCT(('PQW Report Data'!$E$4:$E$11233=$B41)*('PQW Report Data'!$B$4:$B$11233='GEPS Report Dashboard &amp; Charts'!$C$4)*('PQW Report Data'!F$4:F$11233)),
                     SUMPRODUCT(('PQW Report Data'!$E$4:$E$11233=$B41)*('PQW Report Data'!$B$4:$B$11233='GEPS VOlume &amp; Declines'!$C$4)*('PQW Report Data'!$D$4:$D$11233='GEPS VOlume &amp; Declines'!$E$4)*('PQW Report Data'!F$4:F$11233)))))</f>
      </c>
      <c r="D41" s="25" t="str">
        <f>IF(AND($D$6="All",$F$6="All"),SUMPRODUCT(('PQW Report Data'!$E$4:$E$11233=$B41)*('PQW Report Data'!G$4:G$11233)),
                     IF($D$6="All", SUMPRODUCT(('PQW Report Data'!$E$4:$E$11233=$B41)*('PQW Report Data'!$D$4:$D$11233='GEPS Report Dashboard &amp; Charts'!$E$4)*('PQW Report Data'!G$4:G$11233)),
                     IF($F$6="All",  SUMPRODUCT(('PQW Report Data'!$E$4:$E$11233=$B41)*('PQW Report Data'!$B$4:$B$11233='GEPS Report Dashboard &amp; Charts'!$C$4)*('PQW Report Data'!G$4:G$11233)),
                     SUMPRODUCT(('PQW Report Data'!$E$4:$E$11233=$B41)*('PQW Report Data'!$B$4:$B$11233='GEPS VOlume &amp; Declines'!$C$4)*('PQW Report Data'!$D$4:$D$11233='GEPS VOlume &amp; Declines'!$E$4)*('PQW Report Data'!G$4:G$11233)))))</f>
      </c>
      <c r="E41" s="25" t="str">
        <f>IF(AND($D$6="All",$F$6="All"),SUMPRODUCT(('PQW Report Data'!$E$4:$E$11233=$B41)*('PQW Report Data'!H$4:H$11233)),
                     IF($D$6="All", SUMPRODUCT(('PQW Report Data'!$E$4:$E$11233=$B41)*('PQW Report Data'!$D$4:$D$11233='GEPS Report Dashboard &amp; Charts'!$E$4)*('PQW Report Data'!H$4:H$11233)),
                     IF($F$6="All",  SUMPRODUCT(('PQW Report Data'!$E$4:$E$11233=$B41)*('PQW Report Data'!$B$4:$B$11233='GEPS Report Dashboard &amp; Charts'!$C$4)*('PQW Report Data'!H$4:H$11233)),
                     SUMPRODUCT(('PQW Report Data'!$E$4:$E$11233=$B41)*('PQW Report Data'!$B$4:$B$11233='GEPS VOlume &amp; Declines'!$C$4)*('PQW Report Data'!$D$4:$D$11233='GEPS VOlume &amp; Declines'!$E$4)*('PQW Report Data'!H$4:H$11233)))))</f>
      </c>
      <c r="F41" s="25" t="str">
        <f>IF(AND($D$6="All",$F$6="All"),SUMPRODUCT(('PQW Report Data'!$E$4:$E$11233=$B41)*('PQW Report Data'!I$4:I$11233)),
                     IF($D$6="All", SUMPRODUCT(('PQW Report Data'!$E$4:$E$11233=$B41)*('PQW Report Data'!$D$4:$D$11233='GEPS Report Dashboard &amp; Charts'!$E$4)*('PQW Report Data'!I$4:I$11233)),
                     IF($F$6="All",  SUMPRODUCT(('PQW Report Data'!$E$4:$E$11233=$B41)*('PQW Report Data'!$B$4:$B$11233='GEPS Report Dashboard &amp; Charts'!$C$4)*('PQW Report Data'!I$4:I$11233)),
                     SUMPRODUCT(('PQW Report Data'!$E$4:$E$11233=$B41)*('PQW Report Data'!$B$4:$B$11233='GEPS VOlume &amp; Declines'!$C$4)*('PQW Report Data'!$D$4:$D$11233='GEPS VOlume &amp; Declines'!$E$4)*('PQW Report Data'!I$4:I$11233)))))</f>
      </c>
      <c r="G41" s="25" t="str">
        <f>IF(AND($D$6="All",$F$6="All"),SUMPRODUCT(('PQW Report Data'!$E$4:$E$11233=$B41)*('PQW Report Data'!J$4:J$11233)),
                     IF($D$6="All", SUMPRODUCT(('PQW Report Data'!$E$4:$E$11233=$B41)*('PQW Report Data'!$D$4:$D$11233='GEPS Report Dashboard &amp; Charts'!$E$4)*('PQW Report Data'!J$4:J$11233)),
                     IF($F$6="All",  SUMPRODUCT(('PQW Report Data'!$E$4:$E$11233=$B41)*('PQW Report Data'!$B$4:$B$11233='GEPS Report Dashboard &amp; Charts'!$C$4)*('PQW Report Data'!J$4:J$11233)),
                     SUMPRODUCT(('PQW Report Data'!$E$4:$E$11233=$B41)*('PQW Report Data'!$B$4:$B$11233='GEPS VOlume &amp; Declines'!$C$4)*('PQW Report Data'!$D$4:$D$11233='GEPS VOlume &amp; Declines'!$E$4)*('PQW Report Data'!J$4:J$11233)))))</f>
      </c>
      <c r="H41" s="25" t="str">
        <f>IF(AND($D$6="All",$F$6="All"),SUMPRODUCT(('PQW Report Data'!$E$4:$E$11233=$B41)*('PQW Report Data'!K$4:K$11233)),
                     IF($D$6="All", SUMPRODUCT(('PQW Report Data'!$E$4:$E$11233=$B41)*('PQW Report Data'!$D$4:$D$11233='GEPS Report Dashboard &amp; Charts'!$E$4)*('PQW Report Data'!K$4:K$11233)),
                     IF($F$6="All",  SUMPRODUCT(('PQW Report Data'!$E$4:$E$11233=$B41)*('PQW Report Data'!$B$4:$B$11233='GEPS Report Dashboard &amp; Charts'!$C$4)*('PQW Report Data'!K$4:K$11233)),
                     SUMPRODUCT(('PQW Report Data'!$E$4:$E$11233=$B41)*('PQW Report Data'!$B$4:$B$11233='GEPS VOlume &amp; Declines'!$C$4)*('PQW Report Data'!$D$4:$D$11233='GEPS VOlume &amp; Declines'!$E$4)*('PQW Report Data'!K$4:K$11233)))))</f>
      </c>
      <c r="I41" s="25" t="str">
        <f>IF(AND($D$6="All",$F$6="All"),SUMPRODUCT(('PQW Report Data'!$E$4:$E$11233=$B41)*('PQW Report Data'!L$4:L$11233)),
                     IF($D$6="All", SUMPRODUCT(('PQW Report Data'!$E$4:$E$11233=$B41)*('PQW Report Data'!$D$4:$D$11233='GEPS Report Dashboard &amp; Charts'!$E$4)*('PQW Report Data'!L$4:L$11233)),
                     IF($F$6="All",  SUMPRODUCT(('PQW Report Data'!$E$4:$E$11233=$B41)*('PQW Report Data'!$B$4:$B$11233='GEPS Report Dashboard &amp; Charts'!$C$4)*('PQW Report Data'!L$4:L$11233)),
                     SUMPRODUCT(('PQW Report Data'!$E$4:$E$11233=$B41)*('PQW Report Data'!$B$4:$B$11233='GEPS VOlume &amp; Declines'!$C$4)*('PQW Report Data'!$D$4:$D$11233='GEPS VOlume &amp; Declines'!$E$4)*('PQW Report Data'!L$4:L$11233)))))</f>
      </c>
      <c r="J41" s="25" t="str">
        <f>IF(AND($D$6="All",$F$6="All"),SUMPRODUCT(('PQW Report Data'!$E$4:$E$11233=$B41)*('PQW Report Data'!M$4:M$11233)),
                     IF($D$6="All", SUMPRODUCT(('PQW Report Data'!$E$4:$E$11233=$B41)*('PQW Report Data'!$D$4:$D$11233='GEPS Report Dashboard &amp; Charts'!$E$4)*('PQW Report Data'!M$4:M$11233)),
                     IF($F$6="All",  SUMPRODUCT(('PQW Report Data'!$E$4:$E$11233=$B41)*('PQW Report Data'!$B$4:$B$11233='GEPS Report Dashboard &amp; Charts'!$C$4)*('PQW Report Data'!M$4:M$11233)),
                     SUMPRODUCT(('PQW Report Data'!$E$4:$E$11233=$B41)*('PQW Report Data'!$B$4:$B$11233='GEPS VOlume &amp; Declines'!$C$4)*('PQW Report Data'!$D$4:$D$11233='GEPS VOlume &amp; Declines'!$E$4)*('PQW Report Data'!M$4:M$11233)))))</f>
      </c>
      <c r="K41" s="25" t="str">
        <f>J41-I41</f>
      </c>
      <c r="L41" s="26" t="str">
        <f>IFERROR(K41/I41, 0)</f>
      </c>
    </row>
    <row r="42">
      <c r="A42" s="0" t="inlineStr">
        <is>
          <t/>
        </is>
      </c>
      <c r="B42" s="23" t="n">
        <v>32</v>
      </c>
      <c r="C42" s="25" t="str">
        <f>IF(AND($D$6="All",$F$6="All"),SUMPRODUCT(('PQW Report Data'!$E$4:$E$11233=$B42)*('PQW Report Data'!F$4:F$11233)),
                     IF($D$6="All", SUMPRODUCT(('PQW Report Data'!$E$4:$E$11233=$B42)*('PQW Report Data'!$D$4:$D$11233='GEPS Report Dashboard &amp; Charts'!$E$4)*('PQW Report Data'!F$4:F$11233)),
                     IF($F$6="All",  SUMPRODUCT(('PQW Report Data'!$E$4:$E$11233=$B42)*('PQW Report Data'!$B$4:$B$11233='GEPS Report Dashboard &amp; Charts'!$C$4)*('PQW Report Data'!F$4:F$11233)),
                     SUMPRODUCT(('PQW Report Data'!$E$4:$E$11233=$B42)*('PQW Report Data'!$B$4:$B$11233='GEPS VOlume &amp; Declines'!$C$4)*('PQW Report Data'!$D$4:$D$11233='GEPS VOlume &amp; Declines'!$E$4)*('PQW Report Data'!F$4:F$11233)))))</f>
      </c>
      <c r="D42" s="25" t="str">
        <f>IF(AND($D$6="All",$F$6="All"),SUMPRODUCT(('PQW Report Data'!$E$4:$E$11233=$B42)*('PQW Report Data'!G$4:G$11233)),
                     IF($D$6="All", SUMPRODUCT(('PQW Report Data'!$E$4:$E$11233=$B42)*('PQW Report Data'!$D$4:$D$11233='GEPS Report Dashboard &amp; Charts'!$E$4)*('PQW Report Data'!G$4:G$11233)),
                     IF($F$6="All",  SUMPRODUCT(('PQW Report Data'!$E$4:$E$11233=$B42)*('PQW Report Data'!$B$4:$B$11233='GEPS Report Dashboard &amp; Charts'!$C$4)*('PQW Report Data'!G$4:G$11233)),
                     SUMPRODUCT(('PQW Report Data'!$E$4:$E$11233=$B42)*('PQW Report Data'!$B$4:$B$11233='GEPS VOlume &amp; Declines'!$C$4)*('PQW Report Data'!$D$4:$D$11233='GEPS VOlume &amp; Declines'!$E$4)*('PQW Report Data'!G$4:G$11233)))))</f>
      </c>
      <c r="E42" s="25" t="str">
        <f>IF(AND($D$6="All",$F$6="All"),SUMPRODUCT(('PQW Report Data'!$E$4:$E$11233=$B42)*('PQW Report Data'!H$4:H$11233)),
                     IF($D$6="All", SUMPRODUCT(('PQW Report Data'!$E$4:$E$11233=$B42)*('PQW Report Data'!$D$4:$D$11233='GEPS Report Dashboard &amp; Charts'!$E$4)*('PQW Report Data'!H$4:H$11233)),
                     IF($F$6="All",  SUMPRODUCT(('PQW Report Data'!$E$4:$E$11233=$B42)*('PQW Report Data'!$B$4:$B$11233='GEPS Report Dashboard &amp; Charts'!$C$4)*('PQW Report Data'!H$4:H$11233)),
                     SUMPRODUCT(('PQW Report Data'!$E$4:$E$11233=$B42)*('PQW Report Data'!$B$4:$B$11233='GEPS VOlume &amp; Declines'!$C$4)*('PQW Report Data'!$D$4:$D$11233='GEPS VOlume &amp; Declines'!$E$4)*('PQW Report Data'!H$4:H$11233)))))</f>
      </c>
      <c r="F42" s="25" t="str">
        <f>IF(AND($D$6="All",$F$6="All"),SUMPRODUCT(('PQW Report Data'!$E$4:$E$11233=$B42)*('PQW Report Data'!I$4:I$11233)),
                     IF($D$6="All", SUMPRODUCT(('PQW Report Data'!$E$4:$E$11233=$B42)*('PQW Report Data'!$D$4:$D$11233='GEPS Report Dashboard &amp; Charts'!$E$4)*('PQW Report Data'!I$4:I$11233)),
                     IF($F$6="All",  SUMPRODUCT(('PQW Report Data'!$E$4:$E$11233=$B42)*('PQW Report Data'!$B$4:$B$11233='GEPS Report Dashboard &amp; Charts'!$C$4)*('PQW Report Data'!I$4:I$11233)),
                     SUMPRODUCT(('PQW Report Data'!$E$4:$E$11233=$B42)*('PQW Report Data'!$B$4:$B$11233='GEPS VOlume &amp; Declines'!$C$4)*('PQW Report Data'!$D$4:$D$11233='GEPS VOlume &amp; Declines'!$E$4)*('PQW Report Data'!I$4:I$11233)))))</f>
      </c>
      <c r="G42" s="25" t="str">
        <f>IF(AND($D$6="All",$F$6="All"),SUMPRODUCT(('PQW Report Data'!$E$4:$E$11233=$B42)*('PQW Report Data'!J$4:J$11233)),
                     IF($D$6="All", SUMPRODUCT(('PQW Report Data'!$E$4:$E$11233=$B42)*('PQW Report Data'!$D$4:$D$11233='GEPS Report Dashboard &amp; Charts'!$E$4)*('PQW Report Data'!J$4:J$11233)),
                     IF($F$6="All",  SUMPRODUCT(('PQW Report Data'!$E$4:$E$11233=$B42)*('PQW Report Data'!$B$4:$B$11233='GEPS Report Dashboard &amp; Charts'!$C$4)*('PQW Report Data'!J$4:J$11233)),
                     SUMPRODUCT(('PQW Report Data'!$E$4:$E$11233=$B42)*('PQW Report Data'!$B$4:$B$11233='GEPS VOlume &amp; Declines'!$C$4)*('PQW Report Data'!$D$4:$D$11233='GEPS VOlume &amp; Declines'!$E$4)*('PQW Report Data'!J$4:J$11233)))))</f>
      </c>
      <c r="H42" s="25" t="str">
        <f>IF(AND($D$6="All",$F$6="All"),SUMPRODUCT(('PQW Report Data'!$E$4:$E$11233=$B42)*('PQW Report Data'!K$4:K$11233)),
                     IF($D$6="All", SUMPRODUCT(('PQW Report Data'!$E$4:$E$11233=$B42)*('PQW Report Data'!$D$4:$D$11233='GEPS Report Dashboard &amp; Charts'!$E$4)*('PQW Report Data'!K$4:K$11233)),
                     IF($F$6="All",  SUMPRODUCT(('PQW Report Data'!$E$4:$E$11233=$B42)*('PQW Report Data'!$B$4:$B$11233='GEPS Report Dashboard &amp; Charts'!$C$4)*('PQW Report Data'!K$4:K$11233)),
                     SUMPRODUCT(('PQW Report Data'!$E$4:$E$11233=$B42)*('PQW Report Data'!$B$4:$B$11233='GEPS VOlume &amp; Declines'!$C$4)*('PQW Report Data'!$D$4:$D$11233='GEPS VOlume &amp; Declines'!$E$4)*('PQW Report Data'!K$4:K$11233)))))</f>
      </c>
      <c r="I42" s="25" t="str">
        <f>IF(AND($D$6="All",$F$6="All"),SUMPRODUCT(('PQW Report Data'!$E$4:$E$11233=$B42)*('PQW Report Data'!L$4:L$11233)),
                     IF($D$6="All", SUMPRODUCT(('PQW Report Data'!$E$4:$E$11233=$B42)*('PQW Report Data'!$D$4:$D$11233='GEPS Report Dashboard &amp; Charts'!$E$4)*('PQW Report Data'!L$4:L$11233)),
                     IF($F$6="All",  SUMPRODUCT(('PQW Report Data'!$E$4:$E$11233=$B42)*('PQW Report Data'!$B$4:$B$11233='GEPS Report Dashboard &amp; Charts'!$C$4)*('PQW Report Data'!L$4:L$11233)),
                     SUMPRODUCT(('PQW Report Data'!$E$4:$E$11233=$B42)*('PQW Report Data'!$B$4:$B$11233='GEPS VOlume &amp; Declines'!$C$4)*('PQW Report Data'!$D$4:$D$11233='GEPS VOlume &amp; Declines'!$E$4)*('PQW Report Data'!L$4:L$11233)))))</f>
      </c>
      <c r="J42" s="25" t="str">
        <f>IF(AND($D$6="All",$F$6="All"),SUMPRODUCT(('PQW Report Data'!$E$4:$E$11233=$B42)*('PQW Report Data'!M$4:M$11233)),
                     IF($D$6="All", SUMPRODUCT(('PQW Report Data'!$E$4:$E$11233=$B42)*('PQW Report Data'!$D$4:$D$11233='GEPS Report Dashboard &amp; Charts'!$E$4)*('PQW Report Data'!M$4:M$11233)),
                     IF($F$6="All",  SUMPRODUCT(('PQW Report Data'!$E$4:$E$11233=$B42)*('PQW Report Data'!$B$4:$B$11233='GEPS Report Dashboard &amp; Charts'!$C$4)*('PQW Report Data'!M$4:M$11233)),
                     SUMPRODUCT(('PQW Report Data'!$E$4:$E$11233=$B42)*('PQW Report Data'!$B$4:$B$11233='GEPS VOlume &amp; Declines'!$C$4)*('PQW Report Data'!$D$4:$D$11233='GEPS VOlume &amp; Declines'!$E$4)*('PQW Report Data'!M$4:M$11233)))))</f>
      </c>
      <c r="K42" s="25" t="str">
        <f>J42-I42</f>
      </c>
      <c r="L42" s="26" t="str">
        <f>IFERROR(K42/I42, 0)</f>
      </c>
    </row>
    <row r="43">
      <c r="A43" s="0" t="inlineStr">
        <is>
          <t/>
        </is>
      </c>
      <c r="B43" s="23" t="n">
        <v>33</v>
      </c>
      <c r="C43" s="25" t="str">
        <f>IF(AND($D$6="All",$F$6="All"),SUMPRODUCT(('PQW Report Data'!$E$4:$E$11233=$B43)*('PQW Report Data'!F$4:F$11233)),
                     IF($D$6="All", SUMPRODUCT(('PQW Report Data'!$E$4:$E$11233=$B43)*('PQW Report Data'!$D$4:$D$11233='GEPS Report Dashboard &amp; Charts'!$E$4)*('PQW Report Data'!F$4:F$11233)),
                     IF($F$6="All",  SUMPRODUCT(('PQW Report Data'!$E$4:$E$11233=$B43)*('PQW Report Data'!$B$4:$B$11233='GEPS Report Dashboard &amp; Charts'!$C$4)*('PQW Report Data'!F$4:F$11233)),
                     SUMPRODUCT(('PQW Report Data'!$E$4:$E$11233=$B43)*('PQW Report Data'!$B$4:$B$11233='GEPS VOlume &amp; Declines'!$C$4)*('PQW Report Data'!$D$4:$D$11233='GEPS VOlume &amp; Declines'!$E$4)*('PQW Report Data'!F$4:F$11233)))))</f>
      </c>
      <c r="D43" s="25" t="str">
        <f>IF(AND($D$6="All",$F$6="All"),SUMPRODUCT(('PQW Report Data'!$E$4:$E$11233=$B43)*('PQW Report Data'!G$4:G$11233)),
                     IF($D$6="All", SUMPRODUCT(('PQW Report Data'!$E$4:$E$11233=$B43)*('PQW Report Data'!$D$4:$D$11233='GEPS Report Dashboard &amp; Charts'!$E$4)*('PQW Report Data'!G$4:G$11233)),
                     IF($F$6="All",  SUMPRODUCT(('PQW Report Data'!$E$4:$E$11233=$B43)*('PQW Report Data'!$B$4:$B$11233='GEPS Report Dashboard &amp; Charts'!$C$4)*('PQW Report Data'!G$4:G$11233)),
                     SUMPRODUCT(('PQW Report Data'!$E$4:$E$11233=$B43)*('PQW Report Data'!$B$4:$B$11233='GEPS VOlume &amp; Declines'!$C$4)*('PQW Report Data'!$D$4:$D$11233='GEPS VOlume &amp; Declines'!$E$4)*('PQW Report Data'!G$4:G$11233)))))</f>
      </c>
      <c r="E43" s="25" t="str">
        <f>IF(AND($D$6="All",$F$6="All"),SUMPRODUCT(('PQW Report Data'!$E$4:$E$11233=$B43)*('PQW Report Data'!H$4:H$11233)),
                     IF($D$6="All", SUMPRODUCT(('PQW Report Data'!$E$4:$E$11233=$B43)*('PQW Report Data'!$D$4:$D$11233='GEPS Report Dashboard &amp; Charts'!$E$4)*('PQW Report Data'!H$4:H$11233)),
                     IF($F$6="All",  SUMPRODUCT(('PQW Report Data'!$E$4:$E$11233=$B43)*('PQW Report Data'!$B$4:$B$11233='GEPS Report Dashboard &amp; Charts'!$C$4)*('PQW Report Data'!H$4:H$11233)),
                     SUMPRODUCT(('PQW Report Data'!$E$4:$E$11233=$B43)*('PQW Report Data'!$B$4:$B$11233='GEPS VOlume &amp; Declines'!$C$4)*('PQW Report Data'!$D$4:$D$11233='GEPS VOlume &amp; Declines'!$E$4)*('PQW Report Data'!H$4:H$11233)))))</f>
      </c>
      <c r="F43" s="25" t="str">
        <f>IF(AND($D$6="All",$F$6="All"),SUMPRODUCT(('PQW Report Data'!$E$4:$E$11233=$B43)*('PQW Report Data'!I$4:I$11233)),
                     IF($D$6="All", SUMPRODUCT(('PQW Report Data'!$E$4:$E$11233=$B43)*('PQW Report Data'!$D$4:$D$11233='GEPS Report Dashboard &amp; Charts'!$E$4)*('PQW Report Data'!I$4:I$11233)),
                     IF($F$6="All",  SUMPRODUCT(('PQW Report Data'!$E$4:$E$11233=$B43)*('PQW Report Data'!$B$4:$B$11233='GEPS Report Dashboard &amp; Charts'!$C$4)*('PQW Report Data'!I$4:I$11233)),
                     SUMPRODUCT(('PQW Report Data'!$E$4:$E$11233=$B43)*('PQW Report Data'!$B$4:$B$11233='GEPS VOlume &amp; Declines'!$C$4)*('PQW Report Data'!$D$4:$D$11233='GEPS VOlume &amp; Declines'!$E$4)*('PQW Report Data'!I$4:I$11233)))))</f>
      </c>
      <c r="G43" s="25" t="str">
        <f>IF(AND($D$6="All",$F$6="All"),SUMPRODUCT(('PQW Report Data'!$E$4:$E$11233=$B43)*('PQW Report Data'!J$4:J$11233)),
                     IF($D$6="All", SUMPRODUCT(('PQW Report Data'!$E$4:$E$11233=$B43)*('PQW Report Data'!$D$4:$D$11233='GEPS Report Dashboard &amp; Charts'!$E$4)*('PQW Report Data'!J$4:J$11233)),
                     IF($F$6="All",  SUMPRODUCT(('PQW Report Data'!$E$4:$E$11233=$B43)*('PQW Report Data'!$B$4:$B$11233='GEPS Report Dashboard &amp; Charts'!$C$4)*('PQW Report Data'!J$4:J$11233)),
                     SUMPRODUCT(('PQW Report Data'!$E$4:$E$11233=$B43)*('PQW Report Data'!$B$4:$B$11233='GEPS VOlume &amp; Declines'!$C$4)*('PQW Report Data'!$D$4:$D$11233='GEPS VOlume &amp; Declines'!$E$4)*('PQW Report Data'!J$4:J$11233)))))</f>
      </c>
      <c r="H43" s="25" t="str">
        <f>IF(AND($D$6="All",$F$6="All"),SUMPRODUCT(('PQW Report Data'!$E$4:$E$11233=$B43)*('PQW Report Data'!K$4:K$11233)),
                     IF($D$6="All", SUMPRODUCT(('PQW Report Data'!$E$4:$E$11233=$B43)*('PQW Report Data'!$D$4:$D$11233='GEPS Report Dashboard &amp; Charts'!$E$4)*('PQW Report Data'!K$4:K$11233)),
                     IF($F$6="All",  SUMPRODUCT(('PQW Report Data'!$E$4:$E$11233=$B43)*('PQW Report Data'!$B$4:$B$11233='GEPS Report Dashboard &amp; Charts'!$C$4)*('PQW Report Data'!K$4:K$11233)),
                     SUMPRODUCT(('PQW Report Data'!$E$4:$E$11233=$B43)*('PQW Report Data'!$B$4:$B$11233='GEPS VOlume &amp; Declines'!$C$4)*('PQW Report Data'!$D$4:$D$11233='GEPS VOlume &amp; Declines'!$E$4)*('PQW Report Data'!K$4:K$11233)))))</f>
      </c>
      <c r="I43" s="25" t="str">
        <f>IF(AND($D$6="All",$F$6="All"),SUMPRODUCT(('PQW Report Data'!$E$4:$E$11233=$B43)*('PQW Report Data'!L$4:L$11233)),
                     IF($D$6="All", SUMPRODUCT(('PQW Report Data'!$E$4:$E$11233=$B43)*('PQW Report Data'!$D$4:$D$11233='GEPS Report Dashboard &amp; Charts'!$E$4)*('PQW Report Data'!L$4:L$11233)),
                     IF($F$6="All",  SUMPRODUCT(('PQW Report Data'!$E$4:$E$11233=$B43)*('PQW Report Data'!$B$4:$B$11233='GEPS Report Dashboard &amp; Charts'!$C$4)*('PQW Report Data'!L$4:L$11233)),
                     SUMPRODUCT(('PQW Report Data'!$E$4:$E$11233=$B43)*('PQW Report Data'!$B$4:$B$11233='GEPS VOlume &amp; Declines'!$C$4)*('PQW Report Data'!$D$4:$D$11233='GEPS VOlume &amp; Declines'!$E$4)*('PQW Report Data'!L$4:L$11233)))))</f>
      </c>
      <c r="J43" s="25" t="str">
        <f>IF(AND($D$6="All",$F$6="All"),SUMPRODUCT(('PQW Report Data'!$E$4:$E$11233=$B43)*('PQW Report Data'!M$4:M$11233)),
                     IF($D$6="All", SUMPRODUCT(('PQW Report Data'!$E$4:$E$11233=$B43)*('PQW Report Data'!$D$4:$D$11233='GEPS Report Dashboard &amp; Charts'!$E$4)*('PQW Report Data'!M$4:M$11233)),
                     IF($F$6="All",  SUMPRODUCT(('PQW Report Data'!$E$4:$E$11233=$B43)*('PQW Report Data'!$B$4:$B$11233='GEPS Report Dashboard &amp; Charts'!$C$4)*('PQW Report Data'!M$4:M$11233)),
                     SUMPRODUCT(('PQW Report Data'!$E$4:$E$11233=$B43)*('PQW Report Data'!$B$4:$B$11233='GEPS VOlume &amp; Declines'!$C$4)*('PQW Report Data'!$D$4:$D$11233='GEPS VOlume &amp; Declines'!$E$4)*('PQW Report Data'!M$4:M$11233)))))</f>
      </c>
      <c r="K43" s="25" t="str">
        <f>J43-I43</f>
      </c>
      <c r="L43" s="26" t="str">
        <f>IFERROR(K43/I43, 0)</f>
      </c>
    </row>
    <row r="44">
      <c r="A44" s="0" t="inlineStr">
        <is>
          <t/>
        </is>
      </c>
      <c r="B44" s="23" t="n">
        <v>34</v>
      </c>
      <c r="C44" s="25" t="str">
        <f>IF(AND($D$6="All",$F$6="All"),SUMPRODUCT(('PQW Report Data'!$E$4:$E$11233=$B44)*('PQW Report Data'!F$4:F$11233)),
                     IF($D$6="All", SUMPRODUCT(('PQW Report Data'!$E$4:$E$11233=$B44)*('PQW Report Data'!$D$4:$D$11233='GEPS Report Dashboard &amp; Charts'!$E$4)*('PQW Report Data'!F$4:F$11233)),
                     IF($F$6="All",  SUMPRODUCT(('PQW Report Data'!$E$4:$E$11233=$B44)*('PQW Report Data'!$B$4:$B$11233='GEPS Report Dashboard &amp; Charts'!$C$4)*('PQW Report Data'!F$4:F$11233)),
                     SUMPRODUCT(('PQW Report Data'!$E$4:$E$11233=$B44)*('PQW Report Data'!$B$4:$B$11233='GEPS VOlume &amp; Declines'!$C$4)*('PQW Report Data'!$D$4:$D$11233='GEPS VOlume &amp; Declines'!$E$4)*('PQW Report Data'!F$4:F$11233)))))</f>
      </c>
      <c r="D44" s="25" t="str">
        <f>IF(AND($D$6="All",$F$6="All"),SUMPRODUCT(('PQW Report Data'!$E$4:$E$11233=$B44)*('PQW Report Data'!G$4:G$11233)),
                     IF($D$6="All", SUMPRODUCT(('PQW Report Data'!$E$4:$E$11233=$B44)*('PQW Report Data'!$D$4:$D$11233='GEPS Report Dashboard &amp; Charts'!$E$4)*('PQW Report Data'!G$4:G$11233)),
                     IF($F$6="All",  SUMPRODUCT(('PQW Report Data'!$E$4:$E$11233=$B44)*('PQW Report Data'!$B$4:$B$11233='GEPS Report Dashboard &amp; Charts'!$C$4)*('PQW Report Data'!G$4:G$11233)),
                     SUMPRODUCT(('PQW Report Data'!$E$4:$E$11233=$B44)*('PQW Report Data'!$B$4:$B$11233='GEPS VOlume &amp; Declines'!$C$4)*('PQW Report Data'!$D$4:$D$11233='GEPS VOlume &amp; Declines'!$E$4)*('PQW Report Data'!G$4:G$11233)))))</f>
      </c>
      <c r="E44" s="25" t="str">
        <f>IF(AND($D$6="All",$F$6="All"),SUMPRODUCT(('PQW Report Data'!$E$4:$E$11233=$B44)*('PQW Report Data'!H$4:H$11233)),
                     IF($D$6="All", SUMPRODUCT(('PQW Report Data'!$E$4:$E$11233=$B44)*('PQW Report Data'!$D$4:$D$11233='GEPS Report Dashboard &amp; Charts'!$E$4)*('PQW Report Data'!H$4:H$11233)),
                     IF($F$6="All",  SUMPRODUCT(('PQW Report Data'!$E$4:$E$11233=$B44)*('PQW Report Data'!$B$4:$B$11233='GEPS Report Dashboard &amp; Charts'!$C$4)*('PQW Report Data'!H$4:H$11233)),
                     SUMPRODUCT(('PQW Report Data'!$E$4:$E$11233=$B44)*('PQW Report Data'!$B$4:$B$11233='GEPS VOlume &amp; Declines'!$C$4)*('PQW Report Data'!$D$4:$D$11233='GEPS VOlume &amp; Declines'!$E$4)*('PQW Report Data'!H$4:H$11233)))))</f>
      </c>
      <c r="F44" s="25" t="str">
        <f>IF(AND($D$6="All",$F$6="All"),SUMPRODUCT(('PQW Report Data'!$E$4:$E$11233=$B44)*('PQW Report Data'!I$4:I$11233)),
                     IF($D$6="All", SUMPRODUCT(('PQW Report Data'!$E$4:$E$11233=$B44)*('PQW Report Data'!$D$4:$D$11233='GEPS Report Dashboard &amp; Charts'!$E$4)*('PQW Report Data'!I$4:I$11233)),
                     IF($F$6="All",  SUMPRODUCT(('PQW Report Data'!$E$4:$E$11233=$B44)*('PQW Report Data'!$B$4:$B$11233='GEPS Report Dashboard &amp; Charts'!$C$4)*('PQW Report Data'!I$4:I$11233)),
                     SUMPRODUCT(('PQW Report Data'!$E$4:$E$11233=$B44)*('PQW Report Data'!$B$4:$B$11233='GEPS VOlume &amp; Declines'!$C$4)*('PQW Report Data'!$D$4:$D$11233='GEPS VOlume &amp; Declines'!$E$4)*('PQW Report Data'!I$4:I$11233)))))</f>
      </c>
      <c r="G44" s="25" t="str">
        <f>IF(AND($D$6="All",$F$6="All"),SUMPRODUCT(('PQW Report Data'!$E$4:$E$11233=$B44)*('PQW Report Data'!J$4:J$11233)),
                     IF($D$6="All", SUMPRODUCT(('PQW Report Data'!$E$4:$E$11233=$B44)*('PQW Report Data'!$D$4:$D$11233='GEPS Report Dashboard &amp; Charts'!$E$4)*('PQW Report Data'!J$4:J$11233)),
                     IF($F$6="All",  SUMPRODUCT(('PQW Report Data'!$E$4:$E$11233=$B44)*('PQW Report Data'!$B$4:$B$11233='GEPS Report Dashboard &amp; Charts'!$C$4)*('PQW Report Data'!J$4:J$11233)),
                     SUMPRODUCT(('PQW Report Data'!$E$4:$E$11233=$B44)*('PQW Report Data'!$B$4:$B$11233='GEPS VOlume &amp; Declines'!$C$4)*('PQW Report Data'!$D$4:$D$11233='GEPS VOlume &amp; Declines'!$E$4)*('PQW Report Data'!J$4:J$11233)))))</f>
      </c>
      <c r="H44" s="25" t="str">
        <f>IF(AND($D$6="All",$F$6="All"),SUMPRODUCT(('PQW Report Data'!$E$4:$E$11233=$B44)*('PQW Report Data'!K$4:K$11233)),
                     IF($D$6="All", SUMPRODUCT(('PQW Report Data'!$E$4:$E$11233=$B44)*('PQW Report Data'!$D$4:$D$11233='GEPS Report Dashboard &amp; Charts'!$E$4)*('PQW Report Data'!K$4:K$11233)),
                     IF($F$6="All",  SUMPRODUCT(('PQW Report Data'!$E$4:$E$11233=$B44)*('PQW Report Data'!$B$4:$B$11233='GEPS Report Dashboard &amp; Charts'!$C$4)*('PQW Report Data'!K$4:K$11233)),
                     SUMPRODUCT(('PQW Report Data'!$E$4:$E$11233=$B44)*('PQW Report Data'!$B$4:$B$11233='GEPS VOlume &amp; Declines'!$C$4)*('PQW Report Data'!$D$4:$D$11233='GEPS VOlume &amp; Declines'!$E$4)*('PQW Report Data'!K$4:K$11233)))))</f>
      </c>
      <c r="I44" s="25" t="str">
        <f>IF(AND($D$6="All",$F$6="All"),SUMPRODUCT(('PQW Report Data'!$E$4:$E$11233=$B44)*('PQW Report Data'!L$4:L$11233)),
                     IF($D$6="All", SUMPRODUCT(('PQW Report Data'!$E$4:$E$11233=$B44)*('PQW Report Data'!$D$4:$D$11233='GEPS Report Dashboard &amp; Charts'!$E$4)*('PQW Report Data'!L$4:L$11233)),
                     IF($F$6="All",  SUMPRODUCT(('PQW Report Data'!$E$4:$E$11233=$B44)*('PQW Report Data'!$B$4:$B$11233='GEPS Report Dashboard &amp; Charts'!$C$4)*('PQW Report Data'!L$4:L$11233)),
                     SUMPRODUCT(('PQW Report Data'!$E$4:$E$11233=$B44)*('PQW Report Data'!$B$4:$B$11233='GEPS VOlume &amp; Declines'!$C$4)*('PQW Report Data'!$D$4:$D$11233='GEPS VOlume &amp; Declines'!$E$4)*('PQW Report Data'!L$4:L$11233)))))</f>
      </c>
      <c r="J44" s="25" t="str">
        <f>IF(AND($D$6="All",$F$6="All"),SUMPRODUCT(('PQW Report Data'!$E$4:$E$11233=$B44)*('PQW Report Data'!M$4:M$11233)),
                     IF($D$6="All", SUMPRODUCT(('PQW Report Data'!$E$4:$E$11233=$B44)*('PQW Report Data'!$D$4:$D$11233='GEPS Report Dashboard &amp; Charts'!$E$4)*('PQW Report Data'!M$4:M$11233)),
                     IF($F$6="All",  SUMPRODUCT(('PQW Report Data'!$E$4:$E$11233=$B44)*('PQW Report Data'!$B$4:$B$11233='GEPS Report Dashboard &amp; Charts'!$C$4)*('PQW Report Data'!M$4:M$11233)),
                     SUMPRODUCT(('PQW Report Data'!$E$4:$E$11233=$B44)*('PQW Report Data'!$B$4:$B$11233='GEPS VOlume &amp; Declines'!$C$4)*('PQW Report Data'!$D$4:$D$11233='GEPS VOlume &amp; Declines'!$E$4)*('PQW Report Data'!M$4:M$11233)))))</f>
      </c>
      <c r="K44" s="25" t="str">
        <f>J44-I44</f>
      </c>
      <c r="L44" s="26" t="str">
        <f>IFERROR(K44/I44, 0)</f>
      </c>
    </row>
    <row r="45">
      <c r="A45" s="0" t="inlineStr">
        <is>
          <t/>
        </is>
      </c>
      <c r="B45" s="23" t="n">
        <v>35</v>
      </c>
      <c r="C45" s="25" t="str">
        <f>IF(AND($D$6="All",$F$6="All"),SUMPRODUCT(('PQW Report Data'!$E$4:$E$11233=$B45)*('PQW Report Data'!F$4:F$11233)),
                     IF($D$6="All", SUMPRODUCT(('PQW Report Data'!$E$4:$E$11233=$B45)*('PQW Report Data'!$D$4:$D$11233='GEPS Report Dashboard &amp; Charts'!$E$4)*('PQW Report Data'!F$4:F$11233)),
                     IF($F$6="All",  SUMPRODUCT(('PQW Report Data'!$E$4:$E$11233=$B45)*('PQW Report Data'!$B$4:$B$11233='GEPS Report Dashboard &amp; Charts'!$C$4)*('PQW Report Data'!F$4:F$11233)),
                     SUMPRODUCT(('PQW Report Data'!$E$4:$E$11233=$B45)*('PQW Report Data'!$B$4:$B$11233='GEPS VOlume &amp; Declines'!$C$4)*('PQW Report Data'!$D$4:$D$11233='GEPS VOlume &amp; Declines'!$E$4)*('PQW Report Data'!F$4:F$11233)))))</f>
      </c>
      <c r="D45" s="25" t="str">
        <f>IF(AND($D$6="All",$F$6="All"),SUMPRODUCT(('PQW Report Data'!$E$4:$E$11233=$B45)*('PQW Report Data'!G$4:G$11233)),
                     IF($D$6="All", SUMPRODUCT(('PQW Report Data'!$E$4:$E$11233=$B45)*('PQW Report Data'!$D$4:$D$11233='GEPS Report Dashboard &amp; Charts'!$E$4)*('PQW Report Data'!G$4:G$11233)),
                     IF($F$6="All",  SUMPRODUCT(('PQW Report Data'!$E$4:$E$11233=$B45)*('PQW Report Data'!$B$4:$B$11233='GEPS Report Dashboard &amp; Charts'!$C$4)*('PQW Report Data'!G$4:G$11233)),
                     SUMPRODUCT(('PQW Report Data'!$E$4:$E$11233=$B45)*('PQW Report Data'!$B$4:$B$11233='GEPS VOlume &amp; Declines'!$C$4)*('PQW Report Data'!$D$4:$D$11233='GEPS VOlume &amp; Declines'!$E$4)*('PQW Report Data'!G$4:G$11233)))))</f>
      </c>
      <c r="E45" s="25" t="str">
        <f>IF(AND($D$6="All",$F$6="All"),SUMPRODUCT(('PQW Report Data'!$E$4:$E$11233=$B45)*('PQW Report Data'!H$4:H$11233)),
                     IF($D$6="All", SUMPRODUCT(('PQW Report Data'!$E$4:$E$11233=$B45)*('PQW Report Data'!$D$4:$D$11233='GEPS Report Dashboard &amp; Charts'!$E$4)*('PQW Report Data'!H$4:H$11233)),
                     IF($F$6="All",  SUMPRODUCT(('PQW Report Data'!$E$4:$E$11233=$B45)*('PQW Report Data'!$B$4:$B$11233='GEPS Report Dashboard &amp; Charts'!$C$4)*('PQW Report Data'!H$4:H$11233)),
                     SUMPRODUCT(('PQW Report Data'!$E$4:$E$11233=$B45)*('PQW Report Data'!$B$4:$B$11233='GEPS VOlume &amp; Declines'!$C$4)*('PQW Report Data'!$D$4:$D$11233='GEPS VOlume &amp; Declines'!$E$4)*('PQW Report Data'!H$4:H$11233)))))</f>
      </c>
      <c r="F45" s="25" t="str">
        <f>IF(AND($D$6="All",$F$6="All"),SUMPRODUCT(('PQW Report Data'!$E$4:$E$11233=$B45)*('PQW Report Data'!I$4:I$11233)),
                     IF($D$6="All", SUMPRODUCT(('PQW Report Data'!$E$4:$E$11233=$B45)*('PQW Report Data'!$D$4:$D$11233='GEPS Report Dashboard &amp; Charts'!$E$4)*('PQW Report Data'!I$4:I$11233)),
                     IF($F$6="All",  SUMPRODUCT(('PQW Report Data'!$E$4:$E$11233=$B45)*('PQW Report Data'!$B$4:$B$11233='GEPS Report Dashboard &amp; Charts'!$C$4)*('PQW Report Data'!I$4:I$11233)),
                     SUMPRODUCT(('PQW Report Data'!$E$4:$E$11233=$B45)*('PQW Report Data'!$B$4:$B$11233='GEPS VOlume &amp; Declines'!$C$4)*('PQW Report Data'!$D$4:$D$11233='GEPS VOlume &amp; Declines'!$E$4)*('PQW Report Data'!I$4:I$11233)))))</f>
      </c>
      <c r="G45" s="25" t="str">
        <f>IF(AND($D$6="All",$F$6="All"),SUMPRODUCT(('PQW Report Data'!$E$4:$E$11233=$B45)*('PQW Report Data'!J$4:J$11233)),
                     IF($D$6="All", SUMPRODUCT(('PQW Report Data'!$E$4:$E$11233=$B45)*('PQW Report Data'!$D$4:$D$11233='GEPS Report Dashboard &amp; Charts'!$E$4)*('PQW Report Data'!J$4:J$11233)),
                     IF($F$6="All",  SUMPRODUCT(('PQW Report Data'!$E$4:$E$11233=$B45)*('PQW Report Data'!$B$4:$B$11233='GEPS Report Dashboard &amp; Charts'!$C$4)*('PQW Report Data'!J$4:J$11233)),
                     SUMPRODUCT(('PQW Report Data'!$E$4:$E$11233=$B45)*('PQW Report Data'!$B$4:$B$11233='GEPS VOlume &amp; Declines'!$C$4)*('PQW Report Data'!$D$4:$D$11233='GEPS VOlume &amp; Declines'!$E$4)*('PQW Report Data'!J$4:J$11233)))))</f>
      </c>
      <c r="H45" s="25" t="str">
        <f>IF(AND($D$6="All",$F$6="All"),SUMPRODUCT(('PQW Report Data'!$E$4:$E$11233=$B45)*('PQW Report Data'!K$4:K$11233)),
                     IF($D$6="All", SUMPRODUCT(('PQW Report Data'!$E$4:$E$11233=$B45)*('PQW Report Data'!$D$4:$D$11233='GEPS Report Dashboard &amp; Charts'!$E$4)*('PQW Report Data'!K$4:K$11233)),
                     IF($F$6="All",  SUMPRODUCT(('PQW Report Data'!$E$4:$E$11233=$B45)*('PQW Report Data'!$B$4:$B$11233='GEPS Report Dashboard &amp; Charts'!$C$4)*('PQW Report Data'!K$4:K$11233)),
                     SUMPRODUCT(('PQW Report Data'!$E$4:$E$11233=$B45)*('PQW Report Data'!$B$4:$B$11233='GEPS VOlume &amp; Declines'!$C$4)*('PQW Report Data'!$D$4:$D$11233='GEPS VOlume &amp; Declines'!$E$4)*('PQW Report Data'!K$4:K$11233)))))</f>
      </c>
      <c r="I45" s="25" t="str">
        <f>IF(AND($D$6="All",$F$6="All"),SUMPRODUCT(('PQW Report Data'!$E$4:$E$11233=$B45)*('PQW Report Data'!L$4:L$11233)),
                     IF($D$6="All", SUMPRODUCT(('PQW Report Data'!$E$4:$E$11233=$B45)*('PQW Report Data'!$D$4:$D$11233='GEPS Report Dashboard &amp; Charts'!$E$4)*('PQW Report Data'!L$4:L$11233)),
                     IF($F$6="All",  SUMPRODUCT(('PQW Report Data'!$E$4:$E$11233=$B45)*('PQW Report Data'!$B$4:$B$11233='GEPS Report Dashboard &amp; Charts'!$C$4)*('PQW Report Data'!L$4:L$11233)),
                     SUMPRODUCT(('PQW Report Data'!$E$4:$E$11233=$B45)*('PQW Report Data'!$B$4:$B$11233='GEPS VOlume &amp; Declines'!$C$4)*('PQW Report Data'!$D$4:$D$11233='GEPS VOlume &amp; Declines'!$E$4)*('PQW Report Data'!L$4:L$11233)))))</f>
      </c>
      <c r="J45" s="25" t="str">
        <f>IF(AND($D$6="All",$F$6="All"),SUMPRODUCT(('PQW Report Data'!$E$4:$E$11233=$B45)*('PQW Report Data'!M$4:M$11233)),
                     IF($D$6="All", SUMPRODUCT(('PQW Report Data'!$E$4:$E$11233=$B45)*('PQW Report Data'!$D$4:$D$11233='GEPS Report Dashboard &amp; Charts'!$E$4)*('PQW Report Data'!M$4:M$11233)),
                     IF($F$6="All",  SUMPRODUCT(('PQW Report Data'!$E$4:$E$11233=$B45)*('PQW Report Data'!$B$4:$B$11233='GEPS Report Dashboard &amp; Charts'!$C$4)*('PQW Report Data'!M$4:M$11233)),
                     SUMPRODUCT(('PQW Report Data'!$E$4:$E$11233=$B45)*('PQW Report Data'!$B$4:$B$11233='GEPS VOlume &amp; Declines'!$C$4)*('PQW Report Data'!$D$4:$D$11233='GEPS VOlume &amp; Declines'!$E$4)*('PQW Report Data'!M$4:M$11233)))))</f>
      </c>
      <c r="K45" s="25" t="str">
        <f>J45-I45</f>
      </c>
      <c r="L45" s="26" t="str">
        <f>IFERROR(K45/I45, 0)</f>
      </c>
    </row>
    <row r="46">
      <c r="A46" s="0" t="inlineStr">
        <is>
          <t/>
        </is>
      </c>
      <c r="B46" s="23" t="n">
        <v>36</v>
      </c>
      <c r="C46" s="25" t="str">
        <f>IF(AND($D$6="All",$F$6="All"),SUMPRODUCT(('PQW Report Data'!$E$4:$E$11233=$B46)*('PQW Report Data'!F$4:F$11233)),
                     IF($D$6="All", SUMPRODUCT(('PQW Report Data'!$E$4:$E$11233=$B46)*('PQW Report Data'!$D$4:$D$11233='GEPS Report Dashboard &amp; Charts'!$E$4)*('PQW Report Data'!F$4:F$11233)),
                     IF($F$6="All",  SUMPRODUCT(('PQW Report Data'!$E$4:$E$11233=$B46)*('PQW Report Data'!$B$4:$B$11233='GEPS Report Dashboard &amp; Charts'!$C$4)*('PQW Report Data'!F$4:F$11233)),
                     SUMPRODUCT(('PQW Report Data'!$E$4:$E$11233=$B46)*('PQW Report Data'!$B$4:$B$11233='GEPS VOlume &amp; Declines'!$C$4)*('PQW Report Data'!$D$4:$D$11233='GEPS VOlume &amp; Declines'!$E$4)*('PQW Report Data'!F$4:F$11233)))))</f>
      </c>
      <c r="D46" s="25" t="str">
        <f>IF(AND($D$6="All",$F$6="All"),SUMPRODUCT(('PQW Report Data'!$E$4:$E$11233=$B46)*('PQW Report Data'!G$4:G$11233)),
                     IF($D$6="All", SUMPRODUCT(('PQW Report Data'!$E$4:$E$11233=$B46)*('PQW Report Data'!$D$4:$D$11233='GEPS Report Dashboard &amp; Charts'!$E$4)*('PQW Report Data'!G$4:G$11233)),
                     IF($F$6="All",  SUMPRODUCT(('PQW Report Data'!$E$4:$E$11233=$B46)*('PQW Report Data'!$B$4:$B$11233='GEPS Report Dashboard &amp; Charts'!$C$4)*('PQW Report Data'!G$4:G$11233)),
                     SUMPRODUCT(('PQW Report Data'!$E$4:$E$11233=$B46)*('PQW Report Data'!$B$4:$B$11233='GEPS VOlume &amp; Declines'!$C$4)*('PQW Report Data'!$D$4:$D$11233='GEPS VOlume &amp; Declines'!$E$4)*('PQW Report Data'!G$4:G$11233)))))</f>
      </c>
      <c r="E46" s="25" t="str">
        <f>IF(AND($D$6="All",$F$6="All"),SUMPRODUCT(('PQW Report Data'!$E$4:$E$11233=$B46)*('PQW Report Data'!H$4:H$11233)),
                     IF($D$6="All", SUMPRODUCT(('PQW Report Data'!$E$4:$E$11233=$B46)*('PQW Report Data'!$D$4:$D$11233='GEPS Report Dashboard &amp; Charts'!$E$4)*('PQW Report Data'!H$4:H$11233)),
                     IF($F$6="All",  SUMPRODUCT(('PQW Report Data'!$E$4:$E$11233=$B46)*('PQW Report Data'!$B$4:$B$11233='GEPS Report Dashboard &amp; Charts'!$C$4)*('PQW Report Data'!H$4:H$11233)),
                     SUMPRODUCT(('PQW Report Data'!$E$4:$E$11233=$B46)*('PQW Report Data'!$B$4:$B$11233='GEPS VOlume &amp; Declines'!$C$4)*('PQW Report Data'!$D$4:$D$11233='GEPS VOlume &amp; Declines'!$E$4)*('PQW Report Data'!H$4:H$11233)))))</f>
      </c>
      <c r="F46" s="25" t="str">
        <f>IF(AND($D$6="All",$F$6="All"),SUMPRODUCT(('PQW Report Data'!$E$4:$E$11233=$B46)*('PQW Report Data'!I$4:I$11233)),
                     IF($D$6="All", SUMPRODUCT(('PQW Report Data'!$E$4:$E$11233=$B46)*('PQW Report Data'!$D$4:$D$11233='GEPS Report Dashboard &amp; Charts'!$E$4)*('PQW Report Data'!I$4:I$11233)),
                     IF($F$6="All",  SUMPRODUCT(('PQW Report Data'!$E$4:$E$11233=$B46)*('PQW Report Data'!$B$4:$B$11233='GEPS Report Dashboard &amp; Charts'!$C$4)*('PQW Report Data'!I$4:I$11233)),
                     SUMPRODUCT(('PQW Report Data'!$E$4:$E$11233=$B46)*('PQW Report Data'!$B$4:$B$11233='GEPS VOlume &amp; Declines'!$C$4)*('PQW Report Data'!$D$4:$D$11233='GEPS VOlume &amp; Declines'!$E$4)*('PQW Report Data'!I$4:I$11233)))))</f>
      </c>
      <c r="G46" s="25" t="str">
        <f>IF(AND($D$6="All",$F$6="All"),SUMPRODUCT(('PQW Report Data'!$E$4:$E$11233=$B46)*('PQW Report Data'!J$4:J$11233)),
                     IF($D$6="All", SUMPRODUCT(('PQW Report Data'!$E$4:$E$11233=$B46)*('PQW Report Data'!$D$4:$D$11233='GEPS Report Dashboard &amp; Charts'!$E$4)*('PQW Report Data'!J$4:J$11233)),
                     IF($F$6="All",  SUMPRODUCT(('PQW Report Data'!$E$4:$E$11233=$B46)*('PQW Report Data'!$B$4:$B$11233='GEPS Report Dashboard &amp; Charts'!$C$4)*('PQW Report Data'!J$4:J$11233)),
                     SUMPRODUCT(('PQW Report Data'!$E$4:$E$11233=$B46)*('PQW Report Data'!$B$4:$B$11233='GEPS VOlume &amp; Declines'!$C$4)*('PQW Report Data'!$D$4:$D$11233='GEPS VOlume &amp; Declines'!$E$4)*('PQW Report Data'!J$4:J$11233)))))</f>
      </c>
      <c r="H46" s="25" t="str">
        <f>IF(AND($D$6="All",$F$6="All"),SUMPRODUCT(('PQW Report Data'!$E$4:$E$11233=$B46)*('PQW Report Data'!K$4:K$11233)),
                     IF($D$6="All", SUMPRODUCT(('PQW Report Data'!$E$4:$E$11233=$B46)*('PQW Report Data'!$D$4:$D$11233='GEPS Report Dashboard &amp; Charts'!$E$4)*('PQW Report Data'!K$4:K$11233)),
                     IF($F$6="All",  SUMPRODUCT(('PQW Report Data'!$E$4:$E$11233=$B46)*('PQW Report Data'!$B$4:$B$11233='GEPS Report Dashboard &amp; Charts'!$C$4)*('PQW Report Data'!K$4:K$11233)),
                     SUMPRODUCT(('PQW Report Data'!$E$4:$E$11233=$B46)*('PQW Report Data'!$B$4:$B$11233='GEPS VOlume &amp; Declines'!$C$4)*('PQW Report Data'!$D$4:$D$11233='GEPS VOlume &amp; Declines'!$E$4)*('PQW Report Data'!K$4:K$11233)))))</f>
      </c>
      <c r="I46" s="25" t="str">
        <f>IF(AND($D$6="All",$F$6="All"),SUMPRODUCT(('PQW Report Data'!$E$4:$E$11233=$B46)*('PQW Report Data'!L$4:L$11233)),
                     IF($D$6="All", SUMPRODUCT(('PQW Report Data'!$E$4:$E$11233=$B46)*('PQW Report Data'!$D$4:$D$11233='GEPS Report Dashboard &amp; Charts'!$E$4)*('PQW Report Data'!L$4:L$11233)),
                     IF($F$6="All",  SUMPRODUCT(('PQW Report Data'!$E$4:$E$11233=$B46)*('PQW Report Data'!$B$4:$B$11233='GEPS Report Dashboard &amp; Charts'!$C$4)*('PQW Report Data'!L$4:L$11233)),
                     SUMPRODUCT(('PQW Report Data'!$E$4:$E$11233=$B46)*('PQW Report Data'!$B$4:$B$11233='GEPS VOlume &amp; Declines'!$C$4)*('PQW Report Data'!$D$4:$D$11233='GEPS VOlume &amp; Declines'!$E$4)*('PQW Report Data'!L$4:L$11233)))))</f>
      </c>
      <c r="J46" s="25" t="str">
        <f>IF(AND($D$6="All",$F$6="All"),SUMPRODUCT(('PQW Report Data'!$E$4:$E$11233=$B46)*('PQW Report Data'!M$4:M$11233)),
                     IF($D$6="All", SUMPRODUCT(('PQW Report Data'!$E$4:$E$11233=$B46)*('PQW Report Data'!$D$4:$D$11233='GEPS Report Dashboard &amp; Charts'!$E$4)*('PQW Report Data'!M$4:M$11233)),
                     IF($F$6="All",  SUMPRODUCT(('PQW Report Data'!$E$4:$E$11233=$B46)*('PQW Report Data'!$B$4:$B$11233='GEPS Report Dashboard &amp; Charts'!$C$4)*('PQW Report Data'!M$4:M$11233)),
                     SUMPRODUCT(('PQW Report Data'!$E$4:$E$11233=$B46)*('PQW Report Data'!$B$4:$B$11233='GEPS VOlume &amp; Declines'!$C$4)*('PQW Report Data'!$D$4:$D$11233='GEPS VOlume &amp; Declines'!$E$4)*('PQW Report Data'!M$4:M$11233)))))</f>
      </c>
      <c r="K46" s="25" t="str">
        <f>J46-I46</f>
      </c>
      <c r="L46" s="26" t="str">
        <f>IFERROR(K46/I46, 0)</f>
      </c>
    </row>
    <row r="47">
      <c r="A47" s="0" t="inlineStr">
        <is>
          <t/>
        </is>
      </c>
      <c r="B47" s="23" t="n">
        <v>37</v>
      </c>
      <c r="C47" s="25" t="str">
        <f>IF(AND($D$6="All",$F$6="All"),SUMPRODUCT(('PQW Report Data'!$E$4:$E$11233=$B47)*('PQW Report Data'!F$4:F$11233)),
                     IF($D$6="All", SUMPRODUCT(('PQW Report Data'!$E$4:$E$11233=$B47)*('PQW Report Data'!$D$4:$D$11233='GEPS Report Dashboard &amp; Charts'!$E$4)*('PQW Report Data'!F$4:F$11233)),
                     IF($F$6="All",  SUMPRODUCT(('PQW Report Data'!$E$4:$E$11233=$B47)*('PQW Report Data'!$B$4:$B$11233='GEPS Report Dashboard &amp; Charts'!$C$4)*('PQW Report Data'!F$4:F$11233)),
                     SUMPRODUCT(('PQW Report Data'!$E$4:$E$11233=$B47)*('PQW Report Data'!$B$4:$B$11233='GEPS VOlume &amp; Declines'!$C$4)*('PQW Report Data'!$D$4:$D$11233='GEPS VOlume &amp; Declines'!$E$4)*('PQW Report Data'!F$4:F$11233)))))</f>
      </c>
      <c r="D47" s="25" t="str">
        <f>IF(AND($D$6="All",$F$6="All"),SUMPRODUCT(('PQW Report Data'!$E$4:$E$11233=$B47)*('PQW Report Data'!G$4:G$11233)),
                     IF($D$6="All", SUMPRODUCT(('PQW Report Data'!$E$4:$E$11233=$B47)*('PQW Report Data'!$D$4:$D$11233='GEPS Report Dashboard &amp; Charts'!$E$4)*('PQW Report Data'!G$4:G$11233)),
                     IF($F$6="All",  SUMPRODUCT(('PQW Report Data'!$E$4:$E$11233=$B47)*('PQW Report Data'!$B$4:$B$11233='GEPS Report Dashboard &amp; Charts'!$C$4)*('PQW Report Data'!G$4:G$11233)),
                     SUMPRODUCT(('PQW Report Data'!$E$4:$E$11233=$B47)*('PQW Report Data'!$B$4:$B$11233='GEPS VOlume &amp; Declines'!$C$4)*('PQW Report Data'!$D$4:$D$11233='GEPS VOlume &amp; Declines'!$E$4)*('PQW Report Data'!G$4:G$11233)))))</f>
      </c>
      <c r="E47" s="25" t="str">
        <f>IF(AND($D$6="All",$F$6="All"),SUMPRODUCT(('PQW Report Data'!$E$4:$E$11233=$B47)*('PQW Report Data'!H$4:H$11233)),
                     IF($D$6="All", SUMPRODUCT(('PQW Report Data'!$E$4:$E$11233=$B47)*('PQW Report Data'!$D$4:$D$11233='GEPS Report Dashboard &amp; Charts'!$E$4)*('PQW Report Data'!H$4:H$11233)),
                     IF($F$6="All",  SUMPRODUCT(('PQW Report Data'!$E$4:$E$11233=$B47)*('PQW Report Data'!$B$4:$B$11233='GEPS Report Dashboard &amp; Charts'!$C$4)*('PQW Report Data'!H$4:H$11233)),
                     SUMPRODUCT(('PQW Report Data'!$E$4:$E$11233=$B47)*('PQW Report Data'!$B$4:$B$11233='GEPS VOlume &amp; Declines'!$C$4)*('PQW Report Data'!$D$4:$D$11233='GEPS VOlume &amp; Declines'!$E$4)*('PQW Report Data'!H$4:H$11233)))))</f>
      </c>
      <c r="F47" s="25" t="str">
        <f>IF(AND($D$6="All",$F$6="All"),SUMPRODUCT(('PQW Report Data'!$E$4:$E$11233=$B47)*('PQW Report Data'!I$4:I$11233)),
                     IF($D$6="All", SUMPRODUCT(('PQW Report Data'!$E$4:$E$11233=$B47)*('PQW Report Data'!$D$4:$D$11233='GEPS Report Dashboard &amp; Charts'!$E$4)*('PQW Report Data'!I$4:I$11233)),
                     IF($F$6="All",  SUMPRODUCT(('PQW Report Data'!$E$4:$E$11233=$B47)*('PQW Report Data'!$B$4:$B$11233='GEPS Report Dashboard &amp; Charts'!$C$4)*('PQW Report Data'!I$4:I$11233)),
                     SUMPRODUCT(('PQW Report Data'!$E$4:$E$11233=$B47)*('PQW Report Data'!$B$4:$B$11233='GEPS VOlume &amp; Declines'!$C$4)*('PQW Report Data'!$D$4:$D$11233='GEPS VOlume &amp; Declines'!$E$4)*('PQW Report Data'!I$4:I$11233)))))</f>
      </c>
      <c r="G47" s="25" t="str">
        <f>IF(AND($D$6="All",$F$6="All"),SUMPRODUCT(('PQW Report Data'!$E$4:$E$11233=$B47)*('PQW Report Data'!J$4:J$11233)),
                     IF($D$6="All", SUMPRODUCT(('PQW Report Data'!$E$4:$E$11233=$B47)*('PQW Report Data'!$D$4:$D$11233='GEPS Report Dashboard &amp; Charts'!$E$4)*('PQW Report Data'!J$4:J$11233)),
                     IF($F$6="All",  SUMPRODUCT(('PQW Report Data'!$E$4:$E$11233=$B47)*('PQW Report Data'!$B$4:$B$11233='GEPS Report Dashboard &amp; Charts'!$C$4)*('PQW Report Data'!J$4:J$11233)),
                     SUMPRODUCT(('PQW Report Data'!$E$4:$E$11233=$B47)*('PQW Report Data'!$B$4:$B$11233='GEPS VOlume &amp; Declines'!$C$4)*('PQW Report Data'!$D$4:$D$11233='GEPS VOlume &amp; Declines'!$E$4)*('PQW Report Data'!J$4:J$11233)))))</f>
      </c>
      <c r="H47" s="25" t="str">
        <f>IF(AND($D$6="All",$F$6="All"),SUMPRODUCT(('PQW Report Data'!$E$4:$E$11233=$B47)*('PQW Report Data'!K$4:K$11233)),
                     IF($D$6="All", SUMPRODUCT(('PQW Report Data'!$E$4:$E$11233=$B47)*('PQW Report Data'!$D$4:$D$11233='GEPS Report Dashboard &amp; Charts'!$E$4)*('PQW Report Data'!K$4:K$11233)),
                     IF($F$6="All",  SUMPRODUCT(('PQW Report Data'!$E$4:$E$11233=$B47)*('PQW Report Data'!$B$4:$B$11233='GEPS Report Dashboard &amp; Charts'!$C$4)*('PQW Report Data'!K$4:K$11233)),
                     SUMPRODUCT(('PQW Report Data'!$E$4:$E$11233=$B47)*('PQW Report Data'!$B$4:$B$11233='GEPS VOlume &amp; Declines'!$C$4)*('PQW Report Data'!$D$4:$D$11233='GEPS VOlume &amp; Declines'!$E$4)*('PQW Report Data'!K$4:K$11233)))))</f>
      </c>
      <c r="I47" s="25" t="str">
        <f>IF(AND($D$6="All",$F$6="All"),SUMPRODUCT(('PQW Report Data'!$E$4:$E$11233=$B47)*('PQW Report Data'!L$4:L$11233)),
                     IF($D$6="All", SUMPRODUCT(('PQW Report Data'!$E$4:$E$11233=$B47)*('PQW Report Data'!$D$4:$D$11233='GEPS Report Dashboard &amp; Charts'!$E$4)*('PQW Report Data'!L$4:L$11233)),
                     IF($F$6="All",  SUMPRODUCT(('PQW Report Data'!$E$4:$E$11233=$B47)*('PQW Report Data'!$B$4:$B$11233='GEPS Report Dashboard &amp; Charts'!$C$4)*('PQW Report Data'!L$4:L$11233)),
                     SUMPRODUCT(('PQW Report Data'!$E$4:$E$11233=$B47)*('PQW Report Data'!$B$4:$B$11233='GEPS VOlume &amp; Declines'!$C$4)*('PQW Report Data'!$D$4:$D$11233='GEPS VOlume &amp; Declines'!$E$4)*('PQW Report Data'!L$4:L$11233)))))</f>
      </c>
      <c r="J47" s="25" t="str">
        <f>IF(AND($D$6="All",$F$6="All"),SUMPRODUCT(('PQW Report Data'!$E$4:$E$11233=$B47)*('PQW Report Data'!M$4:M$11233)),
                     IF($D$6="All", SUMPRODUCT(('PQW Report Data'!$E$4:$E$11233=$B47)*('PQW Report Data'!$D$4:$D$11233='GEPS Report Dashboard &amp; Charts'!$E$4)*('PQW Report Data'!M$4:M$11233)),
                     IF($F$6="All",  SUMPRODUCT(('PQW Report Data'!$E$4:$E$11233=$B47)*('PQW Report Data'!$B$4:$B$11233='GEPS Report Dashboard &amp; Charts'!$C$4)*('PQW Report Data'!M$4:M$11233)),
                     SUMPRODUCT(('PQW Report Data'!$E$4:$E$11233=$B47)*('PQW Report Data'!$B$4:$B$11233='GEPS VOlume &amp; Declines'!$C$4)*('PQW Report Data'!$D$4:$D$11233='GEPS VOlume &amp; Declines'!$E$4)*('PQW Report Data'!M$4:M$11233)))))</f>
      </c>
      <c r="K47" s="25" t="str">
        <f>J47-I47</f>
      </c>
      <c r="L47" s="26" t="str">
        <f>IFERROR(K47/I47, 0)</f>
      </c>
    </row>
    <row r="48">
      <c r="A48" s="0" t="inlineStr">
        <is>
          <t/>
        </is>
      </c>
      <c r="B48" s="23" t="n">
        <v>38</v>
      </c>
      <c r="C48" s="25" t="str">
        <f>IF(AND($D$6="All",$F$6="All"),SUMPRODUCT(('PQW Report Data'!$E$4:$E$11233=$B48)*('PQW Report Data'!F$4:F$11233)),
                     IF($D$6="All", SUMPRODUCT(('PQW Report Data'!$E$4:$E$11233=$B48)*('PQW Report Data'!$D$4:$D$11233='GEPS Report Dashboard &amp; Charts'!$E$4)*('PQW Report Data'!F$4:F$11233)),
                     IF($F$6="All",  SUMPRODUCT(('PQW Report Data'!$E$4:$E$11233=$B48)*('PQW Report Data'!$B$4:$B$11233='GEPS Report Dashboard &amp; Charts'!$C$4)*('PQW Report Data'!F$4:F$11233)),
                     SUMPRODUCT(('PQW Report Data'!$E$4:$E$11233=$B48)*('PQW Report Data'!$B$4:$B$11233='GEPS VOlume &amp; Declines'!$C$4)*('PQW Report Data'!$D$4:$D$11233='GEPS VOlume &amp; Declines'!$E$4)*('PQW Report Data'!F$4:F$11233)))))</f>
      </c>
      <c r="D48" s="25" t="str">
        <f>IF(AND($D$6="All",$F$6="All"),SUMPRODUCT(('PQW Report Data'!$E$4:$E$11233=$B48)*('PQW Report Data'!G$4:G$11233)),
                     IF($D$6="All", SUMPRODUCT(('PQW Report Data'!$E$4:$E$11233=$B48)*('PQW Report Data'!$D$4:$D$11233='GEPS Report Dashboard &amp; Charts'!$E$4)*('PQW Report Data'!G$4:G$11233)),
                     IF($F$6="All",  SUMPRODUCT(('PQW Report Data'!$E$4:$E$11233=$B48)*('PQW Report Data'!$B$4:$B$11233='GEPS Report Dashboard &amp; Charts'!$C$4)*('PQW Report Data'!G$4:G$11233)),
                     SUMPRODUCT(('PQW Report Data'!$E$4:$E$11233=$B48)*('PQW Report Data'!$B$4:$B$11233='GEPS VOlume &amp; Declines'!$C$4)*('PQW Report Data'!$D$4:$D$11233='GEPS VOlume &amp; Declines'!$E$4)*('PQW Report Data'!G$4:G$11233)))))</f>
      </c>
      <c r="E48" s="25" t="str">
        <f>IF(AND($D$6="All",$F$6="All"),SUMPRODUCT(('PQW Report Data'!$E$4:$E$11233=$B48)*('PQW Report Data'!H$4:H$11233)),
                     IF($D$6="All", SUMPRODUCT(('PQW Report Data'!$E$4:$E$11233=$B48)*('PQW Report Data'!$D$4:$D$11233='GEPS Report Dashboard &amp; Charts'!$E$4)*('PQW Report Data'!H$4:H$11233)),
                     IF($F$6="All",  SUMPRODUCT(('PQW Report Data'!$E$4:$E$11233=$B48)*('PQW Report Data'!$B$4:$B$11233='GEPS Report Dashboard &amp; Charts'!$C$4)*('PQW Report Data'!H$4:H$11233)),
                     SUMPRODUCT(('PQW Report Data'!$E$4:$E$11233=$B48)*('PQW Report Data'!$B$4:$B$11233='GEPS VOlume &amp; Declines'!$C$4)*('PQW Report Data'!$D$4:$D$11233='GEPS VOlume &amp; Declines'!$E$4)*('PQW Report Data'!H$4:H$11233)))))</f>
      </c>
      <c r="F48" s="25" t="str">
        <f>IF(AND($D$6="All",$F$6="All"),SUMPRODUCT(('PQW Report Data'!$E$4:$E$11233=$B48)*('PQW Report Data'!I$4:I$11233)),
                     IF($D$6="All", SUMPRODUCT(('PQW Report Data'!$E$4:$E$11233=$B48)*('PQW Report Data'!$D$4:$D$11233='GEPS Report Dashboard &amp; Charts'!$E$4)*('PQW Report Data'!I$4:I$11233)),
                     IF($F$6="All",  SUMPRODUCT(('PQW Report Data'!$E$4:$E$11233=$B48)*('PQW Report Data'!$B$4:$B$11233='GEPS Report Dashboard &amp; Charts'!$C$4)*('PQW Report Data'!I$4:I$11233)),
                     SUMPRODUCT(('PQW Report Data'!$E$4:$E$11233=$B48)*('PQW Report Data'!$B$4:$B$11233='GEPS VOlume &amp; Declines'!$C$4)*('PQW Report Data'!$D$4:$D$11233='GEPS VOlume &amp; Declines'!$E$4)*('PQW Report Data'!I$4:I$11233)))))</f>
      </c>
      <c r="G48" s="25" t="str">
        <f>IF(AND($D$6="All",$F$6="All"),SUMPRODUCT(('PQW Report Data'!$E$4:$E$11233=$B48)*('PQW Report Data'!J$4:J$11233)),
                     IF($D$6="All", SUMPRODUCT(('PQW Report Data'!$E$4:$E$11233=$B48)*('PQW Report Data'!$D$4:$D$11233='GEPS Report Dashboard &amp; Charts'!$E$4)*('PQW Report Data'!J$4:J$11233)),
                     IF($F$6="All",  SUMPRODUCT(('PQW Report Data'!$E$4:$E$11233=$B48)*('PQW Report Data'!$B$4:$B$11233='GEPS Report Dashboard &amp; Charts'!$C$4)*('PQW Report Data'!J$4:J$11233)),
                     SUMPRODUCT(('PQW Report Data'!$E$4:$E$11233=$B48)*('PQW Report Data'!$B$4:$B$11233='GEPS VOlume &amp; Declines'!$C$4)*('PQW Report Data'!$D$4:$D$11233='GEPS VOlume &amp; Declines'!$E$4)*('PQW Report Data'!J$4:J$11233)))))</f>
      </c>
      <c r="H48" s="25" t="str">
        <f>IF(AND($D$6="All",$F$6="All"),SUMPRODUCT(('PQW Report Data'!$E$4:$E$11233=$B48)*('PQW Report Data'!K$4:K$11233)),
                     IF($D$6="All", SUMPRODUCT(('PQW Report Data'!$E$4:$E$11233=$B48)*('PQW Report Data'!$D$4:$D$11233='GEPS Report Dashboard &amp; Charts'!$E$4)*('PQW Report Data'!K$4:K$11233)),
                     IF($F$6="All",  SUMPRODUCT(('PQW Report Data'!$E$4:$E$11233=$B48)*('PQW Report Data'!$B$4:$B$11233='GEPS Report Dashboard &amp; Charts'!$C$4)*('PQW Report Data'!K$4:K$11233)),
                     SUMPRODUCT(('PQW Report Data'!$E$4:$E$11233=$B48)*('PQW Report Data'!$B$4:$B$11233='GEPS VOlume &amp; Declines'!$C$4)*('PQW Report Data'!$D$4:$D$11233='GEPS VOlume &amp; Declines'!$E$4)*('PQW Report Data'!K$4:K$11233)))))</f>
      </c>
      <c r="I48" s="25" t="str">
        <f>IF(AND($D$6="All",$F$6="All"),SUMPRODUCT(('PQW Report Data'!$E$4:$E$11233=$B48)*('PQW Report Data'!L$4:L$11233)),
                     IF($D$6="All", SUMPRODUCT(('PQW Report Data'!$E$4:$E$11233=$B48)*('PQW Report Data'!$D$4:$D$11233='GEPS Report Dashboard &amp; Charts'!$E$4)*('PQW Report Data'!L$4:L$11233)),
                     IF($F$6="All",  SUMPRODUCT(('PQW Report Data'!$E$4:$E$11233=$B48)*('PQW Report Data'!$B$4:$B$11233='GEPS Report Dashboard &amp; Charts'!$C$4)*('PQW Report Data'!L$4:L$11233)),
                     SUMPRODUCT(('PQW Report Data'!$E$4:$E$11233=$B48)*('PQW Report Data'!$B$4:$B$11233='GEPS VOlume &amp; Declines'!$C$4)*('PQW Report Data'!$D$4:$D$11233='GEPS VOlume &amp; Declines'!$E$4)*('PQW Report Data'!L$4:L$11233)))))</f>
      </c>
      <c r="J48" s="25" t="str">
        <f>IF(AND($D$6="All",$F$6="All"),SUMPRODUCT(('PQW Report Data'!$E$4:$E$11233=$B48)*('PQW Report Data'!M$4:M$11233)),
                     IF($D$6="All", SUMPRODUCT(('PQW Report Data'!$E$4:$E$11233=$B48)*('PQW Report Data'!$D$4:$D$11233='GEPS Report Dashboard &amp; Charts'!$E$4)*('PQW Report Data'!M$4:M$11233)),
                     IF($F$6="All",  SUMPRODUCT(('PQW Report Data'!$E$4:$E$11233=$B48)*('PQW Report Data'!$B$4:$B$11233='GEPS Report Dashboard &amp; Charts'!$C$4)*('PQW Report Data'!M$4:M$11233)),
                     SUMPRODUCT(('PQW Report Data'!$E$4:$E$11233=$B48)*('PQW Report Data'!$B$4:$B$11233='GEPS VOlume &amp; Declines'!$C$4)*('PQW Report Data'!$D$4:$D$11233='GEPS VOlume &amp; Declines'!$E$4)*('PQW Report Data'!M$4:M$11233)))))</f>
      </c>
      <c r="K48" s="25" t="str">
        <f>J48-I48</f>
      </c>
      <c r="L48" s="26" t="str">
        <f>IFERROR(K48/I48, 0)</f>
      </c>
    </row>
    <row r="49">
      <c r="A49" s="0" t="inlineStr">
        <is>
          <t/>
        </is>
      </c>
      <c r="B49" s="23" t="n">
        <v>39</v>
      </c>
      <c r="C49" s="25" t="str">
        <f>IF(AND($D$6="All",$F$6="All"),SUMPRODUCT(('PQW Report Data'!$E$4:$E$11233=$B49)*('PQW Report Data'!F$4:F$11233)),
                     IF($D$6="All", SUMPRODUCT(('PQW Report Data'!$E$4:$E$11233=$B49)*('PQW Report Data'!$D$4:$D$11233='GEPS Report Dashboard &amp; Charts'!$E$4)*('PQW Report Data'!F$4:F$11233)),
                     IF($F$6="All",  SUMPRODUCT(('PQW Report Data'!$E$4:$E$11233=$B49)*('PQW Report Data'!$B$4:$B$11233='GEPS Report Dashboard &amp; Charts'!$C$4)*('PQW Report Data'!F$4:F$11233)),
                     SUMPRODUCT(('PQW Report Data'!$E$4:$E$11233=$B49)*('PQW Report Data'!$B$4:$B$11233='GEPS VOlume &amp; Declines'!$C$4)*('PQW Report Data'!$D$4:$D$11233='GEPS VOlume &amp; Declines'!$E$4)*('PQW Report Data'!F$4:F$11233)))))</f>
      </c>
      <c r="D49" s="25" t="str">
        <f>IF(AND($D$6="All",$F$6="All"),SUMPRODUCT(('PQW Report Data'!$E$4:$E$11233=$B49)*('PQW Report Data'!G$4:G$11233)),
                     IF($D$6="All", SUMPRODUCT(('PQW Report Data'!$E$4:$E$11233=$B49)*('PQW Report Data'!$D$4:$D$11233='GEPS Report Dashboard &amp; Charts'!$E$4)*('PQW Report Data'!G$4:G$11233)),
                     IF($F$6="All",  SUMPRODUCT(('PQW Report Data'!$E$4:$E$11233=$B49)*('PQW Report Data'!$B$4:$B$11233='GEPS Report Dashboard &amp; Charts'!$C$4)*('PQW Report Data'!G$4:G$11233)),
                     SUMPRODUCT(('PQW Report Data'!$E$4:$E$11233=$B49)*('PQW Report Data'!$B$4:$B$11233='GEPS VOlume &amp; Declines'!$C$4)*('PQW Report Data'!$D$4:$D$11233='GEPS VOlume &amp; Declines'!$E$4)*('PQW Report Data'!G$4:G$11233)))))</f>
      </c>
      <c r="E49" s="25" t="str">
        <f>IF(AND($D$6="All",$F$6="All"),SUMPRODUCT(('PQW Report Data'!$E$4:$E$11233=$B49)*('PQW Report Data'!H$4:H$11233)),
                     IF($D$6="All", SUMPRODUCT(('PQW Report Data'!$E$4:$E$11233=$B49)*('PQW Report Data'!$D$4:$D$11233='GEPS Report Dashboard &amp; Charts'!$E$4)*('PQW Report Data'!H$4:H$11233)),
                     IF($F$6="All",  SUMPRODUCT(('PQW Report Data'!$E$4:$E$11233=$B49)*('PQW Report Data'!$B$4:$B$11233='GEPS Report Dashboard &amp; Charts'!$C$4)*('PQW Report Data'!H$4:H$11233)),
                     SUMPRODUCT(('PQW Report Data'!$E$4:$E$11233=$B49)*('PQW Report Data'!$B$4:$B$11233='GEPS VOlume &amp; Declines'!$C$4)*('PQW Report Data'!$D$4:$D$11233='GEPS VOlume &amp; Declines'!$E$4)*('PQW Report Data'!H$4:H$11233)))))</f>
      </c>
      <c r="F49" s="25" t="str">
        <f>IF(AND($D$6="All",$F$6="All"),SUMPRODUCT(('PQW Report Data'!$E$4:$E$11233=$B49)*('PQW Report Data'!I$4:I$11233)),
                     IF($D$6="All", SUMPRODUCT(('PQW Report Data'!$E$4:$E$11233=$B49)*('PQW Report Data'!$D$4:$D$11233='GEPS Report Dashboard &amp; Charts'!$E$4)*('PQW Report Data'!I$4:I$11233)),
                     IF($F$6="All",  SUMPRODUCT(('PQW Report Data'!$E$4:$E$11233=$B49)*('PQW Report Data'!$B$4:$B$11233='GEPS Report Dashboard &amp; Charts'!$C$4)*('PQW Report Data'!I$4:I$11233)),
                     SUMPRODUCT(('PQW Report Data'!$E$4:$E$11233=$B49)*('PQW Report Data'!$B$4:$B$11233='GEPS VOlume &amp; Declines'!$C$4)*('PQW Report Data'!$D$4:$D$11233='GEPS VOlume &amp; Declines'!$E$4)*('PQW Report Data'!I$4:I$11233)))))</f>
      </c>
      <c r="G49" s="25" t="str">
        <f>IF(AND($D$6="All",$F$6="All"),SUMPRODUCT(('PQW Report Data'!$E$4:$E$11233=$B49)*('PQW Report Data'!J$4:J$11233)),
                     IF($D$6="All", SUMPRODUCT(('PQW Report Data'!$E$4:$E$11233=$B49)*('PQW Report Data'!$D$4:$D$11233='GEPS Report Dashboard &amp; Charts'!$E$4)*('PQW Report Data'!J$4:J$11233)),
                     IF($F$6="All",  SUMPRODUCT(('PQW Report Data'!$E$4:$E$11233=$B49)*('PQW Report Data'!$B$4:$B$11233='GEPS Report Dashboard &amp; Charts'!$C$4)*('PQW Report Data'!J$4:J$11233)),
                     SUMPRODUCT(('PQW Report Data'!$E$4:$E$11233=$B49)*('PQW Report Data'!$B$4:$B$11233='GEPS VOlume &amp; Declines'!$C$4)*('PQW Report Data'!$D$4:$D$11233='GEPS VOlume &amp; Declines'!$E$4)*('PQW Report Data'!J$4:J$11233)))))</f>
      </c>
      <c r="H49" s="25" t="str">
        <f>IF(AND($D$6="All",$F$6="All"),SUMPRODUCT(('PQW Report Data'!$E$4:$E$11233=$B49)*('PQW Report Data'!K$4:K$11233)),
                     IF($D$6="All", SUMPRODUCT(('PQW Report Data'!$E$4:$E$11233=$B49)*('PQW Report Data'!$D$4:$D$11233='GEPS Report Dashboard &amp; Charts'!$E$4)*('PQW Report Data'!K$4:K$11233)),
                     IF($F$6="All",  SUMPRODUCT(('PQW Report Data'!$E$4:$E$11233=$B49)*('PQW Report Data'!$B$4:$B$11233='GEPS Report Dashboard &amp; Charts'!$C$4)*('PQW Report Data'!K$4:K$11233)),
                     SUMPRODUCT(('PQW Report Data'!$E$4:$E$11233=$B49)*('PQW Report Data'!$B$4:$B$11233='GEPS VOlume &amp; Declines'!$C$4)*('PQW Report Data'!$D$4:$D$11233='GEPS VOlume &amp; Declines'!$E$4)*('PQW Report Data'!K$4:K$11233)))))</f>
      </c>
      <c r="I49" s="25" t="str">
        <f>IF(AND($D$6="All",$F$6="All"),SUMPRODUCT(('PQW Report Data'!$E$4:$E$11233=$B49)*('PQW Report Data'!L$4:L$11233)),
                     IF($D$6="All", SUMPRODUCT(('PQW Report Data'!$E$4:$E$11233=$B49)*('PQW Report Data'!$D$4:$D$11233='GEPS Report Dashboard &amp; Charts'!$E$4)*('PQW Report Data'!L$4:L$11233)),
                     IF($F$6="All",  SUMPRODUCT(('PQW Report Data'!$E$4:$E$11233=$B49)*('PQW Report Data'!$B$4:$B$11233='GEPS Report Dashboard &amp; Charts'!$C$4)*('PQW Report Data'!L$4:L$11233)),
                     SUMPRODUCT(('PQW Report Data'!$E$4:$E$11233=$B49)*('PQW Report Data'!$B$4:$B$11233='GEPS VOlume &amp; Declines'!$C$4)*('PQW Report Data'!$D$4:$D$11233='GEPS VOlume &amp; Declines'!$E$4)*('PQW Report Data'!L$4:L$11233)))))</f>
      </c>
      <c r="J49" s="25" t="str">
        <f>IF(AND($D$6="All",$F$6="All"),SUMPRODUCT(('PQW Report Data'!$E$4:$E$11233=$B49)*('PQW Report Data'!M$4:M$11233)),
                     IF($D$6="All", SUMPRODUCT(('PQW Report Data'!$E$4:$E$11233=$B49)*('PQW Report Data'!$D$4:$D$11233='GEPS Report Dashboard &amp; Charts'!$E$4)*('PQW Report Data'!M$4:M$11233)),
                     IF($F$6="All",  SUMPRODUCT(('PQW Report Data'!$E$4:$E$11233=$B49)*('PQW Report Data'!$B$4:$B$11233='GEPS Report Dashboard &amp; Charts'!$C$4)*('PQW Report Data'!M$4:M$11233)),
                     SUMPRODUCT(('PQW Report Data'!$E$4:$E$11233=$B49)*('PQW Report Data'!$B$4:$B$11233='GEPS VOlume &amp; Declines'!$C$4)*('PQW Report Data'!$D$4:$D$11233='GEPS VOlume &amp; Declines'!$E$4)*('PQW Report Data'!M$4:M$11233)))))</f>
      </c>
      <c r="K49" s="25" t="str">
        <f>J49-I49</f>
      </c>
      <c r="L49" s="26" t="str">
        <f>IFERROR(K49/I49, 0)</f>
      </c>
    </row>
    <row r="50">
      <c r="A50" s="0" t="inlineStr">
        <is>
          <t/>
        </is>
      </c>
      <c r="B50" s="23" t="n">
        <v>40</v>
      </c>
      <c r="C50" s="25" t="str">
        <f>IF(AND($D$6="All",$F$6="All"),SUMPRODUCT(('PQW Report Data'!$E$4:$E$11233=$B50)*('PQW Report Data'!F$4:F$11233)),
                     IF($D$6="All", SUMPRODUCT(('PQW Report Data'!$E$4:$E$11233=$B50)*('PQW Report Data'!$D$4:$D$11233='GEPS Report Dashboard &amp; Charts'!$E$4)*('PQW Report Data'!F$4:F$11233)),
                     IF($F$6="All",  SUMPRODUCT(('PQW Report Data'!$E$4:$E$11233=$B50)*('PQW Report Data'!$B$4:$B$11233='GEPS Report Dashboard &amp; Charts'!$C$4)*('PQW Report Data'!F$4:F$11233)),
                     SUMPRODUCT(('PQW Report Data'!$E$4:$E$11233=$B50)*('PQW Report Data'!$B$4:$B$11233='GEPS VOlume &amp; Declines'!$C$4)*('PQW Report Data'!$D$4:$D$11233='GEPS VOlume &amp; Declines'!$E$4)*('PQW Report Data'!F$4:F$11233)))))</f>
      </c>
      <c r="D50" s="25" t="str">
        <f>IF(AND($D$6="All",$F$6="All"),SUMPRODUCT(('PQW Report Data'!$E$4:$E$11233=$B50)*('PQW Report Data'!G$4:G$11233)),
                     IF($D$6="All", SUMPRODUCT(('PQW Report Data'!$E$4:$E$11233=$B50)*('PQW Report Data'!$D$4:$D$11233='GEPS Report Dashboard &amp; Charts'!$E$4)*('PQW Report Data'!G$4:G$11233)),
                     IF($F$6="All",  SUMPRODUCT(('PQW Report Data'!$E$4:$E$11233=$B50)*('PQW Report Data'!$B$4:$B$11233='GEPS Report Dashboard &amp; Charts'!$C$4)*('PQW Report Data'!G$4:G$11233)),
                     SUMPRODUCT(('PQW Report Data'!$E$4:$E$11233=$B50)*('PQW Report Data'!$B$4:$B$11233='GEPS VOlume &amp; Declines'!$C$4)*('PQW Report Data'!$D$4:$D$11233='GEPS VOlume &amp; Declines'!$E$4)*('PQW Report Data'!G$4:G$11233)))))</f>
      </c>
      <c r="E50" s="25" t="str">
        <f>IF(AND($D$6="All",$F$6="All"),SUMPRODUCT(('PQW Report Data'!$E$4:$E$11233=$B50)*('PQW Report Data'!H$4:H$11233)),
                     IF($D$6="All", SUMPRODUCT(('PQW Report Data'!$E$4:$E$11233=$B50)*('PQW Report Data'!$D$4:$D$11233='GEPS Report Dashboard &amp; Charts'!$E$4)*('PQW Report Data'!H$4:H$11233)),
                     IF($F$6="All",  SUMPRODUCT(('PQW Report Data'!$E$4:$E$11233=$B50)*('PQW Report Data'!$B$4:$B$11233='GEPS Report Dashboard &amp; Charts'!$C$4)*('PQW Report Data'!H$4:H$11233)),
                     SUMPRODUCT(('PQW Report Data'!$E$4:$E$11233=$B50)*('PQW Report Data'!$B$4:$B$11233='GEPS VOlume &amp; Declines'!$C$4)*('PQW Report Data'!$D$4:$D$11233='GEPS VOlume &amp; Declines'!$E$4)*('PQW Report Data'!H$4:H$11233)))))</f>
      </c>
      <c r="F50" s="25" t="str">
        <f>IF(AND($D$6="All",$F$6="All"),SUMPRODUCT(('PQW Report Data'!$E$4:$E$11233=$B50)*('PQW Report Data'!I$4:I$11233)),
                     IF($D$6="All", SUMPRODUCT(('PQW Report Data'!$E$4:$E$11233=$B50)*('PQW Report Data'!$D$4:$D$11233='GEPS Report Dashboard &amp; Charts'!$E$4)*('PQW Report Data'!I$4:I$11233)),
                     IF($F$6="All",  SUMPRODUCT(('PQW Report Data'!$E$4:$E$11233=$B50)*('PQW Report Data'!$B$4:$B$11233='GEPS Report Dashboard &amp; Charts'!$C$4)*('PQW Report Data'!I$4:I$11233)),
                     SUMPRODUCT(('PQW Report Data'!$E$4:$E$11233=$B50)*('PQW Report Data'!$B$4:$B$11233='GEPS VOlume &amp; Declines'!$C$4)*('PQW Report Data'!$D$4:$D$11233='GEPS VOlume &amp; Declines'!$E$4)*('PQW Report Data'!I$4:I$11233)))))</f>
      </c>
      <c r="G50" s="25" t="str">
        <f>IF(AND($D$6="All",$F$6="All"),SUMPRODUCT(('PQW Report Data'!$E$4:$E$11233=$B50)*('PQW Report Data'!J$4:J$11233)),
                     IF($D$6="All", SUMPRODUCT(('PQW Report Data'!$E$4:$E$11233=$B50)*('PQW Report Data'!$D$4:$D$11233='GEPS Report Dashboard &amp; Charts'!$E$4)*('PQW Report Data'!J$4:J$11233)),
                     IF($F$6="All",  SUMPRODUCT(('PQW Report Data'!$E$4:$E$11233=$B50)*('PQW Report Data'!$B$4:$B$11233='GEPS Report Dashboard &amp; Charts'!$C$4)*('PQW Report Data'!J$4:J$11233)),
                     SUMPRODUCT(('PQW Report Data'!$E$4:$E$11233=$B50)*('PQW Report Data'!$B$4:$B$11233='GEPS VOlume &amp; Declines'!$C$4)*('PQW Report Data'!$D$4:$D$11233='GEPS VOlume &amp; Declines'!$E$4)*('PQW Report Data'!J$4:J$11233)))))</f>
      </c>
      <c r="H50" s="25" t="str">
        <f>IF(AND($D$6="All",$F$6="All"),SUMPRODUCT(('PQW Report Data'!$E$4:$E$11233=$B50)*('PQW Report Data'!K$4:K$11233)),
                     IF($D$6="All", SUMPRODUCT(('PQW Report Data'!$E$4:$E$11233=$B50)*('PQW Report Data'!$D$4:$D$11233='GEPS Report Dashboard &amp; Charts'!$E$4)*('PQW Report Data'!K$4:K$11233)),
                     IF($F$6="All",  SUMPRODUCT(('PQW Report Data'!$E$4:$E$11233=$B50)*('PQW Report Data'!$B$4:$B$11233='GEPS Report Dashboard &amp; Charts'!$C$4)*('PQW Report Data'!K$4:K$11233)),
                     SUMPRODUCT(('PQW Report Data'!$E$4:$E$11233=$B50)*('PQW Report Data'!$B$4:$B$11233='GEPS VOlume &amp; Declines'!$C$4)*('PQW Report Data'!$D$4:$D$11233='GEPS VOlume &amp; Declines'!$E$4)*('PQW Report Data'!K$4:K$11233)))))</f>
      </c>
      <c r="I50" s="25" t="str">
        <f>IF(AND($D$6="All",$F$6="All"),SUMPRODUCT(('PQW Report Data'!$E$4:$E$11233=$B50)*('PQW Report Data'!L$4:L$11233)),
                     IF($D$6="All", SUMPRODUCT(('PQW Report Data'!$E$4:$E$11233=$B50)*('PQW Report Data'!$D$4:$D$11233='GEPS Report Dashboard &amp; Charts'!$E$4)*('PQW Report Data'!L$4:L$11233)),
                     IF($F$6="All",  SUMPRODUCT(('PQW Report Data'!$E$4:$E$11233=$B50)*('PQW Report Data'!$B$4:$B$11233='GEPS Report Dashboard &amp; Charts'!$C$4)*('PQW Report Data'!L$4:L$11233)),
                     SUMPRODUCT(('PQW Report Data'!$E$4:$E$11233=$B50)*('PQW Report Data'!$B$4:$B$11233='GEPS VOlume &amp; Declines'!$C$4)*('PQW Report Data'!$D$4:$D$11233='GEPS VOlume &amp; Declines'!$E$4)*('PQW Report Data'!L$4:L$11233)))))</f>
      </c>
      <c r="J50" s="25" t="str">
        <f>IF(AND($D$6="All",$F$6="All"),SUMPRODUCT(('PQW Report Data'!$E$4:$E$11233=$B50)*('PQW Report Data'!M$4:M$11233)),
                     IF($D$6="All", SUMPRODUCT(('PQW Report Data'!$E$4:$E$11233=$B50)*('PQW Report Data'!$D$4:$D$11233='GEPS Report Dashboard &amp; Charts'!$E$4)*('PQW Report Data'!M$4:M$11233)),
                     IF($F$6="All",  SUMPRODUCT(('PQW Report Data'!$E$4:$E$11233=$B50)*('PQW Report Data'!$B$4:$B$11233='GEPS Report Dashboard &amp; Charts'!$C$4)*('PQW Report Data'!M$4:M$11233)),
                     SUMPRODUCT(('PQW Report Data'!$E$4:$E$11233=$B50)*('PQW Report Data'!$B$4:$B$11233='GEPS VOlume &amp; Declines'!$C$4)*('PQW Report Data'!$D$4:$D$11233='GEPS VOlume &amp; Declines'!$E$4)*('PQW Report Data'!M$4:M$11233)))))</f>
      </c>
      <c r="K50" s="25" t="str">
        <f>J50-I50</f>
      </c>
      <c r="L50" s="26" t="str">
        <f>IFERROR(K50/I50, 0)</f>
      </c>
    </row>
    <row r="51">
      <c r="A51" s="0" t="inlineStr">
        <is>
          <t/>
        </is>
      </c>
      <c r="B51" s="23" t="n">
        <v>41</v>
      </c>
      <c r="C51" s="25" t="str">
        <f>IF(AND($D$6="All",$F$6="All"),SUMPRODUCT(('PQW Report Data'!$E$4:$E$11233=$B51)*('PQW Report Data'!F$4:F$11233)),
                     IF($D$6="All", SUMPRODUCT(('PQW Report Data'!$E$4:$E$11233=$B51)*('PQW Report Data'!$D$4:$D$11233='GEPS Report Dashboard &amp; Charts'!$E$4)*('PQW Report Data'!F$4:F$11233)),
                     IF($F$6="All",  SUMPRODUCT(('PQW Report Data'!$E$4:$E$11233=$B51)*('PQW Report Data'!$B$4:$B$11233='GEPS Report Dashboard &amp; Charts'!$C$4)*('PQW Report Data'!F$4:F$11233)),
                     SUMPRODUCT(('PQW Report Data'!$E$4:$E$11233=$B51)*('PQW Report Data'!$B$4:$B$11233='GEPS VOlume &amp; Declines'!$C$4)*('PQW Report Data'!$D$4:$D$11233='GEPS VOlume &amp; Declines'!$E$4)*('PQW Report Data'!F$4:F$11233)))))</f>
      </c>
      <c r="D51" s="25" t="str">
        <f>IF(AND($D$6="All",$F$6="All"),SUMPRODUCT(('PQW Report Data'!$E$4:$E$11233=$B51)*('PQW Report Data'!G$4:G$11233)),
                     IF($D$6="All", SUMPRODUCT(('PQW Report Data'!$E$4:$E$11233=$B51)*('PQW Report Data'!$D$4:$D$11233='GEPS Report Dashboard &amp; Charts'!$E$4)*('PQW Report Data'!G$4:G$11233)),
                     IF($F$6="All",  SUMPRODUCT(('PQW Report Data'!$E$4:$E$11233=$B51)*('PQW Report Data'!$B$4:$B$11233='GEPS Report Dashboard &amp; Charts'!$C$4)*('PQW Report Data'!G$4:G$11233)),
                     SUMPRODUCT(('PQW Report Data'!$E$4:$E$11233=$B51)*('PQW Report Data'!$B$4:$B$11233='GEPS VOlume &amp; Declines'!$C$4)*('PQW Report Data'!$D$4:$D$11233='GEPS VOlume &amp; Declines'!$E$4)*('PQW Report Data'!G$4:G$11233)))))</f>
      </c>
      <c r="E51" s="25" t="str">
        <f>IF(AND($D$6="All",$F$6="All"),SUMPRODUCT(('PQW Report Data'!$E$4:$E$11233=$B51)*('PQW Report Data'!H$4:H$11233)),
                     IF($D$6="All", SUMPRODUCT(('PQW Report Data'!$E$4:$E$11233=$B51)*('PQW Report Data'!$D$4:$D$11233='GEPS Report Dashboard &amp; Charts'!$E$4)*('PQW Report Data'!H$4:H$11233)),
                     IF($F$6="All",  SUMPRODUCT(('PQW Report Data'!$E$4:$E$11233=$B51)*('PQW Report Data'!$B$4:$B$11233='GEPS Report Dashboard &amp; Charts'!$C$4)*('PQW Report Data'!H$4:H$11233)),
                     SUMPRODUCT(('PQW Report Data'!$E$4:$E$11233=$B51)*('PQW Report Data'!$B$4:$B$11233='GEPS VOlume &amp; Declines'!$C$4)*('PQW Report Data'!$D$4:$D$11233='GEPS VOlume &amp; Declines'!$E$4)*('PQW Report Data'!H$4:H$11233)))))</f>
      </c>
      <c r="F51" s="25" t="str">
        <f>IF(AND($D$6="All",$F$6="All"),SUMPRODUCT(('PQW Report Data'!$E$4:$E$11233=$B51)*('PQW Report Data'!I$4:I$11233)),
                     IF($D$6="All", SUMPRODUCT(('PQW Report Data'!$E$4:$E$11233=$B51)*('PQW Report Data'!$D$4:$D$11233='GEPS Report Dashboard &amp; Charts'!$E$4)*('PQW Report Data'!I$4:I$11233)),
                     IF($F$6="All",  SUMPRODUCT(('PQW Report Data'!$E$4:$E$11233=$B51)*('PQW Report Data'!$B$4:$B$11233='GEPS Report Dashboard &amp; Charts'!$C$4)*('PQW Report Data'!I$4:I$11233)),
                     SUMPRODUCT(('PQW Report Data'!$E$4:$E$11233=$B51)*('PQW Report Data'!$B$4:$B$11233='GEPS VOlume &amp; Declines'!$C$4)*('PQW Report Data'!$D$4:$D$11233='GEPS VOlume &amp; Declines'!$E$4)*('PQW Report Data'!I$4:I$11233)))))</f>
      </c>
      <c r="G51" s="25" t="str">
        <f>IF(AND($D$6="All",$F$6="All"),SUMPRODUCT(('PQW Report Data'!$E$4:$E$11233=$B51)*('PQW Report Data'!J$4:J$11233)),
                     IF($D$6="All", SUMPRODUCT(('PQW Report Data'!$E$4:$E$11233=$B51)*('PQW Report Data'!$D$4:$D$11233='GEPS Report Dashboard &amp; Charts'!$E$4)*('PQW Report Data'!J$4:J$11233)),
                     IF($F$6="All",  SUMPRODUCT(('PQW Report Data'!$E$4:$E$11233=$B51)*('PQW Report Data'!$B$4:$B$11233='GEPS Report Dashboard &amp; Charts'!$C$4)*('PQW Report Data'!J$4:J$11233)),
                     SUMPRODUCT(('PQW Report Data'!$E$4:$E$11233=$B51)*('PQW Report Data'!$B$4:$B$11233='GEPS VOlume &amp; Declines'!$C$4)*('PQW Report Data'!$D$4:$D$11233='GEPS VOlume &amp; Declines'!$E$4)*('PQW Report Data'!J$4:J$11233)))))</f>
      </c>
      <c r="H51" s="25" t="str">
        <f>IF(AND($D$6="All",$F$6="All"),SUMPRODUCT(('PQW Report Data'!$E$4:$E$11233=$B51)*('PQW Report Data'!K$4:K$11233)),
                     IF($D$6="All", SUMPRODUCT(('PQW Report Data'!$E$4:$E$11233=$B51)*('PQW Report Data'!$D$4:$D$11233='GEPS Report Dashboard &amp; Charts'!$E$4)*('PQW Report Data'!K$4:K$11233)),
                     IF($F$6="All",  SUMPRODUCT(('PQW Report Data'!$E$4:$E$11233=$B51)*('PQW Report Data'!$B$4:$B$11233='GEPS Report Dashboard &amp; Charts'!$C$4)*('PQW Report Data'!K$4:K$11233)),
                     SUMPRODUCT(('PQW Report Data'!$E$4:$E$11233=$B51)*('PQW Report Data'!$B$4:$B$11233='GEPS VOlume &amp; Declines'!$C$4)*('PQW Report Data'!$D$4:$D$11233='GEPS VOlume &amp; Declines'!$E$4)*('PQW Report Data'!K$4:K$11233)))))</f>
      </c>
      <c r="I51" s="25" t="str">
        <f>IF(AND($D$6="All",$F$6="All"),SUMPRODUCT(('PQW Report Data'!$E$4:$E$11233=$B51)*('PQW Report Data'!L$4:L$11233)),
                     IF($D$6="All", SUMPRODUCT(('PQW Report Data'!$E$4:$E$11233=$B51)*('PQW Report Data'!$D$4:$D$11233='GEPS Report Dashboard &amp; Charts'!$E$4)*('PQW Report Data'!L$4:L$11233)),
                     IF($F$6="All",  SUMPRODUCT(('PQW Report Data'!$E$4:$E$11233=$B51)*('PQW Report Data'!$B$4:$B$11233='GEPS Report Dashboard &amp; Charts'!$C$4)*('PQW Report Data'!L$4:L$11233)),
                     SUMPRODUCT(('PQW Report Data'!$E$4:$E$11233=$B51)*('PQW Report Data'!$B$4:$B$11233='GEPS VOlume &amp; Declines'!$C$4)*('PQW Report Data'!$D$4:$D$11233='GEPS VOlume &amp; Declines'!$E$4)*('PQW Report Data'!L$4:L$11233)))))</f>
      </c>
      <c r="J51" s="25" t="str">
        <f>IF(AND($D$6="All",$F$6="All"),SUMPRODUCT(('PQW Report Data'!$E$4:$E$11233=$B51)*('PQW Report Data'!M$4:M$11233)),
                     IF($D$6="All", SUMPRODUCT(('PQW Report Data'!$E$4:$E$11233=$B51)*('PQW Report Data'!$D$4:$D$11233='GEPS Report Dashboard &amp; Charts'!$E$4)*('PQW Report Data'!M$4:M$11233)),
                     IF($F$6="All",  SUMPRODUCT(('PQW Report Data'!$E$4:$E$11233=$B51)*('PQW Report Data'!$B$4:$B$11233='GEPS Report Dashboard &amp; Charts'!$C$4)*('PQW Report Data'!M$4:M$11233)),
                     SUMPRODUCT(('PQW Report Data'!$E$4:$E$11233=$B51)*('PQW Report Data'!$B$4:$B$11233='GEPS VOlume &amp; Declines'!$C$4)*('PQW Report Data'!$D$4:$D$11233='GEPS VOlume &amp; Declines'!$E$4)*('PQW Report Data'!M$4:M$11233)))))</f>
      </c>
      <c r="K51" s="25" t="str">
        <f>J51-I51</f>
      </c>
      <c r="L51" s="26" t="str">
        <f>IFERROR(K51/I51, 0)</f>
      </c>
    </row>
    <row r="52">
      <c r="A52" s="0" t="inlineStr">
        <is>
          <t/>
        </is>
      </c>
      <c r="B52" s="23" t="n">
        <v>42</v>
      </c>
      <c r="C52" s="25" t="str">
        <f>IF(AND($D$6="All",$F$6="All"),SUMPRODUCT(('PQW Report Data'!$E$4:$E$11233=$B52)*('PQW Report Data'!F$4:F$11233)),
                     IF($D$6="All", SUMPRODUCT(('PQW Report Data'!$E$4:$E$11233=$B52)*('PQW Report Data'!$D$4:$D$11233='GEPS Report Dashboard &amp; Charts'!$E$4)*('PQW Report Data'!F$4:F$11233)),
                     IF($F$6="All",  SUMPRODUCT(('PQW Report Data'!$E$4:$E$11233=$B52)*('PQW Report Data'!$B$4:$B$11233='GEPS Report Dashboard &amp; Charts'!$C$4)*('PQW Report Data'!F$4:F$11233)),
                     SUMPRODUCT(('PQW Report Data'!$E$4:$E$11233=$B52)*('PQW Report Data'!$B$4:$B$11233='GEPS VOlume &amp; Declines'!$C$4)*('PQW Report Data'!$D$4:$D$11233='GEPS VOlume &amp; Declines'!$E$4)*('PQW Report Data'!F$4:F$11233)))))</f>
      </c>
      <c r="D52" s="25" t="str">
        <f>IF(AND($D$6="All",$F$6="All"),SUMPRODUCT(('PQW Report Data'!$E$4:$E$11233=$B52)*('PQW Report Data'!G$4:G$11233)),
                     IF($D$6="All", SUMPRODUCT(('PQW Report Data'!$E$4:$E$11233=$B52)*('PQW Report Data'!$D$4:$D$11233='GEPS Report Dashboard &amp; Charts'!$E$4)*('PQW Report Data'!G$4:G$11233)),
                     IF($F$6="All",  SUMPRODUCT(('PQW Report Data'!$E$4:$E$11233=$B52)*('PQW Report Data'!$B$4:$B$11233='GEPS Report Dashboard &amp; Charts'!$C$4)*('PQW Report Data'!G$4:G$11233)),
                     SUMPRODUCT(('PQW Report Data'!$E$4:$E$11233=$B52)*('PQW Report Data'!$B$4:$B$11233='GEPS VOlume &amp; Declines'!$C$4)*('PQW Report Data'!$D$4:$D$11233='GEPS VOlume &amp; Declines'!$E$4)*('PQW Report Data'!G$4:G$11233)))))</f>
      </c>
      <c r="E52" s="25" t="str">
        <f>IF(AND($D$6="All",$F$6="All"),SUMPRODUCT(('PQW Report Data'!$E$4:$E$11233=$B52)*('PQW Report Data'!H$4:H$11233)),
                     IF($D$6="All", SUMPRODUCT(('PQW Report Data'!$E$4:$E$11233=$B52)*('PQW Report Data'!$D$4:$D$11233='GEPS Report Dashboard &amp; Charts'!$E$4)*('PQW Report Data'!H$4:H$11233)),
                     IF($F$6="All",  SUMPRODUCT(('PQW Report Data'!$E$4:$E$11233=$B52)*('PQW Report Data'!$B$4:$B$11233='GEPS Report Dashboard &amp; Charts'!$C$4)*('PQW Report Data'!H$4:H$11233)),
                     SUMPRODUCT(('PQW Report Data'!$E$4:$E$11233=$B52)*('PQW Report Data'!$B$4:$B$11233='GEPS VOlume &amp; Declines'!$C$4)*('PQW Report Data'!$D$4:$D$11233='GEPS VOlume &amp; Declines'!$E$4)*('PQW Report Data'!H$4:H$11233)))))</f>
      </c>
      <c r="F52" s="25" t="str">
        <f>IF(AND($D$6="All",$F$6="All"),SUMPRODUCT(('PQW Report Data'!$E$4:$E$11233=$B52)*('PQW Report Data'!I$4:I$11233)),
                     IF($D$6="All", SUMPRODUCT(('PQW Report Data'!$E$4:$E$11233=$B52)*('PQW Report Data'!$D$4:$D$11233='GEPS Report Dashboard &amp; Charts'!$E$4)*('PQW Report Data'!I$4:I$11233)),
                     IF($F$6="All",  SUMPRODUCT(('PQW Report Data'!$E$4:$E$11233=$B52)*('PQW Report Data'!$B$4:$B$11233='GEPS Report Dashboard &amp; Charts'!$C$4)*('PQW Report Data'!I$4:I$11233)),
                     SUMPRODUCT(('PQW Report Data'!$E$4:$E$11233=$B52)*('PQW Report Data'!$B$4:$B$11233='GEPS VOlume &amp; Declines'!$C$4)*('PQW Report Data'!$D$4:$D$11233='GEPS VOlume &amp; Declines'!$E$4)*('PQW Report Data'!I$4:I$11233)))))</f>
      </c>
      <c r="G52" s="25" t="str">
        <f>IF(AND($D$6="All",$F$6="All"),SUMPRODUCT(('PQW Report Data'!$E$4:$E$11233=$B52)*('PQW Report Data'!J$4:J$11233)),
                     IF($D$6="All", SUMPRODUCT(('PQW Report Data'!$E$4:$E$11233=$B52)*('PQW Report Data'!$D$4:$D$11233='GEPS Report Dashboard &amp; Charts'!$E$4)*('PQW Report Data'!J$4:J$11233)),
                     IF($F$6="All",  SUMPRODUCT(('PQW Report Data'!$E$4:$E$11233=$B52)*('PQW Report Data'!$B$4:$B$11233='GEPS Report Dashboard &amp; Charts'!$C$4)*('PQW Report Data'!J$4:J$11233)),
                     SUMPRODUCT(('PQW Report Data'!$E$4:$E$11233=$B52)*('PQW Report Data'!$B$4:$B$11233='GEPS VOlume &amp; Declines'!$C$4)*('PQW Report Data'!$D$4:$D$11233='GEPS VOlume &amp; Declines'!$E$4)*('PQW Report Data'!J$4:J$11233)))))</f>
      </c>
      <c r="H52" s="25" t="str">
        <f>IF(AND($D$6="All",$F$6="All"),SUMPRODUCT(('PQW Report Data'!$E$4:$E$11233=$B52)*('PQW Report Data'!K$4:K$11233)),
                     IF($D$6="All", SUMPRODUCT(('PQW Report Data'!$E$4:$E$11233=$B52)*('PQW Report Data'!$D$4:$D$11233='GEPS Report Dashboard &amp; Charts'!$E$4)*('PQW Report Data'!K$4:K$11233)),
                     IF($F$6="All",  SUMPRODUCT(('PQW Report Data'!$E$4:$E$11233=$B52)*('PQW Report Data'!$B$4:$B$11233='GEPS Report Dashboard &amp; Charts'!$C$4)*('PQW Report Data'!K$4:K$11233)),
                     SUMPRODUCT(('PQW Report Data'!$E$4:$E$11233=$B52)*('PQW Report Data'!$B$4:$B$11233='GEPS VOlume &amp; Declines'!$C$4)*('PQW Report Data'!$D$4:$D$11233='GEPS VOlume &amp; Declines'!$E$4)*('PQW Report Data'!K$4:K$11233)))))</f>
      </c>
      <c r="I52" s="25" t="str">
        <f>IF(AND($D$6="All",$F$6="All"),SUMPRODUCT(('PQW Report Data'!$E$4:$E$11233=$B52)*('PQW Report Data'!L$4:L$11233)),
                     IF($D$6="All", SUMPRODUCT(('PQW Report Data'!$E$4:$E$11233=$B52)*('PQW Report Data'!$D$4:$D$11233='GEPS Report Dashboard &amp; Charts'!$E$4)*('PQW Report Data'!L$4:L$11233)),
                     IF($F$6="All",  SUMPRODUCT(('PQW Report Data'!$E$4:$E$11233=$B52)*('PQW Report Data'!$B$4:$B$11233='GEPS Report Dashboard &amp; Charts'!$C$4)*('PQW Report Data'!L$4:L$11233)),
                     SUMPRODUCT(('PQW Report Data'!$E$4:$E$11233=$B52)*('PQW Report Data'!$B$4:$B$11233='GEPS VOlume &amp; Declines'!$C$4)*('PQW Report Data'!$D$4:$D$11233='GEPS VOlume &amp; Declines'!$E$4)*('PQW Report Data'!L$4:L$11233)))))</f>
      </c>
      <c r="J52" s="25" t="str">
        <f>IF(AND($D$6="All",$F$6="All"),SUMPRODUCT(('PQW Report Data'!$E$4:$E$11233=$B52)*('PQW Report Data'!M$4:M$11233)),
                     IF($D$6="All", SUMPRODUCT(('PQW Report Data'!$E$4:$E$11233=$B52)*('PQW Report Data'!$D$4:$D$11233='GEPS Report Dashboard &amp; Charts'!$E$4)*('PQW Report Data'!M$4:M$11233)),
                     IF($F$6="All",  SUMPRODUCT(('PQW Report Data'!$E$4:$E$11233=$B52)*('PQW Report Data'!$B$4:$B$11233='GEPS Report Dashboard &amp; Charts'!$C$4)*('PQW Report Data'!M$4:M$11233)),
                     SUMPRODUCT(('PQW Report Data'!$E$4:$E$11233=$B52)*('PQW Report Data'!$B$4:$B$11233='GEPS VOlume &amp; Declines'!$C$4)*('PQW Report Data'!$D$4:$D$11233='GEPS VOlume &amp; Declines'!$E$4)*('PQW Report Data'!M$4:M$11233)))))</f>
      </c>
      <c r="K52" s="25" t="str">
        <f>J52-I52</f>
      </c>
      <c r="L52" s="26" t="str">
        <f>IFERROR(K52/I52, 0)</f>
      </c>
    </row>
    <row r="53">
      <c r="A53" s="0" t="inlineStr">
        <is>
          <t/>
        </is>
      </c>
      <c r="B53" s="23" t="n">
        <v>43</v>
      </c>
      <c r="C53" s="25" t="str">
        <f>IF(AND($D$6="All",$F$6="All"),SUMPRODUCT(('PQW Report Data'!$E$4:$E$11233=$B53)*('PQW Report Data'!F$4:F$11233)),
                     IF($D$6="All", SUMPRODUCT(('PQW Report Data'!$E$4:$E$11233=$B53)*('PQW Report Data'!$D$4:$D$11233='GEPS Report Dashboard &amp; Charts'!$E$4)*('PQW Report Data'!F$4:F$11233)),
                     IF($F$6="All",  SUMPRODUCT(('PQW Report Data'!$E$4:$E$11233=$B53)*('PQW Report Data'!$B$4:$B$11233='GEPS Report Dashboard &amp; Charts'!$C$4)*('PQW Report Data'!F$4:F$11233)),
                     SUMPRODUCT(('PQW Report Data'!$E$4:$E$11233=$B53)*('PQW Report Data'!$B$4:$B$11233='GEPS VOlume &amp; Declines'!$C$4)*('PQW Report Data'!$D$4:$D$11233='GEPS VOlume &amp; Declines'!$E$4)*('PQW Report Data'!F$4:F$11233)))))</f>
      </c>
      <c r="D53" s="25" t="str">
        <f>IF(AND($D$6="All",$F$6="All"),SUMPRODUCT(('PQW Report Data'!$E$4:$E$11233=$B53)*('PQW Report Data'!G$4:G$11233)),
                     IF($D$6="All", SUMPRODUCT(('PQW Report Data'!$E$4:$E$11233=$B53)*('PQW Report Data'!$D$4:$D$11233='GEPS Report Dashboard &amp; Charts'!$E$4)*('PQW Report Data'!G$4:G$11233)),
                     IF($F$6="All",  SUMPRODUCT(('PQW Report Data'!$E$4:$E$11233=$B53)*('PQW Report Data'!$B$4:$B$11233='GEPS Report Dashboard &amp; Charts'!$C$4)*('PQW Report Data'!G$4:G$11233)),
                     SUMPRODUCT(('PQW Report Data'!$E$4:$E$11233=$B53)*('PQW Report Data'!$B$4:$B$11233='GEPS VOlume &amp; Declines'!$C$4)*('PQW Report Data'!$D$4:$D$11233='GEPS VOlume &amp; Declines'!$E$4)*('PQW Report Data'!G$4:G$11233)))))</f>
      </c>
      <c r="E53" s="25" t="str">
        <f>IF(AND($D$6="All",$F$6="All"),SUMPRODUCT(('PQW Report Data'!$E$4:$E$11233=$B53)*('PQW Report Data'!H$4:H$11233)),
                     IF($D$6="All", SUMPRODUCT(('PQW Report Data'!$E$4:$E$11233=$B53)*('PQW Report Data'!$D$4:$D$11233='GEPS Report Dashboard &amp; Charts'!$E$4)*('PQW Report Data'!H$4:H$11233)),
                     IF($F$6="All",  SUMPRODUCT(('PQW Report Data'!$E$4:$E$11233=$B53)*('PQW Report Data'!$B$4:$B$11233='GEPS Report Dashboard &amp; Charts'!$C$4)*('PQW Report Data'!H$4:H$11233)),
                     SUMPRODUCT(('PQW Report Data'!$E$4:$E$11233=$B53)*('PQW Report Data'!$B$4:$B$11233='GEPS VOlume &amp; Declines'!$C$4)*('PQW Report Data'!$D$4:$D$11233='GEPS VOlume &amp; Declines'!$E$4)*('PQW Report Data'!H$4:H$11233)))))</f>
      </c>
      <c r="F53" s="25" t="str">
        <f>IF(AND($D$6="All",$F$6="All"),SUMPRODUCT(('PQW Report Data'!$E$4:$E$11233=$B53)*('PQW Report Data'!I$4:I$11233)),
                     IF($D$6="All", SUMPRODUCT(('PQW Report Data'!$E$4:$E$11233=$B53)*('PQW Report Data'!$D$4:$D$11233='GEPS Report Dashboard &amp; Charts'!$E$4)*('PQW Report Data'!I$4:I$11233)),
                     IF($F$6="All",  SUMPRODUCT(('PQW Report Data'!$E$4:$E$11233=$B53)*('PQW Report Data'!$B$4:$B$11233='GEPS Report Dashboard &amp; Charts'!$C$4)*('PQW Report Data'!I$4:I$11233)),
                     SUMPRODUCT(('PQW Report Data'!$E$4:$E$11233=$B53)*('PQW Report Data'!$B$4:$B$11233='GEPS VOlume &amp; Declines'!$C$4)*('PQW Report Data'!$D$4:$D$11233='GEPS VOlume &amp; Declines'!$E$4)*('PQW Report Data'!I$4:I$11233)))))</f>
      </c>
      <c r="G53" s="25" t="str">
        <f>IF(AND($D$6="All",$F$6="All"),SUMPRODUCT(('PQW Report Data'!$E$4:$E$11233=$B53)*('PQW Report Data'!J$4:J$11233)),
                     IF($D$6="All", SUMPRODUCT(('PQW Report Data'!$E$4:$E$11233=$B53)*('PQW Report Data'!$D$4:$D$11233='GEPS Report Dashboard &amp; Charts'!$E$4)*('PQW Report Data'!J$4:J$11233)),
                     IF($F$6="All",  SUMPRODUCT(('PQW Report Data'!$E$4:$E$11233=$B53)*('PQW Report Data'!$B$4:$B$11233='GEPS Report Dashboard &amp; Charts'!$C$4)*('PQW Report Data'!J$4:J$11233)),
                     SUMPRODUCT(('PQW Report Data'!$E$4:$E$11233=$B53)*('PQW Report Data'!$B$4:$B$11233='GEPS VOlume &amp; Declines'!$C$4)*('PQW Report Data'!$D$4:$D$11233='GEPS VOlume &amp; Declines'!$E$4)*('PQW Report Data'!J$4:J$11233)))))</f>
      </c>
      <c r="H53" s="25" t="str">
        <f>IF(AND($D$6="All",$F$6="All"),SUMPRODUCT(('PQW Report Data'!$E$4:$E$11233=$B53)*('PQW Report Data'!K$4:K$11233)),
                     IF($D$6="All", SUMPRODUCT(('PQW Report Data'!$E$4:$E$11233=$B53)*('PQW Report Data'!$D$4:$D$11233='GEPS Report Dashboard &amp; Charts'!$E$4)*('PQW Report Data'!K$4:K$11233)),
                     IF($F$6="All",  SUMPRODUCT(('PQW Report Data'!$E$4:$E$11233=$B53)*('PQW Report Data'!$B$4:$B$11233='GEPS Report Dashboard &amp; Charts'!$C$4)*('PQW Report Data'!K$4:K$11233)),
                     SUMPRODUCT(('PQW Report Data'!$E$4:$E$11233=$B53)*('PQW Report Data'!$B$4:$B$11233='GEPS VOlume &amp; Declines'!$C$4)*('PQW Report Data'!$D$4:$D$11233='GEPS VOlume &amp; Declines'!$E$4)*('PQW Report Data'!K$4:K$11233)))))</f>
      </c>
      <c r="I53" s="25" t="str">
        <f>IF(AND($D$6="All",$F$6="All"),SUMPRODUCT(('PQW Report Data'!$E$4:$E$11233=$B53)*('PQW Report Data'!L$4:L$11233)),
                     IF($D$6="All", SUMPRODUCT(('PQW Report Data'!$E$4:$E$11233=$B53)*('PQW Report Data'!$D$4:$D$11233='GEPS Report Dashboard &amp; Charts'!$E$4)*('PQW Report Data'!L$4:L$11233)),
                     IF($F$6="All",  SUMPRODUCT(('PQW Report Data'!$E$4:$E$11233=$B53)*('PQW Report Data'!$B$4:$B$11233='GEPS Report Dashboard &amp; Charts'!$C$4)*('PQW Report Data'!L$4:L$11233)),
                     SUMPRODUCT(('PQW Report Data'!$E$4:$E$11233=$B53)*('PQW Report Data'!$B$4:$B$11233='GEPS VOlume &amp; Declines'!$C$4)*('PQW Report Data'!$D$4:$D$11233='GEPS VOlume &amp; Declines'!$E$4)*('PQW Report Data'!L$4:L$11233)))))</f>
      </c>
      <c r="J53" s="25" t="str">
        <f>IF(AND($D$6="All",$F$6="All"),SUMPRODUCT(('PQW Report Data'!$E$4:$E$11233=$B53)*('PQW Report Data'!M$4:M$11233)),
                     IF($D$6="All", SUMPRODUCT(('PQW Report Data'!$E$4:$E$11233=$B53)*('PQW Report Data'!$D$4:$D$11233='GEPS Report Dashboard &amp; Charts'!$E$4)*('PQW Report Data'!M$4:M$11233)),
                     IF($F$6="All",  SUMPRODUCT(('PQW Report Data'!$E$4:$E$11233=$B53)*('PQW Report Data'!$B$4:$B$11233='GEPS Report Dashboard &amp; Charts'!$C$4)*('PQW Report Data'!M$4:M$11233)),
                     SUMPRODUCT(('PQW Report Data'!$E$4:$E$11233=$B53)*('PQW Report Data'!$B$4:$B$11233='GEPS VOlume &amp; Declines'!$C$4)*('PQW Report Data'!$D$4:$D$11233='GEPS VOlume &amp; Declines'!$E$4)*('PQW Report Data'!M$4:M$11233)))))</f>
      </c>
      <c r="K53" s="25" t="str">
        <f>J53-I53</f>
      </c>
      <c r="L53" s="26" t="str">
        <f>IFERROR(K53/I53, 0)</f>
      </c>
    </row>
    <row r="54">
      <c r="A54" s="0" t="inlineStr">
        <is>
          <t/>
        </is>
      </c>
      <c r="B54" s="23" t="n">
        <v>44</v>
      </c>
      <c r="C54" s="25" t="str">
        <f>IF(AND($D$6="All",$F$6="All"),SUMPRODUCT(('PQW Report Data'!$E$4:$E$11233=$B54)*('PQW Report Data'!F$4:F$11233)),
                     IF($D$6="All", SUMPRODUCT(('PQW Report Data'!$E$4:$E$11233=$B54)*('PQW Report Data'!$D$4:$D$11233='GEPS Report Dashboard &amp; Charts'!$E$4)*('PQW Report Data'!F$4:F$11233)),
                     IF($F$6="All",  SUMPRODUCT(('PQW Report Data'!$E$4:$E$11233=$B54)*('PQW Report Data'!$B$4:$B$11233='GEPS Report Dashboard &amp; Charts'!$C$4)*('PQW Report Data'!F$4:F$11233)),
                     SUMPRODUCT(('PQW Report Data'!$E$4:$E$11233=$B54)*('PQW Report Data'!$B$4:$B$11233='GEPS VOlume &amp; Declines'!$C$4)*('PQW Report Data'!$D$4:$D$11233='GEPS VOlume &amp; Declines'!$E$4)*('PQW Report Data'!F$4:F$11233)))))</f>
      </c>
      <c r="D54" s="25" t="str">
        <f>IF(AND($D$6="All",$F$6="All"),SUMPRODUCT(('PQW Report Data'!$E$4:$E$11233=$B54)*('PQW Report Data'!G$4:G$11233)),
                     IF($D$6="All", SUMPRODUCT(('PQW Report Data'!$E$4:$E$11233=$B54)*('PQW Report Data'!$D$4:$D$11233='GEPS Report Dashboard &amp; Charts'!$E$4)*('PQW Report Data'!G$4:G$11233)),
                     IF($F$6="All",  SUMPRODUCT(('PQW Report Data'!$E$4:$E$11233=$B54)*('PQW Report Data'!$B$4:$B$11233='GEPS Report Dashboard &amp; Charts'!$C$4)*('PQW Report Data'!G$4:G$11233)),
                     SUMPRODUCT(('PQW Report Data'!$E$4:$E$11233=$B54)*('PQW Report Data'!$B$4:$B$11233='GEPS VOlume &amp; Declines'!$C$4)*('PQW Report Data'!$D$4:$D$11233='GEPS VOlume &amp; Declines'!$E$4)*('PQW Report Data'!G$4:G$11233)))))</f>
      </c>
      <c r="E54" s="25" t="str">
        <f>IF(AND($D$6="All",$F$6="All"),SUMPRODUCT(('PQW Report Data'!$E$4:$E$11233=$B54)*('PQW Report Data'!H$4:H$11233)),
                     IF($D$6="All", SUMPRODUCT(('PQW Report Data'!$E$4:$E$11233=$B54)*('PQW Report Data'!$D$4:$D$11233='GEPS Report Dashboard &amp; Charts'!$E$4)*('PQW Report Data'!H$4:H$11233)),
                     IF($F$6="All",  SUMPRODUCT(('PQW Report Data'!$E$4:$E$11233=$B54)*('PQW Report Data'!$B$4:$B$11233='GEPS Report Dashboard &amp; Charts'!$C$4)*('PQW Report Data'!H$4:H$11233)),
                     SUMPRODUCT(('PQW Report Data'!$E$4:$E$11233=$B54)*('PQW Report Data'!$B$4:$B$11233='GEPS VOlume &amp; Declines'!$C$4)*('PQW Report Data'!$D$4:$D$11233='GEPS VOlume &amp; Declines'!$E$4)*('PQW Report Data'!H$4:H$11233)))))</f>
      </c>
      <c r="F54" s="25" t="str">
        <f>IF(AND($D$6="All",$F$6="All"),SUMPRODUCT(('PQW Report Data'!$E$4:$E$11233=$B54)*('PQW Report Data'!I$4:I$11233)),
                     IF($D$6="All", SUMPRODUCT(('PQW Report Data'!$E$4:$E$11233=$B54)*('PQW Report Data'!$D$4:$D$11233='GEPS Report Dashboard &amp; Charts'!$E$4)*('PQW Report Data'!I$4:I$11233)),
                     IF($F$6="All",  SUMPRODUCT(('PQW Report Data'!$E$4:$E$11233=$B54)*('PQW Report Data'!$B$4:$B$11233='GEPS Report Dashboard &amp; Charts'!$C$4)*('PQW Report Data'!I$4:I$11233)),
                     SUMPRODUCT(('PQW Report Data'!$E$4:$E$11233=$B54)*('PQW Report Data'!$B$4:$B$11233='GEPS VOlume &amp; Declines'!$C$4)*('PQW Report Data'!$D$4:$D$11233='GEPS VOlume &amp; Declines'!$E$4)*('PQW Report Data'!I$4:I$11233)))))</f>
      </c>
      <c r="G54" s="25" t="str">
        <f>IF(AND($D$6="All",$F$6="All"),SUMPRODUCT(('PQW Report Data'!$E$4:$E$11233=$B54)*('PQW Report Data'!J$4:J$11233)),
                     IF($D$6="All", SUMPRODUCT(('PQW Report Data'!$E$4:$E$11233=$B54)*('PQW Report Data'!$D$4:$D$11233='GEPS Report Dashboard &amp; Charts'!$E$4)*('PQW Report Data'!J$4:J$11233)),
                     IF($F$6="All",  SUMPRODUCT(('PQW Report Data'!$E$4:$E$11233=$B54)*('PQW Report Data'!$B$4:$B$11233='GEPS Report Dashboard &amp; Charts'!$C$4)*('PQW Report Data'!J$4:J$11233)),
                     SUMPRODUCT(('PQW Report Data'!$E$4:$E$11233=$B54)*('PQW Report Data'!$B$4:$B$11233='GEPS VOlume &amp; Declines'!$C$4)*('PQW Report Data'!$D$4:$D$11233='GEPS VOlume &amp; Declines'!$E$4)*('PQW Report Data'!J$4:J$11233)))))</f>
      </c>
      <c r="H54" s="25" t="str">
        <f>IF(AND($D$6="All",$F$6="All"),SUMPRODUCT(('PQW Report Data'!$E$4:$E$11233=$B54)*('PQW Report Data'!K$4:K$11233)),
                     IF($D$6="All", SUMPRODUCT(('PQW Report Data'!$E$4:$E$11233=$B54)*('PQW Report Data'!$D$4:$D$11233='GEPS Report Dashboard &amp; Charts'!$E$4)*('PQW Report Data'!K$4:K$11233)),
                     IF($F$6="All",  SUMPRODUCT(('PQW Report Data'!$E$4:$E$11233=$B54)*('PQW Report Data'!$B$4:$B$11233='GEPS Report Dashboard &amp; Charts'!$C$4)*('PQW Report Data'!K$4:K$11233)),
                     SUMPRODUCT(('PQW Report Data'!$E$4:$E$11233=$B54)*('PQW Report Data'!$B$4:$B$11233='GEPS VOlume &amp; Declines'!$C$4)*('PQW Report Data'!$D$4:$D$11233='GEPS VOlume &amp; Declines'!$E$4)*('PQW Report Data'!K$4:K$11233)))))</f>
      </c>
      <c r="I54" s="25" t="str">
        <f>IF(AND($D$6="All",$F$6="All"),SUMPRODUCT(('PQW Report Data'!$E$4:$E$11233=$B54)*('PQW Report Data'!L$4:L$11233)),
                     IF($D$6="All", SUMPRODUCT(('PQW Report Data'!$E$4:$E$11233=$B54)*('PQW Report Data'!$D$4:$D$11233='GEPS Report Dashboard &amp; Charts'!$E$4)*('PQW Report Data'!L$4:L$11233)),
                     IF($F$6="All",  SUMPRODUCT(('PQW Report Data'!$E$4:$E$11233=$B54)*('PQW Report Data'!$B$4:$B$11233='GEPS Report Dashboard &amp; Charts'!$C$4)*('PQW Report Data'!L$4:L$11233)),
                     SUMPRODUCT(('PQW Report Data'!$E$4:$E$11233=$B54)*('PQW Report Data'!$B$4:$B$11233='GEPS VOlume &amp; Declines'!$C$4)*('PQW Report Data'!$D$4:$D$11233='GEPS VOlume &amp; Declines'!$E$4)*('PQW Report Data'!L$4:L$11233)))))</f>
      </c>
      <c r="J54" s="25" t="str">
        <f>IF(AND($D$6="All",$F$6="All"),SUMPRODUCT(('PQW Report Data'!$E$4:$E$11233=$B54)*('PQW Report Data'!M$4:M$11233)),
                     IF($D$6="All", SUMPRODUCT(('PQW Report Data'!$E$4:$E$11233=$B54)*('PQW Report Data'!$D$4:$D$11233='GEPS Report Dashboard &amp; Charts'!$E$4)*('PQW Report Data'!M$4:M$11233)),
                     IF($F$6="All",  SUMPRODUCT(('PQW Report Data'!$E$4:$E$11233=$B54)*('PQW Report Data'!$B$4:$B$11233='GEPS Report Dashboard &amp; Charts'!$C$4)*('PQW Report Data'!M$4:M$11233)),
                     SUMPRODUCT(('PQW Report Data'!$E$4:$E$11233=$B54)*('PQW Report Data'!$B$4:$B$11233='GEPS VOlume &amp; Declines'!$C$4)*('PQW Report Data'!$D$4:$D$11233='GEPS VOlume &amp; Declines'!$E$4)*('PQW Report Data'!M$4:M$11233)))))</f>
      </c>
      <c r="K54" s="25" t="str">
        <f>J54-I54</f>
      </c>
      <c r="L54" s="26" t="str">
        <f>IFERROR(K54/I54, 0)</f>
      </c>
    </row>
    <row r="55">
      <c r="A55" s="0" t="inlineStr">
        <is>
          <t/>
        </is>
      </c>
      <c r="B55" s="23" t="n">
        <v>45</v>
      </c>
      <c r="C55" s="25" t="str">
        <f>IF(AND($D$6="All",$F$6="All"),SUMPRODUCT(('PQW Report Data'!$E$4:$E$11233=$B55)*('PQW Report Data'!F$4:F$11233)),
                     IF($D$6="All", SUMPRODUCT(('PQW Report Data'!$E$4:$E$11233=$B55)*('PQW Report Data'!$D$4:$D$11233='GEPS Report Dashboard &amp; Charts'!$E$4)*('PQW Report Data'!F$4:F$11233)),
                     IF($F$6="All",  SUMPRODUCT(('PQW Report Data'!$E$4:$E$11233=$B55)*('PQW Report Data'!$B$4:$B$11233='GEPS Report Dashboard &amp; Charts'!$C$4)*('PQW Report Data'!F$4:F$11233)),
                     SUMPRODUCT(('PQW Report Data'!$E$4:$E$11233=$B55)*('PQW Report Data'!$B$4:$B$11233='GEPS VOlume &amp; Declines'!$C$4)*('PQW Report Data'!$D$4:$D$11233='GEPS VOlume &amp; Declines'!$E$4)*('PQW Report Data'!F$4:F$11233)))))</f>
      </c>
      <c r="D55" s="25" t="str">
        <f>IF(AND($D$6="All",$F$6="All"),SUMPRODUCT(('PQW Report Data'!$E$4:$E$11233=$B55)*('PQW Report Data'!G$4:G$11233)),
                     IF($D$6="All", SUMPRODUCT(('PQW Report Data'!$E$4:$E$11233=$B55)*('PQW Report Data'!$D$4:$D$11233='GEPS Report Dashboard &amp; Charts'!$E$4)*('PQW Report Data'!G$4:G$11233)),
                     IF($F$6="All",  SUMPRODUCT(('PQW Report Data'!$E$4:$E$11233=$B55)*('PQW Report Data'!$B$4:$B$11233='GEPS Report Dashboard &amp; Charts'!$C$4)*('PQW Report Data'!G$4:G$11233)),
                     SUMPRODUCT(('PQW Report Data'!$E$4:$E$11233=$B55)*('PQW Report Data'!$B$4:$B$11233='GEPS VOlume &amp; Declines'!$C$4)*('PQW Report Data'!$D$4:$D$11233='GEPS VOlume &amp; Declines'!$E$4)*('PQW Report Data'!G$4:G$11233)))))</f>
      </c>
      <c r="E55" s="25" t="str">
        <f>IF(AND($D$6="All",$F$6="All"),SUMPRODUCT(('PQW Report Data'!$E$4:$E$11233=$B55)*('PQW Report Data'!H$4:H$11233)),
                     IF($D$6="All", SUMPRODUCT(('PQW Report Data'!$E$4:$E$11233=$B55)*('PQW Report Data'!$D$4:$D$11233='GEPS Report Dashboard &amp; Charts'!$E$4)*('PQW Report Data'!H$4:H$11233)),
                     IF($F$6="All",  SUMPRODUCT(('PQW Report Data'!$E$4:$E$11233=$B55)*('PQW Report Data'!$B$4:$B$11233='GEPS Report Dashboard &amp; Charts'!$C$4)*('PQW Report Data'!H$4:H$11233)),
                     SUMPRODUCT(('PQW Report Data'!$E$4:$E$11233=$B55)*('PQW Report Data'!$B$4:$B$11233='GEPS VOlume &amp; Declines'!$C$4)*('PQW Report Data'!$D$4:$D$11233='GEPS VOlume &amp; Declines'!$E$4)*('PQW Report Data'!H$4:H$11233)))))</f>
      </c>
      <c r="F55" s="25" t="str">
        <f>IF(AND($D$6="All",$F$6="All"),SUMPRODUCT(('PQW Report Data'!$E$4:$E$11233=$B55)*('PQW Report Data'!I$4:I$11233)),
                     IF($D$6="All", SUMPRODUCT(('PQW Report Data'!$E$4:$E$11233=$B55)*('PQW Report Data'!$D$4:$D$11233='GEPS Report Dashboard &amp; Charts'!$E$4)*('PQW Report Data'!I$4:I$11233)),
                     IF($F$6="All",  SUMPRODUCT(('PQW Report Data'!$E$4:$E$11233=$B55)*('PQW Report Data'!$B$4:$B$11233='GEPS Report Dashboard &amp; Charts'!$C$4)*('PQW Report Data'!I$4:I$11233)),
                     SUMPRODUCT(('PQW Report Data'!$E$4:$E$11233=$B55)*('PQW Report Data'!$B$4:$B$11233='GEPS VOlume &amp; Declines'!$C$4)*('PQW Report Data'!$D$4:$D$11233='GEPS VOlume &amp; Declines'!$E$4)*('PQW Report Data'!I$4:I$11233)))))</f>
      </c>
      <c r="G55" s="25" t="str">
        <f>IF(AND($D$6="All",$F$6="All"),SUMPRODUCT(('PQW Report Data'!$E$4:$E$11233=$B55)*('PQW Report Data'!J$4:J$11233)),
                     IF($D$6="All", SUMPRODUCT(('PQW Report Data'!$E$4:$E$11233=$B55)*('PQW Report Data'!$D$4:$D$11233='GEPS Report Dashboard &amp; Charts'!$E$4)*('PQW Report Data'!J$4:J$11233)),
                     IF($F$6="All",  SUMPRODUCT(('PQW Report Data'!$E$4:$E$11233=$B55)*('PQW Report Data'!$B$4:$B$11233='GEPS Report Dashboard &amp; Charts'!$C$4)*('PQW Report Data'!J$4:J$11233)),
                     SUMPRODUCT(('PQW Report Data'!$E$4:$E$11233=$B55)*('PQW Report Data'!$B$4:$B$11233='GEPS VOlume &amp; Declines'!$C$4)*('PQW Report Data'!$D$4:$D$11233='GEPS VOlume &amp; Declines'!$E$4)*('PQW Report Data'!J$4:J$11233)))))</f>
      </c>
      <c r="H55" s="25" t="str">
        <f>IF(AND($D$6="All",$F$6="All"),SUMPRODUCT(('PQW Report Data'!$E$4:$E$11233=$B55)*('PQW Report Data'!K$4:K$11233)),
                     IF($D$6="All", SUMPRODUCT(('PQW Report Data'!$E$4:$E$11233=$B55)*('PQW Report Data'!$D$4:$D$11233='GEPS Report Dashboard &amp; Charts'!$E$4)*('PQW Report Data'!K$4:K$11233)),
                     IF($F$6="All",  SUMPRODUCT(('PQW Report Data'!$E$4:$E$11233=$B55)*('PQW Report Data'!$B$4:$B$11233='GEPS Report Dashboard &amp; Charts'!$C$4)*('PQW Report Data'!K$4:K$11233)),
                     SUMPRODUCT(('PQW Report Data'!$E$4:$E$11233=$B55)*('PQW Report Data'!$B$4:$B$11233='GEPS VOlume &amp; Declines'!$C$4)*('PQW Report Data'!$D$4:$D$11233='GEPS VOlume &amp; Declines'!$E$4)*('PQW Report Data'!K$4:K$11233)))))</f>
      </c>
      <c r="I55" s="25" t="str">
        <f>IF(AND($D$6="All",$F$6="All"),SUMPRODUCT(('PQW Report Data'!$E$4:$E$11233=$B55)*('PQW Report Data'!L$4:L$11233)),
                     IF($D$6="All", SUMPRODUCT(('PQW Report Data'!$E$4:$E$11233=$B55)*('PQW Report Data'!$D$4:$D$11233='GEPS Report Dashboard &amp; Charts'!$E$4)*('PQW Report Data'!L$4:L$11233)),
                     IF($F$6="All",  SUMPRODUCT(('PQW Report Data'!$E$4:$E$11233=$B55)*('PQW Report Data'!$B$4:$B$11233='GEPS Report Dashboard &amp; Charts'!$C$4)*('PQW Report Data'!L$4:L$11233)),
                     SUMPRODUCT(('PQW Report Data'!$E$4:$E$11233=$B55)*('PQW Report Data'!$B$4:$B$11233='GEPS VOlume &amp; Declines'!$C$4)*('PQW Report Data'!$D$4:$D$11233='GEPS VOlume &amp; Declines'!$E$4)*('PQW Report Data'!L$4:L$11233)))))</f>
      </c>
      <c r="J55" s="25" t="str">
        <f>IF(AND($D$6="All",$F$6="All"),SUMPRODUCT(('PQW Report Data'!$E$4:$E$11233=$B55)*('PQW Report Data'!M$4:M$11233)),
                     IF($D$6="All", SUMPRODUCT(('PQW Report Data'!$E$4:$E$11233=$B55)*('PQW Report Data'!$D$4:$D$11233='GEPS Report Dashboard &amp; Charts'!$E$4)*('PQW Report Data'!M$4:M$11233)),
                     IF($F$6="All",  SUMPRODUCT(('PQW Report Data'!$E$4:$E$11233=$B55)*('PQW Report Data'!$B$4:$B$11233='GEPS Report Dashboard &amp; Charts'!$C$4)*('PQW Report Data'!M$4:M$11233)),
                     SUMPRODUCT(('PQW Report Data'!$E$4:$E$11233=$B55)*('PQW Report Data'!$B$4:$B$11233='GEPS VOlume &amp; Declines'!$C$4)*('PQW Report Data'!$D$4:$D$11233='GEPS VOlume &amp; Declines'!$E$4)*('PQW Report Data'!M$4:M$11233)))))</f>
      </c>
      <c r="K55" s="25" t="str">
        <f>J55-I55</f>
      </c>
      <c r="L55" s="26" t="str">
        <f>IFERROR(K55/I55, 0)</f>
      </c>
    </row>
    <row r="56">
      <c r="A56" s="0" t="inlineStr">
        <is>
          <t/>
        </is>
      </c>
      <c r="B56" s="23" t="n">
        <v>46</v>
      </c>
      <c r="C56" s="25" t="str">
        <f>IF(AND($D$6="All",$F$6="All"),SUMPRODUCT(('PQW Report Data'!$E$4:$E$11233=$B56)*('PQW Report Data'!F$4:F$11233)),
                     IF($D$6="All", SUMPRODUCT(('PQW Report Data'!$E$4:$E$11233=$B56)*('PQW Report Data'!$D$4:$D$11233='GEPS Report Dashboard &amp; Charts'!$E$4)*('PQW Report Data'!F$4:F$11233)),
                     IF($F$6="All",  SUMPRODUCT(('PQW Report Data'!$E$4:$E$11233=$B56)*('PQW Report Data'!$B$4:$B$11233='GEPS Report Dashboard &amp; Charts'!$C$4)*('PQW Report Data'!F$4:F$11233)),
                     SUMPRODUCT(('PQW Report Data'!$E$4:$E$11233=$B56)*('PQW Report Data'!$B$4:$B$11233='GEPS VOlume &amp; Declines'!$C$4)*('PQW Report Data'!$D$4:$D$11233='GEPS VOlume &amp; Declines'!$E$4)*('PQW Report Data'!F$4:F$11233)))))</f>
      </c>
      <c r="D56" s="25" t="str">
        <f>IF(AND($D$6="All",$F$6="All"),SUMPRODUCT(('PQW Report Data'!$E$4:$E$11233=$B56)*('PQW Report Data'!G$4:G$11233)),
                     IF($D$6="All", SUMPRODUCT(('PQW Report Data'!$E$4:$E$11233=$B56)*('PQW Report Data'!$D$4:$D$11233='GEPS Report Dashboard &amp; Charts'!$E$4)*('PQW Report Data'!G$4:G$11233)),
                     IF($F$6="All",  SUMPRODUCT(('PQW Report Data'!$E$4:$E$11233=$B56)*('PQW Report Data'!$B$4:$B$11233='GEPS Report Dashboard &amp; Charts'!$C$4)*('PQW Report Data'!G$4:G$11233)),
                     SUMPRODUCT(('PQW Report Data'!$E$4:$E$11233=$B56)*('PQW Report Data'!$B$4:$B$11233='GEPS VOlume &amp; Declines'!$C$4)*('PQW Report Data'!$D$4:$D$11233='GEPS VOlume &amp; Declines'!$E$4)*('PQW Report Data'!G$4:G$11233)))))</f>
      </c>
      <c r="E56" s="25" t="str">
        <f>IF(AND($D$6="All",$F$6="All"),SUMPRODUCT(('PQW Report Data'!$E$4:$E$11233=$B56)*('PQW Report Data'!H$4:H$11233)),
                     IF($D$6="All", SUMPRODUCT(('PQW Report Data'!$E$4:$E$11233=$B56)*('PQW Report Data'!$D$4:$D$11233='GEPS Report Dashboard &amp; Charts'!$E$4)*('PQW Report Data'!H$4:H$11233)),
                     IF($F$6="All",  SUMPRODUCT(('PQW Report Data'!$E$4:$E$11233=$B56)*('PQW Report Data'!$B$4:$B$11233='GEPS Report Dashboard &amp; Charts'!$C$4)*('PQW Report Data'!H$4:H$11233)),
                     SUMPRODUCT(('PQW Report Data'!$E$4:$E$11233=$B56)*('PQW Report Data'!$B$4:$B$11233='GEPS VOlume &amp; Declines'!$C$4)*('PQW Report Data'!$D$4:$D$11233='GEPS VOlume &amp; Declines'!$E$4)*('PQW Report Data'!H$4:H$11233)))))</f>
      </c>
      <c r="F56" s="25" t="str">
        <f>IF(AND($D$6="All",$F$6="All"),SUMPRODUCT(('PQW Report Data'!$E$4:$E$11233=$B56)*('PQW Report Data'!I$4:I$11233)),
                     IF($D$6="All", SUMPRODUCT(('PQW Report Data'!$E$4:$E$11233=$B56)*('PQW Report Data'!$D$4:$D$11233='GEPS Report Dashboard &amp; Charts'!$E$4)*('PQW Report Data'!I$4:I$11233)),
                     IF($F$6="All",  SUMPRODUCT(('PQW Report Data'!$E$4:$E$11233=$B56)*('PQW Report Data'!$B$4:$B$11233='GEPS Report Dashboard &amp; Charts'!$C$4)*('PQW Report Data'!I$4:I$11233)),
                     SUMPRODUCT(('PQW Report Data'!$E$4:$E$11233=$B56)*('PQW Report Data'!$B$4:$B$11233='GEPS VOlume &amp; Declines'!$C$4)*('PQW Report Data'!$D$4:$D$11233='GEPS VOlume &amp; Declines'!$E$4)*('PQW Report Data'!I$4:I$11233)))))</f>
      </c>
      <c r="G56" s="25" t="str">
        <f>IF(AND($D$6="All",$F$6="All"),SUMPRODUCT(('PQW Report Data'!$E$4:$E$11233=$B56)*('PQW Report Data'!J$4:J$11233)),
                     IF($D$6="All", SUMPRODUCT(('PQW Report Data'!$E$4:$E$11233=$B56)*('PQW Report Data'!$D$4:$D$11233='GEPS Report Dashboard &amp; Charts'!$E$4)*('PQW Report Data'!J$4:J$11233)),
                     IF($F$6="All",  SUMPRODUCT(('PQW Report Data'!$E$4:$E$11233=$B56)*('PQW Report Data'!$B$4:$B$11233='GEPS Report Dashboard &amp; Charts'!$C$4)*('PQW Report Data'!J$4:J$11233)),
                     SUMPRODUCT(('PQW Report Data'!$E$4:$E$11233=$B56)*('PQW Report Data'!$B$4:$B$11233='GEPS VOlume &amp; Declines'!$C$4)*('PQW Report Data'!$D$4:$D$11233='GEPS VOlume &amp; Declines'!$E$4)*('PQW Report Data'!J$4:J$11233)))))</f>
      </c>
      <c r="H56" s="25" t="str">
        <f>IF(AND($D$6="All",$F$6="All"),SUMPRODUCT(('PQW Report Data'!$E$4:$E$11233=$B56)*('PQW Report Data'!K$4:K$11233)),
                     IF($D$6="All", SUMPRODUCT(('PQW Report Data'!$E$4:$E$11233=$B56)*('PQW Report Data'!$D$4:$D$11233='GEPS Report Dashboard &amp; Charts'!$E$4)*('PQW Report Data'!K$4:K$11233)),
                     IF($F$6="All",  SUMPRODUCT(('PQW Report Data'!$E$4:$E$11233=$B56)*('PQW Report Data'!$B$4:$B$11233='GEPS Report Dashboard &amp; Charts'!$C$4)*('PQW Report Data'!K$4:K$11233)),
                     SUMPRODUCT(('PQW Report Data'!$E$4:$E$11233=$B56)*('PQW Report Data'!$B$4:$B$11233='GEPS VOlume &amp; Declines'!$C$4)*('PQW Report Data'!$D$4:$D$11233='GEPS VOlume &amp; Declines'!$E$4)*('PQW Report Data'!K$4:K$11233)))))</f>
      </c>
      <c r="I56" s="25" t="str">
        <f>IF(AND($D$6="All",$F$6="All"),SUMPRODUCT(('PQW Report Data'!$E$4:$E$11233=$B56)*('PQW Report Data'!L$4:L$11233)),
                     IF($D$6="All", SUMPRODUCT(('PQW Report Data'!$E$4:$E$11233=$B56)*('PQW Report Data'!$D$4:$D$11233='GEPS Report Dashboard &amp; Charts'!$E$4)*('PQW Report Data'!L$4:L$11233)),
                     IF($F$6="All",  SUMPRODUCT(('PQW Report Data'!$E$4:$E$11233=$B56)*('PQW Report Data'!$B$4:$B$11233='GEPS Report Dashboard &amp; Charts'!$C$4)*('PQW Report Data'!L$4:L$11233)),
                     SUMPRODUCT(('PQW Report Data'!$E$4:$E$11233=$B56)*('PQW Report Data'!$B$4:$B$11233='GEPS VOlume &amp; Declines'!$C$4)*('PQW Report Data'!$D$4:$D$11233='GEPS VOlume &amp; Declines'!$E$4)*('PQW Report Data'!L$4:L$11233)))))</f>
      </c>
      <c r="J56" s="25" t="str">
        <f>IF(AND($D$6="All",$F$6="All"),SUMPRODUCT(('PQW Report Data'!$E$4:$E$11233=$B56)*('PQW Report Data'!M$4:M$11233)),
                     IF($D$6="All", SUMPRODUCT(('PQW Report Data'!$E$4:$E$11233=$B56)*('PQW Report Data'!$D$4:$D$11233='GEPS Report Dashboard &amp; Charts'!$E$4)*('PQW Report Data'!M$4:M$11233)),
                     IF($F$6="All",  SUMPRODUCT(('PQW Report Data'!$E$4:$E$11233=$B56)*('PQW Report Data'!$B$4:$B$11233='GEPS Report Dashboard &amp; Charts'!$C$4)*('PQW Report Data'!M$4:M$11233)),
                     SUMPRODUCT(('PQW Report Data'!$E$4:$E$11233=$B56)*('PQW Report Data'!$B$4:$B$11233='GEPS VOlume &amp; Declines'!$C$4)*('PQW Report Data'!$D$4:$D$11233='GEPS VOlume &amp; Declines'!$E$4)*('PQW Report Data'!M$4:M$11233)))))</f>
      </c>
      <c r="K56" s="25" t="str">
        <f>J56-I56</f>
      </c>
      <c r="L56" s="26" t="str">
        <f>IFERROR(K56/I56, 0)</f>
      </c>
    </row>
    <row r="57">
      <c r="A57" s="0" t="inlineStr">
        <is>
          <t/>
        </is>
      </c>
      <c r="B57" s="23" t="n">
        <v>47</v>
      </c>
      <c r="C57" s="25" t="str">
        <f>IF(AND($D$6="All",$F$6="All"),SUMPRODUCT(('PQW Report Data'!$E$4:$E$11233=$B57)*('PQW Report Data'!F$4:F$11233)),
                     IF($D$6="All", SUMPRODUCT(('PQW Report Data'!$E$4:$E$11233=$B57)*('PQW Report Data'!$D$4:$D$11233='GEPS Report Dashboard &amp; Charts'!$E$4)*('PQW Report Data'!F$4:F$11233)),
                     IF($F$6="All",  SUMPRODUCT(('PQW Report Data'!$E$4:$E$11233=$B57)*('PQW Report Data'!$B$4:$B$11233='GEPS Report Dashboard &amp; Charts'!$C$4)*('PQW Report Data'!F$4:F$11233)),
                     SUMPRODUCT(('PQW Report Data'!$E$4:$E$11233=$B57)*('PQW Report Data'!$B$4:$B$11233='GEPS VOlume &amp; Declines'!$C$4)*('PQW Report Data'!$D$4:$D$11233='GEPS VOlume &amp; Declines'!$E$4)*('PQW Report Data'!F$4:F$11233)))))</f>
      </c>
      <c r="D57" s="25" t="str">
        <f>IF(AND($D$6="All",$F$6="All"),SUMPRODUCT(('PQW Report Data'!$E$4:$E$11233=$B57)*('PQW Report Data'!G$4:G$11233)),
                     IF($D$6="All", SUMPRODUCT(('PQW Report Data'!$E$4:$E$11233=$B57)*('PQW Report Data'!$D$4:$D$11233='GEPS Report Dashboard &amp; Charts'!$E$4)*('PQW Report Data'!G$4:G$11233)),
                     IF($F$6="All",  SUMPRODUCT(('PQW Report Data'!$E$4:$E$11233=$B57)*('PQW Report Data'!$B$4:$B$11233='GEPS Report Dashboard &amp; Charts'!$C$4)*('PQW Report Data'!G$4:G$11233)),
                     SUMPRODUCT(('PQW Report Data'!$E$4:$E$11233=$B57)*('PQW Report Data'!$B$4:$B$11233='GEPS VOlume &amp; Declines'!$C$4)*('PQW Report Data'!$D$4:$D$11233='GEPS VOlume &amp; Declines'!$E$4)*('PQW Report Data'!G$4:G$11233)))))</f>
      </c>
      <c r="E57" s="25" t="str">
        <f>IF(AND($D$6="All",$F$6="All"),SUMPRODUCT(('PQW Report Data'!$E$4:$E$11233=$B57)*('PQW Report Data'!H$4:H$11233)),
                     IF($D$6="All", SUMPRODUCT(('PQW Report Data'!$E$4:$E$11233=$B57)*('PQW Report Data'!$D$4:$D$11233='GEPS Report Dashboard &amp; Charts'!$E$4)*('PQW Report Data'!H$4:H$11233)),
                     IF($F$6="All",  SUMPRODUCT(('PQW Report Data'!$E$4:$E$11233=$B57)*('PQW Report Data'!$B$4:$B$11233='GEPS Report Dashboard &amp; Charts'!$C$4)*('PQW Report Data'!H$4:H$11233)),
                     SUMPRODUCT(('PQW Report Data'!$E$4:$E$11233=$B57)*('PQW Report Data'!$B$4:$B$11233='GEPS VOlume &amp; Declines'!$C$4)*('PQW Report Data'!$D$4:$D$11233='GEPS VOlume &amp; Declines'!$E$4)*('PQW Report Data'!H$4:H$11233)))))</f>
      </c>
      <c r="F57" s="25" t="str">
        <f>IF(AND($D$6="All",$F$6="All"),SUMPRODUCT(('PQW Report Data'!$E$4:$E$11233=$B57)*('PQW Report Data'!I$4:I$11233)),
                     IF($D$6="All", SUMPRODUCT(('PQW Report Data'!$E$4:$E$11233=$B57)*('PQW Report Data'!$D$4:$D$11233='GEPS Report Dashboard &amp; Charts'!$E$4)*('PQW Report Data'!I$4:I$11233)),
                     IF($F$6="All",  SUMPRODUCT(('PQW Report Data'!$E$4:$E$11233=$B57)*('PQW Report Data'!$B$4:$B$11233='GEPS Report Dashboard &amp; Charts'!$C$4)*('PQW Report Data'!I$4:I$11233)),
                     SUMPRODUCT(('PQW Report Data'!$E$4:$E$11233=$B57)*('PQW Report Data'!$B$4:$B$11233='GEPS VOlume &amp; Declines'!$C$4)*('PQW Report Data'!$D$4:$D$11233='GEPS VOlume &amp; Declines'!$E$4)*('PQW Report Data'!I$4:I$11233)))))</f>
      </c>
      <c r="G57" s="25" t="str">
        <f>IF(AND($D$6="All",$F$6="All"),SUMPRODUCT(('PQW Report Data'!$E$4:$E$11233=$B57)*('PQW Report Data'!J$4:J$11233)),
                     IF($D$6="All", SUMPRODUCT(('PQW Report Data'!$E$4:$E$11233=$B57)*('PQW Report Data'!$D$4:$D$11233='GEPS Report Dashboard &amp; Charts'!$E$4)*('PQW Report Data'!J$4:J$11233)),
                     IF($F$6="All",  SUMPRODUCT(('PQW Report Data'!$E$4:$E$11233=$B57)*('PQW Report Data'!$B$4:$B$11233='GEPS Report Dashboard &amp; Charts'!$C$4)*('PQW Report Data'!J$4:J$11233)),
                     SUMPRODUCT(('PQW Report Data'!$E$4:$E$11233=$B57)*('PQW Report Data'!$B$4:$B$11233='GEPS VOlume &amp; Declines'!$C$4)*('PQW Report Data'!$D$4:$D$11233='GEPS VOlume &amp; Declines'!$E$4)*('PQW Report Data'!J$4:J$11233)))))</f>
      </c>
      <c r="H57" s="25" t="str">
        <f>IF(AND($D$6="All",$F$6="All"),SUMPRODUCT(('PQW Report Data'!$E$4:$E$11233=$B57)*('PQW Report Data'!K$4:K$11233)),
                     IF($D$6="All", SUMPRODUCT(('PQW Report Data'!$E$4:$E$11233=$B57)*('PQW Report Data'!$D$4:$D$11233='GEPS Report Dashboard &amp; Charts'!$E$4)*('PQW Report Data'!K$4:K$11233)),
                     IF($F$6="All",  SUMPRODUCT(('PQW Report Data'!$E$4:$E$11233=$B57)*('PQW Report Data'!$B$4:$B$11233='GEPS Report Dashboard &amp; Charts'!$C$4)*('PQW Report Data'!K$4:K$11233)),
                     SUMPRODUCT(('PQW Report Data'!$E$4:$E$11233=$B57)*('PQW Report Data'!$B$4:$B$11233='GEPS VOlume &amp; Declines'!$C$4)*('PQW Report Data'!$D$4:$D$11233='GEPS VOlume &amp; Declines'!$E$4)*('PQW Report Data'!K$4:K$11233)))))</f>
      </c>
      <c r="I57" s="25" t="str">
        <f>IF(AND($D$6="All",$F$6="All"),SUMPRODUCT(('PQW Report Data'!$E$4:$E$11233=$B57)*('PQW Report Data'!L$4:L$11233)),
                     IF($D$6="All", SUMPRODUCT(('PQW Report Data'!$E$4:$E$11233=$B57)*('PQW Report Data'!$D$4:$D$11233='GEPS Report Dashboard &amp; Charts'!$E$4)*('PQW Report Data'!L$4:L$11233)),
                     IF($F$6="All",  SUMPRODUCT(('PQW Report Data'!$E$4:$E$11233=$B57)*('PQW Report Data'!$B$4:$B$11233='GEPS Report Dashboard &amp; Charts'!$C$4)*('PQW Report Data'!L$4:L$11233)),
                     SUMPRODUCT(('PQW Report Data'!$E$4:$E$11233=$B57)*('PQW Report Data'!$B$4:$B$11233='GEPS VOlume &amp; Declines'!$C$4)*('PQW Report Data'!$D$4:$D$11233='GEPS VOlume &amp; Declines'!$E$4)*('PQW Report Data'!L$4:L$11233)))))</f>
      </c>
      <c r="J57" s="25" t="str">
        <f>IF(AND($D$6="All",$F$6="All"),SUMPRODUCT(('PQW Report Data'!$E$4:$E$11233=$B57)*('PQW Report Data'!M$4:M$11233)),
                     IF($D$6="All", SUMPRODUCT(('PQW Report Data'!$E$4:$E$11233=$B57)*('PQW Report Data'!$D$4:$D$11233='GEPS Report Dashboard &amp; Charts'!$E$4)*('PQW Report Data'!M$4:M$11233)),
                     IF($F$6="All",  SUMPRODUCT(('PQW Report Data'!$E$4:$E$11233=$B57)*('PQW Report Data'!$B$4:$B$11233='GEPS Report Dashboard &amp; Charts'!$C$4)*('PQW Report Data'!M$4:M$11233)),
                     SUMPRODUCT(('PQW Report Data'!$E$4:$E$11233=$B57)*('PQW Report Data'!$B$4:$B$11233='GEPS VOlume &amp; Declines'!$C$4)*('PQW Report Data'!$D$4:$D$11233='GEPS VOlume &amp; Declines'!$E$4)*('PQW Report Data'!M$4:M$11233)))))</f>
      </c>
      <c r="K57" s="25" t="str">
        <f>J57-I57</f>
      </c>
      <c r="L57" s="26" t="str">
        <f>IFERROR(K57/I57, 0)</f>
      </c>
    </row>
    <row r="58">
      <c r="A58" s="0" t="inlineStr">
        <is>
          <t/>
        </is>
      </c>
      <c r="B58" s="23" t="n">
        <v>48</v>
      </c>
      <c r="C58" s="25" t="str">
        <f>IF(AND($D$6="All",$F$6="All"),SUMPRODUCT(('PQW Report Data'!$E$4:$E$11233=$B58)*('PQW Report Data'!F$4:F$11233)),
                     IF($D$6="All", SUMPRODUCT(('PQW Report Data'!$E$4:$E$11233=$B58)*('PQW Report Data'!$D$4:$D$11233='GEPS Report Dashboard &amp; Charts'!$E$4)*('PQW Report Data'!F$4:F$11233)),
                     IF($F$6="All",  SUMPRODUCT(('PQW Report Data'!$E$4:$E$11233=$B58)*('PQW Report Data'!$B$4:$B$11233='GEPS Report Dashboard &amp; Charts'!$C$4)*('PQW Report Data'!F$4:F$11233)),
                     SUMPRODUCT(('PQW Report Data'!$E$4:$E$11233=$B58)*('PQW Report Data'!$B$4:$B$11233='GEPS VOlume &amp; Declines'!$C$4)*('PQW Report Data'!$D$4:$D$11233='GEPS VOlume &amp; Declines'!$E$4)*('PQW Report Data'!F$4:F$11233)))))</f>
      </c>
      <c r="D58" s="25" t="str">
        <f>IF(AND($D$6="All",$F$6="All"),SUMPRODUCT(('PQW Report Data'!$E$4:$E$11233=$B58)*('PQW Report Data'!G$4:G$11233)),
                     IF($D$6="All", SUMPRODUCT(('PQW Report Data'!$E$4:$E$11233=$B58)*('PQW Report Data'!$D$4:$D$11233='GEPS Report Dashboard &amp; Charts'!$E$4)*('PQW Report Data'!G$4:G$11233)),
                     IF($F$6="All",  SUMPRODUCT(('PQW Report Data'!$E$4:$E$11233=$B58)*('PQW Report Data'!$B$4:$B$11233='GEPS Report Dashboard &amp; Charts'!$C$4)*('PQW Report Data'!G$4:G$11233)),
                     SUMPRODUCT(('PQW Report Data'!$E$4:$E$11233=$B58)*('PQW Report Data'!$B$4:$B$11233='GEPS VOlume &amp; Declines'!$C$4)*('PQW Report Data'!$D$4:$D$11233='GEPS VOlume &amp; Declines'!$E$4)*('PQW Report Data'!G$4:G$11233)))))</f>
      </c>
      <c r="E58" s="25" t="str">
        <f>IF(AND($D$6="All",$F$6="All"),SUMPRODUCT(('PQW Report Data'!$E$4:$E$11233=$B58)*('PQW Report Data'!H$4:H$11233)),
                     IF($D$6="All", SUMPRODUCT(('PQW Report Data'!$E$4:$E$11233=$B58)*('PQW Report Data'!$D$4:$D$11233='GEPS Report Dashboard &amp; Charts'!$E$4)*('PQW Report Data'!H$4:H$11233)),
                     IF($F$6="All",  SUMPRODUCT(('PQW Report Data'!$E$4:$E$11233=$B58)*('PQW Report Data'!$B$4:$B$11233='GEPS Report Dashboard &amp; Charts'!$C$4)*('PQW Report Data'!H$4:H$11233)),
                     SUMPRODUCT(('PQW Report Data'!$E$4:$E$11233=$B58)*('PQW Report Data'!$B$4:$B$11233='GEPS VOlume &amp; Declines'!$C$4)*('PQW Report Data'!$D$4:$D$11233='GEPS VOlume &amp; Declines'!$E$4)*('PQW Report Data'!H$4:H$11233)))))</f>
      </c>
      <c r="F58" s="25" t="str">
        <f>IF(AND($D$6="All",$F$6="All"),SUMPRODUCT(('PQW Report Data'!$E$4:$E$11233=$B58)*('PQW Report Data'!I$4:I$11233)),
                     IF($D$6="All", SUMPRODUCT(('PQW Report Data'!$E$4:$E$11233=$B58)*('PQW Report Data'!$D$4:$D$11233='GEPS Report Dashboard &amp; Charts'!$E$4)*('PQW Report Data'!I$4:I$11233)),
                     IF($F$6="All",  SUMPRODUCT(('PQW Report Data'!$E$4:$E$11233=$B58)*('PQW Report Data'!$B$4:$B$11233='GEPS Report Dashboard &amp; Charts'!$C$4)*('PQW Report Data'!I$4:I$11233)),
                     SUMPRODUCT(('PQW Report Data'!$E$4:$E$11233=$B58)*('PQW Report Data'!$B$4:$B$11233='GEPS VOlume &amp; Declines'!$C$4)*('PQW Report Data'!$D$4:$D$11233='GEPS VOlume &amp; Declines'!$E$4)*('PQW Report Data'!I$4:I$11233)))))</f>
      </c>
      <c r="G58" s="25" t="str">
        <f>IF(AND($D$6="All",$F$6="All"),SUMPRODUCT(('PQW Report Data'!$E$4:$E$11233=$B58)*('PQW Report Data'!J$4:J$11233)),
                     IF($D$6="All", SUMPRODUCT(('PQW Report Data'!$E$4:$E$11233=$B58)*('PQW Report Data'!$D$4:$D$11233='GEPS Report Dashboard &amp; Charts'!$E$4)*('PQW Report Data'!J$4:J$11233)),
                     IF($F$6="All",  SUMPRODUCT(('PQW Report Data'!$E$4:$E$11233=$B58)*('PQW Report Data'!$B$4:$B$11233='GEPS Report Dashboard &amp; Charts'!$C$4)*('PQW Report Data'!J$4:J$11233)),
                     SUMPRODUCT(('PQW Report Data'!$E$4:$E$11233=$B58)*('PQW Report Data'!$B$4:$B$11233='GEPS VOlume &amp; Declines'!$C$4)*('PQW Report Data'!$D$4:$D$11233='GEPS VOlume &amp; Declines'!$E$4)*('PQW Report Data'!J$4:J$11233)))))</f>
      </c>
      <c r="H58" s="25" t="str">
        <f>IF(AND($D$6="All",$F$6="All"),SUMPRODUCT(('PQW Report Data'!$E$4:$E$11233=$B58)*('PQW Report Data'!K$4:K$11233)),
                     IF($D$6="All", SUMPRODUCT(('PQW Report Data'!$E$4:$E$11233=$B58)*('PQW Report Data'!$D$4:$D$11233='GEPS Report Dashboard &amp; Charts'!$E$4)*('PQW Report Data'!K$4:K$11233)),
                     IF($F$6="All",  SUMPRODUCT(('PQW Report Data'!$E$4:$E$11233=$B58)*('PQW Report Data'!$B$4:$B$11233='GEPS Report Dashboard &amp; Charts'!$C$4)*('PQW Report Data'!K$4:K$11233)),
                     SUMPRODUCT(('PQW Report Data'!$E$4:$E$11233=$B58)*('PQW Report Data'!$B$4:$B$11233='GEPS VOlume &amp; Declines'!$C$4)*('PQW Report Data'!$D$4:$D$11233='GEPS VOlume &amp; Declines'!$E$4)*('PQW Report Data'!K$4:K$11233)))))</f>
      </c>
      <c r="I58" s="25" t="str">
        <f>IF(AND($D$6="All",$F$6="All"),SUMPRODUCT(('PQW Report Data'!$E$4:$E$11233=$B58)*('PQW Report Data'!L$4:L$11233)),
                     IF($D$6="All", SUMPRODUCT(('PQW Report Data'!$E$4:$E$11233=$B58)*('PQW Report Data'!$D$4:$D$11233='GEPS Report Dashboard &amp; Charts'!$E$4)*('PQW Report Data'!L$4:L$11233)),
                     IF($F$6="All",  SUMPRODUCT(('PQW Report Data'!$E$4:$E$11233=$B58)*('PQW Report Data'!$B$4:$B$11233='GEPS Report Dashboard &amp; Charts'!$C$4)*('PQW Report Data'!L$4:L$11233)),
                     SUMPRODUCT(('PQW Report Data'!$E$4:$E$11233=$B58)*('PQW Report Data'!$B$4:$B$11233='GEPS VOlume &amp; Declines'!$C$4)*('PQW Report Data'!$D$4:$D$11233='GEPS VOlume &amp; Declines'!$E$4)*('PQW Report Data'!L$4:L$11233)))))</f>
      </c>
      <c r="J58" s="25" t="str">
        <f>IF(AND($D$6="All",$F$6="All"),SUMPRODUCT(('PQW Report Data'!$E$4:$E$11233=$B58)*('PQW Report Data'!M$4:M$11233)),
                     IF($D$6="All", SUMPRODUCT(('PQW Report Data'!$E$4:$E$11233=$B58)*('PQW Report Data'!$D$4:$D$11233='GEPS Report Dashboard &amp; Charts'!$E$4)*('PQW Report Data'!M$4:M$11233)),
                     IF($F$6="All",  SUMPRODUCT(('PQW Report Data'!$E$4:$E$11233=$B58)*('PQW Report Data'!$B$4:$B$11233='GEPS Report Dashboard &amp; Charts'!$C$4)*('PQW Report Data'!M$4:M$11233)),
                     SUMPRODUCT(('PQW Report Data'!$E$4:$E$11233=$B58)*('PQW Report Data'!$B$4:$B$11233='GEPS VOlume &amp; Declines'!$C$4)*('PQW Report Data'!$D$4:$D$11233='GEPS VOlume &amp; Declines'!$E$4)*('PQW Report Data'!M$4:M$11233)))))</f>
      </c>
      <c r="K58" s="25" t="str">
        <f>J58-I58</f>
      </c>
      <c r="L58" s="26" t="str">
        <f>IFERROR(K58/I58, 0)</f>
      </c>
    </row>
    <row r="59">
      <c r="A59" s="0" t="inlineStr">
        <is>
          <t/>
        </is>
      </c>
      <c r="B59" s="23" t="n">
        <v>49</v>
      </c>
      <c r="C59" s="25" t="str">
        <f>IF(AND($D$6="All",$F$6="All"),SUMPRODUCT(('PQW Report Data'!$E$4:$E$11233=$B59)*('PQW Report Data'!F$4:F$11233)),
                     IF($D$6="All", SUMPRODUCT(('PQW Report Data'!$E$4:$E$11233=$B59)*('PQW Report Data'!$D$4:$D$11233='GEPS Report Dashboard &amp; Charts'!$E$4)*('PQW Report Data'!F$4:F$11233)),
                     IF($F$6="All",  SUMPRODUCT(('PQW Report Data'!$E$4:$E$11233=$B59)*('PQW Report Data'!$B$4:$B$11233='GEPS Report Dashboard &amp; Charts'!$C$4)*('PQW Report Data'!F$4:F$11233)),
                     SUMPRODUCT(('PQW Report Data'!$E$4:$E$11233=$B59)*('PQW Report Data'!$B$4:$B$11233='GEPS VOlume &amp; Declines'!$C$4)*('PQW Report Data'!$D$4:$D$11233='GEPS VOlume &amp; Declines'!$E$4)*('PQW Report Data'!F$4:F$11233)))))</f>
      </c>
      <c r="D59" s="25" t="str">
        <f>IF(AND($D$6="All",$F$6="All"),SUMPRODUCT(('PQW Report Data'!$E$4:$E$11233=$B59)*('PQW Report Data'!G$4:G$11233)),
                     IF($D$6="All", SUMPRODUCT(('PQW Report Data'!$E$4:$E$11233=$B59)*('PQW Report Data'!$D$4:$D$11233='GEPS Report Dashboard &amp; Charts'!$E$4)*('PQW Report Data'!G$4:G$11233)),
                     IF($F$6="All",  SUMPRODUCT(('PQW Report Data'!$E$4:$E$11233=$B59)*('PQW Report Data'!$B$4:$B$11233='GEPS Report Dashboard &amp; Charts'!$C$4)*('PQW Report Data'!G$4:G$11233)),
                     SUMPRODUCT(('PQW Report Data'!$E$4:$E$11233=$B59)*('PQW Report Data'!$B$4:$B$11233='GEPS VOlume &amp; Declines'!$C$4)*('PQW Report Data'!$D$4:$D$11233='GEPS VOlume &amp; Declines'!$E$4)*('PQW Report Data'!G$4:G$11233)))))</f>
      </c>
      <c r="E59" s="25" t="str">
        <f>IF(AND($D$6="All",$F$6="All"),SUMPRODUCT(('PQW Report Data'!$E$4:$E$11233=$B59)*('PQW Report Data'!H$4:H$11233)),
                     IF($D$6="All", SUMPRODUCT(('PQW Report Data'!$E$4:$E$11233=$B59)*('PQW Report Data'!$D$4:$D$11233='GEPS Report Dashboard &amp; Charts'!$E$4)*('PQW Report Data'!H$4:H$11233)),
                     IF($F$6="All",  SUMPRODUCT(('PQW Report Data'!$E$4:$E$11233=$B59)*('PQW Report Data'!$B$4:$B$11233='GEPS Report Dashboard &amp; Charts'!$C$4)*('PQW Report Data'!H$4:H$11233)),
                     SUMPRODUCT(('PQW Report Data'!$E$4:$E$11233=$B59)*('PQW Report Data'!$B$4:$B$11233='GEPS VOlume &amp; Declines'!$C$4)*('PQW Report Data'!$D$4:$D$11233='GEPS VOlume &amp; Declines'!$E$4)*('PQW Report Data'!H$4:H$11233)))))</f>
      </c>
      <c r="F59" s="25" t="str">
        <f>IF(AND($D$6="All",$F$6="All"),SUMPRODUCT(('PQW Report Data'!$E$4:$E$11233=$B59)*('PQW Report Data'!I$4:I$11233)),
                     IF($D$6="All", SUMPRODUCT(('PQW Report Data'!$E$4:$E$11233=$B59)*('PQW Report Data'!$D$4:$D$11233='GEPS Report Dashboard &amp; Charts'!$E$4)*('PQW Report Data'!I$4:I$11233)),
                     IF($F$6="All",  SUMPRODUCT(('PQW Report Data'!$E$4:$E$11233=$B59)*('PQW Report Data'!$B$4:$B$11233='GEPS Report Dashboard &amp; Charts'!$C$4)*('PQW Report Data'!I$4:I$11233)),
                     SUMPRODUCT(('PQW Report Data'!$E$4:$E$11233=$B59)*('PQW Report Data'!$B$4:$B$11233='GEPS VOlume &amp; Declines'!$C$4)*('PQW Report Data'!$D$4:$D$11233='GEPS VOlume &amp; Declines'!$E$4)*('PQW Report Data'!I$4:I$11233)))))</f>
      </c>
      <c r="G59" s="25" t="str">
        <f>IF(AND($D$6="All",$F$6="All"),SUMPRODUCT(('PQW Report Data'!$E$4:$E$11233=$B59)*('PQW Report Data'!J$4:J$11233)),
                     IF($D$6="All", SUMPRODUCT(('PQW Report Data'!$E$4:$E$11233=$B59)*('PQW Report Data'!$D$4:$D$11233='GEPS Report Dashboard &amp; Charts'!$E$4)*('PQW Report Data'!J$4:J$11233)),
                     IF($F$6="All",  SUMPRODUCT(('PQW Report Data'!$E$4:$E$11233=$B59)*('PQW Report Data'!$B$4:$B$11233='GEPS Report Dashboard &amp; Charts'!$C$4)*('PQW Report Data'!J$4:J$11233)),
                     SUMPRODUCT(('PQW Report Data'!$E$4:$E$11233=$B59)*('PQW Report Data'!$B$4:$B$11233='GEPS VOlume &amp; Declines'!$C$4)*('PQW Report Data'!$D$4:$D$11233='GEPS VOlume &amp; Declines'!$E$4)*('PQW Report Data'!J$4:J$11233)))))</f>
      </c>
      <c r="H59" s="25" t="str">
        <f>IF(AND($D$6="All",$F$6="All"),SUMPRODUCT(('PQW Report Data'!$E$4:$E$11233=$B59)*('PQW Report Data'!K$4:K$11233)),
                     IF($D$6="All", SUMPRODUCT(('PQW Report Data'!$E$4:$E$11233=$B59)*('PQW Report Data'!$D$4:$D$11233='GEPS Report Dashboard &amp; Charts'!$E$4)*('PQW Report Data'!K$4:K$11233)),
                     IF($F$6="All",  SUMPRODUCT(('PQW Report Data'!$E$4:$E$11233=$B59)*('PQW Report Data'!$B$4:$B$11233='GEPS Report Dashboard &amp; Charts'!$C$4)*('PQW Report Data'!K$4:K$11233)),
                     SUMPRODUCT(('PQW Report Data'!$E$4:$E$11233=$B59)*('PQW Report Data'!$B$4:$B$11233='GEPS VOlume &amp; Declines'!$C$4)*('PQW Report Data'!$D$4:$D$11233='GEPS VOlume &amp; Declines'!$E$4)*('PQW Report Data'!K$4:K$11233)))))</f>
      </c>
      <c r="I59" s="25" t="str">
        <f>IF(AND($D$6="All",$F$6="All"),SUMPRODUCT(('PQW Report Data'!$E$4:$E$11233=$B59)*('PQW Report Data'!L$4:L$11233)),
                     IF($D$6="All", SUMPRODUCT(('PQW Report Data'!$E$4:$E$11233=$B59)*('PQW Report Data'!$D$4:$D$11233='GEPS Report Dashboard &amp; Charts'!$E$4)*('PQW Report Data'!L$4:L$11233)),
                     IF($F$6="All",  SUMPRODUCT(('PQW Report Data'!$E$4:$E$11233=$B59)*('PQW Report Data'!$B$4:$B$11233='GEPS Report Dashboard &amp; Charts'!$C$4)*('PQW Report Data'!L$4:L$11233)),
                     SUMPRODUCT(('PQW Report Data'!$E$4:$E$11233=$B59)*('PQW Report Data'!$B$4:$B$11233='GEPS VOlume &amp; Declines'!$C$4)*('PQW Report Data'!$D$4:$D$11233='GEPS VOlume &amp; Declines'!$E$4)*('PQW Report Data'!L$4:L$11233)))))</f>
      </c>
      <c r="J59" s="25" t="str">
        <f>IF(AND($D$6="All",$F$6="All"),SUMPRODUCT(('PQW Report Data'!$E$4:$E$11233=$B59)*('PQW Report Data'!M$4:M$11233)),
                     IF($D$6="All", SUMPRODUCT(('PQW Report Data'!$E$4:$E$11233=$B59)*('PQW Report Data'!$D$4:$D$11233='GEPS Report Dashboard &amp; Charts'!$E$4)*('PQW Report Data'!M$4:M$11233)),
                     IF($F$6="All",  SUMPRODUCT(('PQW Report Data'!$E$4:$E$11233=$B59)*('PQW Report Data'!$B$4:$B$11233='GEPS Report Dashboard &amp; Charts'!$C$4)*('PQW Report Data'!M$4:M$11233)),
                     SUMPRODUCT(('PQW Report Data'!$E$4:$E$11233=$B59)*('PQW Report Data'!$B$4:$B$11233='GEPS VOlume &amp; Declines'!$C$4)*('PQW Report Data'!$D$4:$D$11233='GEPS VOlume &amp; Declines'!$E$4)*('PQW Report Data'!M$4:M$11233)))))</f>
      </c>
      <c r="K59" s="25" t="str">
        <f>J59-I59</f>
      </c>
      <c r="L59" s="26" t="str">
        <f>IFERROR(K59/I59, 0)</f>
      </c>
    </row>
    <row r="60">
      <c r="A60" s="0" t="inlineStr">
        <is>
          <t/>
        </is>
      </c>
      <c r="B60" s="23" t="n">
        <v>50</v>
      </c>
      <c r="C60" s="25" t="str">
        <f>IF(AND($D$6="All",$F$6="All"),SUMPRODUCT(('PQW Report Data'!$E$4:$E$11233=$B60)*('PQW Report Data'!F$4:F$11233)),
                     IF($D$6="All", SUMPRODUCT(('PQW Report Data'!$E$4:$E$11233=$B60)*('PQW Report Data'!$D$4:$D$11233='GEPS Report Dashboard &amp; Charts'!$E$4)*('PQW Report Data'!F$4:F$11233)),
                     IF($F$6="All",  SUMPRODUCT(('PQW Report Data'!$E$4:$E$11233=$B60)*('PQW Report Data'!$B$4:$B$11233='GEPS Report Dashboard &amp; Charts'!$C$4)*('PQW Report Data'!F$4:F$11233)),
                     SUMPRODUCT(('PQW Report Data'!$E$4:$E$11233=$B60)*('PQW Report Data'!$B$4:$B$11233='GEPS VOlume &amp; Declines'!$C$4)*('PQW Report Data'!$D$4:$D$11233='GEPS VOlume &amp; Declines'!$E$4)*('PQW Report Data'!F$4:F$11233)))))</f>
      </c>
      <c r="D60" s="25" t="str">
        <f>IF(AND($D$6="All",$F$6="All"),SUMPRODUCT(('PQW Report Data'!$E$4:$E$11233=$B60)*('PQW Report Data'!G$4:G$11233)),
                     IF($D$6="All", SUMPRODUCT(('PQW Report Data'!$E$4:$E$11233=$B60)*('PQW Report Data'!$D$4:$D$11233='GEPS Report Dashboard &amp; Charts'!$E$4)*('PQW Report Data'!G$4:G$11233)),
                     IF($F$6="All",  SUMPRODUCT(('PQW Report Data'!$E$4:$E$11233=$B60)*('PQW Report Data'!$B$4:$B$11233='GEPS Report Dashboard &amp; Charts'!$C$4)*('PQW Report Data'!G$4:G$11233)),
                     SUMPRODUCT(('PQW Report Data'!$E$4:$E$11233=$B60)*('PQW Report Data'!$B$4:$B$11233='GEPS VOlume &amp; Declines'!$C$4)*('PQW Report Data'!$D$4:$D$11233='GEPS VOlume &amp; Declines'!$E$4)*('PQW Report Data'!G$4:G$11233)))))</f>
      </c>
      <c r="E60" s="25" t="str">
        <f>IF(AND($D$6="All",$F$6="All"),SUMPRODUCT(('PQW Report Data'!$E$4:$E$11233=$B60)*('PQW Report Data'!H$4:H$11233)),
                     IF($D$6="All", SUMPRODUCT(('PQW Report Data'!$E$4:$E$11233=$B60)*('PQW Report Data'!$D$4:$D$11233='GEPS Report Dashboard &amp; Charts'!$E$4)*('PQW Report Data'!H$4:H$11233)),
                     IF($F$6="All",  SUMPRODUCT(('PQW Report Data'!$E$4:$E$11233=$B60)*('PQW Report Data'!$B$4:$B$11233='GEPS Report Dashboard &amp; Charts'!$C$4)*('PQW Report Data'!H$4:H$11233)),
                     SUMPRODUCT(('PQW Report Data'!$E$4:$E$11233=$B60)*('PQW Report Data'!$B$4:$B$11233='GEPS VOlume &amp; Declines'!$C$4)*('PQW Report Data'!$D$4:$D$11233='GEPS VOlume &amp; Declines'!$E$4)*('PQW Report Data'!H$4:H$11233)))))</f>
      </c>
      <c r="F60" s="25" t="str">
        <f>IF(AND($D$6="All",$F$6="All"),SUMPRODUCT(('PQW Report Data'!$E$4:$E$11233=$B60)*('PQW Report Data'!I$4:I$11233)),
                     IF($D$6="All", SUMPRODUCT(('PQW Report Data'!$E$4:$E$11233=$B60)*('PQW Report Data'!$D$4:$D$11233='GEPS Report Dashboard &amp; Charts'!$E$4)*('PQW Report Data'!I$4:I$11233)),
                     IF($F$6="All",  SUMPRODUCT(('PQW Report Data'!$E$4:$E$11233=$B60)*('PQW Report Data'!$B$4:$B$11233='GEPS Report Dashboard &amp; Charts'!$C$4)*('PQW Report Data'!I$4:I$11233)),
                     SUMPRODUCT(('PQW Report Data'!$E$4:$E$11233=$B60)*('PQW Report Data'!$B$4:$B$11233='GEPS VOlume &amp; Declines'!$C$4)*('PQW Report Data'!$D$4:$D$11233='GEPS VOlume &amp; Declines'!$E$4)*('PQW Report Data'!I$4:I$11233)))))</f>
      </c>
      <c r="G60" s="25" t="str">
        <f>IF(AND($D$6="All",$F$6="All"),SUMPRODUCT(('PQW Report Data'!$E$4:$E$11233=$B60)*('PQW Report Data'!J$4:J$11233)),
                     IF($D$6="All", SUMPRODUCT(('PQW Report Data'!$E$4:$E$11233=$B60)*('PQW Report Data'!$D$4:$D$11233='GEPS Report Dashboard &amp; Charts'!$E$4)*('PQW Report Data'!J$4:J$11233)),
                     IF($F$6="All",  SUMPRODUCT(('PQW Report Data'!$E$4:$E$11233=$B60)*('PQW Report Data'!$B$4:$B$11233='GEPS Report Dashboard &amp; Charts'!$C$4)*('PQW Report Data'!J$4:J$11233)),
                     SUMPRODUCT(('PQW Report Data'!$E$4:$E$11233=$B60)*('PQW Report Data'!$B$4:$B$11233='GEPS VOlume &amp; Declines'!$C$4)*('PQW Report Data'!$D$4:$D$11233='GEPS VOlume &amp; Declines'!$E$4)*('PQW Report Data'!J$4:J$11233)))))</f>
      </c>
      <c r="H60" s="25" t="str">
        <f>IF(AND($D$6="All",$F$6="All"),SUMPRODUCT(('PQW Report Data'!$E$4:$E$11233=$B60)*('PQW Report Data'!K$4:K$11233)),
                     IF($D$6="All", SUMPRODUCT(('PQW Report Data'!$E$4:$E$11233=$B60)*('PQW Report Data'!$D$4:$D$11233='GEPS Report Dashboard &amp; Charts'!$E$4)*('PQW Report Data'!K$4:K$11233)),
                     IF($F$6="All",  SUMPRODUCT(('PQW Report Data'!$E$4:$E$11233=$B60)*('PQW Report Data'!$B$4:$B$11233='GEPS Report Dashboard &amp; Charts'!$C$4)*('PQW Report Data'!K$4:K$11233)),
                     SUMPRODUCT(('PQW Report Data'!$E$4:$E$11233=$B60)*('PQW Report Data'!$B$4:$B$11233='GEPS VOlume &amp; Declines'!$C$4)*('PQW Report Data'!$D$4:$D$11233='GEPS VOlume &amp; Declines'!$E$4)*('PQW Report Data'!K$4:K$11233)))))</f>
      </c>
      <c r="I60" s="25" t="str">
        <f>IF(AND($D$6="All",$F$6="All"),SUMPRODUCT(('PQW Report Data'!$E$4:$E$11233=$B60)*('PQW Report Data'!L$4:L$11233)),
                     IF($D$6="All", SUMPRODUCT(('PQW Report Data'!$E$4:$E$11233=$B60)*('PQW Report Data'!$D$4:$D$11233='GEPS Report Dashboard &amp; Charts'!$E$4)*('PQW Report Data'!L$4:L$11233)),
                     IF($F$6="All",  SUMPRODUCT(('PQW Report Data'!$E$4:$E$11233=$B60)*('PQW Report Data'!$B$4:$B$11233='GEPS Report Dashboard &amp; Charts'!$C$4)*('PQW Report Data'!L$4:L$11233)),
                     SUMPRODUCT(('PQW Report Data'!$E$4:$E$11233=$B60)*('PQW Report Data'!$B$4:$B$11233='GEPS VOlume &amp; Declines'!$C$4)*('PQW Report Data'!$D$4:$D$11233='GEPS VOlume &amp; Declines'!$E$4)*('PQW Report Data'!L$4:L$11233)))))</f>
      </c>
      <c r="J60" s="25" t="str">
        <f>IF(AND($D$6="All",$F$6="All"),SUMPRODUCT(('PQW Report Data'!$E$4:$E$11233=$B60)*('PQW Report Data'!M$4:M$11233)),
                     IF($D$6="All", SUMPRODUCT(('PQW Report Data'!$E$4:$E$11233=$B60)*('PQW Report Data'!$D$4:$D$11233='GEPS Report Dashboard &amp; Charts'!$E$4)*('PQW Report Data'!M$4:M$11233)),
                     IF($F$6="All",  SUMPRODUCT(('PQW Report Data'!$E$4:$E$11233=$B60)*('PQW Report Data'!$B$4:$B$11233='GEPS Report Dashboard &amp; Charts'!$C$4)*('PQW Report Data'!M$4:M$11233)),
                     SUMPRODUCT(('PQW Report Data'!$E$4:$E$11233=$B60)*('PQW Report Data'!$B$4:$B$11233='GEPS VOlume &amp; Declines'!$C$4)*('PQW Report Data'!$D$4:$D$11233='GEPS VOlume &amp; Declines'!$E$4)*('PQW Report Data'!M$4:M$11233)))))</f>
      </c>
      <c r="K60" s="25" t="str">
        <f>J60-I60</f>
      </c>
      <c r="L60" s="26" t="str">
        <f>IFERROR(K60/I60, 0)</f>
      </c>
    </row>
    <row r="61">
      <c r="A61" s="0" t="inlineStr">
        <is>
          <t/>
        </is>
      </c>
      <c r="B61" s="23" t="n">
        <v>51</v>
      </c>
      <c r="C61" s="25" t="str">
        <f>IF(AND($D$6="All",$F$6="All"),SUMPRODUCT(('PQW Report Data'!$E$4:$E$11233=$B61)*('PQW Report Data'!F$4:F$11233)),
                     IF($D$6="All", SUMPRODUCT(('PQW Report Data'!$E$4:$E$11233=$B61)*('PQW Report Data'!$D$4:$D$11233='GEPS Report Dashboard &amp; Charts'!$E$4)*('PQW Report Data'!F$4:F$11233)),
                     IF($F$6="All",  SUMPRODUCT(('PQW Report Data'!$E$4:$E$11233=$B61)*('PQW Report Data'!$B$4:$B$11233='GEPS Report Dashboard &amp; Charts'!$C$4)*('PQW Report Data'!F$4:F$11233)),
                     SUMPRODUCT(('PQW Report Data'!$E$4:$E$11233=$B61)*('PQW Report Data'!$B$4:$B$11233='GEPS VOlume &amp; Declines'!$C$4)*('PQW Report Data'!$D$4:$D$11233='GEPS VOlume &amp; Declines'!$E$4)*('PQW Report Data'!F$4:F$11233)))))</f>
      </c>
      <c r="D61" s="25" t="str">
        <f>IF(AND($D$6="All",$F$6="All"),SUMPRODUCT(('PQW Report Data'!$E$4:$E$11233=$B61)*('PQW Report Data'!G$4:G$11233)),
                     IF($D$6="All", SUMPRODUCT(('PQW Report Data'!$E$4:$E$11233=$B61)*('PQW Report Data'!$D$4:$D$11233='GEPS Report Dashboard &amp; Charts'!$E$4)*('PQW Report Data'!G$4:G$11233)),
                     IF($F$6="All",  SUMPRODUCT(('PQW Report Data'!$E$4:$E$11233=$B61)*('PQW Report Data'!$B$4:$B$11233='GEPS Report Dashboard &amp; Charts'!$C$4)*('PQW Report Data'!G$4:G$11233)),
                     SUMPRODUCT(('PQW Report Data'!$E$4:$E$11233=$B61)*('PQW Report Data'!$B$4:$B$11233='GEPS VOlume &amp; Declines'!$C$4)*('PQW Report Data'!$D$4:$D$11233='GEPS VOlume &amp; Declines'!$E$4)*('PQW Report Data'!G$4:G$11233)))))</f>
      </c>
      <c r="E61" s="25" t="str">
        <f>IF(AND($D$6="All",$F$6="All"),SUMPRODUCT(('PQW Report Data'!$E$4:$E$11233=$B61)*('PQW Report Data'!H$4:H$11233)),
                     IF($D$6="All", SUMPRODUCT(('PQW Report Data'!$E$4:$E$11233=$B61)*('PQW Report Data'!$D$4:$D$11233='GEPS Report Dashboard &amp; Charts'!$E$4)*('PQW Report Data'!H$4:H$11233)),
                     IF($F$6="All",  SUMPRODUCT(('PQW Report Data'!$E$4:$E$11233=$B61)*('PQW Report Data'!$B$4:$B$11233='GEPS Report Dashboard &amp; Charts'!$C$4)*('PQW Report Data'!H$4:H$11233)),
                     SUMPRODUCT(('PQW Report Data'!$E$4:$E$11233=$B61)*('PQW Report Data'!$B$4:$B$11233='GEPS VOlume &amp; Declines'!$C$4)*('PQW Report Data'!$D$4:$D$11233='GEPS VOlume &amp; Declines'!$E$4)*('PQW Report Data'!H$4:H$11233)))))</f>
      </c>
      <c r="F61" s="25" t="str">
        <f>IF(AND($D$6="All",$F$6="All"),SUMPRODUCT(('PQW Report Data'!$E$4:$E$11233=$B61)*('PQW Report Data'!I$4:I$11233)),
                     IF($D$6="All", SUMPRODUCT(('PQW Report Data'!$E$4:$E$11233=$B61)*('PQW Report Data'!$D$4:$D$11233='GEPS Report Dashboard &amp; Charts'!$E$4)*('PQW Report Data'!I$4:I$11233)),
                     IF($F$6="All",  SUMPRODUCT(('PQW Report Data'!$E$4:$E$11233=$B61)*('PQW Report Data'!$B$4:$B$11233='GEPS Report Dashboard &amp; Charts'!$C$4)*('PQW Report Data'!I$4:I$11233)),
                     SUMPRODUCT(('PQW Report Data'!$E$4:$E$11233=$B61)*('PQW Report Data'!$B$4:$B$11233='GEPS VOlume &amp; Declines'!$C$4)*('PQW Report Data'!$D$4:$D$11233='GEPS VOlume &amp; Declines'!$E$4)*('PQW Report Data'!I$4:I$11233)))))</f>
      </c>
      <c r="G61" s="25" t="str">
        <f>IF(AND($D$6="All",$F$6="All"),SUMPRODUCT(('PQW Report Data'!$E$4:$E$11233=$B61)*('PQW Report Data'!J$4:J$11233)),
                     IF($D$6="All", SUMPRODUCT(('PQW Report Data'!$E$4:$E$11233=$B61)*('PQW Report Data'!$D$4:$D$11233='GEPS Report Dashboard &amp; Charts'!$E$4)*('PQW Report Data'!J$4:J$11233)),
                     IF($F$6="All",  SUMPRODUCT(('PQW Report Data'!$E$4:$E$11233=$B61)*('PQW Report Data'!$B$4:$B$11233='GEPS Report Dashboard &amp; Charts'!$C$4)*('PQW Report Data'!J$4:J$11233)),
                     SUMPRODUCT(('PQW Report Data'!$E$4:$E$11233=$B61)*('PQW Report Data'!$B$4:$B$11233='GEPS VOlume &amp; Declines'!$C$4)*('PQW Report Data'!$D$4:$D$11233='GEPS VOlume &amp; Declines'!$E$4)*('PQW Report Data'!J$4:J$11233)))))</f>
      </c>
      <c r="H61" s="25" t="str">
        <f>IF(AND($D$6="All",$F$6="All"),SUMPRODUCT(('PQW Report Data'!$E$4:$E$11233=$B61)*('PQW Report Data'!K$4:K$11233)),
                     IF($D$6="All", SUMPRODUCT(('PQW Report Data'!$E$4:$E$11233=$B61)*('PQW Report Data'!$D$4:$D$11233='GEPS Report Dashboard &amp; Charts'!$E$4)*('PQW Report Data'!K$4:K$11233)),
                     IF($F$6="All",  SUMPRODUCT(('PQW Report Data'!$E$4:$E$11233=$B61)*('PQW Report Data'!$B$4:$B$11233='GEPS Report Dashboard &amp; Charts'!$C$4)*('PQW Report Data'!K$4:K$11233)),
                     SUMPRODUCT(('PQW Report Data'!$E$4:$E$11233=$B61)*('PQW Report Data'!$B$4:$B$11233='GEPS VOlume &amp; Declines'!$C$4)*('PQW Report Data'!$D$4:$D$11233='GEPS VOlume &amp; Declines'!$E$4)*('PQW Report Data'!K$4:K$11233)))))</f>
      </c>
      <c r="I61" s="25" t="str">
        <f>IF(AND($D$6="All",$F$6="All"),SUMPRODUCT(('PQW Report Data'!$E$4:$E$11233=$B61)*('PQW Report Data'!L$4:L$11233)),
                     IF($D$6="All", SUMPRODUCT(('PQW Report Data'!$E$4:$E$11233=$B61)*('PQW Report Data'!$D$4:$D$11233='GEPS Report Dashboard &amp; Charts'!$E$4)*('PQW Report Data'!L$4:L$11233)),
                     IF($F$6="All",  SUMPRODUCT(('PQW Report Data'!$E$4:$E$11233=$B61)*('PQW Report Data'!$B$4:$B$11233='GEPS Report Dashboard &amp; Charts'!$C$4)*('PQW Report Data'!L$4:L$11233)),
                     SUMPRODUCT(('PQW Report Data'!$E$4:$E$11233=$B61)*('PQW Report Data'!$B$4:$B$11233='GEPS VOlume &amp; Declines'!$C$4)*('PQW Report Data'!$D$4:$D$11233='GEPS VOlume &amp; Declines'!$E$4)*('PQW Report Data'!L$4:L$11233)))))</f>
      </c>
      <c r="J61" s="25" t="str">
        <f>IF(AND($D$6="All",$F$6="All"),SUMPRODUCT(('PQW Report Data'!$E$4:$E$11233=$B61)*('PQW Report Data'!M$4:M$11233)),
                     IF($D$6="All", SUMPRODUCT(('PQW Report Data'!$E$4:$E$11233=$B61)*('PQW Report Data'!$D$4:$D$11233='GEPS Report Dashboard &amp; Charts'!$E$4)*('PQW Report Data'!M$4:M$11233)),
                     IF($F$6="All",  SUMPRODUCT(('PQW Report Data'!$E$4:$E$11233=$B61)*('PQW Report Data'!$B$4:$B$11233='GEPS Report Dashboard &amp; Charts'!$C$4)*('PQW Report Data'!M$4:M$11233)),
                     SUMPRODUCT(('PQW Report Data'!$E$4:$E$11233=$B61)*('PQW Report Data'!$B$4:$B$11233='GEPS VOlume &amp; Declines'!$C$4)*('PQW Report Data'!$D$4:$D$11233='GEPS VOlume &amp; Declines'!$E$4)*('PQW Report Data'!M$4:M$11233)))))</f>
      </c>
      <c r="K61" s="25" t="str">
        <f>J61-I61</f>
      </c>
      <c r="L61" s="26" t="str">
        <f>IFERROR(K61/I61, 0)</f>
      </c>
    </row>
    <row r="62">
      <c r="A62" s="0" t="inlineStr">
        <is>
          <t/>
        </is>
      </c>
      <c r="B62" s="23" t="n">
        <v>52</v>
      </c>
      <c r="C62" s="25" t="str">
        <f>IF(AND($D$6="All",$F$6="All"),SUMPRODUCT(('PQW Report Data'!$E$4:$E$11233=$B62)*('PQW Report Data'!F$4:F$11233)),
                     IF($D$6="All", SUMPRODUCT(('PQW Report Data'!$E$4:$E$11233=$B62)*('PQW Report Data'!$D$4:$D$11233='GEPS Report Dashboard &amp; Charts'!$E$4)*('PQW Report Data'!F$4:F$11233)),
                     IF($F$6="All",  SUMPRODUCT(('PQW Report Data'!$E$4:$E$11233=$B62)*('PQW Report Data'!$B$4:$B$11233='GEPS Report Dashboard &amp; Charts'!$C$4)*('PQW Report Data'!F$4:F$11233)),
                     SUMPRODUCT(('PQW Report Data'!$E$4:$E$11233=$B62)*('PQW Report Data'!$B$4:$B$11233='GEPS VOlume &amp; Declines'!$C$4)*('PQW Report Data'!$D$4:$D$11233='GEPS VOlume &amp; Declines'!$E$4)*('PQW Report Data'!F$4:F$11233)))))</f>
      </c>
      <c r="D62" s="25" t="str">
        <f>IF(AND($D$6="All",$F$6="All"),SUMPRODUCT(('PQW Report Data'!$E$4:$E$11233=$B62)*('PQW Report Data'!G$4:G$11233)),
                     IF($D$6="All", SUMPRODUCT(('PQW Report Data'!$E$4:$E$11233=$B62)*('PQW Report Data'!$D$4:$D$11233='GEPS Report Dashboard &amp; Charts'!$E$4)*('PQW Report Data'!G$4:G$11233)),
                     IF($F$6="All",  SUMPRODUCT(('PQW Report Data'!$E$4:$E$11233=$B62)*('PQW Report Data'!$B$4:$B$11233='GEPS Report Dashboard &amp; Charts'!$C$4)*('PQW Report Data'!G$4:G$11233)),
                     SUMPRODUCT(('PQW Report Data'!$E$4:$E$11233=$B62)*('PQW Report Data'!$B$4:$B$11233='GEPS VOlume &amp; Declines'!$C$4)*('PQW Report Data'!$D$4:$D$11233='GEPS VOlume &amp; Declines'!$E$4)*('PQW Report Data'!G$4:G$11233)))))</f>
      </c>
      <c r="E62" s="25" t="str">
        <f>IF(AND($D$6="All",$F$6="All"),SUMPRODUCT(('PQW Report Data'!$E$4:$E$11233=$B62)*('PQW Report Data'!H$4:H$11233)),
                     IF($D$6="All", SUMPRODUCT(('PQW Report Data'!$E$4:$E$11233=$B62)*('PQW Report Data'!$D$4:$D$11233='GEPS Report Dashboard &amp; Charts'!$E$4)*('PQW Report Data'!H$4:H$11233)),
                     IF($F$6="All",  SUMPRODUCT(('PQW Report Data'!$E$4:$E$11233=$B62)*('PQW Report Data'!$B$4:$B$11233='GEPS Report Dashboard &amp; Charts'!$C$4)*('PQW Report Data'!H$4:H$11233)),
                     SUMPRODUCT(('PQW Report Data'!$E$4:$E$11233=$B62)*('PQW Report Data'!$B$4:$B$11233='GEPS VOlume &amp; Declines'!$C$4)*('PQW Report Data'!$D$4:$D$11233='GEPS VOlume &amp; Declines'!$E$4)*('PQW Report Data'!H$4:H$11233)))))</f>
      </c>
      <c r="F62" s="25" t="str">
        <f>IF(AND($D$6="All",$F$6="All"),SUMPRODUCT(('PQW Report Data'!$E$4:$E$11233=$B62)*('PQW Report Data'!I$4:I$11233)),
                     IF($D$6="All", SUMPRODUCT(('PQW Report Data'!$E$4:$E$11233=$B62)*('PQW Report Data'!$D$4:$D$11233='GEPS Report Dashboard &amp; Charts'!$E$4)*('PQW Report Data'!I$4:I$11233)),
                     IF($F$6="All",  SUMPRODUCT(('PQW Report Data'!$E$4:$E$11233=$B62)*('PQW Report Data'!$B$4:$B$11233='GEPS Report Dashboard &amp; Charts'!$C$4)*('PQW Report Data'!I$4:I$11233)),
                     SUMPRODUCT(('PQW Report Data'!$E$4:$E$11233=$B62)*('PQW Report Data'!$B$4:$B$11233='GEPS VOlume &amp; Declines'!$C$4)*('PQW Report Data'!$D$4:$D$11233='GEPS VOlume &amp; Declines'!$E$4)*('PQW Report Data'!I$4:I$11233)))))</f>
      </c>
      <c r="G62" s="25" t="str">
        <f>IF(AND($D$6="All",$F$6="All"),SUMPRODUCT(('PQW Report Data'!$E$4:$E$11233=$B62)*('PQW Report Data'!J$4:J$11233)),
                     IF($D$6="All", SUMPRODUCT(('PQW Report Data'!$E$4:$E$11233=$B62)*('PQW Report Data'!$D$4:$D$11233='GEPS Report Dashboard &amp; Charts'!$E$4)*('PQW Report Data'!J$4:J$11233)),
                     IF($F$6="All",  SUMPRODUCT(('PQW Report Data'!$E$4:$E$11233=$B62)*('PQW Report Data'!$B$4:$B$11233='GEPS Report Dashboard &amp; Charts'!$C$4)*('PQW Report Data'!J$4:J$11233)),
                     SUMPRODUCT(('PQW Report Data'!$E$4:$E$11233=$B62)*('PQW Report Data'!$B$4:$B$11233='GEPS VOlume &amp; Declines'!$C$4)*('PQW Report Data'!$D$4:$D$11233='GEPS VOlume &amp; Declines'!$E$4)*('PQW Report Data'!J$4:J$11233)))))</f>
      </c>
      <c r="H62" s="25" t="str">
        <f>IF(AND($D$6="All",$F$6="All"),SUMPRODUCT(('PQW Report Data'!$E$4:$E$11233=$B62)*('PQW Report Data'!K$4:K$11233)),
                     IF($D$6="All", SUMPRODUCT(('PQW Report Data'!$E$4:$E$11233=$B62)*('PQW Report Data'!$D$4:$D$11233='GEPS Report Dashboard &amp; Charts'!$E$4)*('PQW Report Data'!K$4:K$11233)),
                     IF($F$6="All",  SUMPRODUCT(('PQW Report Data'!$E$4:$E$11233=$B62)*('PQW Report Data'!$B$4:$B$11233='GEPS Report Dashboard &amp; Charts'!$C$4)*('PQW Report Data'!K$4:K$11233)),
                     SUMPRODUCT(('PQW Report Data'!$E$4:$E$11233=$B62)*('PQW Report Data'!$B$4:$B$11233='GEPS VOlume &amp; Declines'!$C$4)*('PQW Report Data'!$D$4:$D$11233='GEPS VOlume &amp; Declines'!$E$4)*('PQW Report Data'!K$4:K$11233)))))</f>
      </c>
      <c r="I62" s="25" t="str">
        <f>IF(AND($D$6="All",$F$6="All"),SUMPRODUCT(('PQW Report Data'!$E$4:$E$11233=$B62)*('PQW Report Data'!L$4:L$11233)),
                     IF($D$6="All", SUMPRODUCT(('PQW Report Data'!$E$4:$E$11233=$B62)*('PQW Report Data'!$D$4:$D$11233='GEPS Report Dashboard &amp; Charts'!$E$4)*('PQW Report Data'!L$4:L$11233)),
                     IF($F$6="All",  SUMPRODUCT(('PQW Report Data'!$E$4:$E$11233=$B62)*('PQW Report Data'!$B$4:$B$11233='GEPS Report Dashboard &amp; Charts'!$C$4)*('PQW Report Data'!L$4:L$11233)),
                     SUMPRODUCT(('PQW Report Data'!$E$4:$E$11233=$B62)*('PQW Report Data'!$B$4:$B$11233='GEPS VOlume &amp; Declines'!$C$4)*('PQW Report Data'!$D$4:$D$11233='GEPS VOlume &amp; Declines'!$E$4)*('PQW Report Data'!L$4:L$11233)))))</f>
      </c>
      <c r="J62" s="25" t="str">
        <f>IF(AND($D$6="All",$F$6="All"),SUMPRODUCT(('PQW Report Data'!$E$4:$E$11233=$B62)*('PQW Report Data'!M$4:M$11233)),
                     IF($D$6="All", SUMPRODUCT(('PQW Report Data'!$E$4:$E$11233=$B62)*('PQW Report Data'!$D$4:$D$11233='GEPS Report Dashboard &amp; Charts'!$E$4)*('PQW Report Data'!M$4:M$11233)),
                     IF($F$6="All",  SUMPRODUCT(('PQW Report Data'!$E$4:$E$11233=$B62)*('PQW Report Data'!$B$4:$B$11233='GEPS Report Dashboard &amp; Charts'!$C$4)*('PQW Report Data'!M$4:M$11233)),
                     SUMPRODUCT(('PQW Report Data'!$E$4:$E$11233=$B62)*('PQW Report Data'!$B$4:$B$11233='GEPS VOlume &amp; Declines'!$C$4)*('PQW Report Data'!$D$4:$D$11233='GEPS VOlume &amp; Declines'!$E$4)*('PQW Report Data'!M$4:M$11233)))))</f>
      </c>
      <c r="K62" s="25" t="str">
        <f>J62-I62</f>
      </c>
      <c r="L62" s="26" t="str">
        <f>IFERROR(K62/I62, 0)</f>
      </c>
    </row>
    <row r="63">
      <c r="A63" s="0" t="inlineStr">
        <is>
          <t/>
        </is>
      </c>
      <c r="B63" s="23" t="n">
        <v>53</v>
      </c>
      <c r="C63" s="25" t="str">
        <f>IF(AND($D$6="All",$F$6="All"),SUMPRODUCT(('PQW Report Data'!$E$4:$E$11233=$B63)*('PQW Report Data'!F$4:F$11233)),
                     IF($D$6="All", SUMPRODUCT(('PQW Report Data'!$E$4:$E$11233=$B63)*('PQW Report Data'!$D$4:$D$11233='GEPS Report Dashboard &amp; Charts'!$E$4)*('PQW Report Data'!F$4:F$11233)),
                     IF($F$6="All",  SUMPRODUCT(('PQW Report Data'!$E$4:$E$11233=$B63)*('PQW Report Data'!$B$4:$B$11233='GEPS Report Dashboard &amp; Charts'!$C$4)*('PQW Report Data'!F$4:F$11233)),
                     SUMPRODUCT(('PQW Report Data'!$E$4:$E$11233=$B63)*('PQW Report Data'!$B$4:$B$11233='GEPS VOlume &amp; Declines'!$C$4)*('PQW Report Data'!$D$4:$D$11233='GEPS VOlume &amp; Declines'!$E$4)*('PQW Report Data'!F$4:F$11233)))))</f>
      </c>
      <c r="D63" s="25" t="str">
        <f>IF(AND($D$6="All",$F$6="All"),SUMPRODUCT(('PQW Report Data'!$E$4:$E$11233=$B63)*('PQW Report Data'!G$4:G$11233)),
                     IF($D$6="All", SUMPRODUCT(('PQW Report Data'!$E$4:$E$11233=$B63)*('PQW Report Data'!$D$4:$D$11233='GEPS Report Dashboard &amp; Charts'!$E$4)*('PQW Report Data'!G$4:G$11233)),
                     IF($F$6="All",  SUMPRODUCT(('PQW Report Data'!$E$4:$E$11233=$B63)*('PQW Report Data'!$B$4:$B$11233='GEPS Report Dashboard &amp; Charts'!$C$4)*('PQW Report Data'!G$4:G$11233)),
                     SUMPRODUCT(('PQW Report Data'!$E$4:$E$11233=$B63)*('PQW Report Data'!$B$4:$B$11233='GEPS VOlume &amp; Declines'!$C$4)*('PQW Report Data'!$D$4:$D$11233='GEPS VOlume &amp; Declines'!$E$4)*('PQW Report Data'!G$4:G$11233)))))</f>
      </c>
      <c r="E63" s="25" t="str">
        <f>IF(AND($D$6="All",$F$6="All"),SUMPRODUCT(('PQW Report Data'!$E$4:$E$11233=$B63)*('PQW Report Data'!H$4:H$11233)),
                     IF($D$6="All", SUMPRODUCT(('PQW Report Data'!$E$4:$E$11233=$B63)*('PQW Report Data'!$D$4:$D$11233='GEPS Report Dashboard &amp; Charts'!$E$4)*('PQW Report Data'!H$4:H$11233)),
                     IF($F$6="All",  SUMPRODUCT(('PQW Report Data'!$E$4:$E$11233=$B63)*('PQW Report Data'!$B$4:$B$11233='GEPS Report Dashboard &amp; Charts'!$C$4)*('PQW Report Data'!H$4:H$11233)),
                     SUMPRODUCT(('PQW Report Data'!$E$4:$E$11233=$B63)*('PQW Report Data'!$B$4:$B$11233='GEPS VOlume &amp; Declines'!$C$4)*('PQW Report Data'!$D$4:$D$11233='GEPS VOlume &amp; Declines'!$E$4)*('PQW Report Data'!H$4:H$11233)))))</f>
      </c>
      <c r="F63" s="25" t="str">
        <f>IF(AND($D$6="All",$F$6="All"),SUMPRODUCT(('PQW Report Data'!$E$4:$E$11233=$B63)*('PQW Report Data'!I$4:I$11233)),
                     IF($D$6="All", SUMPRODUCT(('PQW Report Data'!$E$4:$E$11233=$B63)*('PQW Report Data'!$D$4:$D$11233='GEPS Report Dashboard &amp; Charts'!$E$4)*('PQW Report Data'!I$4:I$11233)),
                     IF($F$6="All",  SUMPRODUCT(('PQW Report Data'!$E$4:$E$11233=$B63)*('PQW Report Data'!$B$4:$B$11233='GEPS Report Dashboard &amp; Charts'!$C$4)*('PQW Report Data'!I$4:I$11233)),
                     SUMPRODUCT(('PQW Report Data'!$E$4:$E$11233=$B63)*('PQW Report Data'!$B$4:$B$11233='GEPS VOlume &amp; Declines'!$C$4)*('PQW Report Data'!$D$4:$D$11233='GEPS VOlume &amp; Declines'!$E$4)*('PQW Report Data'!I$4:I$11233)))))</f>
      </c>
      <c r="G63" s="25" t="str">
        <f>IF(AND($D$6="All",$F$6="All"),SUMPRODUCT(('PQW Report Data'!$E$4:$E$11233=$B63)*('PQW Report Data'!J$4:J$11233)),
                     IF($D$6="All", SUMPRODUCT(('PQW Report Data'!$E$4:$E$11233=$B63)*('PQW Report Data'!$D$4:$D$11233='GEPS Report Dashboard &amp; Charts'!$E$4)*('PQW Report Data'!J$4:J$11233)),
                     IF($F$6="All",  SUMPRODUCT(('PQW Report Data'!$E$4:$E$11233=$B63)*('PQW Report Data'!$B$4:$B$11233='GEPS Report Dashboard &amp; Charts'!$C$4)*('PQW Report Data'!J$4:J$11233)),
                     SUMPRODUCT(('PQW Report Data'!$E$4:$E$11233=$B63)*('PQW Report Data'!$B$4:$B$11233='GEPS VOlume &amp; Declines'!$C$4)*('PQW Report Data'!$D$4:$D$11233='GEPS VOlume &amp; Declines'!$E$4)*('PQW Report Data'!J$4:J$11233)))))</f>
      </c>
      <c r="H63" s="25" t="str">
        <f>IF(AND($D$6="All",$F$6="All"),SUMPRODUCT(('PQW Report Data'!$E$4:$E$11233=$B63)*('PQW Report Data'!K$4:K$11233)),
                     IF($D$6="All", SUMPRODUCT(('PQW Report Data'!$E$4:$E$11233=$B63)*('PQW Report Data'!$D$4:$D$11233='GEPS Report Dashboard &amp; Charts'!$E$4)*('PQW Report Data'!K$4:K$11233)),
                     IF($F$6="All",  SUMPRODUCT(('PQW Report Data'!$E$4:$E$11233=$B63)*('PQW Report Data'!$B$4:$B$11233='GEPS Report Dashboard &amp; Charts'!$C$4)*('PQW Report Data'!K$4:K$11233)),
                     SUMPRODUCT(('PQW Report Data'!$E$4:$E$11233=$B63)*('PQW Report Data'!$B$4:$B$11233='GEPS VOlume &amp; Declines'!$C$4)*('PQW Report Data'!$D$4:$D$11233='GEPS VOlume &amp; Declines'!$E$4)*('PQW Report Data'!K$4:K$11233)))))</f>
      </c>
      <c r="I63" s="25" t="str">
        <f>IF(AND($D$6="All",$F$6="All"),SUMPRODUCT(('PQW Report Data'!$E$4:$E$11233=$B63)*('PQW Report Data'!L$4:L$11233)),
                     IF($D$6="All", SUMPRODUCT(('PQW Report Data'!$E$4:$E$11233=$B63)*('PQW Report Data'!$D$4:$D$11233='GEPS Report Dashboard &amp; Charts'!$E$4)*('PQW Report Data'!L$4:L$11233)),
                     IF($F$6="All",  SUMPRODUCT(('PQW Report Data'!$E$4:$E$11233=$B63)*('PQW Report Data'!$B$4:$B$11233='GEPS Report Dashboard &amp; Charts'!$C$4)*('PQW Report Data'!L$4:L$11233)),
                     SUMPRODUCT(('PQW Report Data'!$E$4:$E$11233=$B63)*('PQW Report Data'!$B$4:$B$11233='GEPS VOlume &amp; Declines'!$C$4)*('PQW Report Data'!$D$4:$D$11233='GEPS VOlume &amp; Declines'!$E$4)*('PQW Report Data'!L$4:L$11233)))))</f>
      </c>
      <c r="J63" s="25" t="str">
        <f>IF(AND($D$6="All",$F$6="All"),SUMPRODUCT(('PQW Report Data'!$E$4:$E$11233=$B63)*('PQW Report Data'!M$4:M$11233)),
                     IF($D$6="All", SUMPRODUCT(('PQW Report Data'!$E$4:$E$11233=$B63)*('PQW Report Data'!$D$4:$D$11233='GEPS Report Dashboard &amp; Charts'!$E$4)*('PQW Report Data'!M$4:M$11233)),
                     IF($F$6="All",  SUMPRODUCT(('PQW Report Data'!$E$4:$E$11233=$B63)*('PQW Report Data'!$B$4:$B$11233='GEPS Report Dashboard &amp; Charts'!$C$4)*('PQW Report Data'!M$4:M$11233)),
                     SUMPRODUCT(('PQW Report Data'!$E$4:$E$11233=$B63)*('PQW Report Data'!$B$4:$B$11233='GEPS VOlume &amp; Declines'!$C$4)*('PQW Report Data'!$D$4:$D$11233='GEPS VOlume &amp; Declines'!$E$4)*('PQW Report Data'!M$4:M$11233)))))</f>
      </c>
      <c r="K63" s="25" t="str">
        <f>J63-I63</f>
      </c>
      <c r="L63" s="26" t="str">
        <f>IFERROR(K63/I63, 0)</f>
      </c>
    </row>
    <row r="64">
      <c r="A64" s="0" t="inlineStr">
        <is>
          <t/>
        </is>
      </c>
      <c r="B64" s="23" t="n">
        <v>54</v>
      </c>
      <c r="C64" s="25" t="str">
        <f>IF(AND($D$6="All",$F$6="All"),SUMPRODUCT(('PQW Report Data'!$E$4:$E$11233=$B64)*('PQW Report Data'!F$4:F$11233)),
                     IF($D$6="All", SUMPRODUCT(('PQW Report Data'!$E$4:$E$11233=$B64)*('PQW Report Data'!$D$4:$D$11233='GEPS Report Dashboard &amp; Charts'!$E$4)*('PQW Report Data'!F$4:F$11233)),
                     IF($F$6="All",  SUMPRODUCT(('PQW Report Data'!$E$4:$E$11233=$B64)*('PQW Report Data'!$B$4:$B$11233='GEPS Report Dashboard &amp; Charts'!$C$4)*('PQW Report Data'!F$4:F$11233)),
                     SUMPRODUCT(('PQW Report Data'!$E$4:$E$11233=$B64)*('PQW Report Data'!$B$4:$B$11233='GEPS VOlume &amp; Declines'!$C$4)*('PQW Report Data'!$D$4:$D$11233='GEPS VOlume &amp; Declines'!$E$4)*('PQW Report Data'!F$4:F$11233)))))</f>
      </c>
      <c r="D64" s="25" t="str">
        <f>IF(AND($D$6="All",$F$6="All"),SUMPRODUCT(('PQW Report Data'!$E$4:$E$11233=$B64)*('PQW Report Data'!G$4:G$11233)),
                     IF($D$6="All", SUMPRODUCT(('PQW Report Data'!$E$4:$E$11233=$B64)*('PQW Report Data'!$D$4:$D$11233='GEPS Report Dashboard &amp; Charts'!$E$4)*('PQW Report Data'!G$4:G$11233)),
                     IF($F$6="All",  SUMPRODUCT(('PQW Report Data'!$E$4:$E$11233=$B64)*('PQW Report Data'!$B$4:$B$11233='GEPS Report Dashboard &amp; Charts'!$C$4)*('PQW Report Data'!G$4:G$11233)),
                     SUMPRODUCT(('PQW Report Data'!$E$4:$E$11233=$B64)*('PQW Report Data'!$B$4:$B$11233='GEPS VOlume &amp; Declines'!$C$4)*('PQW Report Data'!$D$4:$D$11233='GEPS VOlume &amp; Declines'!$E$4)*('PQW Report Data'!G$4:G$11233)))))</f>
      </c>
      <c r="E64" s="25" t="str">
        <f>IF(AND($D$6="All",$F$6="All"),SUMPRODUCT(('PQW Report Data'!$E$4:$E$11233=$B64)*('PQW Report Data'!H$4:H$11233)),
                     IF($D$6="All", SUMPRODUCT(('PQW Report Data'!$E$4:$E$11233=$B64)*('PQW Report Data'!$D$4:$D$11233='GEPS Report Dashboard &amp; Charts'!$E$4)*('PQW Report Data'!H$4:H$11233)),
                     IF($F$6="All",  SUMPRODUCT(('PQW Report Data'!$E$4:$E$11233=$B64)*('PQW Report Data'!$B$4:$B$11233='GEPS Report Dashboard &amp; Charts'!$C$4)*('PQW Report Data'!H$4:H$11233)),
                     SUMPRODUCT(('PQW Report Data'!$E$4:$E$11233=$B64)*('PQW Report Data'!$B$4:$B$11233='GEPS VOlume &amp; Declines'!$C$4)*('PQW Report Data'!$D$4:$D$11233='GEPS VOlume &amp; Declines'!$E$4)*('PQW Report Data'!H$4:H$11233)))))</f>
      </c>
      <c r="F64" s="25" t="str">
        <f>IF(AND($D$6="All",$F$6="All"),SUMPRODUCT(('PQW Report Data'!$E$4:$E$11233=$B64)*('PQW Report Data'!I$4:I$11233)),
                     IF($D$6="All", SUMPRODUCT(('PQW Report Data'!$E$4:$E$11233=$B64)*('PQW Report Data'!$D$4:$D$11233='GEPS Report Dashboard &amp; Charts'!$E$4)*('PQW Report Data'!I$4:I$11233)),
                     IF($F$6="All",  SUMPRODUCT(('PQW Report Data'!$E$4:$E$11233=$B64)*('PQW Report Data'!$B$4:$B$11233='GEPS Report Dashboard &amp; Charts'!$C$4)*('PQW Report Data'!I$4:I$11233)),
                     SUMPRODUCT(('PQW Report Data'!$E$4:$E$11233=$B64)*('PQW Report Data'!$B$4:$B$11233='GEPS VOlume &amp; Declines'!$C$4)*('PQW Report Data'!$D$4:$D$11233='GEPS VOlume &amp; Declines'!$E$4)*('PQW Report Data'!I$4:I$11233)))))</f>
      </c>
      <c r="G64" s="25" t="str">
        <f>IF(AND($D$6="All",$F$6="All"),SUMPRODUCT(('PQW Report Data'!$E$4:$E$11233=$B64)*('PQW Report Data'!J$4:J$11233)),
                     IF($D$6="All", SUMPRODUCT(('PQW Report Data'!$E$4:$E$11233=$B64)*('PQW Report Data'!$D$4:$D$11233='GEPS Report Dashboard &amp; Charts'!$E$4)*('PQW Report Data'!J$4:J$11233)),
                     IF($F$6="All",  SUMPRODUCT(('PQW Report Data'!$E$4:$E$11233=$B64)*('PQW Report Data'!$B$4:$B$11233='GEPS Report Dashboard &amp; Charts'!$C$4)*('PQW Report Data'!J$4:J$11233)),
                     SUMPRODUCT(('PQW Report Data'!$E$4:$E$11233=$B64)*('PQW Report Data'!$B$4:$B$11233='GEPS VOlume &amp; Declines'!$C$4)*('PQW Report Data'!$D$4:$D$11233='GEPS VOlume &amp; Declines'!$E$4)*('PQW Report Data'!J$4:J$11233)))))</f>
      </c>
      <c r="H64" s="25" t="str">
        <f>IF(AND($D$6="All",$F$6="All"),SUMPRODUCT(('PQW Report Data'!$E$4:$E$11233=$B64)*('PQW Report Data'!K$4:K$11233)),
                     IF($D$6="All", SUMPRODUCT(('PQW Report Data'!$E$4:$E$11233=$B64)*('PQW Report Data'!$D$4:$D$11233='GEPS Report Dashboard &amp; Charts'!$E$4)*('PQW Report Data'!K$4:K$11233)),
                     IF($F$6="All",  SUMPRODUCT(('PQW Report Data'!$E$4:$E$11233=$B64)*('PQW Report Data'!$B$4:$B$11233='GEPS Report Dashboard &amp; Charts'!$C$4)*('PQW Report Data'!K$4:K$11233)),
                     SUMPRODUCT(('PQW Report Data'!$E$4:$E$11233=$B64)*('PQW Report Data'!$B$4:$B$11233='GEPS VOlume &amp; Declines'!$C$4)*('PQW Report Data'!$D$4:$D$11233='GEPS VOlume &amp; Declines'!$E$4)*('PQW Report Data'!K$4:K$11233)))))</f>
      </c>
      <c r="I64" s="25" t="str">
        <f>IF(AND($D$6="All",$F$6="All"),SUMPRODUCT(('PQW Report Data'!$E$4:$E$11233=$B64)*('PQW Report Data'!L$4:L$11233)),
                     IF($D$6="All", SUMPRODUCT(('PQW Report Data'!$E$4:$E$11233=$B64)*('PQW Report Data'!$D$4:$D$11233='GEPS Report Dashboard &amp; Charts'!$E$4)*('PQW Report Data'!L$4:L$11233)),
                     IF($F$6="All",  SUMPRODUCT(('PQW Report Data'!$E$4:$E$11233=$B64)*('PQW Report Data'!$B$4:$B$11233='GEPS Report Dashboard &amp; Charts'!$C$4)*('PQW Report Data'!L$4:L$11233)),
                     SUMPRODUCT(('PQW Report Data'!$E$4:$E$11233=$B64)*('PQW Report Data'!$B$4:$B$11233='GEPS VOlume &amp; Declines'!$C$4)*('PQW Report Data'!$D$4:$D$11233='GEPS VOlume &amp; Declines'!$E$4)*('PQW Report Data'!L$4:L$11233)))))</f>
      </c>
      <c r="J64" s="25" t="str">
        <f>IF(AND($D$6="All",$F$6="All"),SUMPRODUCT(('PQW Report Data'!$E$4:$E$11233=$B64)*('PQW Report Data'!M$4:M$11233)),
                     IF($D$6="All", SUMPRODUCT(('PQW Report Data'!$E$4:$E$11233=$B64)*('PQW Report Data'!$D$4:$D$11233='GEPS Report Dashboard &amp; Charts'!$E$4)*('PQW Report Data'!M$4:M$11233)),
                     IF($F$6="All",  SUMPRODUCT(('PQW Report Data'!$E$4:$E$11233=$B64)*('PQW Report Data'!$B$4:$B$11233='GEPS Report Dashboard &amp; Charts'!$C$4)*('PQW Report Data'!M$4:M$11233)),
                     SUMPRODUCT(('PQW Report Data'!$E$4:$E$11233=$B64)*('PQW Report Data'!$B$4:$B$11233='GEPS VOlume &amp; Declines'!$C$4)*('PQW Report Data'!$D$4:$D$11233='GEPS VOlume &amp; Declines'!$E$4)*('PQW Report Data'!M$4:M$11233)))))</f>
      </c>
      <c r="K64" s="25" t="str">
        <f>J64-I64</f>
      </c>
      <c r="L64" s="26" t="str">
        <f>IFERROR(K64/I64, 0)</f>
      </c>
    </row>
    <row r="65">
      <c r="A65" s="0" t="inlineStr">
        <is>
          <t/>
        </is>
      </c>
      <c r="B65" s="23" t="n">
        <v>55</v>
      </c>
      <c r="C65" s="25" t="str">
        <f>IF(AND($D$6="All",$F$6="All"),SUMPRODUCT(('PQW Report Data'!$E$4:$E$11233=$B65)*('PQW Report Data'!F$4:F$11233)),
                     IF($D$6="All", SUMPRODUCT(('PQW Report Data'!$E$4:$E$11233=$B65)*('PQW Report Data'!$D$4:$D$11233='GEPS Report Dashboard &amp; Charts'!$E$4)*('PQW Report Data'!F$4:F$11233)),
                     IF($F$6="All",  SUMPRODUCT(('PQW Report Data'!$E$4:$E$11233=$B65)*('PQW Report Data'!$B$4:$B$11233='GEPS Report Dashboard &amp; Charts'!$C$4)*('PQW Report Data'!F$4:F$11233)),
                     SUMPRODUCT(('PQW Report Data'!$E$4:$E$11233=$B65)*('PQW Report Data'!$B$4:$B$11233='GEPS VOlume &amp; Declines'!$C$4)*('PQW Report Data'!$D$4:$D$11233='GEPS VOlume &amp; Declines'!$E$4)*('PQW Report Data'!F$4:F$11233)))))</f>
      </c>
      <c r="D65" s="25" t="str">
        <f>IF(AND($D$6="All",$F$6="All"),SUMPRODUCT(('PQW Report Data'!$E$4:$E$11233=$B65)*('PQW Report Data'!G$4:G$11233)),
                     IF($D$6="All", SUMPRODUCT(('PQW Report Data'!$E$4:$E$11233=$B65)*('PQW Report Data'!$D$4:$D$11233='GEPS Report Dashboard &amp; Charts'!$E$4)*('PQW Report Data'!G$4:G$11233)),
                     IF($F$6="All",  SUMPRODUCT(('PQW Report Data'!$E$4:$E$11233=$B65)*('PQW Report Data'!$B$4:$B$11233='GEPS Report Dashboard &amp; Charts'!$C$4)*('PQW Report Data'!G$4:G$11233)),
                     SUMPRODUCT(('PQW Report Data'!$E$4:$E$11233=$B65)*('PQW Report Data'!$B$4:$B$11233='GEPS VOlume &amp; Declines'!$C$4)*('PQW Report Data'!$D$4:$D$11233='GEPS VOlume &amp; Declines'!$E$4)*('PQW Report Data'!G$4:G$11233)))))</f>
      </c>
      <c r="E65" s="25" t="str">
        <f>IF(AND($D$6="All",$F$6="All"),SUMPRODUCT(('PQW Report Data'!$E$4:$E$11233=$B65)*('PQW Report Data'!H$4:H$11233)),
                     IF($D$6="All", SUMPRODUCT(('PQW Report Data'!$E$4:$E$11233=$B65)*('PQW Report Data'!$D$4:$D$11233='GEPS Report Dashboard &amp; Charts'!$E$4)*('PQW Report Data'!H$4:H$11233)),
                     IF($F$6="All",  SUMPRODUCT(('PQW Report Data'!$E$4:$E$11233=$B65)*('PQW Report Data'!$B$4:$B$11233='GEPS Report Dashboard &amp; Charts'!$C$4)*('PQW Report Data'!H$4:H$11233)),
                     SUMPRODUCT(('PQW Report Data'!$E$4:$E$11233=$B65)*('PQW Report Data'!$B$4:$B$11233='GEPS VOlume &amp; Declines'!$C$4)*('PQW Report Data'!$D$4:$D$11233='GEPS VOlume &amp; Declines'!$E$4)*('PQW Report Data'!H$4:H$11233)))))</f>
      </c>
      <c r="F65" s="25" t="str">
        <f>IF(AND($D$6="All",$F$6="All"),SUMPRODUCT(('PQW Report Data'!$E$4:$E$11233=$B65)*('PQW Report Data'!I$4:I$11233)),
                     IF($D$6="All", SUMPRODUCT(('PQW Report Data'!$E$4:$E$11233=$B65)*('PQW Report Data'!$D$4:$D$11233='GEPS Report Dashboard &amp; Charts'!$E$4)*('PQW Report Data'!I$4:I$11233)),
                     IF($F$6="All",  SUMPRODUCT(('PQW Report Data'!$E$4:$E$11233=$B65)*('PQW Report Data'!$B$4:$B$11233='GEPS Report Dashboard &amp; Charts'!$C$4)*('PQW Report Data'!I$4:I$11233)),
                     SUMPRODUCT(('PQW Report Data'!$E$4:$E$11233=$B65)*('PQW Report Data'!$B$4:$B$11233='GEPS VOlume &amp; Declines'!$C$4)*('PQW Report Data'!$D$4:$D$11233='GEPS VOlume &amp; Declines'!$E$4)*('PQW Report Data'!I$4:I$11233)))))</f>
      </c>
      <c r="G65" s="25" t="str">
        <f>IF(AND($D$6="All",$F$6="All"),SUMPRODUCT(('PQW Report Data'!$E$4:$E$11233=$B65)*('PQW Report Data'!J$4:J$11233)),
                     IF($D$6="All", SUMPRODUCT(('PQW Report Data'!$E$4:$E$11233=$B65)*('PQW Report Data'!$D$4:$D$11233='GEPS Report Dashboard &amp; Charts'!$E$4)*('PQW Report Data'!J$4:J$11233)),
                     IF($F$6="All",  SUMPRODUCT(('PQW Report Data'!$E$4:$E$11233=$B65)*('PQW Report Data'!$B$4:$B$11233='GEPS Report Dashboard &amp; Charts'!$C$4)*('PQW Report Data'!J$4:J$11233)),
                     SUMPRODUCT(('PQW Report Data'!$E$4:$E$11233=$B65)*('PQW Report Data'!$B$4:$B$11233='GEPS VOlume &amp; Declines'!$C$4)*('PQW Report Data'!$D$4:$D$11233='GEPS VOlume &amp; Declines'!$E$4)*('PQW Report Data'!J$4:J$11233)))))</f>
      </c>
      <c r="H65" s="25" t="str">
        <f>IF(AND($D$6="All",$F$6="All"),SUMPRODUCT(('PQW Report Data'!$E$4:$E$11233=$B65)*('PQW Report Data'!K$4:K$11233)),
                     IF($D$6="All", SUMPRODUCT(('PQW Report Data'!$E$4:$E$11233=$B65)*('PQW Report Data'!$D$4:$D$11233='GEPS Report Dashboard &amp; Charts'!$E$4)*('PQW Report Data'!K$4:K$11233)),
                     IF($F$6="All",  SUMPRODUCT(('PQW Report Data'!$E$4:$E$11233=$B65)*('PQW Report Data'!$B$4:$B$11233='GEPS Report Dashboard &amp; Charts'!$C$4)*('PQW Report Data'!K$4:K$11233)),
                     SUMPRODUCT(('PQW Report Data'!$E$4:$E$11233=$B65)*('PQW Report Data'!$B$4:$B$11233='GEPS VOlume &amp; Declines'!$C$4)*('PQW Report Data'!$D$4:$D$11233='GEPS VOlume &amp; Declines'!$E$4)*('PQW Report Data'!K$4:K$11233)))))</f>
      </c>
      <c r="I65" s="25" t="str">
        <f>IF(AND($D$6="All",$F$6="All"),SUMPRODUCT(('PQW Report Data'!$E$4:$E$11233=$B65)*('PQW Report Data'!L$4:L$11233)),
                     IF($D$6="All", SUMPRODUCT(('PQW Report Data'!$E$4:$E$11233=$B65)*('PQW Report Data'!$D$4:$D$11233='GEPS Report Dashboard &amp; Charts'!$E$4)*('PQW Report Data'!L$4:L$11233)),
                     IF($F$6="All",  SUMPRODUCT(('PQW Report Data'!$E$4:$E$11233=$B65)*('PQW Report Data'!$B$4:$B$11233='GEPS Report Dashboard &amp; Charts'!$C$4)*('PQW Report Data'!L$4:L$11233)),
                     SUMPRODUCT(('PQW Report Data'!$E$4:$E$11233=$B65)*('PQW Report Data'!$B$4:$B$11233='GEPS VOlume &amp; Declines'!$C$4)*('PQW Report Data'!$D$4:$D$11233='GEPS VOlume &amp; Declines'!$E$4)*('PQW Report Data'!L$4:L$11233)))))</f>
      </c>
      <c r="J65" s="25" t="str">
        <f>IF(AND($D$6="All",$F$6="All"),SUMPRODUCT(('PQW Report Data'!$E$4:$E$11233=$B65)*('PQW Report Data'!M$4:M$11233)),
                     IF($D$6="All", SUMPRODUCT(('PQW Report Data'!$E$4:$E$11233=$B65)*('PQW Report Data'!$D$4:$D$11233='GEPS Report Dashboard &amp; Charts'!$E$4)*('PQW Report Data'!M$4:M$11233)),
                     IF($F$6="All",  SUMPRODUCT(('PQW Report Data'!$E$4:$E$11233=$B65)*('PQW Report Data'!$B$4:$B$11233='GEPS Report Dashboard &amp; Charts'!$C$4)*('PQW Report Data'!M$4:M$11233)),
                     SUMPRODUCT(('PQW Report Data'!$E$4:$E$11233=$B65)*('PQW Report Data'!$B$4:$B$11233='GEPS VOlume &amp; Declines'!$C$4)*('PQW Report Data'!$D$4:$D$11233='GEPS VOlume &amp; Declines'!$E$4)*('PQW Report Data'!M$4:M$11233)))))</f>
      </c>
      <c r="K65" s="25" t="str">
        <f>J65-I65</f>
      </c>
      <c r="L65" s="26" t="str">
        <f>IFERROR(K65/I65, 0)</f>
      </c>
    </row>
    <row r="66">
      <c r="A66" s="0" t="inlineStr">
        <is>
          <t/>
        </is>
      </c>
      <c r="B66" s="23" t="n">
        <v>56</v>
      </c>
      <c r="C66" s="25" t="str">
        <f>IF(AND($D$6="All",$F$6="All"),SUMPRODUCT(('PQW Report Data'!$E$4:$E$11233=$B66)*('PQW Report Data'!F$4:F$11233)),
                     IF($D$6="All", SUMPRODUCT(('PQW Report Data'!$E$4:$E$11233=$B66)*('PQW Report Data'!$D$4:$D$11233='GEPS Report Dashboard &amp; Charts'!$E$4)*('PQW Report Data'!F$4:F$11233)),
                     IF($F$6="All",  SUMPRODUCT(('PQW Report Data'!$E$4:$E$11233=$B66)*('PQW Report Data'!$B$4:$B$11233='GEPS Report Dashboard &amp; Charts'!$C$4)*('PQW Report Data'!F$4:F$11233)),
                     SUMPRODUCT(('PQW Report Data'!$E$4:$E$11233=$B66)*('PQW Report Data'!$B$4:$B$11233='GEPS VOlume &amp; Declines'!$C$4)*('PQW Report Data'!$D$4:$D$11233='GEPS VOlume &amp; Declines'!$E$4)*('PQW Report Data'!F$4:F$11233)))))</f>
      </c>
      <c r="D66" s="25" t="str">
        <f>IF(AND($D$6="All",$F$6="All"),SUMPRODUCT(('PQW Report Data'!$E$4:$E$11233=$B66)*('PQW Report Data'!G$4:G$11233)),
                     IF($D$6="All", SUMPRODUCT(('PQW Report Data'!$E$4:$E$11233=$B66)*('PQW Report Data'!$D$4:$D$11233='GEPS Report Dashboard &amp; Charts'!$E$4)*('PQW Report Data'!G$4:G$11233)),
                     IF($F$6="All",  SUMPRODUCT(('PQW Report Data'!$E$4:$E$11233=$B66)*('PQW Report Data'!$B$4:$B$11233='GEPS Report Dashboard &amp; Charts'!$C$4)*('PQW Report Data'!G$4:G$11233)),
                     SUMPRODUCT(('PQW Report Data'!$E$4:$E$11233=$B66)*('PQW Report Data'!$B$4:$B$11233='GEPS VOlume &amp; Declines'!$C$4)*('PQW Report Data'!$D$4:$D$11233='GEPS VOlume &amp; Declines'!$E$4)*('PQW Report Data'!G$4:G$11233)))))</f>
      </c>
      <c r="E66" s="25" t="str">
        <f>IF(AND($D$6="All",$F$6="All"),SUMPRODUCT(('PQW Report Data'!$E$4:$E$11233=$B66)*('PQW Report Data'!H$4:H$11233)),
                     IF($D$6="All", SUMPRODUCT(('PQW Report Data'!$E$4:$E$11233=$B66)*('PQW Report Data'!$D$4:$D$11233='GEPS Report Dashboard &amp; Charts'!$E$4)*('PQW Report Data'!H$4:H$11233)),
                     IF($F$6="All",  SUMPRODUCT(('PQW Report Data'!$E$4:$E$11233=$B66)*('PQW Report Data'!$B$4:$B$11233='GEPS Report Dashboard &amp; Charts'!$C$4)*('PQW Report Data'!H$4:H$11233)),
                     SUMPRODUCT(('PQW Report Data'!$E$4:$E$11233=$B66)*('PQW Report Data'!$B$4:$B$11233='GEPS VOlume &amp; Declines'!$C$4)*('PQW Report Data'!$D$4:$D$11233='GEPS VOlume &amp; Declines'!$E$4)*('PQW Report Data'!H$4:H$11233)))))</f>
      </c>
      <c r="F66" s="25" t="str">
        <f>IF(AND($D$6="All",$F$6="All"),SUMPRODUCT(('PQW Report Data'!$E$4:$E$11233=$B66)*('PQW Report Data'!I$4:I$11233)),
                     IF($D$6="All", SUMPRODUCT(('PQW Report Data'!$E$4:$E$11233=$B66)*('PQW Report Data'!$D$4:$D$11233='GEPS Report Dashboard &amp; Charts'!$E$4)*('PQW Report Data'!I$4:I$11233)),
                     IF($F$6="All",  SUMPRODUCT(('PQW Report Data'!$E$4:$E$11233=$B66)*('PQW Report Data'!$B$4:$B$11233='GEPS Report Dashboard &amp; Charts'!$C$4)*('PQW Report Data'!I$4:I$11233)),
                     SUMPRODUCT(('PQW Report Data'!$E$4:$E$11233=$B66)*('PQW Report Data'!$B$4:$B$11233='GEPS VOlume &amp; Declines'!$C$4)*('PQW Report Data'!$D$4:$D$11233='GEPS VOlume &amp; Declines'!$E$4)*('PQW Report Data'!I$4:I$11233)))))</f>
      </c>
      <c r="G66" s="25" t="str">
        <f>IF(AND($D$6="All",$F$6="All"),SUMPRODUCT(('PQW Report Data'!$E$4:$E$11233=$B66)*('PQW Report Data'!J$4:J$11233)),
                     IF($D$6="All", SUMPRODUCT(('PQW Report Data'!$E$4:$E$11233=$B66)*('PQW Report Data'!$D$4:$D$11233='GEPS Report Dashboard &amp; Charts'!$E$4)*('PQW Report Data'!J$4:J$11233)),
                     IF($F$6="All",  SUMPRODUCT(('PQW Report Data'!$E$4:$E$11233=$B66)*('PQW Report Data'!$B$4:$B$11233='GEPS Report Dashboard &amp; Charts'!$C$4)*('PQW Report Data'!J$4:J$11233)),
                     SUMPRODUCT(('PQW Report Data'!$E$4:$E$11233=$B66)*('PQW Report Data'!$B$4:$B$11233='GEPS VOlume &amp; Declines'!$C$4)*('PQW Report Data'!$D$4:$D$11233='GEPS VOlume &amp; Declines'!$E$4)*('PQW Report Data'!J$4:J$11233)))))</f>
      </c>
      <c r="H66" s="25" t="str">
        <f>IF(AND($D$6="All",$F$6="All"),SUMPRODUCT(('PQW Report Data'!$E$4:$E$11233=$B66)*('PQW Report Data'!K$4:K$11233)),
                     IF($D$6="All", SUMPRODUCT(('PQW Report Data'!$E$4:$E$11233=$B66)*('PQW Report Data'!$D$4:$D$11233='GEPS Report Dashboard &amp; Charts'!$E$4)*('PQW Report Data'!K$4:K$11233)),
                     IF($F$6="All",  SUMPRODUCT(('PQW Report Data'!$E$4:$E$11233=$B66)*('PQW Report Data'!$B$4:$B$11233='GEPS Report Dashboard &amp; Charts'!$C$4)*('PQW Report Data'!K$4:K$11233)),
                     SUMPRODUCT(('PQW Report Data'!$E$4:$E$11233=$B66)*('PQW Report Data'!$B$4:$B$11233='GEPS VOlume &amp; Declines'!$C$4)*('PQW Report Data'!$D$4:$D$11233='GEPS VOlume &amp; Declines'!$E$4)*('PQW Report Data'!K$4:K$11233)))))</f>
      </c>
      <c r="I66" s="25" t="str">
        <f>IF(AND($D$6="All",$F$6="All"),SUMPRODUCT(('PQW Report Data'!$E$4:$E$11233=$B66)*('PQW Report Data'!L$4:L$11233)),
                     IF($D$6="All", SUMPRODUCT(('PQW Report Data'!$E$4:$E$11233=$B66)*('PQW Report Data'!$D$4:$D$11233='GEPS Report Dashboard &amp; Charts'!$E$4)*('PQW Report Data'!L$4:L$11233)),
                     IF($F$6="All",  SUMPRODUCT(('PQW Report Data'!$E$4:$E$11233=$B66)*('PQW Report Data'!$B$4:$B$11233='GEPS Report Dashboard &amp; Charts'!$C$4)*('PQW Report Data'!L$4:L$11233)),
                     SUMPRODUCT(('PQW Report Data'!$E$4:$E$11233=$B66)*('PQW Report Data'!$B$4:$B$11233='GEPS VOlume &amp; Declines'!$C$4)*('PQW Report Data'!$D$4:$D$11233='GEPS VOlume &amp; Declines'!$E$4)*('PQW Report Data'!L$4:L$11233)))))</f>
      </c>
      <c r="J66" s="25" t="str">
        <f>IF(AND($D$6="All",$F$6="All"),SUMPRODUCT(('PQW Report Data'!$E$4:$E$11233=$B66)*('PQW Report Data'!M$4:M$11233)),
                     IF($D$6="All", SUMPRODUCT(('PQW Report Data'!$E$4:$E$11233=$B66)*('PQW Report Data'!$D$4:$D$11233='GEPS Report Dashboard &amp; Charts'!$E$4)*('PQW Report Data'!M$4:M$11233)),
                     IF($F$6="All",  SUMPRODUCT(('PQW Report Data'!$E$4:$E$11233=$B66)*('PQW Report Data'!$B$4:$B$11233='GEPS Report Dashboard &amp; Charts'!$C$4)*('PQW Report Data'!M$4:M$11233)),
                     SUMPRODUCT(('PQW Report Data'!$E$4:$E$11233=$B66)*('PQW Report Data'!$B$4:$B$11233='GEPS VOlume &amp; Declines'!$C$4)*('PQW Report Data'!$D$4:$D$11233='GEPS VOlume &amp; Declines'!$E$4)*('PQW Report Data'!M$4:M$11233)))))</f>
      </c>
      <c r="K66" s="25" t="str">
        <f>J66-I66</f>
      </c>
      <c r="L66" s="26" t="str">
        <f>IFERROR(K66/I66, 0)</f>
      </c>
    </row>
    <row r="67">
      <c r="A67" s="0" t="inlineStr">
        <is>
          <t/>
        </is>
      </c>
      <c r="B67" s="23" t="n">
        <v>57</v>
      </c>
      <c r="C67" s="25" t="str">
        <f>IF(AND($D$6="All",$F$6="All"),SUMPRODUCT(('PQW Report Data'!$E$4:$E$11233=$B67)*('PQW Report Data'!F$4:F$11233)),
                     IF($D$6="All", SUMPRODUCT(('PQW Report Data'!$E$4:$E$11233=$B67)*('PQW Report Data'!$D$4:$D$11233='GEPS Report Dashboard &amp; Charts'!$E$4)*('PQW Report Data'!F$4:F$11233)),
                     IF($F$6="All",  SUMPRODUCT(('PQW Report Data'!$E$4:$E$11233=$B67)*('PQW Report Data'!$B$4:$B$11233='GEPS Report Dashboard &amp; Charts'!$C$4)*('PQW Report Data'!F$4:F$11233)),
                     SUMPRODUCT(('PQW Report Data'!$E$4:$E$11233=$B67)*('PQW Report Data'!$B$4:$B$11233='GEPS VOlume &amp; Declines'!$C$4)*('PQW Report Data'!$D$4:$D$11233='GEPS VOlume &amp; Declines'!$E$4)*('PQW Report Data'!F$4:F$11233)))))</f>
      </c>
      <c r="D67" s="25" t="str">
        <f>IF(AND($D$6="All",$F$6="All"),SUMPRODUCT(('PQW Report Data'!$E$4:$E$11233=$B67)*('PQW Report Data'!G$4:G$11233)),
                     IF($D$6="All", SUMPRODUCT(('PQW Report Data'!$E$4:$E$11233=$B67)*('PQW Report Data'!$D$4:$D$11233='GEPS Report Dashboard &amp; Charts'!$E$4)*('PQW Report Data'!G$4:G$11233)),
                     IF($F$6="All",  SUMPRODUCT(('PQW Report Data'!$E$4:$E$11233=$B67)*('PQW Report Data'!$B$4:$B$11233='GEPS Report Dashboard &amp; Charts'!$C$4)*('PQW Report Data'!G$4:G$11233)),
                     SUMPRODUCT(('PQW Report Data'!$E$4:$E$11233=$B67)*('PQW Report Data'!$B$4:$B$11233='GEPS VOlume &amp; Declines'!$C$4)*('PQW Report Data'!$D$4:$D$11233='GEPS VOlume &amp; Declines'!$E$4)*('PQW Report Data'!G$4:G$11233)))))</f>
      </c>
      <c r="E67" s="25" t="str">
        <f>IF(AND($D$6="All",$F$6="All"),SUMPRODUCT(('PQW Report Data'!$E$4:$E$11233=$B67)*('PQW Report Data'!H$4:H$11233)),
                     IF($D$6="All", SUMPRODUCT(('PQW Report Data'!$E$4:$E$11233=$B67)*('PQW Report Data'!$D$4:$D$11233='GEPS Report Dashboard &amp; Charts'!$E$4)*('PQW Report Data'!H$4:H$11233)),
                     IF($F$6="All",  SUMPRODUCT(('PQW Report Data'!$E$4:$E$11233=$B67)*('PQW Report Data'!$B$4:$B$11233='GEPS Report Dashboard &amp; Charts'!$C$4)*('PQW Report Data'!H$4:H$11233)),
                     SUMPRODUCT(('PQW Report Data'!$E$4:$E$11233=$B67)*('PQW Report Data'!$B$4:$B$11233='GEPS VOlume &amp; Declines'!$C$4)*('PQW Report Data'!$D$4:$D$11233='GEPS VOlume &amp; Declines'!$E$4)*('PQW Report Data'!H$4:H$11233)))))</f>
      </c>
      <c r="F67" s="25" t="str">
        <f>IF(AND($D$6="All",$F$6="All"),SUMPRODUCT(('PQW Report Data'!$E$4:$E$11233=$B67)*('PQW Report Data'!I$4:I$11233)),
                     IF($D$6="All", SUMPRODUCT(('PQW Report Data'!$E$4:$E$11233=$B67)*('PQW Report Data'!$D$4:$D$11233='GEPS Report Dashboard &amp; Charts'!$E$4)*('PQW Report Data'!I$4:I$11233)),
                     IF($F$6="All",  SUMPRODUCT(('PQW Report Data'!$E$4:$E$11233=$B67)*('PQW Report Data'!$B$4:$B$11233='GEPS Report Dashboard &amp; Charts'!$C$4)*('PQW Report Data'!I$4:I$11233)),
                     SUMPRODUCT(('PQW Report Data'!$E$4:$E$11233=$B67)*('PQW Report Data'!$B$4:$B$11233='GEPS VOlume &amp; Declines'!$C$4)*('PQW Report Data'!$D$4:$D$11233='GEPS VOlume &amp; Declines'!$E$4)*('PQW Report Data'!I$4:I$11233)))))</f>
      </c>
      <c r="G67" s="25" t="str">
        <f>IF(AND($D$6="All",$F$6="All"),SUMPRODUCT(('PQW Report Data'!$E$4:$E$11233=$B67)*('PQW Report Data'!J$4:J$11233)),
                     IF($D$6="All", SUMPRODUCT(('PQW Report Data'!$E$4:$E$11233=$B67)*('PQW Report Data'!$D$4:$D$11233='GEPS Report Dashboard &amp; Charts'!$E$4)*('PQW Report Data'!J$4:J$11233)),
                     IF($F$6="All",  SUMPRODUCT(('PQW Report Data'!$E$4:$E$11233=$B67)*('PQW Report Data'!$B$4:$B$11233='GEPS Report Dashboard &amp; Charts'!$C$4)*('PQW Report Data'!J$4:J$11233)),
                     SUMPRODUCT(('PQW Report Data'!$E$4:$E$11233=$B67)*('PQW Report Data'!$B$4:$B$11233='GEPS VOlume &amp; Declines'!$C$4)*('PQW Report Data'!$D$4:$D$11233='GEPS VOlume &amp; Declines'!$E$4)*('PQW Report Data'!J$4:J$11233)))))</f>
      </c>
      <c r="H67" s="25" t="str">
        <f>IF(AND($D$6="All",$F$6="All"),SUMPRODUCT(('PQW Report Data'!$E$4:$E$11233=$B67)*('PQW Report Data'!K$4:K$11233)),
                     IF($D$6="All", SUMPRODUCT(('PQW Report Data'!$E$4:$E$11233=$B67)*('PQW Report Data'!$D$4:$D$11233='GEPS Report Dashboard &amp; Charts'!$E$4)*('PQW Report Data'!K$4:K$11233)),
                     IF($F$6="All",  SUMPRODUCT(('PQW Report Data'!$E$4:$E$11233=$B67)*('PQW Report Data'!$B$4:$B$11233='GEPS Report Dashboard &amp; Charts'!$C$4)*('PQW Report Data'!K$4:K$11233)),
                     SUMPRODUCT(('PQW Report Data'!$E$4:$E$11233=$B67)*('PQW Report Data'!$B$4:$B$11233='GEPS VOlume &amp; Declines'!$C$4)*('PQW Report Data'!$D$4:$D$11233='GEPS VOlume &amp; Declines'!$E$4)*('PQW Report Data'!K$4:K$11233)))))</f>
      </c>
      <c r="I67" s="25" t="str">
        <f>IF(AND($D$6="All",$F$6="All"),SUMPRODUCT(('PQW Report Data'!$E$4:$E$11233=$B67)*('PQW Report Data'!L$4:L$11233)),
                     IF($D$6="All", SUMPRODUCT(('PQW Report Data'!$E$4:$E$11233=$B67)*('PQW Report Data'!$D$4:$D$11233='GEPS Report Dashboard &amp; Charts'!$E$4)*('PQW Report Data'!L$4:L$11233)),
                     IF($F$6="All",  SUMPRODUCT(('PQW Report Data'!$E$4:$E$11233=$B67)*('PQW Report Data'!$B$4:$B$11233='GEPS Report Dashboard &amp; Charts'!$C$4)*('PQW Report Data'!L$4:L$11233)),
                     SUMPRODUCT(('PQW Report Data'!$E$4:$E$11233=$B67)*('PQW Report Data'!$B$4:$B$11233='GEPS VOlume &amp; Declines'!$C$4)*('PQW Report Data'!$D$4:$D$11233='GEPS VOlume &amp; Declines'!$E$4)*('PQW Report Data'!L$4:L$11233)))))</f>
      </c>
      <c r="J67" s="25" t="str">
        <f>IF(AND($D$6="All",$F$6="All"),SUMPRODUCT(('PQW Report Data'!$E$4:$E$11233=$B67)*('PQW Report Data'!M$4:M$11233)),
                     IF($D$6="All", SUMPRODUCT(('PQW Report Data'!$E$4:$E$11233=$B67)*('PQW Report Data'!$D$4:$D$11233='GEPS Report Dashboard &amp; Charts'!$E$4)*('PQW Report Data'!M$4:M$11233)),
                     IF($F$6="All",  SUMPRODUCT(('PQW Report Data'!$E$4:$E$11233=$B67)*('PQW Report Data'!$B$4:$B$11233='GEPS Report Dashboard &amp; Charts'!$C$4)*('PQW Report Data'!M$4:M$11233)),
                     SUMPRODUCT(('PQW Report Data'!$E$4:$E$11233=$B67)*('PQW Report Data'!$B$4:$B$11233='GEPS VOlume &amp; Declines'!$C$4)*('PQW Report Data'!$D$4:$D$11233='GEPS VOlume &amp; Declines'!$E$4)*('PQW Report Data'!M$4:M$11233)))))</f>
      </c>
      <c r="K67" s="25" t="str">
        <f>J67-I67</f>
      </c>
      <c r="L67" s="26" t="str">
        <f>IFERROR(K67/I67, 0)</f>
      </c>
    </row>
    <row r="68">
      <c r="A68" s="0" t="inlineStr">
        <is>
          <t/>
        </is>
      </c>
      <c r="B68" s="23" t="n">
        <v>58</v>
      </c>
      <c r="C68" s="25" t="str">
        <f>IF(AND($D$6="All",$F$6="All"),SUMPRODUCT(('PQW Report Data'!$E$4:$E$11233=$B68)*('PQW Report Data'!F$4:F$11233)),
                     IF($D$6="All", SUMPRODUCT(('PQW Report Data'!$E$4:$E$11233=$B68)*('PQW Report Data'!$D$4:$D$11233='GEPS Report Dashboard &amp; Charts'!$E$4)*('PQW Report Data'!F$4:F$11233)),
                     IF($F$6="All",  SUMPRODUCT(('PQW Report Data'!$E$4:$E$11233=$B68)*('PQW Report Data'!$B$4:$B$11233='GEPS Report Dashboard &amp; Charts'!$C$4)*('PQW Report Data'!F$4:F$11233)),
                     SUMPRODUCT(('PQW Report Data'!$E$4:$E$11233=$B68)*('PQW Report Data'!$B$4:$B$11233='GEPS VOlume &amp; Declines'!$C$4)*('PQW Report Data'!$D$4:$D$11233='GEPS VOlume &amp; Declines'!$E$4)*('PQW Report Data'!F$4:F$11233)))))</f>
      </c>
      <c r="D68" s="25" t="str">
        <f>IF(AND($D$6="All",$F$6="All"),SUMPRODUCT(('PQW Report Data'!$E$4:$E$11233=$B68)*('PQW Report Data'!G$4:G$11233)),
                     IF($D$6="All", SUMPRODUCT(('PQW Report Data'!$E$4:$E$11233=$B68)*('PQW Report Data'!$D$4:$D$11233='GEPS Report Dashboard &amp; Charts'!$E$4)*('PQW Report Data'!G$4:G$11233)),
                     IF($F$6="All",  SUMPRODUCT(('PQW Report Data'!$E$4:$E$11233=$B68)*('PQW Report Data'!$B$4:$B$11233='GEPS Report Dashboard &amp; Charts'!$C$4)*('PQW Report Data'!G$4:G$11233)),
                     SUMPRODUCT(('PQW Report Data'!$E$4:$E$11233=$B68)*('PQW Report Data'!$B$4:$B$11233='GEPS VOlume &amp; Declines'!$C$4)*('PQW Report Data'!$D$4:$D$11233='GEPS VOlume &amp; Declines'!$E$4)*('PQW Report Data'!G$4:G$11233)))))</f>
      </c>
      <c r="E68" s="25" t="str">
        <f>IF(AND($D$6="All",$F$6="All"),SUMPRODUCT(('PQW Report Data'!$E$4:$E$11233=$B68)*('PQW Report Data'!H$4:H$11233)),
                     IF($D$6="All", SUMPRODUCT(('PQW Report Data'!$E$4:$E$11233=$B68)*('PQW Report Data'!$D$4:$D$11233='GEPS Report Dashboard &amp; Charts'!$E$4)*('PQW Report Data'!H$4:H$11233)),
                     IF($F$6="All",  SUMPRODUCT(('PQW Report Data'!$E$4:$E$11233=$B68)*('PQW Report Data'!$B$4:$B$11233='GEPS Report Dashboard &amp; Charts'!$C$4)*('PQW Report Data'!H$4:H$11233)),
                     SUMPRODUCT(('PQW Report Data'!$E$4:$E$11233=$B68)*('PQW Report Data'!$B$4:$B$11233='GEPS VOlume &amp; Declines'!$C$4)*('PQW Report Data'!$D$4:$D$11233='GEPS VOlume &amp; Declines'!$E$4)*('PQW Report Data'!H$4:H$11233)))))</f>
      </c>
      <c r="F68" s="25" t="str">
        <f>IF(AND($D$6="All",$F$6="All"),SUMPRODUCT(('PQW Report Data'!$E$4:$E$11233=$B68)*('PQW Report Data'!I$4:I$11233)),
                     IF($D$6="All", SUMPRODUCT(('PQW Report Data'!$E$4:$E$11233=$B68)*('PQW Report Data'!$D$4:$D$11233='GEPS Report Dashboard &amp; Charts'!$E$4)*('PQW Report Data'!I$4:I$11233)),
                     IF($F$6="All",  SUMPRODUCT(('PQW Report Data'!$E$4:$E$11233=$B68)*('PQW Report Data'!$B$4:$B$11233='GEPS Report Dashboard &amp; Charts'!$C$4)*('PQW Report Data'!I$4:I$11233)),
                     SUMPRODUCT(('PQW Report Data'!$E$4:$E$11233=$B68)*('PQW Report Data'!$B$4:$B$11233='GEPS VOlume &amp; Declines'!$C$4)*('PQW Report Data'!$D$4:$D$11233='GEPS VOlume &amp; Declines'!$E$4)*('PQW Report Data'!I$4:I$11233)))))</f>
      </c>
      <c r="G68" s="25" t="str">
        <f>IF(AND($D$6="All",$F$6="All"),SUMPRODUCT(('PQW Report Data'!$E$4:$E$11233=$B68)*('PQW Report Data'!J$4:J$11233)),
                     IF($D$6="All", SUMPRODUCT(('PQW Report Data'!$E$4:$E$11233=$B68)*('PQW Report Data'!$D$4:$D$11233='GEPS Report Dashboard &amp; Charts'!$E$4)*('PQW Report Data'!J$4:J$11233)),
                     IF($F$6="All",  SUMPRODUCT(('PQW Report Data'!$E$4:$E$11233=$B68)*('PQW Report Data'!$B$4:$B$11233='GEPS Report Dashboard &amp; Charts'!$C$4)*('PQW Report Data'!J$4:J$11233)),
                     SUMPRODUCT(('PQW Report Data'!$E$4:$E$11233=$B68)*('PQW Report Data'!$B$4:$B$11233='GEPS VOlume &amp; Declines'!$C$4)*('PQW Report Data'!$D$4:$D$11233='GEPS VOlume &amp; Declines'!$E$4)*('PQW Report Data'!J$4:J$11233)))))</f>
      </c>
      <c r="H68" s="25" t="str">
        <f>IF(AND($D$6="All",$F$6="All"),SUMPRODUCT(('PQW Report Data'!$E$4:$E$11233=$B68)*('PQW Report Data'!K$4:K$11233)),
                     IF($D$6="All", SUMPRODUCT(('PQW Report Data'!$E$4:$E$11233=$B68)*('PQW Report Data'!$D$4:$D$11233='GEPS Report Dashboard &amp; Charts'!$E$4)*('PQW Report Data'!K$4:K$11233)),
                     IF($F$6="All",  SUMPRODUCT(('PQW Report Data'!$E$4:$E$11233=$B68)*('PQW Report Data'!$B$4:$B$11233='GEPS Report Dashboard &amp; Charts'!$C$4)*('PQW Report Data'!K$4:K$11233)),
                     SUMPRODUCT(('PQW Report Data'!$E$4:$E$11233=$B68)*('PQW Report Data'!$B$4:$B$11233='GEPS VOlume &amp; Declines'!$C$4)*('PQW Report Data'!$D$4:$D$11233='GEPS VOlume &amp; Declines'!$E$4)*('PQW Report Data'!K$4:K$11233)))))</f>
      </c>
      <c r="I68" s="25" t="str">
        <f>IF(AND($D$6="All",$F$6="All"),SUMPRODUCT(('PQW Report Data'!$E$4:$E$11233=$B68)*('PQW Report Data'!L$4:L$11233)),
                     IF($D$6="All", SUMPRODUCT(('PQW Report Data'!$E$4:$E$11233=$B68)*('PQW Report Data'!$D$4:$D$11233='GEPS Report Dashboard &amp; Charts'!$E$4)*('PQW Report Data'!L$4:L$11233)),
                     IF($F$6="All",  SUMPRODUCT(('PQW Report Data'!$E$4:$E$11233=$B68)*('PQW Report Data'!$B$4:$B$11233='GEPS Report Dashboard &amp; Charts'!$C$4)*('PQW Report Data'!L$4:L$11233)),
                     SUMPRODUCT(('PQW Report Data'!$E$4:$E$11233=$B68)*('PQW Report Data'!$B$4:$B$11233='GEPS VOlume &amp; Declines'!$C$4)*('PQW Report Data'!$D$4:$D$11233='GEPS VOlume &amp; Declines'!$E$4)*('PQW Report Data'!L$4:L$11233)))))</f>
      </c>
      <c r="J68" s="25" t="str">
        <f>IF(AND($D$6="All",$F$6="All"),SUMPRODUCT(('PQW Report Data'!$E$4:$E$11233=$B68)*('PQW Report Data'!M$4:M$11233)),
                     IF($D$6="All", SUMPRODUCT(('PQW Report Data'!$E$4:$E$11233=$B68)*('PQW Report Data'!$D$4:$D$11233='GEPS Report Dashboard &amp; Charts'!$E$4)*('PQW Report Data'!M$4:M$11233)),
                     IF($F$6="All",  SUMPRODUCT(('PQW Report Data'!$E$4:$E$11233=$B68)*('PQW Report Data'!$B$4:$B$11233='GEPS Report Dashboard &amp; Charts'!$C$4)*('PQW Report Data'!M$4:M$11233)),
                     SUMPRODUCT(('PQW Report Data'!$E$4:$E$11233=$B68)*('PQW Report Data'!$B$4:$B$11233='GEPS VOlume &amp; Declines'!$C$4)*('PQW Report Data'!$D$4:$D$11233='GEPS VOlume &amp; Declines'!$E$4)*('PQW Report Data'!M$4:M$11233)))))</f>
      </c>
      <c r="K68" s="25" t="str">
        <f>J68-I68</f>
      </c>
      <c r="L68" s="26" t="str">
        <f>IFERROR(K68/I68, 0)</f>
      </c>
    </row>
    <row r="69">
      <c r="A69" s="0" t="inlineStr">
        <is>
          <t/>
        </is>
      </c>
      <c r="B69" s="23" t="n">
        <v>59</v>
      </c>
      <c r="C69" s="25" t="str">
        <f>IF(AND($D$6="All",$F$6="All"),SUMPRODUCT(('PQW Report Data'!$E$4:$E$11233=$B69)*('PQW Report Data'!F$4:F$11233)),
                     IF($D$6="All", SUMPRODUCT(('PQW Report Data'!$E$4:$E$11233=$B69)*('PQW Report Data'!$D$4:$D$11233='GEPS Report Dashboard &amp; Charts'!$E$4)*('PQW Report Data'!F$4:F$11233)),
                     IF($F$6="All",  SUMPRODUCT(('PQW Report Data'!$E$4:$E$11233=$B69)*('PQW Report Data'!$B$4:$B$11233='GEPS Report Dashboard &amp; Charts'!$C$4)*('PQW Report Data'!F$4:F$11233)),
                     SUMPRODUCT(('PQW Report Data'!$E$4:$E$11233=$B69)*('PQW Report Data'!$B$4:$B$11233='GEPS VOlume &amp; Declines'!$C$4)*('PQW Report Data'!$D$4:$D$11233='GEPS VOlume &amp; Declines'!$E$4)*('PQW Report Data'!F$4:F$11233)))))</f>
      </c>
      <c r="D69" s="25" t="str">
        <f>IF(AND($D$6="All",$F$6="All"),SUMPRODUCT(('PQW Report Data'!$E$4:$E$11233=$B69)*('PQW Report Data'!G$4:G$11233)),
                     IF($D$6="All", SUMPRODUCT(('PQW Report Data'!$E$4:$E$11233=$B69)*('PQW Report Data'!$D$4:$D$11233='GEPS Report Dashboard &amp; Charts'!$E$4)*('PQW Report Data'!G$4:G$11233)),
                     IF($F$6="All",  SUMPRODUCT(('PQW Report Data'!$E$4:$E$11233=$B69)*('PQW Report Data'!$B$4:$B$11233='GEPS Report Dashboard &amp; Charts'!$C$4)*('PQW Report Data'!G$4:G$11233)),
                     SUMPRODUCT(('PQW Report Data'!$E$4:$E$11233=$B69)*('PQW Report Data'!$B$4:$B$11233='GEPS VOlume &amp; Declines'!$C$4)*('PQW Report Data'!$D$4:$D$11233='GEPS VOlume &amp; Declines'!$E$4)*('PQW Report Data'!G$4:G$11233)))))</f>
      </c>
      <c r="E69" s="25" t="str">
        <f>IF(AND($D$6="All",$F$6="All"),SUMPRODUCT(('PQW Report Data'!$E$4:$E$11233=$B69)*('PQW Report Data'!H$4:H$11233)),
                     IF($D$6="All", SUMPRODUCT(('PQW Report Data'!$E$4:$E$11233=$B69)*('PQW Report Data'!$D$4:$D$11233='GEPS Report Dashboard &amp; Charts'!$E$4)*('PQW Report Data'!H$4:H$11233)),
                     IF($F$6="All",  SUMPRODUCT(('PQW Report Data'!$E$4:$E$11233=$B69)*('PQW Report Data'!$B$4:$B$11233='GEPS Report Dashboard &amp; Charts'!$C$4)*('PQW Report Data'!H$4:H$11233)),
                     SUMPRODUCT(('PQW Report Data'!$E$4:$E$11233=$B69)*('PQW Report Data'!$B$4:$B$11233='GEPS VOlume &amp; Declines'!$C$4)*('PQW Report Data'!$D$4:$D$11233='GEPS VOlume &amp; Declines'!$E$4)*('PQW Report Data'!H$4:H$11233)))))</f>
      </c>
      <c r="F69" s="25" t="str">
        <f>IF(AND($D$6="All",$F$6="All"),SUMPRODUCT(('PQW Report Data'!$E$4:$E$11233=$B69)*('PQW Report Data'!I$4:I$11233)),
                     IF($D$6="All", SUMPRODUCT(('PQW Report Data'!$E$4:$E$11233=$B69)*('PQW Report Data'!$D$4:$D$11233='GEPS Report Dashboard &amp; Charts'!$E$4)*('PQW Report Data'!I$4:I$11233)),
                     IF($F$6="All",  SUMPRODUCT(('PQW Report Data'!$E$4:$E$11233=$B69)*('PQW Report Data'!$B$4:$B$11233='GEPS Report Dashboard &amp; Charts'!$C$4)*('PQW Report Data'!I$4:I$11233)),
                     SUMPRODUCT(('PQW Report Data'!$E$4:$E$11233=$B69)*('PQW Report Data'!$B$4:$B$11233='GEPS VOlume &amp; Declines'!$C$4)*('PQW Report Data'!$D$4:$D$11233='GEPS VOlume &amp; Declines'!$E$4)*('PQW Report Data'!I$4:I$11233)))))</f>
      </c>
      <c r="G69" s="25" t="str">
        <f>IF(AND($D$6="All",$F$6="All"),SUMPRODUCT(('PQW Report Data'!$E$4:$E$11233=$B69)*('PQW Report Data'!J$4:J$11233)),
                     IF($D$6="All", SUMPRODUCT(('PQW Report Data'!$E$4:$E$11233=$B69)*('PQW Report Data'!$D$4:$D$11233='GEPS Report Dashboard &amp; Charts'!$E$4)*('PQW Report Data'!J$4:J$11233)),
                     IF($F$6="All",  SUMPRODUCT(('PQW Report Data'!$E$4:$E$11233=$B69)*('PQW Report Data'!$B$4:$B$11233='GEPS Report Dashboard &amp; Charts'!$C$4)*('PQW Report Data'!J$4:J$11233)),
                     SUMPRODUCT(('PQW Report Data'!$E$4:$E$11233=$B69)*('PQW Report Data'!$B$4:$B$11233='GEPS VOlume &amp; Declines'!$C$4)*('PQW Report Data'!$D$4:$D$11233='GEPS VOlume &amp; Declines'!$E$4)*('PQW Report Data'!J$4:J$11233)))))</f>
      </c>
      <c r="H69" s="25" t="str">
        <f>IF(AND($D$6="All",$F$6="All"),SUMPRODUCT(('PQW Report Data'!$E$4:$E$11233=$B69)*('PQW Report Data'!K$4:K$11233)),
                     IF($D$6="All", SUMPRODUCT(('PQW Report Data'!$E$4:$E$11233=$B69)*('PQW Report Data'!$D$4:$D$11233='GEPS Report Dashboard &amp; Charts'!$E$4)*('PQW Report Data'!K$4:K$11233)),
                     IF($F$6="All",  SUMPRODUCT(('PQW Report Data'!$E$4:$E$11233=$B69)*('PQW Report Data'!$B$4:$B$11233='GEPS Report Dashboard &amp; Charts'!$C$4)*('PQW Report Data'!K$4:K$11233)),
                     SUMPRODUCT(('PQW Report Data'!$E$4:$E$11233=$B69)*('PQW Report Data'!$B$4:$B$11233='GEPS VOlume &amp; Declines'!$C$4)*('PQW Report Data'!$D$4:$D$11233='GEPS VOlume &amp; Declines'!$E$4)*('PQW Report Data'!K$4:K$11233)))))</f>
      </c>
      <c r="I69" s="25" t="str">
        <f>IF(AND($D$6="All",$F$6="All"),SUMPRODUCT(('PQW Report Data'!$E$4:$E$11233=$B69)*('PQW Report Data'!L$4:L$11233)),
                     IF($D$6="All", SUMPRODUCT(('PQW Report Data'!$E$4:$E$11233=$B69)*('PQW Report Data'!$D$4:$D$11233='GEPS Report Dashboard &amp; Charts'!$E$4)*('PQW Report Data'!L$4:L$11233)),
                     IF($F$6="All",  SUMPRODUCT(('PQW Report Data'!$E$4:$E$11233=$B69)*('PQW Report Data'!$B$4:$B$11233='GEPS Report Dashboard &amp; Charts'!$C$4)*('PQW Report Data'!L$4:L$11233)),
                     SUMPRODUCT(('PQW Report Data'!$E$4:$E$11233=$B69)*('PQW Report Data'!$B$4:$B$11233='GEPS VOlume &amp; Declines'!$C$4)*('PQW Report Data'!$D$4:$D$11233='GEPS VOlume &amp; Declines'!$E$4)*('PQW Report Data'!L$4:L$11233)))))</f>
      </c>
      <c r="J69" s="25" t="str">
        <f>IF(AND($D$6="All",$F$6="All"),SUMPRODUCT(('PQW Report Data'!$E$4:$E$11233=$B69)*('PQW Report Data'!M$4:M$11233)),
                     IF($D$6="All", SUMPRODUCT(('PQW Report Data'!$E$4:$E$11233=$B69)*('PQW Report Data'!$D$4:$D$11233='GEPS Report Dashboard &amp; Charts'!$E$4)*('PQW Report Data'!M$4:M$11233)),
                     IF($F$6="All",  SUMPRODUCT(('PQW Report Data'!$E$4:$E$11233=$B69)*('PQW Report Data'!$B$4:$B$11233='GEPS Report Dashboard &amp; Charts'!$C$4)*('PQW Report Data'!M$4:M$11233)),
                     SUMPRODUCT(('PQW Report Data'!$E$4:$E$11233=$B69)*('PQW Report Data'!$B$4:$B$11233='GEPS VOlume &amp; Declines'!$C$4)*('PQW Report Data'!$D$4:$D$11233='GEPS VOlume &amp; Declines'!$E$4)*('PQW Report Data'!M$4:M$11233)))))</f>
      </c>
      <c r="K69" s="25" t="str">
        <f>J69-I69</f>
      </c>
      <c r="L69" s="26" t="str">
        <f>IFERROR(K69/I69, 0)</f>
      </c>
    </row>
    <row r="70">
      <c r="A70" s="0" t="inlineStr">
        <is>
          <t/>
        </is>
      </c>
      <c r="B70" s="23" t="n">
        <v>60</v>
      </c>
      <c r="C70" s="25" t="str">
        <f>IF(AND($D$6="All",$F$6="All"),SUMPRODUCT(('PQW Report Data'!$E$4:$E$11233=$B70)*('PQW Report Data'!F$4:F$11233)),
                     IF($D$6="All", SUMPRODUCT(('PQW Report Data'!$E$4:$E$11233=$B70)*('PQW Report Data'!$D$4:$D$11233='GEPS Report Dashboard &amp; Charts'!$E$4)*('PQW Report Data'!F$4:F$11233)),
                     IF($F$6="All",  SUMPRODUCT(('PQW Report Data'!$E$4:$E$11233=$B70)*('PQW Report Data'!$B$4:$B$11233='GEPS Report Dashboard &amp; Charts'!$C$4)*('PQW Report Data'!F$4:F$11233)),
                     SUMPRODUCT(('PQW Report Data'!$E$4:$E$11233=$B70)*('PQW Report Data'!$B$4:$B$11233='GEPS VOlume &amp; Declines'!$C$4)*('PQW Report Data'!$D$4:$D$11233='GEPS VOlume &amp; Declines'!$E$4)*('PQW Report Data'!F$4:F$11233)))))</f>
      </c>
      <c r="D70" s="25" t="str">
        <f>IF(AND($D$6="All",$F$6="All"),SUMPRODUCT(('PQW Report Data'!$E$4:$E$11233=$B70)*('PQW Report Data'!G$4:G$11233)),
                     IF($D$6="All", SUMPRODUCT(('PQW Report Data'!$E$4:$E$11233=$B70)*('PQW Report Data'!$D$4:$D$11233='GEPS Report Dashboard &amp; Charts'!$E$4)*('PQW Report Data'!G$4:G$11233)),
                     IF($F$6="All",  SUMPRODUCT(('PQW Report Data'!$E$4:$E$11233=$B70)*('PQW Report Data'!$B$4:$B$11233='GEPS Report Dashboard &amp; Charts'!$C$4)*('PQW Report Data'!G$4:G$11233)),
                     SUMPRODUCT(('PQW Report Data'!$E$4:$E$11233=$B70)*('PQW Report Data'!$B$4:$B$11233='GEPS VOlume &amp; Declines'!$C$4)*('PQW Report Data'!$D$4:$D$11233='GEPS VOlume &amp; Declines'!$E$4)*('PQW Report Data'!G$4:G$11233)))))</f>
      </c>
      <c r="E70" s="25" t="str">
        <f>IF(AND($D$6="All",$F$6="All"),SUMPRODUCT(('PQW Report Data'!$E$4:$E$11233=$B70)*('PQW Report Data'!H$4:H$11233)),
                     IF($D$6="All", SUMPRODUCT(('PQW Report Data'!$E$4:$E$11233=$B70)*('PQW Report Data'!$D$4:$D$11233='GEPS Report Dashboard &amp; Charts'!$E$4)*('PQW Report Data'!H$4:H$11233)),
                     IF($F$6="All",  SUMPRODUCT(('PQW Report Data'!$E$4:$E$11233=$B70)*('PQW Report Data'!$B$4:$B$11233='GEPS Report Dashboard &amp; Charts'!$C$4)*('PQW Report Data'!H$4:H$11233)),
                     SUMPRODUCT(('PQW Report Data'!$E$4:$E$11233=$B70)*('PQW Report Data'!$B$4:$B$11233='GEPS VOlume &amp; Declines'!$C$4)*('PQW Report Data'!$D$4:$D$11233='GEPS VOlume &amp; Declines'!$E$4)*('PQW Report Data'!H$4:H$11233)))))</f>
      </c>
      <c r="F70" s="25" t="str">
        <f>IF(AND($D$6="All",$F$6="All"),SUMPRODUCT(('PQW Report Data'!$E$4:$E$11233=$B70)*('PQW Report Data'!I$4:I$11233)),
                     IF($D$6="All", SUMPRODUCT(('PQW Report Data'!$E$4:$E$11233=$B70)*('PQW Report Data'!$D$4:$D$11233='GEPS Report Dashboard &amp; Charts'!$E$4)*('PQW Report Data'!I$4:I$11233)),
                     IF($F$6="All",  SUMPRODUCT(('PQW Report Data'!$E$4:$E$11233=$B70)*('PQW Report Data'!$B$4:$B$11233='GEPS Report Dashboard &amp; Charts'!$C$4)*('PQW Report Data'!I$4:I$11233)),
                     SUMPRODUCT(('PQW Report Data'!$E$4:$E$11233=$B70)*('PQW Report Data'!$B$4:$B$11233='GEPS VOlume &amp; Declines'!$C$4)*('PQW Report Data'!$D$4:$D$11233='GEPS VOlume &amp; Declines'!$E$4)*('PQW Report Data'!I$4:I$11233)))))</f>
      </c>
      <c r="G70" s="25" t="str">
        <f>IF(AND($D$6="All",$F$6="All"),SUMPRODUCT(('PQW Report Data'!$E$4:$E$11233=$B70)*('PQW Report Data'!J$4:J$11233)),
                     IF($D$6="All", SUMPRODUCT(('PQW Report Data'!$E$4:$E$11233=$B70)*('PQW Report Data'!$D$4:$D$11233='GEPS Report Dashboard &amp; Charts'!$E$4)*('PQW Report Data'!J$4:J$11233)),
                     IF($F$6="All",  SUMPRODUCT(('PQW Report Data'!$E$4:$E$11233=$B70)*('PQW Report Data'!$B$4:$B$11233='GEPS Report Dashboard &amp; Charts'!$C$4)*('PQW Report Data'!J$4:J$11233)),
                     SUMPRODUCT(('PQW Report Data'!$E$4:$E$11233=$B70)*('PQW Report Data'!$B$4:$B$11233='GEPS VOlume &amp; Declines'!$C$4)*('PQW Report Data'!$D$4:$D$11233='GEPS VOlume &amp; Declines'!$E$4)*('PQW Report Data'!J$4:J$11233)))))</f>
      </c>
      <c r="H70" s="25" t="str">
        <f>IF(AND($D$6="All",$F$6="All"),SUMPRODUCT(('PQW Report Data'!$E$4:$E$11233=$B70)*('PQW Report Data'!K$4:K$11233)),
                     IF($D$6="All", SUMPRODUCT(('PQW Report Data'!$E$4:$E$11233=$B70)*('PQW Report Data'!$D$4:$D$11233='GEPS Report Dashboard &amp; Charts'!$E$4)*('PQW Report Data'!K$4:K$11233)),
                     IF($F$6="All",  SUMPRODUCT(('PQW Report Data'!$E$4:$E$11233=$B70)*('PQW Report Data'!$B$4:$B$11233='GEPS Report Dashboard &amp; Charts'!$C$4)*('PQW Report Data'!K$4:K$11233)),
                     SUMPRODUCT(('PQW Report Data'!$E$4:$E$11233=$B70)*('PQW Report Data'!$B$4:$B$11233='GEPS VOlume &amp; Declines'!$C$4)*('PQW Report Data'!$D$4:$D$11233='GEPS VOlume &amp; Declines'!$E$4)*('PQW Report Data'!K$4:K$11233)))))</f>
      </c>
      <c r="I70" s="25" t="str">
        <f>IF(AND($D$6="All",$F$6="All"),SUMPRODUCT(('PQW Report Data'!$E$4:$E$11233=$B70)*('PQW Report Data'!L$4:L$11233)),
                     IF($D$6="All", SUMPRODUCT(('PQW Report Data'!$E$4:$E$11233=$B70)*('PQW Report Data'!$D$4:$D$11233='GEPS Report Dashboard &amp; Charts'!$E$4)*('PQW Report Data'!L$4:L$11233)),
                     IF($F$6="All",  SUMPRODUCT(('PQW Report Data'!$E$4:$E$11233=$B70)*('PQW Report Data'!$B$4:$B$11233='GEPS Report Dashboard &amp; Charts'!$C$4)*('PQW Report Data'!L$4:L$11233)),
                     SUMPRODUCT(('PQW Report Data'!$E$4:$E$11233=$B70)*('PQW Report Data'!$B$4:$B$11233='GEPS VOlume &amp; Declines'!$C$4)*('PQW Report Data'!$D$4:$D$11233='GEPS VOlume &amp; Declines'!$E$4)*('PQW Report Data'!L$4:L$11233)))))</f>
      </c>
      <c r="J70" s="25" t="str">
        <f>IF(AND($D$6="All",$F$6="All"),SUMPRODUCT(('PQW Report Data'!$E$4:$E$11233=$B70)*('PQW Report Data'!M$4:M$11233)),
                     IF($D$6="All", SUMPRODUCT(('PQW Report Data'!$E$4:$E$11233=$B70)*('PQW Report Data'!$D$4:$D$11233='GEPS Report Dashboard &amp; Charts'!$E$4)*('PQW Report Data'!M$4:M$11233)),
                     IF($F$6="All",  SUMPRODUCT(('PQW Report Data'!$E$4:$E$11233=$B70)*('PQW Report Data'!$B$4:$B$11233='GEPS Report Dashboard &amp; Charts'!$C$4)*('PQW Report Data'!M$4:M$11233)),
                     SUMPRODUCT(('PQW Report Data'!$E$4:$E$11233=$B70)*('PQW Report Data'!$B$4:$B$11233='GEPS VOlume &amp; Declines'!$C$4)*('PQW Report Data'!$D$4:$D$11233='GEPS VOlume &amp; Declines'!$E$4)*('PQW Report Data'!M$4:M$11233)))))</f>
      </c>
      <c r="K70" s="25" t="str">
        <f>J70-I70</f>
      </c>
      <c r="L70" s="26" t="str">
        <f>IFERROR(K70/I70, 0)</f>
      </c>
    </row>
    <row r="71">
      <c r="A71" s="0" t="inlineStr">
        <is>
          <t/>
        </is>
      </c>
      <c r="B71" s="23" t="n">
        <v>61</v>
      </c>
      <c r="C71" s="25" t="str">
        <f>IF(AND($D$6="All",$F$6="All"),SUMPRODUCT(('PQW Report Data'!$E$4:$E$11233=$B71)*('PQW Report Data'!F$4:F$11233)),
                     IF($D$6="All", SUMPRODUCT(('PQW Report Data'!$E$4:$E$11233=$B71)*('PQW Report Data'!$D$4:$D$11233='GEPS Report Dashboard &amp; Charts'!$E$4)*('PQW Report Data'!F$4:F$11233)),
                     IF($F$6="All",  SUMPRODUCT(('PQW Report Data'!$E$4:$E$11233=$B71)*('PQW Report Data'!$B$4:$B$11233='GEPS Report Dashboard &amp; Charts'!$C$4)*('PQW Report Data'!F$4:F$11233)),
                     SUMPRODUCT(('PQW Report Data'!$E$4:$E$11233=$B71)*('PQW Report Data'!$B$4:$B$11233='GEPS VOlume &amp; Declines'!$C$4)*('PQW Report Data'!$D$4:$D$11233='GEPS VOlume &amp; Declines'!$E$4)*('PQW Report Data'!F$4:F$11233)))))</f>
      </c>
      <c r="D71" s="25" t="str">
        <f>IF(AND($D$6="All",$F$6="All"),SUMPRODUCT(('PQW Report Data'!$E$4:$E$11233=$B71)*('PQW Report Data'!G$4:G$11233)),
                     IF($D$6="All", SUMPRODUCT(('PQW Report Data'!$E$4:$E$11233=$B71)*('PQW Report Data'!$D$4:$D$11233='GEPS Report Dashboard &amp; Charts'!$E$4)*('PQW Report Data'!G$4:G$11233)),
                     IF($F$6="All",  SUMPRODUCT(('PQW Report Data'!$E$4:$E$11233=$B71)*('PQW Report Data'!$B$4:$B$11233='GEPS Report Dashboard &amp; Charts'!$C$4)*('PQW Report Data'!G$4:G$11233)),
                     SUMPRODUCT(('PQW Report Data'!$E$4:$E$11233=$B71)*('PQW Report Data'!$B$4:$B$11233='GEPS VOlume &amp; Declines'!$C$4)*('PQW Report Data'!$D$4:$D$11233='GEPS VOlume &amp; Declines'!$E$4)*('PQW Report Data'!G$4:G$11233)))))</f>
      </c>
      <c r="E71" s="25" t="str">
        <f>IF(AND($D$6="All",$F$6="All"),SUMPRODUCT(('PQW Report Data'!$E$4:$E$11233=$B71)*('PQW Report Data'!H$4:H$11233)),
                     IF($D$6="All", SUMPRODUCT(('PQW Report Data'!$E$4:$E$11233=$B71)*('PQW Report Data'!$D$4:$D$11233='GEPS Report Dashboard &amp; Charts'!$E$4)*('PQW Report Data'!H$4:H$11233)),
                     IF($F$6="All",  SUMPRODUCT(('PQW Report Data'!$E$4:$E$11233=$B71)*('PQW Report Data'!$B$4:$B$11233='GEPS Report Dashboard &amp; Charts'!$C$4)*('PQW Report Data'!H$4:H$11233)),
                     SUMPRODUCT(('PQW Report Data'!$E$4:$E$11233=$B71)*('PQW Report Data'!$B$4:$B$11233='GEPS VOlume &amp; Declines'!$C$4)*('PQW Report Data'!$D$4:$D$11233='GEPS VOlume &amp; Declines'!$E$4)*('PQW Report Data'!H$4:H$11233)))))</f>
      </c>
      <c r="F71" s="25" t="str">
        <f>IF(AND($D$6="All",$F$6="All"),SUMPRODUCT(('PQW Report Data'!$E$4:$E$11233=$B71)*('PQW Report Data'!I$4:I$11233)),
                     IF($D$6="All", SUMPRODUCT(('PQW Report Data'!$E$4:$E$11233=$B71)*('PQW Report Data'!$D$4:$D$11233='GEPS Report Dashboard &amp; Charts'!$E$4)*('PQW Report Data'!I$4:I$11233)),
                     IF($F$6="All",  SUMPRODUCT(('PQW Report Data'!$E$4:$E$11233=$B71)*('PQW Report Data'!$B$4:$B$11233='GEPS Report Dashboard &amp; Charts'!$C$4)*('PQW Report Data'!I$4:I$11233)),
                     SUMPRODUCT(('PQW Report Data'!$E$4:$E$11233=$B71)*('PQW Report Data'!$B$4:$B$11233='GEPS VOlume &amp; Declines'!$C$4)*('PQW Report Data'!$D$4:$D$11233='GEPS VOlume &amp; Declines'!$E$4)*('PQW Report Data'!I$4:I$11233)))))</f>
      </c>
      <c r="G71" s="25" t="str">
        <f>IF(AND($D$6="All",$F$6="All"),SUMPRODUCT(('PQW Report Data'!$E$4:$E$11233=$B71)*('PQW Report Data'!J$4:J$11233)),
                     IF($D$6="All", SUMPRODUCT(('PQW Report Data'!$E$4:$E$11233=$B71)*('PQW Report Data'!$D$4:$D$11233='GEPS Report Dashboard &amp; Charts'!$E$4)*('PQW Report Data'!J$4:J$11233)),
                     IF($F$6="All",  SUMPRODUCT(('PQW Report Data'!$E$4:$E$11233=$B71)*('PQW Report Data'!$B$4:$B$11233='GEPS Report Dashboard &amp; Charts'!$C$4)*('PQW Report Data'!J$4:J$11233)),
                     SUMPRODUCT(('PQW Report Data'!$E$4:$E$11233=$B71)*('PQW Report Data'!$B$4:$B$11233='GEPS VOlume &amp; Declines'!$C$4)*('PQW Report Data'!$D$4:$D$11233='GEPS VOlume &amp; Declines'!$E$4)*('PQW Report Data'!J$4:J$11233)))))</f>
      </c>
      <c r="H71" s="25" t="str">
        <f>IF(AND($D$6="All",$F$6="All"),SUMPRODUCT(('PQW Report Data'!$E$4:$E$11233=$B71)*('PQW Report Data'!K$4:K$11233)),
                     IF($D$6="All", SUMPRODUCT(('PQW Report Data'!$E$4:$E$11233=$B71)*('PQW Report Data'!$D$4:$D$11233='GEPS Report Dashboard &amp; Charts'!$E$4)*('PQW Report Data'!K$4:K$11233)),
                     IF($F$6="All",  SUMPRODUCT(('PQW Report Data'!$E$4:$E$11233=$B71)*('PQW Report Data'!$B$4:$B$11233='GEPS Report Dashboard &amp; Charts'!$C$4)*('PQW Report Data'!K$4:K$11233)),
                     SUMPRODUCT(('PQW Report Data'!$E$4:$E$11233=$B71)*('PQW Report Data'!$B$4:$B$11233='GEPS VOlume &amp; Declines'!$C$4)*('PQW Report Data'!$D$4:$D$11233='GEPS VOlume &amp; Declines'!$E$4)*('PQW Report Data'!K$4:K$11233)))))</f>
      </c>
      <c r="I71" s="25" t="str">
        <f>IF(AND($D$6="All",$F$6="All"),SUMPRODUCT(('PQW Report Data'!$E$4:$E$11233=$B71)*('PQW Report Data'!L$4:L$11233)),
                     IF($D$6="All", SUMPRODUCT(('PQW Report Data'!$E$4:$E$11233=$B71)*('PQW Report Data'!$D$4:$D$11233='GEPS Report Dashboard &amp; Charts'!$E$4)*('PQW Report Data'!L$4:L$11233)),
                     IF($F$6="All",  SUMPRODUCT(('PQW Report Data'!$E$4:$E$11233=$B71)*('PQW Report Data'!$B$4:$B$11233='GEPS Report Dashboard &amp; Charts'!$C$4)*('PQW Report Data'!L$4:L$11233)),
                     SUMPRODUCT(('PQW Report Data'!$E$4:$E$11233=$B71)*('PQW Report Data'!$B$4:$B$11233='GEPS VOlume &amp; Declines'!$C$4)*('PQW Report Data'!$D$4:$D$11233='GEPS VOlume &amp; Declines'!$E$4)*('PQW Report Data'!L$4:L$11233)))))</f>
      </c>
      <c r="J71" s="25" t="str">
        <f>IF(AND($D$6="All",$F$6="All"),SUMPRODUCT(('PQW Report Data'!$E$4:$E$11233=$B71)*('PQW Report Data'!M$4:M$11233)),
                     IF($D$6="All", SUMPRODUCT(('PQW Report Data'!$E$4:$E$11233=$B71)*('PQW Report Data'!$D$4:$D$11233='GEPS Report Dashboard &amp; Charts'!$E$4)*('PQW Report Data'!M$4:M$11233)),
                     IF($F$6="All",  SUMPRODUCT(('PQW Report Data'!$E$4:$E$11233=$B71)*('PQW Report Data'!$B$4:$B$11233='GEPS Report Dashboard &amp; Charts'!$C$4)*('PQW Report Data'!M$4:M$11233)),
                     SUMPRODUCT(('PQW Report Data'!$E$4:$E$11233=$B71)*('PQW Report Data'!$B$4:$B$11233='GEPS VOlume &amp; Declines'!$C$4)*('PQW Report Data'!$D$4:$D$11233='GEPS VOlume &amp; Declines'!$E$4)*('PQW Report Data'!M$4:M$11233)))))</f>
      </c>
      <c r="K71" s="25" t="str">
        <f>J71-I71</f>
      </c>
      <c r="L71" s="26" t="str">
        <f>IFERROR(K71/I71, 0)</f>
      </c>
    </row>
    <row r="72">
      <c r="A72" s="0" t="inlineStr">
        <is>
          <t/>
        </is>
      </c>
      <c r="B72" s="23" t="n">
        <v>62</v>
      </c>
      <c r="C72" s="25" t="str">
        <f>IF(AND($D$6="All",$F$6="All"),SUMPRODUCT(('PQW Report Data'!$E$4:$E$11233=$B72)*('PQW Report Data'!F$4:F$11233)),
                     IF($D$6="All", SUMPRODUCT(('PQW Report Data'!$E$4:$E$11233=$B72)*('PQW Report Data'!$D$4:$D$11233='GEPS Report Dashboard &amp; Charts'!$E$4)*('PQW Report Data'!F$4:F$11233)),
                     IF($F$6="All",  SUMPRODUCT(('PQW Report Data'!$E$4:$E$11233=$B72)*('PQW Report Data'!$B$4:$B$11233='GEPS Report Dashboard &amp; Charts'!$C$4)*('PQW Report Data'!F$4:F$11233)),
                     SUMPRODUCT(('PQW Report Data'!$E$4:$E$11233=$B72)*('PQW Report Data'!$B$4:$B$11233='GEPS VOlume &amp; Declines'!$C$4)*('PQW Report Data'!$D$4:$D$11233='GEPS VOlume &amp; Declines'!$E$4)*('PQW Report Data'!F$4:F$11233)))))</f>
      </c>
      <c r="D72" s="25" t="str">
        <f>IF(AND($D$6="All",$F$6="All"),SUMPRODUCT(('PQW Report Data'!$E$4:$E$11233=$B72)*('PQW Report Data'!G$4:G$11233)),
                     IF($D$6="All", SUMPRODUCT(('PQW Report Data'!$E$4:$E$11233=$B72)*('PQW Report Data'!$D$4:$D$11233='GEPS Report Dashboard &amp; Charts'!$E$4)*('PQW Report Data'!G$4:G$11233)),
                     IF($F$6="All",  SUMPRODUCT(('PQW Report Data'!$E$4:$E$11233=$B72)*('PQW Report Data'!$B$4:$B$11233='GEPS Report Dashboard &amp; Charts'!$C$4)*('PQW Report Data'!G$4:G$11233)),
                     SUMPRODUCT(('PQW Report Data'!$E$4:$E$11233=$B72)*('PQW Report Data'!$B$4:$B$11233='GEPS VOlume &amp; Declines'!$C$4)*('PQW Report Data'!$D$4:$D$11233='GEPS VOlume &amp; Declines'!$E$4)*('PQW Report Data'!G$4:G$11233)))))</f>
      </c>
      <c r="E72" s="25" t="str">
        <f>IF(AND($D$6="All",$F$6="All"),SUMPRODUCT(('PQW Report Data'!$E$4:$E$11233=$B72)*('PQW Report Data'!H$4:H$11233)),
                     IF($D$6="All", SUMPRODUCT(('PQW Report Data'!$E$4:$E$11233=$B72)*('PQW Report Data'!$D$4:$D$11233='GEPS Report Dashboard &amp; Charts'!$E$4)*('PQW Report Data'!H$4:H$11233)),
                     IF($F$6="All",  SUMPRODUCT(('PQW Report Data'!$E$4:$E$11233=$B72)*('PQW Report Data'!$B$4:$B$11233='GEPS Report Dashboard &amp; Charts'!$C$4)*('PQW Report Data'!H$4:H$11233)),
                     SUMPRODUCT(('PQW Report Data'!$E$4:$E$11233=$B72)*('PQW Report Data'!$B$4:$B$11233='GEPS VOlume &amp; Declines'!$C$4)*('PQW Report Data'!$D$4:$D$11233='GEPS VOlume &amp; Declines'!$E$4)*('PQW Report Data'!H$4:H$11233)))))</f>
      </c>
      <c r="F72" s="25" t="str">
        <f>IF(AND($D$6="All",$F$6="All"),SUMPRODUCT(('PQW Report Data'!$E$4:$E$11233=$B72)*('PQW Report Data'!I$4:I$11233)),
                     IF($D$6="All", SUMPRODUCT(('PQW Report Data'!$E$4:$E$11233=$B72)*('PQW Report Data'!$D$4:$D$11233='GEPS Report Dashboard &amp; Charts'!$E$4)*('PQW Report Data'!I$4:I$11233)),
                     IF($F$6="All",  SUMPRODUCT(('PQW Report Data'!$E$4:$E$11233=$B72)*('PQW Report Data'!$B$4:$B$11233='GEPS Report Dashboard &amp; Charts'!$C$4)*('PQW Report Data'!I$4:I$11233)),
                     SUMPRODUCT(('PQW Report Data'!$E$4:$E$11233=$B72)*('PQW Report Data'!$B$4:$B$11233='GEPS VOlume &amp; Declines'!$C$4)*('PQW Report Data'!$D$4:$D$11233='GEPS VOlume &amp; Declines'!$E$4)*('PQW Report Data'!I$4:I$11233)))))</f>
      </c>
      <c r="G72" s="25" t="str">
        <f>IF(AND($D$6="All",$F$6="All"),SUMPRODUCT(('PQW Report Data'!$E$4:$E$11233=$B72)*('PQW Report Data'!J$4:J$11233)),
                     IF($D$6="All", SUMPRODUCT(('PQW Report Data'!$E$4:$E$11233=$B72)*('PQW Report Data'!$D$4:$D$11233='GEPS Report Dashboard &amp; Charts'!$E$4)*('PQW Report Data'!J$4:J$11233)),
                     IF($F$6="All",  SUMPRODUCT(('PQW Report Data'!$E$4:$E$11233=$B72)*('PQW Report Data'!$B$4:$B$11233='GEPS Report Dashboard &amp; Charts'!$C$4)*('PQW Report Data'!J$4:J$11233)),
                     SUMPRODUCT(('PQW Report Data'!$E$4:$E$11233=$B72)*('PQW Report Data'!$B$4:$B$11233='GEPS VOlume &amp; Declines'!$C$4)*('PQW Report Data'!$D$4:$D$11233='GEPS VOlume &amp; Declines'!$E$4)*('PQW Report Data'!J$4:J$11233)))))</f>
      </c>
      <c r="H72" s="25" t="str">
        <f>IF(AND($D$6="All",$F$6="All"),SUMPRODUCT(('PQW Report Data'!$E$4:$E$11233=$B72)*('PQW Report Data'!K$4:K$11233)),
                     IF($D$6="All", SUMPRODUCT(('PQW Report Data'!$E$4:$E$11233=$B72)*('PQW Report Data'!$D$4:$D$11233='GEPS Report Dashboard &amp; Charts'!$E$4)*('PQW Report Data'!K$4:K$11233)),
                     IF($F$6="All",  SUMPRODUCT(('PQW Report Data'!$E$4:$E$11233=$B72)*('PQW Report Data'!$B$4:$B$11233='GEPS Report Dashboard &amp; Charts'!$C$4)*('PQW Report Data'!K$4:K$11233)),
                     SUMPRODUCT(('PQW Report Data'!$E$4:$E$11233=$B72)*('PQW Report Data'!$B$4:$B$11233='GEPS VOlume &amp; Declines'!$C$4)*('PQW Report Data'!$D$4:$D$11233='GEPS VOlume &amp; Declines'!$E$4)*('PQW Report Data'!K$4:K$11233)))))</f>
      </c>
      <c r="I72" s="25" t="str">
        <f>IF(AND($D$6="All",$F$6="All"),SUMPRODUCT(('PQW Report Data'!$E$4:$E$11233=$B72)*('PQW Report Data'!L$4:L$11233)),
                     IF($D$6="All", SUMPRODUCT(('PQW Report Data'!$E$4:$E$11233=$B72)*('PQW Report Data'!$D$4:$D$11233='GEPS Report Dashboard &amp; Charts'!$E$4)*('PQW Report Data'!L$4:L$11233)),
                     IF($F$6="All",  SUMPRODUCT(('PQW Report Data'!$E$4:$E$11233=$B72)*('PQW Report Data'!$B$4:$B$11233='GEPS Report Dashboard &amp; Charts'!$C$4)*('PQW Report Data'!L$4:L$11233)),
                     SUMPRODUCT(('PQW Report Data'!$E$4:$E$11233=$B72)*('PQW Report Data'!$B$4:$B$11233='GEPS VOlume &amp; Declines'!$C$4)*('PQW Report Data'!$D$4:$D$11233='GEPS VOlume &amp; Declines'!$E$4)*('PQW Report Data'!L$4:L$11233)))))</f>
      </c>
      <c r="J72" s="25" t="str">
        <f>IF(AND($D$6="All",$F$6="All"),SUMPRODUCT(('PQW Report Data'!$E$4:$E$11233=$B72)*('PQW Report Data'!M$4:M$11233)),
                     IF($D$6="All", SUMPRODUCT(('PQW Report Data'!$E$4:$E$11233=$B72)*('PQW Report Data'!$D$4:$D$11233='GEPS Report Dashboard &amp; Charts'!$E$4)*('PQW Report Data'!M$4:M$11233)),
                     IF($F$6="All",  SUMPRODUCT(('PQW Report Data'!$E$4:$E$11233=$B72)*('PQW Report Data'!$B$4:$B$11233='GEPS Report Dashboard &amp; Charts'!$C$4)*('PQW Report Data'!M$4:M$11233)),
                     SUMPRODUCT(('PQW Report Data'!$E$4:$E$11233=$B72)*('PQW Report Data'!$B$4:$B$11233='GEPS VOlume &amp; Declines'!$C$4)*('PQW Report Data'!$D$4:$D$11233='GEPS VOlume &amp; Declines'!$E$4)*('PQW Report Data'!M$4:M$11233)))))</f>
      </c>
      <c r="K72" s="25" t="str">
        <f>J72-I72</f>
      </c>
      <c r="L72" s="26" t="str">
        <f>IFERROR(K72/I72, 0)</f>
      </c>
    </row>
    <row r="73">
      <c r="A73" s="0" t="inlineStr">
        <is>
          <t/>
        </is>
      </c>
      <c r="B73" s="23" t="n">
        <v>63</v>
      </c>
      <c r="C73" s="25" t="str">
        <f>IF(AND($D$6="All",$F$6="All"),SUMPRODUCT(('PQW Report Data'!$E$4:$E$11233=$B73)*('PQW Report Data'!F$4:F$11233)),
                     IF($D$6="All", SUMPRODUCT(('PQW Report Data'!$E$4:$E$11233=$B73)*('PQW Report Data'!$D$4:$D$11233='GEPS Report Dashboard &amp; Charts'!$E$4)*('PQW Report Data'!F$4:F$11233)),
                     IF($F$6="All",  SUMPRODUCT(('PQW Report Data'!$E$4:$E$11233=$B73)*('PQW Report Data'!$B$4:$B$11233='GEPS Report Dashboard &amp; Charts'!$C$4)*('PQW Report Data'!F$4:F$11233)),
                     SUMPRODUCT(('PQW Report Data'!$E$4:$E$11233=$B73)*('PQW Report Data'!$B$4:$B$11233='GEPS VOlume &amp; Declines'!$C$4)*('PQW Report Data'!$D$4:$D$11233='GEPS VOlume &amp; Declines'!$E$4)*('PQW Report Data'!F$4:F$11233)))))</f>
      </c>
      <c r="D73" s="25" t="str">
        <f>IF(AND($D$6="All",$F$6="All"),SUMPRODUCT(('PQW Report Data'!$E$4:$E$11233=$B73)*('PQW Report Data'!G$4:G$11233)),
                     IF($D$6="All", SUMPRODUCT(('PQW Report Data'!$E$4:$E$11233=$B73)*('PQW Report Data'!$D$4:$D$11233='GEPS Report Dashboard &amp; Charts'!$E$4)*('PQW Report Data'!G$4:G$11233)),
                     IF($F$6="All",  SUMPRODUCT(('PQW Report Data'!$E$4:$E$11233=$B73)*('PQW Report Data'!$B$4:$B$11233='GEPS Report Dashboard &amp; Charts'!$C$4)*('PQW Report Data'!G$4:G$11233)),
                     SUMPRODUCT(('PQW Report Data'!$E$4:$E$11233=$B73)*('PQW Report Data'!$B$4:$B$11233='GEPS VOlume &amp; Declines'!$C$4)*('PQW Report Data'!$D$4:$D$11233='GEPS VOlume &amp; Declines'!$E$4)*('PQW Report Data'!G$4:G$11233)))))</f>
      </c>
      <c r="E73" s="25" t="str">
        <f>IF(AND($D$6="All",$F$6="All"),SUMPRODUCT(('PQW Report Data'!$E$4:$E$11233=$B73)*('PQW Report Data'!H$4:H$11233)),
                     IF($D$6="All", SUMPRODUCT(('PQW Report Data'!$E$4:$E$11233=$B73)*('PQW Report Data'!$D$4:$D$11233='GEPS Report Dashboard &amp; Charts'!$E$4)*('PQW Report Data'!H$4:H$11233)),
                     IF($F$6="All",  SUMPRODUCT(('PQW Report Data'!$E$4:$E$11233=$B73)*('PQW Report Data'!$B$4:$B$11233='GEPS Report Dashboard &amp; Charts'!$C$4)*('PQW Report Data'!H$4:H$11233)),
                     SUMPRODUCT(('PQW Report Data'!$E$4:$E$11233=$B73)*('PQW Report Data'!$B$4:$B$11233='GEPS VOlume &amp; Declines'!$C$4)*('PQW Report Data'!$D$4:$D$11233='GEPS VOlume &amp; Declines'!$E$4)*('PQW Report Data'!H$4:H$11233)))))</f>
      </c>
      <c r="F73" s="25" t="str">
        <f>IF(AND($D$6="All",$F$6="All"),SUMPRODUCT(('PQW Report Data'!$E$4:$E$11233=$B73)*('PQW Report Data'!I$4:I$11233)),
                     IF($D$6="All", SUMPRODUCT(('PQW Report Data'!$E$4:$E$11233=$B73)*('PQW Report Data'!$D$4:$D$11233='GEPS Report Dashboard &amp; Charts'!$E$4)*('PQW Report Data'!I$4:I$11233)),
                     IF($F$6="All",  SUMPRODUCT(('PQW Report Data'!$E$4:$E$11233=$B73)*('PQW Report Data'!$B$4:$B$11233='GEPS Report Dashboard &amp; Charts'!$C$4)*('PQW Report Data'!I$4:I$11233)),
                     SUMPRODUCT(('PQW Report Data'!$E$4:$E$11233=$B73)*('PQW Report Data'!$B$4:$B$11233='GEPS VOlume &amp; Declines'!$C$4)*('PQW Report Data'!$D$4:$D$11233='GEPS VOlume &amp; Declines'!$E$4)*('PQW Report Data'!I$4:I$11233)))))</f>
      </c>
      <c r="G73" s="25" t="str">
        <f>IF(AND($D$6="All",$F$6="All"),SUMPRODUCT(('PQW Report Data'!$E$4:$E$11233=$B73)*('PQW Report Data'!J$4:J$11233)),
                     IF($D$6="All", SUMPRODUCT(('PQW Report Data'!$E$4:$E$11233=$B73)*('PQW Report Data'!$D$4:$D$11233='GEPS Report Dashboard &amp; Charts'!$E$4)*('PQW Report Data'!J$4:J$11233)),
                     IF($F$6="All",  SUMPRODUCT(('PQW Report Data'!$E$4:$E$11233=$B73)*('PQW Report Data'!$B$4:$B$11233='GEPS Report Dashboard &amp; Charts'!$C$4)*('PQW Report Data'!J$4:J$11233)),
                     SUMPRODUCT(('PQW Report Data'!$E$4:$E$11233=$B73)*('PQW Report Data'!$B$4:$B$11233='GEPS VOlume &amp; Declines'!$C$4)*('PQW Report Data'!$D$4:$D$11233='GEPS VOlume &amp; Declines'!$E$4)*('PQW Report Data'!J$4:J$11233)))))</f>
      </c>
      <c r="H73" s="25" t="str">
        <f>IF(AND($D$6="All",$F$6="All"),SUMPRODUCT(('PQW Report Data'!$E$4:$E$11233=$B73)*('PQW Report Data'!K$4:K$11233)),
                     IF($D$6="All", SUMPRODUCT(('PQW Report Data'!$E$4:$E$11233=$B73)*('PQW Report Data'!$D$4:$D$11233='GEPS Report Dashboard &amp; Charts'!$E$4)*('PQW Report Data'!K$4:K$11233)),
                     IF($F$6="All",  SUMPRODUCT(('PQW Report Data'!$E$4:$E$11233=$B73)*('PQW Report Data'!$B$4:$B$11233='GEPS Report Dashboard &amp; Charts'!$C$4)*('PQW Report Data'!K$4:K$11233)),
                     SUMPRODUCT(('PQW Report Data'!$E$4:$E$11233=$B73)*('PQW Report Data'!$B$4:$B$11233='GEPS VOlume &amp; Declines'!$C$4)*('PQW Report Data'!$D$4:$D$11233='GEPS VOlume &amp; Declines'!$E$4)*('PQW Report Data'!K$4:K$11233)))))</f>
      </c>
      <c r="I73" s="25" t="str">
        <f>IF(AND($D$6="All",$F$6="All"),SUMPRODUCT(('PQW Report Data'!$E$4:$E$11233=$B73)*('PQW Report Data'!L$4:L$11233)),
                     IF($D$6="All", SUMPRODUCT(('PQW Report Data'!$E$4:$E$11233=$B73)*('PQW Report Data'!$D$4:$D$11233='GEPS Report Dashboard &amp; Charts'!$E$4)*('PQW Report Data'!L$4:L$11233)),
                     IF($F$6="All",  SUMPRODUCT(('PQW Report Data'!$E$4:$E$11233=$B73)*('PQW Report Data'!$B$4:$B$11233='GEPS Report Dashboard &amp; Charts'!$C$4)*('PQW Report Data'!L$4:L$11233)),
                     SUMPRODUCT(('PQW Report Data'!$E$4:$E$11233=$B73)*('PQW Report Data'!$B$4:$B$11233='GEPS VOlume &amp; Declines'!$C$4)*('PQW Report Data'!$D$4:$D$11233='GEPS VOlume &amp; Declines'!$E$4)*('PQW Report Data'!L$4:L$11233)))))</f>
      </c>
      <c r="J73" s="25" t="str">
        <f>IF(AND($D$6="All",$F$6="All"),SUMPRODUCT(('PQW Report Data'!$E$4:$E$11233=$B73)*('PQW Report Data'!M$4:M$11233)),
                     IF($D$6="All", SUMPRODUCT(('PQW Report Data'!$E$4:$E$11233=$B73)*('PQW Report Data'!$D$4:$D$11233='GEPS Report Dashboard &amp; Charts'!$E$4)*('PQW Report Data'!M$4:M$11233)),
                     IF($F$6="All",  SUMPRODUCT(('PQW Report Data'!$E$4:$E$11233=$B73)*('PQW Report Data'!$B$4:$B$11233='GEPS Report Dashboard &amp; Charts'!$C$4)*('PQW Report Data'!M$4:M$11233)),
                     SUMPRODUCT(('PQW Report Data'!$E$4:$E$11233=$B73)*('PQW Report Data'!$B$4:$B$11233='GEPS VOlume &amp; Declines'!$C$4)*('PQW Report Data'!$D$4:$D$11233='GEPS VOlume &amp; Declines'!$E$4)*('PQW Report Data'!M$4:M$11233)))))</f>
      </c>
      <c r="K73" s="25" t="str">
        <f>J73-I73</f>
      </c>
      <c r="L73" s="26" t="str">
        <f>IFERROR(K73/I73, 0)</f>
      </c>
    </row>
    <row r="74">
      <c r="A74" s="0" t="inlineStr">
        <is>
          <t/>
        </is>
      </c>
      <c r="B74" s="23" t="n">
        <v>64</v>
      </c>
      <c r="C74" s="25" t="str">
        <f>IF(AND($D$6="All",$F$6="All"),SUMPRODUCT(('PQW Report Data'!$E$4:$E$11233=$B74)*('PQW Report Data'!F$4:F$11233)),
                     IF($D$6="All", SUMPRODUCT(('PQW Report Data'!$E$4:$E$11233=$B74)*('PQW Report Data'!$D$4:$D$11233='GEPS Report Dashboard &amp; Charts'!$E$4)*('PQW Report Data'!F$4:F$11233)),
                     IF($F$6="All",  SUMPRODUCT(('PQW Report Data'!$E$4:$E$11233=$B74)*('PQW Report Data'!$B$4:$B$11233='GEPS Report Dashboard &amp; Charts'!$C$4)*('PQW Report Data'!F$4:F$11233)),
                     SUMPRODUCT(('PQW Report Data'!$E$4:$E$11233=$B74)*('PQW Report Data'!$B$4:$B$11233='GEPS VOlume &amp; Declines'!$C$4)*('PQW Report Data'!$D$4:$D$11233='GEPS VOlume &amp; Declines'!$E$4)*('PQW Report Data'!F$4:F$11233)))))</f>
      </c>
      <c r="D74" s="25" t="str">
        <f>IF(AND($D$6="All",$F$6="All"),SUMPRODUCT(('PQW Report Data'!$E$4:$E$11233=$B74)*('PQW Report Data'!G$4:G$11233)),
                     IF($D$6="All", SUMPRODUCT(('PQW Report Data'!$E$4:$E$11233=$B74)*('PQW Report Data'!$D$4:$D$11233='GEPS Report Dashboard &amp; Charts'!$E$4)*('PQW Report Data'!G$4:G$11233)),
                     IF($F$6="All",  SUMPRODUCT(('PQW Report Data'!$E$4:$E$11233=$B74)*('PQW Report Data'!$B$4:$B$11233='GEPS Report Dashboard &amp; Charts'!$C$4)*('PQW Report Data'!G$4:G$11233)),
                     SUMPRODUCT(('PQW Report Data'!$E$4:$E$11233=$B74)*('PQW Report Data'!$B$4:$B$11233='GEPS VOlume &amp; Declines'!$C$4)*('PQW Report Data'!$D$4:$D$11233='GEPS VOlume &amp; Declines'!$E$4)*('PQW Report Data'!G$4:G$11233)))))</f>
      </c>
      <c r="E74" s="25" t="str">
        <f>IF(AND($D$6="All",$F$6="All"),SUMPRODUCT(('PQW Report Data'!$E$4:$E$11233=$B74)*('PQW Report Data'!H$4:H$11233)),
                     IF($D$6="All", SUMPRODUCT(('PQW Report Data'!$E$4:$E$11233=$B74)*('PQW Report Data'!$D$4:$D$11233='GEPS Report Dashboard &amp; Charts'!$E$4)*('PQW Report Data'!H$4:H$11233)),
                     IF($F$6="All",  SUMPRODUCT(('PQW Report Data'!$E$4:$E$11233=$B74)*('PQW Report Data'!$B$4:$B$11233='GEPS Report Dashboard &amp; Charts'!$C$4)*('PQW Report Data'!H$4:H$11233)),
                     SUMPRODUCT(('PQW Report Data'!$E$4:$E$11233=$B74)*('PQW Report Data'!$B$4:$B$11233='GEPS VOlume &amp; Declines'!$C$4)*('PQW Report Data'!$D$4:$D$11233='GEPS VOlume &amp; Declines'!$E$4)*('PQW Report Data'!H$4:H$11233)))))</f>
      </c>
      <c r="F74" s="25" t="str">
        <f>IF(AND($D$6="All",$F$6="All"),SUMPRODUCT(('PQW Report Data'!$E$4:$E$11233=$B74)*('PQW Report Data'!I$4:I$11233)),
                     IF($D$6="All", SUMPRODUCT(('PQW Report Data'!$E$4:$E$11233=$B74)*('PQW Report Data'!$D$4:$D$11233='GEPS Report Dashboard &amp; Charts'!$E$4)*('PQW Report Data'!I$4:I$11233)),
                     IF($F$6="All",  SUMPRODUCT(('PQW Report Data'!$E$4:$E$11233=$B74)*('PQW Report Data'!$B$4:$B$11233='GEPS Report Dashboard &amp; Charts'!$C$4)*('PQW Report Data'!I$4:I$11233)),
                     SUMPRODUCT(('PQW Report Data'!$E$4:$E$11233=$B74)*('PQW Report Data'!$B$4:$B$11233='GEPS VOlume &amp; Declines'!$C$4)*('PQW Report Data'!$D$4:$D$11233='GEPS VOlume &amp; Declines'!$E$4)*('PQW Report Data'!I$4:I$11233)))))</f>
      </c>
      <c r="G74" s="25" t="str">
        <f>IF(AND($D$6="All",$F$6="All"),SUMPRODUCT(('PQW Report Data'!$E$4:$E$11233=$B74)*('PQW Report Data'!J$4:J$11233)),
                     IF($D$6="All", SUMPRODUCT(('PQW Report Data'!$E$4:$E$11233=$B74)*('PQW Report Data'!$D$4:$D$11233='GEPS Report Dashboard &amp; Charts'!$E$4)*('PQW Report Data'!J$4:J$11233)),
                     IF($F$6="All",  SUMPRODUCT(('PQW Report Data'!$E$4:$E$11233=$B74)*('PQW Report Data'!$B$4:$B$11233='GEPS Report Dashboard &amp; Charts'!$C$4)*('PQW Report Data'!J$4:J$11233)),
                     SUMPRODUCT(('PQW Report Data'!$E$4:$E$11233=$B74)*('PQW Report Data'!$B$4:$B$11233='GEPS VOlume &amp; Declines'!$C$4)*('PQW Report Data'!$D$4:$D$11233='GEPS VOlume &amp; Declines'!$E$4)*('PQW Report Data'!J$4:J$11233)))))</f>
      </c>
      <c r="H74" s="25" t="str">
        <f>IF(AND($D$6="All",$F$6="All"),SUMPRODUCT(('PQW Report Data'!$E$4:$E$11233=$B74)*('PQW Report Data'!K$4:K$11233)),
                     IF($D$6="All", SUMPRODUCT(('PQW Report Data'!$E$4:$E$11233=$B74)*('PQW Report Data'!$D$4:$D$11233='GEPS Report Dashboard &amp; Charts'!$E$4)*('PQW Report Data'!K$4:K$11233)),
                     IF($F$6="All",  SUMPRODUCT(('PQW Report Data'!$E$4:$E$11233=$B74)*('PQW Report Data'!$B$4:$B$11233='GEPS Report Dashboard &amp; Charts'!$C$4)*('PQW Report Data'!K$4:K$11233)),
                     SUMPRODUCT(('PQW Report Data'!$E$4:$E$11233=$B74)*('PQW Report Data'!$B$4:$B$11233='GEPS VOlume &amp; Declines'!$C$4)*('PQW Report Data'!$D$4:$D$11233='GEPS VOlume &amp; Declines'!$E$4)*('PQW Report Data'!K$4:K$11233)))))</f>
      </c>
      <c r="I74" s="25" t="str">
        <f>IF(AND($D$6="All",$F$6="All"),SUMPRODUCT(('PQW Report Data'!$E$4:$E$11233=$B74)*('PQW Report Data'!L$4:L$11233)),
                     IF($D$6="All", SUMPRODUCT(('PQW Report Data'!$E$4:$E$11233=$B74)*('PQW Report Data'!$D$4:$D$11233='GEPS Report Dashboard &amp; Charts'!$E$4)*('PQW Report Data'!L$4:L$11233)),
                     IF($F$6="All",  SUMPRODUCT(('PQW Report Data'!$E$4:$E$11233=$B74)*('PQW Report Data'!$B$4:$B$11233='GEPS Report Dashboard &amp; Charts'!$C$4)*('PQW Report Data'!L$4:L$11233)),
                     SUMPRODUCT(('PQW Report Data'!$E$4:$E$11233=$B74)*('PQW Report Data'!$B$4:$B$11233='GEPS VOlume &amp; Declines'!$C$4)*('PQW Report Data'!$D$4:$D$11233='GEPS VOlume &amp; Declines'!$E$4)*('PQW Report Data'!L$4:L$11233)))))</f>
      </c>
      <c r="J74" s="25" t="str">
        <f>IF(AND($D$6="All",$F$6="All"),SUMPRODUCT(('PQW Report Data'!$E$4:$E$11233=$B74)*('PQW Report Data'!M$4:M$11233)),
                     IF($D$6="All", SUMPRODUCT(('PQW Report Data'!$E$4:$E$11233=$B74)*('PQW Report Data'!$D$4:$D$11233='GEPS Report Dashboard &amp; Charts'!$E$4)*('PQW Report Data'!M$4:M$11233)),
                     IF($F$6="All",  SUMPRODUCT(('PQW Report Data'!$E$4:$E$11233=$B74)*('PQW Report Data'!$B$4:$B$11233='GEPS Report Dashboard &amp; Charts'!$C$4)*('PQW Report Data'!M$4:M$11233)),
                     SUMPRODUCT(('PQW Report Data'!$E$4:$E$11233=$B74)*('PQW Report Data'!$B$4:$B$11233='GEPS VOlume &amp; Declines'!$C$4)*('PQW Report Data'!$D$4:$D$11233='GEPS VOlume &amp; Declines'!$E$4)*('PQW Report Data'!M$4:M$11233)))))</f>
      </c>
      <c r="K74" s="25" t="str">
        <f>J74-I74</f>
      </c>
      <c r="L74" s="26" t="str">
        <f>IFERROR(K74/I74, 0)</f>
      </c>
    </row>
    <row r="75">
      <c r="A75" s="0" t="inlineStr">
        <is>
          <t/>
        </is>
      </c>
      <c r="B75" s="23" t="n">
        <v>65</v>
      </c>
      <c r="C75" s="25" t="str">
        <f>IF(AND($D$6="All",$F$6="All"),SUMPRODUCT(('PQW Report Data'!$E$4:$E$11233=$B75)*('PQW Report Data'!F$4:F$11233)),
                     IF($D$6="All", SUMPRODUCT(('PQW Report Data'!$E$4:$E$11233=$B75)*('PQW Report Data'!$D$4:$D$11233='GEPS Report Dashboard &amp; Charts'!$E$4)*('PQW Report Data'!F$4:F$11233)),
                     IF($F$6="All",  SUMPRODUCT(('PQW Report Data'!$E$4:$E$11233=$B75)*('PQW Report Data'!$B$4:$B$11233='GEPS Report Dashboard &amp; Charts'!$C$4)*('PQW Report Data'!F$4:F$11233)),
                     SUMPRODUCT(('PQW Report Data'!$E$4:$E$11233=$B75)*('PQW Report Data'!$B$4:$B$11233='GEPS VOlume &amp; Declines'!$C$4)*('PQW Report Data'!$D$4:$D$11233='GEPS VOlume &amp; Declines'!$E$4)*('PQW Report Data'!F$4:F$11233)))))</f>
      </c>
      <c r="D75" s="25" t="str">
        <f>IF(AND($D$6="All",$F$6="All"),SUMPRODUCT(('PQW Report Data'!$E$4:$E$11233=$B75)*('PQW Report Data'!G$4:G$11233)),
                     IF($D$6="All", SUMPRODUCT(('PQW Report Data'!$E$4:$E$11233=$B75)*('PQW Report Data'!$D$4:$D$11233='GEPS Report Dashboard &amp; Charts'!$E$4)*('PQW Report Data'!G$4:G$11233)),
                     IF($F$6="All",  SUMPRODUCT(('PQW Report Data'!$E$4:$E$11233=$B75)*('PQW Report Data'!$B$4:$B$11233='GEPS Report Dashboard &amp; Charts'!$C$4)*('PQW Report Data'!G$4:G$11233)),
                     SUMPRODUCT(('PQW Report Data'!$E$4:$E$11233=$B75)*('PQW Report Data'!$B$4:$B$11233='GEPS VOlume &amp; Declines'!$C$4)*('PQW Report Data'!$D$4:$D$11233='GEPS VOlume &amp; Declines'!$E$4)*('PQW Report Data'!G$4:G$11233)))))</f>
      </c>
      <c r="E75" s="25" t="str">
        <f>IF(AND($D$6="All",$F$6="All"),SUMPRODUCT(('PQW Report Data'!$E$4:$E$11233=$B75)*('PQW Report Data'!H$4:H$11233)),
                     IF($D$6="All", SUMPRODUCT(('PQW Report Data'!$E$4:$E$11233=$B75)*('PQW Report Data'!$D$4:$D$11233='GEPS Report Dashboard &amp; Charts'!$E$4)*('PQW Report Data'!H$4:H$11233)),
                     IF($F$6="All",  SUMPRODUCT(('PQW Report Data'!$E$4:$E$11233=$B75)*('PQW Report Data'!$B$4:$B$11233='GEPS Report Dashboard &amp; Charts'!$C$4)*('PQW Report Data'!H$4:H$11233)),
                     SUMPRODUCT(('PQW Report Data'!$E$4:$E$11233=$B75)*('PQW Report Data'!$B$4:$B$11233='GEPS VOlume &amp; Declines'!$C$4)*('PQW Report Data'!$D$4:$D$11233='GEPS VOlume &amp; Declines'!$E$4)*('PQW Report Data'!H$4:H$11233)))))</f>
      </c>
      <c r="F75" s="25" t="str">
        <f>IF(AND($D$6="All",$F$6="All"),SUMPRODUCT(('PQW Report Data'!$E$4:$E$11233=$B75)*('PQW Report Data'!I$4:I$11233)),
                     IF($D$6="All", SUMPRODUCT(('PQW Report Data'!$E$4:$E$11233=$B75)*('PQW Report Data'!$D$4:$D$11233='GEPS Report Dashboard &amp; Charts'!$E$4)*('PQW Report Data'!I$4:I$11233)),
                     IF($F$6="All",  SUMPRODUCT(('PQW Report Data'!$E$4:$E$11233=$B75)*('PQW Report Data'!$B$4:$B$11233='GEPS Report Dashboard &amp; Charts'!$C$4)*('PQW Report Data'!I$4:I$11233)),
                     SUMPRODUCT(('PQW Report Data'!$E$4:$E$11233=$B75)*('PQW Report Data'!$B$4:$B$11233='GEPS VOlume &amp; Declines'!$C$4)*('PQW Report Data'!$D$4:$D$11233='GEPS VOlume &amp; Declines'!$E$4)*('PQW Report Data'!I$4:I$11233)))))</f>
      </c>
      <c r="G75" s="25" t="str">
        <f>IF(AND($D$6="All",$F$6="All"),SUMPRODUCT(('PQW Report Data'!$E$4:$E$11233=$B75)*('PQW Report Data'!J$4:J$11233)),
                     IF($D$6="All", SUMPRODUCT(('PQW Report Data'!$E$4:$E$11233=$B75)*('PQW Report Data'!$D$4:$D$11233='GEPS Report Dashboard &amp; Charts'!$E$4)*('PQW Report Data'!J$4:J$11233)),
                     IF($F$6="All",  SUMPRODUCT(('PQW Report Data'!$E$4:$E$11233=$B75)*('PQW Report Data'!$B$4:$B$11233='GEPS Report Dashboard &amp; Charts'!$C$4)*('PQW Report Data'!J$4:J$11233)),
                     SUMPRODUCT(('PQW Report Data'!$E$4:$E$11233=$B75)*('PQW Report Data'!$B$4:$B$11233='GEPS VOlume &amp; Declines'!$C$4)*('PQW Report Data'!$D$4:$D$11233='GEPS VOlume &amp; Declines'!$E$4)*('PQW Report Data'!J$4:J$11233)))))</f>
      </c>
      <c r="H75" s="25" t="str">
        <f>IF(AND($D$6="All",$F$6="All"),SUMPRODUCT(('PQW Report Data'!$E$4:$E$11233=$B75)*('PQW Report Data'!K$4:K$11233)),
                     IF($D$6="All", SUMPRODUCT(('PQW Report Data'!$E$4:$E$11233=$B75)*('PQW Report Data'!$D$4:$D$11233='GEPS Report Dashboard &amp; Charts'!$E$4)*('PQW Report Data'!K$4:K$11233)),
                     IF($F$6="All",  SUMPRODUCT(('PQW Report Data'!$E$4:$E$11233=$B75)*('PQW Report Data'!$B$4:$B$11233='GEPS Report Dashboard &amp; Charts'!$C$4)*('PQW Report Data'!K$4:K$11233)),
                     SUMPRODUCT(('PQW Report Data'!$E$4:$E$11233=$B75)*('PQW Report Data'!$B$4:$B$11233='GEPS VOlume &amp; Declines'!$C$4)*('PQW Report Data'!$D$4:$D$11233='GEPS VOlume &amp; Declines'!$E$4)*('PQW Report Data'!K$4:K$11233)))))</f>
      </c>
      <c r="I75" s="25" t="str">
        <f>IF(AND($D$6="All",$F$6="All"),SUMPRODUCT(('PQW Report Data'!$E$4:$E$11233=$B75)*('PQW Report Data'!L$4:L$11233)),
                     IF($D$6="All", SUMPRODUCT(('PQW Report Data'!$E$4:$E$11233=$B75)*('PQW Report Data'!$D$4:$D$11233='GEPS Report Dashboard &amp; Charts'!$E$4)*('PQW Report Data'!L$4:L$11233)),
                     IF($F$6="All",  SUMPRODUCT(('PQW Report Data'!$E$4:$E$11233=$B75)*('PQW Report Data'!$B$4:$B$11233='GEPS Report Dashboard &amp; Charts'!$C$4)*('PQW Report Data'!L$4:L$11233)),
                     SUMPRODUCT(('PQW Report Data'!$E$4:$E$11233=$B75)*('PQW Report Data'!$B$4:$B$11233='GEPS VOlume &amp; Declines'!$C$4)*('PQW Report Data'!$D$4:$D$11233='GEPS VOlume &amp; Declines'!$E$4)*('PQW Report Data'!L$4:L$11233)))))</f>
      </c>
      <c r="J75" s="25" t="str">
        <f>IF(AND($D$6="All",$F$6="All"),SUMPRODUCT(('PQW Report Data'!$E$4:$E$11233=$B75)*('PQW Report Data'!M$4:M$11233)),
                     IF($D$6="All", SUMPRODUCT(('PQW Report Data'!$E$4:$E$11233=$B75)*('PQW Report Data'!$D$4:$D$11233='GEPS Report Dashboard &amp; Charts'!$E$4)*('PQW Report Data'!M$4:M$11233)),
                     IF($F$6="All",  SUMPRODUCT(('PQW Report Data'!$E$4:$E$11233=$B75)*('PQW Report Data'!$B$4:$B$11233='GEPS Report Dashboard &amp; Charts'!$C$4)*('PQW Report Data'!M$4:M$11233)),
                     SUMPRODUCT(('PQW Report Data'!$E$4:$E$11233=$B75)*('PQW Report Data'!$B$4:$B$11233='GEPS VOlume &amp; Declines'!$C$4)*('PQW Report Data'!$D$4:$D$11233='GEPS VOlume &amp; Declines'!$E$4)*('PQW Report Data'!M$4:M$11233)))))</f>
      </c>
      <c r="K75" s="25" t="str">
        <f>J75-I75</f>
      </c>
      <c r="L75" s="26" t="str">
        <f>IFERROR(K75/I75, 0)</f>
      </c>
    </row>
    <row r="76">
      <c r="A76" s="0" t="inlineStr">
        <is>
          <t/>
        </is>
      </c>
      <c r="B76" s="23" t="n">
        <v>66</v>
      </c>
      <c r="C76" s="25" t="str">
        <f>IF(AND($D$6="All",$F$6="All"),SUMPRODUCT(('PQW Report Data'!$E$4:$E$11233=$B76)*('PQW Report Data'!F$4:F$11233)),
                     IF($D$6="All", SUMPRODUCT(('PQW Report Data'!$E$4:$E$11233=$B76)*('PQW Report Data'!$D$4:$D$11233='GEPS Report Dashboard &amp; Charts'!$E$4)*('PQW Report Data'!F$4:F$11233)),
                     IF($F$6="All",  SUMPRODUCT(('PQW Report Data'!$E$4:$E$11233=$B76)*('PQW Report Data'!$B$4:$B$11233='GEPS Report Dashboard &amp; Charts'!$C$4)*('PQW Report Data'!F$4:F$11233)),
                     SUMPRODUCT(('PQW Report Data'!$E$4:$E$11233=$B76)*('PQW Report Data'!$B$4:$B$11233='GEPS VOlume &amp; Declines'!$C$4)*('PQW Report Data'!$D$4:$D$11233='GEPS VOlume &amp; Declines'!$E$4)*('PQW Report Data'!F$4:F$11233)))))</f>
      </c>
      <c r="D76" s="25" t="str">
        <f>IF(AND($D$6="All",$F$6="All"),SUMPRODUCT(('PQW Report Data'!$E$4:$E$11233=$B76)*('PQW Report Data'!G$4:G$11233)),
                     IF($D$6="All", SUMPRODUCT(('PQW Report Data'!$E$4:$E$11233=$B76)*('PQW Report Data'!$D$4:$D$11233='GEPS Report Dashboard &amp; Charts'!$E$4)*('PQW Report Data'!G$4:G$11233)),
                     IF($F$6="All",  SUMPRODUCT(('PQW Report Data'!$E$4:$E$11233=$B76)*('PQW Report Data'!$B$4:$B$11233='GEPS Report Dashboard &amp; Charts'!$C$4)*('PQW Report Data'!G$4:G$11233)),
                     SUMPRODUCT(('PQW Report Data'!$E$4:$E$11233=$B76)*('PQW Report Data'!$B$4:$B$11233='GEPS VOlume &amp; Declines'!$C$4)*('PQW Report Data'!$D$4:$D$11233='GEPS VOlume &amp; Declines'!$E$4)*('PQW Report Data'!G$4:G$11233)))))</f>
      </c>
      <c r="E76" s="25" t="str">
        <f>IF(AND($D$6="All",$F$6="All"),SUMPRODUCT(('PQW Report Data'!$E$4:$E$11233=$B76)*('PQW Report Data'!H$4:H$11233)),
                     IF($D$6="All", SUMPRODUCT(('PQW Report Data'!$E$4:$E$11233=$B76)*('PQW Report Data'!$D$4:$D$11233='GEPS Report Dashboard &amp; Charts'!$E$4)*('PQW Report Data'!H$4:H$11233)),
                     IF($F$6="All",  SUMPRODUCT(('PQW Report Data'!$E$4:$E$11233=$B76)*('PQW Report Data'!$B$4:$B$11233='GEPS Report Dashboard &amp; Charts'!$C$4)*('PQW Report Data'!H$4:H$11233)),
                     SUMPRODUCT(('PQW Report Data'!$E$4:$E$11233=$B76)*('PQW Report Data'!$B$4:$B$11233='GEPS VOlume &amp; Declines'!$C$4)*('PQW Report Data'!$D$4:$D$11233='GEPS VOlume &amp; Declines'!$E$4)*('PQW Report Data'!H$4:H$11233)))))</f>
      </c>
      <c r="F76" s="25" t="str">
        <f>IF(AND($D$6="All",$F$6="All"),SUMPRODUCT(('PQW Report Data'!$E$4:$E$11233=$B76)*('PQW Report Data'!I$4:I$11233)),
                     IF($D$6="All", SUMPRODUCT(('PQW Report Data'!$E$4:$E$11233=$B76)*('PQW Report Data'!$D$4:$D$11233='GEPS Report Dashboard &amp; Charts'!$E$4)*('PQW Report Data'!I$4:I$11233)),
                     IF($F$6="All",  SUMPRODUCT(('PQW Report Data'!$E$4:$E$11233=$B76)*('PQW Report Data'!$B$4:$B$11233='GEPS Report Dashboard &amp; Charts'!$C$4)*('PQW Report Data'!I$4:I$11233)),
                     SUMPRODUCT(('PQW Report Data'!$E$4:$E$11233=$B76)*('PQW Report Data'!$B$4:$B$11233='GEPS VOlume &amp; Declines'!$C$4)*('PQW Report Data'!$D$4:$D$11233='GEPS VOlume &amp; Declines'!$E$4)*('PQW Report Data'!I$4:I$11233)))))</f>
      </c>
      <c r="G76" s="25" t="str">
        <f>IF(AND($D$6="All",$F$6="All"),SUMPRODUCT(('PQW Report Data'!$E$4:$E$11233=$B76)*('PQW Report Data'!J$4:J$11233)),
                     IF($D$6="All", SUMPRODUCT(('PQW Report Data'!$E$4:$E$11233=$B76)*('PQW Report Data'!$D$4:$D$11233='GEPS Report Dashboard &amp; Charts'!$E$4)*('PQW Report Data'!J$4:J$11233)),
                     IF($F$6="All",  SUMPRODUCT(('PQW Report Data'!$E$4:$E$11233=$B76)*('PQW Report Data'!$B$4:$B$11233='GEPS Report Dashboard &amp; Charts'!$C$4)*('PQW Report Data'!J$4:J$11233)),
                     SUMPRODUCT(('PQW Report Data'!$E$4:$E$11233=$B76)*('PQW Report Data'!$B$4:$B$11233='GEPS VOlume &amp; Declines'!$C$4)*('PQW Report Data'!$D$4:$D$11233='GEPS VOlume &amp; Declines'!$E$4)*('PQW Report Data'!J$4:J$11233)))))</f>
      </c>
      <c r="H76" s="25" t="str">
        <f>IF(AND($D$6="All",$F$6="All"),SUMPRODUCT(('PQW Report Data'!$E$4:$E$11233=$B76)*('PQW Report Data'!K$4:K$11233)),
                     IF($D$6="All", SUMPRODUCT(('PQW Report Data'!$E$4:$E$11233=$B76)*('PQW Report Data'!$D$4:$D$11233='GEPS Report Dashboard &amp; Charts'!$E$4)*('PQW Report Data'!K$4:K$11233)),
                     IF($F$6="All",  SUMPRODUCT(('PQW Report Data'!$E$4:$E$11233=$B76)*('PQW Report Data'!$B$4:$B$11233='GEPS Report Dashboard &amp; Charts'!$C$4)*('PQW Report Data'!K$4:K$11233)),
                     SUMPRODUCT(('PQW Report Data'!$E$4:$E$11233=$B76)*('PQW Report Data'!$B$4:$B$11233='GEPS VOlume &amp; Declines'!$C$4)*('PQW Report Data'!$D$4:$D$11233='GEPS VOlume &amp; Declines'!$E$4)*('PQW Report Data'!K$4:K$11233)))))</f>
      </c>
      <c r="I76" s="25" t="str">
        <f>IF(AND($D$6="All",$F$6="All"),SUMPRODUCT(('PQW Report Data'!$E$4:$E$11233=$B76)*('PQW Report Data'!L$4:L$11233)),
                     IF($D$6="All", SUMPRODUCT(('PQW Report Data'!$E$4:$E$11233=$B76)*('PQW Report Data'!$D$4:$D$11233='GEPS Report Dashboard &amp; Charts'!$E$4)*('PQW Report Data'!L$4:L$11233)),
                     IF($F$6="All",  SUMPRODUCT(('PQW Report Data'!$E$4:$E$11233=$B76)*('PQW Report Data'!$B$4:$B$11233='GEPS Report Dashboard &amp; Charts'!$C$4)*('PQW Report Data'!L$4:L$11233)),
                     SUMPRODUCT(('PQW Report Data'!$E$4:$E$11233=$B76)*('PQW Report Data'!$B$4:$B$11233='GEPS VOlume &amp; Declines'!$C$4)*('PQW Report Data'!$D$4:$D$11233='GEPS VOlume &amp; Declines'!$E$4)*('PQW Report Data'!L$4:L$11233)))))</f>
      </c>
      <c r="J76" s="25" t="str">
        <f>IF(AND($D$6="All",$F$6="All"),SUMPRODUCT(('PQW Report Data'!$E$4:$E$11233=$B76)*('PQW Report Data'!M$4:M$11233)),
                     IF($D$6="All", SUMPRODUCT(('PQW Report Data'!$E$4:$E$11233=$B76)*('PQW Report Data'!$D$4:$D$11233='GEPS Report Dashboard &amp; Charts'!$E$4)*('PQW Report Data'!M$4:M$11233)),
                     IF($F$6="All",  SUMPRODUCT(('PQW Report Data'!$E$4:$E$11233=$B76)*('PQW Report Data'!$B$4:$B$11233='GEPS Report Dashboard &amp; Charts'!$C$4)*('PQW Report Data'!M$4:M$11233)),
                     SUMPRODUCT(('PQW Report Data'!$E$4:$E$11233=$B76)*('PQW Report Data'!$B$4:$B$11233='GEPS VOlume &amp; Declines'!$C$4)*('PQW Report Data'!$D$4:$D$11233='GEPS VOlume &amp; Declines'!$E$4)*('PQW Report Data'!M$4:M$11233)))))</f>
      </c>
      <c r="K76" s="25" t="str">
        <f>J76-I76</f>
      </c>
      <c r="L76" s="26" t="str">
        <f>IFERROR(K76/I76, 0)</f>
      </c>
    </row>
    <row r="77">
      <c r="A77" s="0" t="inlineStr">
        <is>
          <t/>
        </is>
      </c>
      <c r="B77" s="23" t="n">
        <v>67</v>
      </c>
      <c r="C77" s="25" t="str">
        <f>IF(AND($D$6="All",$F$6="All"),SUMPRODUCT(('PQW Report Data'!$E$4:$E$11233=$B77)*('PQW Report Data'!F$4:F$11233)),
                     IF($D$6="All", SUMPRODUCT(('PQW Report Data'!$E$4:$E$11233=$B77)*('PQW Report Data'!$D$4:$D$11233='GEPS Report Dashboard &amp; Charts'!$E$4)*('PQW Report Data'!F$4:F$11233)),
                     IF($F$6="All",  SUMPRODUCT(('PQW Report Data'!$E$4:$E$11233=$B77)*('PQW Report Data'!$B$4:$B$11233='GEPS Report Dashboard &amp; Charts'!$C$4)*('PQW Report Data'!F$4:F$11233)),
                     SUMPRODUCT(('PQW Report Data'!$E$4:$E$11233=$B77)*('PQW Report Data'!$B$4:$B$11233='GEPS VOlume &amp; Declines'!$C$4)*('PQW Report Data'!$D$4:$D$11233='GEPS VOlume &amp; Declines'!$E$4)*('PQW Report Data'!F$4:F$11233)))))</f>
      </c>
      <c r="D77" s="25" t="str">
        <f>IF(AND($D$6="All",$F$6="All"),SUMPRODUCT(('PQW Report Data'!$E$4:$E$11233=$B77)*('PQW Report Data'!G$4:G$11233)),
                     IF($D$6="All", SUMPRODUCT(('PQW Report Data'!$E$4:$E$11233=$B77)*('PQW Report Data'!$D$4:$D$11233='GEPS Report Dashboard &amp; Charts'!$E$4)*('PQW Report Data'!G$4:G$11233)),
                     IF($F$6="All",  SUMPRODUCT(('PQW Report Data'!$E$4:$E$11233=$B77)*('PQW Report Data'!$B$4:$B$11233='GEPS Report Dashboard &amp; Charts'!$C$4)*('PQW Report Data'!G$4:G$11233)),
                     SUMPRODUCT(('PQW Report Data'!$E$4:$E$11233=$B77)*('PQW Report Data'!$B$4:$B$11233='GEPS VOlume &amp; Declines'!$C$4)*('PQW Report Data'!$D$4:$D$11233='GEPS VOlume &amp; Declines'!$E$4)*('PQW Report Data'!G$4:G$11233)))))</f>
      </c>
      <c r="E77" s="25" t="str">
        <f>IF(AND($D$6="All",$F$6="All"),SUMPRODUCT(('PQW Report Data'!$E$4:$E$11233=$B77)*('PQW Report Data'!H$4:H$11233)),
                     IF($D$6="All", SUMPRODUCT(('PQW Report Data'!$E$4:$E$11233=$B77)*('PQW Report Data'!$D$4:$D$11233='GEPS Report Dashboard &amp; Charts'!$E$4)*('PQW Report Data'!H$4:H$11233)),
                     IF($F$6="All",  SUMPRODUCT(('PQW Report Data'!$E$4:$E$11233=$B77)*('PQW Report Data'!$B$4:$B$11233='GEPS Report Dashboard &amp; Charts'!$C$4)*('PQW Report Data'!H$4:H$11233)),
                     SUMPRODUCT(('PQW Report Data'!$E$4:$E$11233=$B77)*('PQW Report Data'!$B$4:$B$11233='GEPS VOlume &amp; Declines'!$C$4)*('PQW Report Data'!$D$4:$D$11233='GEPS VOlume &amp; Declines'!$E$4)*('PQW Report Data'!H$4:H$11233)))))</f>
      </c>
      <c r="F77" s="25" t="str">
        <f>IF(AND($D$6="All",$F$6="All"),SUMPRODUCT(('PQW Report Data'!$E$4:$E$11233=$B77)*('PQW Report Data'!I$4:I$11233)),
                     IF($D$6="All", SUMPRODUCT(('PQW Report Data'!$E$4:$E$11233=$B77)*('PQW Report Data'!$D$4:$D$11233='GEPS Report Dashboard &amp; Charts'!$E$4)*('PQW Report Data'!I$4:I$11233)),
                     IF($F$6="All",  SUMPRODUCT(('PQW Report Data'!$E$4:$E$11233=$B77)*('PQW Report Data'!$B$4:$B$11233='GEPS Report Dashboard &amp; Charts'!$C$4)*('PQW Report Data'!I$4:I$11233)),
                     SUMPRODUCT(('PQW Report Data'!$E$4:$E$11233=$B77)*('PQW Report Data'!$B$4:$B$11233='GEPS VOlume &amp; Declines'!$C$4)*('PQW Report Data'!$D$4:$D$11233='GEPS VOlume &amp; Declines'!$E$4)*('PQW Report Data'!I$4:I$11233)))))</f>
      </c>
      <c r="G77" s="25" t="str">
        <f>IF(AND($D$6="All",$F$6="All"),SUMPRODUCT(('PQW Report Data'!$E$4:$E$11233=$B77)*('PQW Report Data'!J$4:J$11233)),
                     IF($D$6="All", SUMPRODUCT(('PQW Report Data'!$E$4:$E$11233=$B77)*('PQW Report Data'!$D$4:$D$11233='GEPS Report Dashboard &amp; Charts'!$E$4)*('PQW Report Data'!J$4:J$11233)),
                     IF($F$6="All",  SUMPRODUCT(('PQW Report Data'!$E$4:$E$11233=$B77)*('PQW Report Data'!$B$4:$B$11233='GEPS Report Dashboard &amp; Charts'!$C$4)*('PQW Report Data'!J$4:J$11233)),
                     SUMPRODUCT(('PQW Report Data'!$E$4:$E$11233=$B77)*('PQW Report Data'!$B$4:$B$11233='GEPS VOlume &amp; Declines'!$C$4)*('PQW Report Data'!$D$4:$D$11233='GEPS VOlume &amp; Declines'!$E$4)*('PQW Report Data'!J$4:J$11233)))))</f>
      </c>
      <c r="H77" s="25" t="str">
        <f>IF(AND($D$6="All",$F$6="All"),SUMPRODUCT(('PQW Report Data'!$E$4:$E$11233=$B77)*('PQW Report Data'!K$4:K$11233)),
                     IF($D$6="All", SUMPRODUCT(('PQW Report Data'!$E$4:$E$11233=$B77)*('PQW Report Data'!$D$4:$D$11233='GEPS Report Dashboard &amp; Charts'!$E$4)*('PQW Report Data'!K$4:K$11233)),
                     IF($F$6="All",  SUMPRODUCT(('PQW Report Data'!$E$4:$E$11233=$B77)*('PQW Report Data'!$B$4:$B$11233='GEPS Report Dashboard &amp; Charts'!$C$4)*('PQW Report Data'!K$4:K$11233)),
                     SUMPRODUCT(('PQW Report Data'!$E$4:$E$11233=$B77)*('PQW Report Data'!$B$4:$B$11233='GEPS VOlume &amp; Declines'!$C$4)*('PQW Report Data'!$D$4:$D$11233='GEPS VOlume &amp; Declines'!$E$4)*('PQW Report Data'!K$4:K$11233)))))</f>
      </c>
      <c r="I77" s="25" t="str">
        <f>IF(AND($D$6="All",$F$6="All"),SUMPRODUCT(('PQW Report Data'!$E$4:$E$11233=$B77)*('PQW Report Data'!L$4:L$11233)),
                     IF($D$6="All", SUMPRODUCT(('PQW Report Data'!$E$4:$E$11233=$B77)*('PQW Report Data'!$D$4:$D$11233='GEPS Report Dashboard &amp; Charts'!$E$4)*('PQW Report Data'!L$4:L$11233)),
                     IF($F$6="All",  SUMPRODUCT(('PQW Report Data'!$E$4:$E$11233=$B77)*('PQW Report Data'!$B$4:$B$11233='GEPS Report Dashboard &amp; Charts'!$C$4)*('PQW Report Data'!L$4:L$11233)),
                     SUMPRODUCT(('PQW Report Data'!$E$4:$E$11233=$B77)*('PQW Report Data'!$B$4:$B$11233='GEPS VOlume &amp; Declines'!$C$4)*('PQW Report Data'!$D$4:$D$11233='GEPS VOlume &amp; Declines'!$E$4)*('PQW Report Data'!L$4:L$11233)))))</f>
      </c>
      <c r="J77" s="25" t="str">
        <f>IF(AND($D$6="All",$F$6="All"),SUMPRODUCT(('PQW Report Data'!$E$4:$E$11233=$B77)*('PQW Report Data'!M$4:M$11233)),
                     IF($D$6="All", SUMPRODUCT(('PQW Report Data'!$E$4:$E$11233=$B77)*('PQW Report Data'!$D$4:$D$11233='GEPS Report Dashboard &amp; Charts'!$E$4)*('PQW Report Data'!M$4:M$11233)),
                     IF($F$6="All",  SUMPRODUCT(('PQW Report Data'!$E$4:$E$11233=$B77)*('PQW Report Data'!$B$4:$B$11233='GEPS Report Dashboard &amp; Charts'!$C$4)*('PQW Report Data'!M$4:M$11233)),
                     SUMPRODUCT(('PQW Report Data'!$E$4:$E$11233=$B77)*('PQW Report Data'!$B$4:$B$11233='GEPS VOlume &amp; Declines'!$C$4)*('PQW Report Data'!$D$4:$D$11233='GEPS VOlume &amp; Declines'!$E$4)*('PQW Report Data'!M$4:M$11233)))))</f>
      </c>
      <c r="K77" s="25" t="str">
        <f>J77-I77</f>
      </c>
      <c r="L77" s="26" t="str">
        <f>IFERROR(K77/I77, 0)</f>
      </c>
    </row>
    <row r="78">
      <c r="A78" s="0" t="inlineStr">
        <is>
          <t/>
        </is>
      </c>
      <c r="B78" s="23" t="n">
        <v>68</v>
      </c>
      <c r="C78" s="25" t="str">
        <f>IF(AND($D$6="All",$F$6="All"),SUMPRODUCT(('PQW Report Data'!$E$4:$E$11233=$B78)*('PQW Report Data'!F$4:F$11233)),
                     IF($D$6="All", SUMPRODUCT(('PQW Report Data'!$E$4:$E$11233=$B78)*('PQW Report Data'!$D$4:$D$11233='GEPS Report Dashboard &amp; Charts'!$E$4)*('PQW Report Data'!F$4:F$11233)),
                     IF($F$6="All",  SUMPRODUCT(('PQW Report Data'!$E$4:$E$11233=$B78)*('PQW Report Data'!$B$4:$B$11233='GEPS Report Dashboard &amp; Charts'!$C$4)*('PQW Report Data'!F$4:F$11233)),
                     SUMPRODUCT(('PQW Report Data'!$E$4:$E$11233=$B78)*('PQW Report Data'!$B$4:$B$11233='GEPS VOlume &amp; Declines'!$C$4)*('PQW Report Data'!$D$4:$D$11233='GEPS VOlume &amp; Declines'!$E$4)*('PQW Report Data'!F$4:F$11233)))))</f>
      </c>
      <c r="D78" s="25" t="str">
        <f>IF(AND($D$6="All",$F$6="All"),SUMPRODUCT(('PQW Report Data'!$E$4:$E$11233=$B78)*('PQW Report Data'!G$4:G$11233)),
                     IF($D$6="All", SUMPRODUCT(('PQW Report Data'!$E$4:$E$11233=$B78)*('PQW Report Data'!$D$4:$D$11233='GEPS Report Dashboard &amp; Charts'!$E$4)*('PQW Report Data'!G$4:G$11233)),
                     IF($F$6="All",  SUMPRODUCT(('PQW Report Data'!$E$4:$E$11233=$B78)*('PQW Report Data'!$B$4:$B$11233='GEPS Report Dashboard &amp; Charts'!$C$4)*('PQW Report Data'!G$4:G$11233)),
                     SUMPRODUCT(('PQW Report Data'!$E$4:$E$11233=$B78)*('PQW Report Data'!$B$4:$B$11233='GEPS VOlume &amp; Declines'!$C$4)*('PQW Report Data'!$D$4:$D$11233='GEPS VOlume &amp; Declines'!$E$4)*('PQW Report Data'!G$4:G$11233)))))</f>
      </c>
      <c r="E78" s="25" t="str">
        <f>IF(AND($D$6="All",$F$6="All"),SUMPRODUCT(('PQW Report Data'!$E$4:$E$11233=$B78)*('PQW Report Data'!H$4:H$11233)),
                     IF($D$6="All", SUMPRODUCT(('PQW Report Data'!$E$4:$E$11233=$B78)*('PQW Report Data'!$D$4:$D$11233='GEPS Report Dashboard &amp; Charts'!$E$4)*('PQW Report Data'!H$4:H$11233)),
                     IF($F$6="All",  SUMPRODUCT(('PQW Report Data'!$E$4:$E$11233=$B78)*('PQW Report Data'!$B$4:$B$11233='GEPS Report Dashboard &amp; Charts'!$C$4)*('PQW Report Data'!H$4:H$11233)),
                     SUMPRODUCT(('PQW Report Data'!$E$4:$E$11233=$B78)*('PQW Report Data'!$B$4:$B$11233='GEPS VOlume &amp; Declines'!$C$4)*('PQW Report Data'!$D$4:$D$11233='GEPS VOlume &amp; Declines'!$E$4)*('PQW Report Data'!H$4:H$11233)))))</f>
      </c>
      <c r="F78" s="25" t="str">
        <f>IF(AND($D$6="All",$F$6="All"),SUMPRODUCT(('PQW Report Data'!$E$4:$E$11233=$B78)*('PQW Report Data'!I$4:I$11233)),
                     IF($D$6="All", SUMPRODUCT(('PQW Report Data'!$E$4:$E$11233=$B78)*('PQW Report Data'!$D$4:$D$11233='GEPS Report Dashboard &amp; Charts'!$E$4)*('PQW Report Data'!I$4:I$11233)),
                     IF($F$6="All",  SUMPRODUCT(('PQW Report Data'!$E$4:$E$11233=$B78)*('PQW Report Data'!$B$4:$B$11233='GEPS Report Dashboard &amp; Charts'!$C$4)*('PQW Report Data'!I$4:I$11233)),
                     SUMPRODUCT(('PQW Report Data'!$E$4:$E$11233=$B78)*('PQW Report Data'!$B$4:$B$11233='GEPS VOlume &amp; Declines'!$C$4)*('PQW Report Data'!$D$4:$D$11233='GEPS VOlume &amp; Declines'!$E$4)*('PQW Report Data'!I$4:I$11233)))))</f>
      </c>
      <c r="G78" s="25" t="str">
        <f>IF(AND($D$6="All",$F$6="All"),SUMPRODUCT(('PQW Report Data'!$E$4:$E$11233=$B78)*('PQW Report Data'!J$4:J$11233)),
                     IF($D$6="All", SUMPRODUCT(('PQW Report Data'!$E$4:$E$11233=$B78)*('PQW Report Data'!$D$4:$D$11233='GEPS Report Dashboard &amp; Charts'!$E$4)*('PQW Report Data'!J$4:J$11233)),
                     IF($F$6="All",  SUMPRODUCT(('PQW Report Data'!$E$4:$E$11233=$B78)*('PQW Report Data'!$B$4:$B$11233='GEPS Report Dashboard &amp; Charts'!$C$4)*('PQW Report Data'!J$4:J$11233)),
                     SUMPRODUCT(('PQW Report Data'!$E$4:$E$11233=$B78)*('PQW Report Data'!$B$4:$B$11233='GEPS VOlume &amp; Declines'!$C$4)*('PQW Report Data'!$D$4:$D$11233='GEPS VOlume &amp; Declines'!$E$4)*('PQW Report Data'!J$4:J$11233)))))</f>
      </c>
      <c r="H78" s="25" t="str">
        <f>IF(AND($D$6="All",$F$6="All"),SUMPRODUCT(('PQW Report Data'!$E$4:$E$11233=$B78)*('PQW Report Data'!K$4:K$11233)),
                     IF($D$6="All", SUMPRODUCT(('PQW Report Data'!$E$4:$E$11233=$B78)*('PQW Report Data'!$D$4:$D$11233='GEPS Report Dashboard &amp; Charts'!$E$4)*('PQW Report Data'!K$4:K$11233)),
                     IF($F$6="All",  SUMPRODUCT(('PQW Report Data'!$E$4:$E$11233=$B78)*('PQW Report Data'!$B$4:$B$11233='GEPS Report Dashboard &amp; Charts'!$C$4)*('PQW Report Data'!K$4:K$11233)),
                     SUMPRODUCT(('PQW Report Data'!$E$4:$E$11233=$B78)*('PQW Report Data'!$B$4:$B$11233='GEPS VOlume &amp; Declines'!$C$4)*('PQW Report Data'!$D$4:$D$11233='GEPS VOlume &amp; Declines'!$E$4)*('PQW Report Data'!K$4:K$11233)))))</f>
      </c>
      <c r="I78" s="25" t="str">
        <f>IF(AND($D$6="All",$F$6="All"),SUMPRODUCT(('PQW Report Data'!$E$4:$E$11233=$B78)*('PQW Report Data'!L$4:L$11233)),
                     IF($D$6="All", SUMPRODUCT(('PQW Report Data'!$E$4:$E$11233=$B78)*('PQW Report Data'!$D$4:$D$11233='GEPS Report Dashboard &amp; Charts'!$E$4)*('PQW Report Data'!L$4:L$11233)),
                     IF($F$6="All",  SUMPRODUCT(('PQW Report Data'!$E$4:$E$11233=$B78)*('PQW Report Data'!$B$4:$B$11233='GEPS Report Dashboard &amp; Charts'!$C$4)*('PQW Report Data'!L$4:L$11233)),
                     SUMPRODUCT(('PQW Report Data'!$E$4:$E$11233=$B78)*('PQW Report Data'!$B$4:$B$11233='GEPS VOlume &amp; Declines'!$C$4)*('PQW Report Data'!$D$4:$D$11233='GEPS VOlume &amp; Declines'!$E$4)*('PQW Report Data'!L$4:L$11233)))))</f>
      </c>
      <c r="J78" s="25" t="str">
        <f>IF(AND($D$6="All",$F$6="All"),SUMPRODUCT(('PQW Report Data'!$E$4:$E$11233=$B78)*('PQW Report Data'!M$4:M$11233)),
                     IF($D$6="All", SUMPRODUCT(('PQW Report Data'!$E$4:$E$11233=$B78)*('PQW Report Data'!$D$4:$D$11233='GEPS Report Dashboard &amp; Charts'!$E$4)*('PQW Report Data'!M$4:M$11233)),
                     IF($F$6="All",  SUMPRODUCT(('PQW Report Data'!$E$4:$E$11233=$B78)*('PQW Report Data'!$B$4:$B$11233='GEPS Report Dashboard &amp; Charts'!$C$4)*('PQW Report Data'!M$4:M$11233)),
                     SUMPRODUCT(('PQW Report Data'!$E$4:$E$11233=$B78)*('PQW Report Data'!$B$4:$B$11233='GEPS VOlume &amp; Declines'!$C$4)*('PQW Report Data'!$D$4:$D$11233='GEPS VOlume &amp; Declines'!$E$4)*('PQW Report Data'!M$4:M$11233)))))</f>
      </c>
      <c r="K78" s="25" t="str">
        <f>J78-I78</f>
      </c>
      <c r="L78" s="26" t="str">
        <f>IFERROR(K78/I78, 0)</f>
      </c>
    </row>
    <row r="79">
      <c r="A79" s="0" t="inlineStr">
        <is>
          <t/>
        </is>
      </c>
      <c r="B79" s="23" t="n">
        <v>69</v>
      </c>
      <c r="C79" s="25" t="str">
        <f>IF(AND($D$6="All",$F$6="All"),SUMPRODUCT(('PQW Report Data'!$E$4:$E$11233=$B79)*('PQW Report Data'!F$4:F$11233)),
                     IF($D$6="All", SUMPRODUCT(('PQW Report Data'!$E$4:$E$11233=$B79)*('PQW Report Data'!$D$4:$D$11233='GEPS Report Dashboard &amp; Charts'!$E$4)*('PQW Report Data'!F$4:F$11233)),
                     IF($F$6="All",  SUMPRODUCT(('PQW Report Data'!$E$4:$E$11233=$B79)*('PQW Report Data'!$B$4:$B$11233='GEPS Report Dashboard &amp; Charts'!$C$4)*('PQW Report Data'!F$4:F$11233)),
                     SUMPRODUCT(('PQW Report Data'!$E$4:$E$11233=$B79)*('PQW Report Data'!$B$4:$B$11233='GEPS VOlume &amp; Declines'!$C$4)*('PQW Report Data'!$D$4:$D$11233='GEPS VOlume &amp; Declines'!$E$4)*('PQW Report Data'!F$4:F$11233)))))</f>
      </c>
      <c r="D79" s="25" t="str">
        <f>IF(AND($D$6="All",$F$6="All"),SUMPRODUCT(('PQW Report Data'!$E$4:$E$11233=$B79)*('PQW Report Data'!G$4:G$11233)),
                     IF($D$6="All", SUMPRODUCT(('PQW Report Data'!$E$4:$E$11233=$B79)*('PQW Report Data'!$D$4:$D$11233='GEPS Report Dashboard &amp; Charts'!$E$4)*('PQW Report Data'!G$4:G$11233)),
                     IF($F$6="All",  SUMPRODUCT(('PQW Report Data'!$E$4:$E$11233=$B79)*('PQW Report Data'!$B$4:$B$11233='GEPS Report Dashboard &amp; Charts'!$C$4)*('PQW Report Data'!G$4:G$11233)),
                     SUMPRODUCT(('PQW Report Data'!$E$4:$E$11233=$B79)*('PQW Report Data'!$B$4:$B$11233='GEPS VOlume &amp; Declines'!$C$4)*('PQW Report Data'!$D$4:$D$11233='GEPS VOlume &amp; Declines'!$E$4)*('PQW Report Data'!G$4:G$11233)))))</f>
      </c>
      <c r="E79" s="25" t="str">
        <f>IF(AND($D$6="All",$F$6="All"),SUMPRODUCT(('PQW Report Data'!$E$4:$E$11233=$B79)*('PQW Report Data'!H$4:H$11233)),
                     IF($D$6="All", SUMPRODUCT(('PQW Report Data'!$E$4:$E$11233=$B79)*('PQW Report Data'!$D$4:$D$11233='GEPS Report Dashboard &amp; Charts'!$E$4)*('PQW Report Data'!H$4:H$11233)),
                     IF($F$6="All",  SUMPRODUCT(('PQW Report Data'!$E$4:$E$11233=$B79)*('PQW Report Data'!$B$4:$B$11233='GEPS Report Dashboard &amp; Charts'!$C$4)*('PQW Report Data'!H$4:H$11233)),
                     SUMPRODUCT(('PQW Report Data'!$E$4:$E$11233=$B79)*('PQW Report Data'!$B$4:$B$11233='GEPS VOlume &amp; Declines'!$C$4)*('PQW Report Data'!$D$4:$D$11233='GEPS VOlume &amp; Declines'!$E$4)*('PQW Report Data'!H$4:H$11233)))))</f>
      </c>
      <c r="F79" s="25" t="str">
        <f>IF(AND($D$6="All",$F$6="All"),SUMPRODUCT(('PQW Report Data'!$E$4:$E$11233=$B79)*('PQW Report Data'!I$4:I$11233)),
                     IF($D$6="All", SUMPRODUCT(('PQW Report Data'!$E$4:$E$11233=$B79)*('PQW Report Data'!$D$4:$D$11233='GEPS Report Dashboard &amp; Charts'!$E$4)*('PQW Report Data'!I$4:I$11233)),
                     IF($F$6="All",  SUMPRODUCT(('PQW Report Data'!$E$4:$E$11233=$B79)*('PQW Report Data'!$B$4:$B$11233='GEPS Report Dashboard &amp; Charts'!$C$4)*('PQW Report Data'!I$4:I$11233)),
                     SUMPRODUCT(('PQW Report Data'!$E$4:$E$11233=$B79)*('PQW Report Data'!$B$4:$B$11233='GEPS VOlume &amp; Declines'!$C$4)*('PQW Report Data'!$D$4:$D$11233='GEPS VOlume &amp; Declines'!$E$4)*('PQW Report Data'!I$4:I$11233)))))</f>
      </c>
      <c r="G79" s="25" t="str">
        <f>IF(AND($D$6="All",$F$6="All"),SUMPRODUCT(('PQW Report Data'!$E$4:$E$11233=$B79)*('PQW Report Data'!J$4:J$11233)),
                     IF($D$6="All", SUMPRODUCT(('PQW Report Data'!$E$4:$E$11233=$B79)*('PQW Report Data'!$D$4:$D$11233='GEPS Report Dashboard &amp; Charts'!$E$4)*('PQW Report Data'!J$4:J$11233)),
                     IF($F$6="All",  SUMPRODUCT(('PQW Report Data'!$E$4:$E$11233=$B79)*('PQW Report Data'!$B$4:$B$11233='GEPS Report Dashboard &amp; Charts'!$C$4)*('PQW Report Data'!J$4:J$11233)),
                     SUMPRODUCT(('PQW Report Data'!$E$4:$E$11233=$B79)*('PQW Report Data'!$B$4:$B$11233='GEPS VOlume &amp; Declines'!$C$4)*('PQW Report Data'!$D$4:$D$11233='GEPS VOlume &amp; Declines'!$E$4)*('PQW Report Data'!J$4:J$11233)))))</f>
      </c>
      <c r="H79" s="25" t="str">
        <f>IF(AND($D$6="All",$F$6="All"),SUMPRODUCT(('PQW Report Data'!$E$4:$E$11233=$B79)*('PQW Report Data'!K$4:K$11233)),
                     IF($D$6="All", SUMPRODUCT(('PQW Report Data'!$E$4:$E$11233=$B79)*('PQW Report Data'!$D$4:$D$11233='GEPS Report Dashboard &amp; Charts'!$E$4)*('PQW Report Data'!K$4:K$11233)),
                     IF($F$6="All",  SUMPRODUCT(('PQW Report Data'!$E$4:$E$11233=$B79)*('PQW Report Data'!$B$4:$B$11233='GEPS Report Dashboard &amp; Charts'!$C$4)*('PQW Report Data'!K$4:K$11233)),
                     SUMPRODUCT(('PQW Report Data'!$E$4:$E$11233=$B79)*('PQW Report Data'!$B$4:$B$11233='GEPS VOlume &amp; Declines'!$C$4)*('PQW Report Data'!$D$4:$D$11233='GEPS VOlume &amp; Declines'!$E$4)*('PQW Report Data'!K$4:K$11233)))))</f>
      </c>
      <c r="I79" s="25" t="str">
        <f>IF(AND($D$6="All",$F$6="All"),SUMPRODUCT(('PQW Report Data'!$E$4:$E$11233=$B79)*('PQW Report Data'!L$4:L$11233)),
                     IF($D$6="All", SUMPRODUCT(('PQW Report Data'!$E$4:$E$11233=$B79)*('PQW Report Data'!$D$4:$D$11233='GEPS Report Dashboard &amp; Charts'!$E$4)*('PQW Report Data'!L$4:L$11233)),
                     IF($F$6="All",  SUMPRODUCT(('PQW Report Data'!$E$4:$E$11233=$B79)*('PQW Report Data'!$B$4:$B$11233='GEPS Report Dashboard &amp; Charts'!$C$4)*('PQW Report Data'!L$4:L$11233)),
                     SUMPRODUCT(('PQW Report Data'!$E$4:$E$11233=$B79)*('PQW Report Data'!$B$4:$B$11233='GEPS VOlume &amp; Declines'!$C$4)*('PQW Report Data'!$D$4:$D$11233='GEPS VOlume &amp; Declines'!$E$4)*('PQW Report Data'!L$4:L$11233)))))</f>
      </c>
      <c r="J79" s="25" t="str">
        <f>IF(AND($D$6="All",$F$6="All"),SUMPRODUCT(('PQW Report Data'!$E$4:$E$11233=$B79)*('PQW Report Data'!M$4:M$11233)),
                     IF($D$6="All", SUMPRODUCT(('PQW Report Data'!$E$4:$E$11233=$B79)*('PQW Report Data'!$D$4:$D$11233='GEPS Report Dashboard &amp; Charts'!$E$4)*('PQW Report Data'!M$4:M$11233)),
                     IF($F$6="All",  SUMPRODUCT(('PQW Report Data'!$E$4:$E$11233=$B79)*('PQW Report Data'!$B$4:$B$11233='GEPS Report Dashboard &amp; Charts'!$C$4)*('PQW Report Data'!M$4:M$11233)),
                     SUMPRODUCT(('PQW Report Data'!$E$4:$E$11233=$B79)*('PQW Report Data'!$B$4:$B$11233='GEPS VOlume &amp; Declines'!$C$4)*('PQW Report Data'!$D$4:$D$11233='GEPS VOlume &amp; Declines'!$E$4)*('PQW Report Data'!M$4:M$11233)))))</f>
      </c>
      <c r="K79" s="25" t="str">
        <f>J79-I79</f>
      </c>
      <c r="L79" s="26" t="str">
        <f>IFERROR(K79/I79, 0)</f>
      </c>
    </row>
    <row r="80">
      <c r="A80" s="0" t="inlineStr">
        <is>
          <t/>
        </is>
      </c>
      <c r="B80" s="23" t="n">
        <v>70</v>
      </c>
      <c r="C80" s="25" t="str">
        <f>IF(AND($D$6="All",$F$6="All"),SUMPRODUCT(('PQW Report Data'!$E$4:$E$11233=$B80)*('PQW Report Data'!F$4:F$11233)),
                     IF($D$6="All", SUMPRODUCT(('PQW Report Data'!$E$4:$E$11233=$B80)*('PQW Report Data'!$D$4:$D$11233='GEPS Report Dashboard &amp; Charts'!$E$4)*('PQW Report Data'!F$4:F$11233)),
                     IF($F$6="All",  SUMPRODUCT(('PQW Report Data'!$E$4:$E$11233=$B80)*('PQW Report Data'!$B$4:$B$11233='GEPS Report Dashboard &amp; Charts'!$C$4)*('PQW Report Data'!F$4:F$11233)),
                     SUMPRODUCT(('PQW Report Data'!$E$4:$E$11233=$B80)*('PQW Report Data'!$B$4:$B$11233='GEPS VOlume &amp; Declines'!$C$4)*('PQW Report Data'!$D$4:$D$11233='GEPS VOlume &amp; Declines'!$E$4)*('PQW Report Data'!F$4:F$11233)))))</f>
      </c>
      <c r="D80" s="25" t="str">
        <f>IF(AND($D$6="All",$F$6="All"),SUMPRODUCT(('PQW Report Data'!$E$4:$E$11233=$B80)*('PQW Report Data'!G$4:G$11233)),
                     IF($D$6="All", SUMPRODUCT(('PQW Report Data'!$E$4:$E$11233=$B80)*('PQW Report Data'!$D$4:$D$11233='GEPS Report Dashboard &amp; Charts'!$E$4)*('PQW Report Data'!G$4:G$11233)),
                     IF($F$6="All",  SUMPRODUCT(('PQW Report Data'!$E$4:$E$11233=$B80)*('PQW Report Data'!$B$4:$B$11233='GEPS Report Dashboard &amp; Charts'!$C$4)*('PQW Report Data'!G$4:G$11233)),
                     SUMPRODUCT(('PQW Report Data'!$E$4:$E$11233=$B80)*('PQW Report Data'!$B$4:$B$11233='GEPS VOlume &amp; Declines'!$C$4)*('PQW Report Data'!$D$4:$D$11233='GEPS VOlume &amp; Declines'!$E$4)*('PQW Report Data'!G$4:G$11233)))))</f>
      </c>
      <c r="E80" s="25" t="str">
        <f>IF(AND($D$6="All",$F$6="All"),SUMPRODUCT(('PQW Report Data'!$E$4:$E$11233=$B80)*('PQW Report Data'!H$4:H$11233)),
                     IF($D$6="All", SUMPRODUCT(('PQW Report Data'!$E$4:$E$11233=$B80)*('PQW Report Data'!$D$4:$D$11233='GEPS Report Dashboard &amp; Charts'!$E$4)*('PQW Report Data'!H$4:H$11233)),
                     IF($F$6="All",  SUMPRODUCT(('PQW Report Data'!$E$4:$E$11233=$B80)*('PQW Report Data'!$B$4:$B$11233='GEPS Report Dashboard &amp; Charts'!$C$4)*('PQW Report Data'!H$4:H$11233)),
                     SUMPRODUCT(('PQW Report Data'!$E$4:$E$11233=$B80)*('PQW Report Data'!$B$4:$B$11233='GEPS VOlume &amp; Declines'!$C$4)*('PQW Report Data'!$D$4:$D$11233='GEPS VOlume &amp; Declines'!$E$4)*('PQW Report Data'!H$4:H$11233)))))</f>
      </c>
      <c r="F80" s="25" t="str">
        <f>IF(AND($D$6="All",$F$6="All"),SUMPRODUCT(('PQW Report Data'!$E$4:$E$11233=$B80)*('PQW Report Data'!I$4:I$11233)),
                     IF($D$6="All", SUMPRODUCT(('PQW Report Data'!$E$4:$E$11233=$B80)*('PQW Report Data'!$D$4:$D$11233='GEPS Report Dashboard &amp; Charts'!$E$4)*('PQW Report Data'!I$4:I$11233)),
                     IF($F$6="All",  SUMPRODUCT(('PQW Report Data'!$E$4:$E$11233=$B80)*('PQW Report Data'!$B$4:$B$11233='GEPS Report Dashboard &amp; Charts'!$C$4)*('PQW Report Data'!I$4:I$11233)),
                     SUMPRODUCT(('PQW Report Data'!$E$4:$E$11233=$B80)*('PQW Report Data'!$B$4:$B$11233='GEPS VOlume &amp; Declines'!$C$4)*('PQW Report Data'!$D$4:$D$11233='GEPS VOlume &amp; Declines'!$E$4)*('PQW Report Data'!I$4:I$11233)))))</f>
      </c>
      <c r="G80" s="25" t="str">
        <f>IF(AND($D$6="All",$F$6="All"),SUMPRODUCT(('PQW Report Data'!$E$4:$E$11233=$B80)*('PQW Report Data'!J$4:J$11233)),
                     IF($D$6="All", SUMPRODUCT(('PQW Report Data'!$E$4:$E$11233=$B80)*('PQW Report Data'!$D$4:$D$11233='GEPS Report Dashboard &amp; Charts'!$E$4)*('PQW Report Data'!J$4:J$11233)),
                     IF($F$6="All",  SUMPRODUCT(('PQW Report Data'!$E$4:$E$11233=$B80)*('PQW Report Data'!$B$4:$B$11233='GEPS Report Dashboard &amp; Charts'!$C$4)*('PQW Report Data'!J$4:J$11233)),
                     SUMPRODUCT(('PQW Report Data'!$E$4:$E$11233=$B80)*('PQW Report Data'!$B$4:$B$11233='GEPS VOlume &amp; Declines'!$C$4)*('PQW Report Data'!$D$4:$D$11233='GEPS VOlume &amp; Declines'!$E$4)*('PQW Report Data'!J$4:J$11233)))))</f>
      </c>
      <c r="H80" s="25" t="str">
        <f>IF(AND($D$6="All",$F$6="All"),SUMPRODUCT(('PQW Report Data'!$E$4:$E$11233=$B80)*('PQW Report Data'!K$4:K$11233)),
                     IF($D$6="All", SUMPRODUCT(('PQW Report Data'!$E$4:$E$11233=$B80)*('PQW Report Data'!$D$4:$D$11233='GEPS Report Dashboard &amp; Charts'!$E$4)*('PQW Report Data'!K$4:K$11233)),
                     IF($F$6="All",  SUMPRODUCT(('PQW Report Data'!$E$4:$E$11233=$B80)*('PQW Report Data'!$B$4:$B$11233='GEPS Report Dashboard &amp; Charts'!$C$4)*('PQW Report Data'!K$4:K$11233)),
                     SUMPRODUCT(('PQW Report Data'!$E$4:$E$11233=$B80)*('PQW Report Data'!$B$4:$B$11233='GEPS VOlume &amp; Declines'!$C$4)*('PQW Report Data'!$D$4:$D$11233='GEPS VOlume &amp; Declines'!$E$4)*('PQW Report Data'!K$4:K$11233)))))</f>
      </c>
      <c r="I80" s="25" t="str">
        <f>IF(AND($D$6="All",$F$6="All"),SUMPRODUCT(('PQW Report Data'!$E$4:$E$11233=$B80)*('PQW Report Data'!L$4:L$11233)),
                     IF($D$6="All", SUMPRODUCT(('PQW Report Data'!$E$4:$E$11233=$B80)*('PQW Report Data'!$D$4:$D$11233='GEPS Report Dashboard &amp; Charts'!$E$4)*('PQW Report Data'!L$4:L$11233)),
                     IF($F$6="All",  SUMPRODUCT(('PQW Report Data'!$E$4:$E$11233=$B80)*('PQW Report Data'!$B$4:$B$11233='GEPS Report Dashboard &amp; Charts'!$C$4)*('PQW Report Data'!L$4:L$11233)),
                     SUMPRODUCT(('PQW Report Data'!$E$4:$E$11233=$B80)*('PQW Report Data'!$B$4:$B$11233='GEPS VOlume &amp; Declines'!$C$4)*('PQW Report Data'!$D$4:$D$11233='GEPS VOlume &amp; Declines'!$E$4)*('PQW Report Data'!L$4:L$11233)))))</f>
      </c>
      <c r="J80" s="25" t="str">
        <f>IF(AND($D$6="All",$F$6="All"),SUMPRODUCT(('PQW Report Data'!$E$4:$E$11233=$B80)*('PQW Report Data'!M$4:M$11233)),
                     IF($D$6="All", SUMPRODUCT(('PQW Report Data'!$E$4:$E$11233=$B80)*('PQW Report Data'!$D$4:$D$11233='GEPS Report Dashboard &amp; Charts'!$E$4)*('PQW Report Data'!M$4:M$11233)),
                     IF($F$6="All",  SUMPRODUCT(('PQW Report Data'!$E$4:$E$11233=$B80)*('PQW Report Data'!$B$4:$B$11233='GEPS Report Dashboard &amp; Charts'!$C$4)*('PQW Report Data'!M$4:M$11233)),
                     SUMPRODUCT(('PQW Report Data'!$E$4:$E$11233=$B80)*('PQW Report Data'!$B$4:$B$11233='GEPS VOlume &amp; Declines'!$C$4)*('PQW Report Data'!$D$4:$D$11233='GEPS VOlume &amp; Declines'!$E$4)*('PQW Report Data'!M$4:M$11233)))))</f>
      </c>
      <c r="K80" s="25" t="str">
        <f>J80-I80</f>
      </c>
      <c r="L80" s="26" t="str">
        <f>IFERROR(K80/I80, 0)</f>
      </c>
    </row>
  </sheetData>
  <sheetCalcPr fullCalcOnLoad="1"/>
  <mergeCells count="3">
    <mergeCell ref="H6:L6"/>
    <mergeCell ref="C8:J8"/>
    <mergeCell ref="K8:L8"/>
  </mergeCells>
  <conditionalFormatting sqref="K10:L80">
    <cfRule type="cellIs" operator="lessThan" dxfId="0" priority="1">
      <formula>0</formula>
    </cfRule>
  </conditionalFormatting>
  <conditionalFormatting sqref="K10:L80">
    <cfRule type="cellIs" operator="greaterThan" dxfId="1" priority="1">
      <formula>0</formula>
    </cfRule>
  </conditionalFormatting>
  <printOptions verticalCentered="0" horizontalCentered="0" headings="0" gridLines="0"/>
  <pageMargins right="0.75" left="0.75" bottom="1.0" top="1.0" footer="0.5" header="0.5"/>
  <pageSetup/>
  <headerFooter/>
</worksheet>
</file>

<file path=xl/worksheets/sheet9.xml><?xml version="1.0" encoding="utf-8"?>
<worksheet xmlns="http://schemas.openxmlformats.org/spreadsheetml/2006/main" xmlns:r="http://schemas.openxmlformats.org/officeDocument/2006/relationships" xml:space="preserve">
  <sheetPr>
    <tabColor rgb="FFB7F7B9"/>
    <pageSetUpPr fitToPage="0"/>
  </sheetPr>
  <dimension ref="A1:L33"/>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5"/>
    <col min="2" max="2" bestFit="1" customWidth="1" width="8"/>
    <col min="3" max="3" bestFit="1" customWidth="1" width="11"/>
    <col min="4" max="4" bestFit="1" customWidth="1" width="11"/>
    <col min="5" max="5" bestFit="1" customWidth="1" width="11"/>
    <col min="6" max="6" bestFit="1" customWidth="1" width="11"/>
    <col min="7" max="7" bestFit="1" customWidth="1" width="11"/>
    <col min="8" max="8" bestFit="1" customWidth="1" width="11"/>
    <col min="9" max="9" bestFit="1" customWidth="1" width="11"/>
    <col min="10" max="10" bestFit="1" customWidth="1" width="11"/>
    <col min="11" max="11" bestFit="1" customWidth="1" width="11"/>
    <col min="12" max="12" bestFit="1" customWidth="1" width="11"/>
    <col min="13" max="13" bestFit="1" customWidth="1" width="11"/>
    <col min="14" max="14" bestFit="1" customWidth="1" width="11"/>
    <col min="15" max="15" bestFit="1" customWidth="1" width="11"/>
    <col min="16" max="16" bestFit="1" customWidth="1" width="11"/>
    <col min="17" max="17" bestFit="1" customWidth="1" width="11"/>
    <col min="18" max="18" bestFit="1" customWidth="1" width="11"/>
    <col min="19" max="19" bestFit="1" customWidth="1" width="11"/>
    <col min="20" max="20" bestFit="1" customWidth="1" width="11"/>
    <col min="21" max="21" bestFit="1" customWidth="1" width="11"/>
    <col min="22" max="22" bestFit="1" customWidth="1" width="11"/>
    <col min="23" max="23" bestFit="1" customWidth="1" width="11"/>
  </cols>
  <sheetData>
    <row r="1"/>
    <row r="2">
      <c r="A2" s="5" t="inlineStr">
        <is>
          <t/>
        </is>
      </c>
      <c r="B2" s="5" t="inlineStr">
        <is>
          <t>Monthly Volume by Rate Group</t>
        </is>
      </c>
    </row>
    <row r="3">
      <c r="A3" s="6" t="inlineStr">
        <is>
          <t/>
        </is>
      </c>
      <c r="B3" s="6" t="inlineStr">
        <is>
          <t>Includes Volume from All Weightsteps</t>
        </is>
      </c>
    </row>
    <row r="4">
      <c r="A4" s="6" t="inlineStr">
        <is>
          <t/>
        </is>
      </c>
      <c r="B4" s="6" t="inlineStr">
        <is>
          <t>Source :GEPS/NMATS, FY16-FY17 July-February</t>
        </is>
      </c>
    </row>
    <row r="5">
      <c r="A5" s="36" t="inlineStr">
        <is>
          <t/>
        </is>
      </c>
      <c r="B5" s="36" t="inlineStr">
        <is>
          <t/>
        </is>
      </c>
      <c r="C5" s="36" t="inlineStr">
        <is>
          <t>Selected Customer*</t>
        </is>
      </c>
      <c r="D5" s="36" t="str">
        <f>'GEPS Volume &amp; Declines'!$C$4</f>
      </c>
      <c r="E5" s="36" t="inlineStr">
        <is>
          <t>Selected Product*</t>
        </is>
      </c>
      <c r="F5" s="36" t="str">
        <f>'GEPS Volume &amp; Declines'!$E$4</f>
      </c>
      <c r="G5" s="36" t="inlineStr">
        <is>
          <t/>
        </is>
      </c>
      <c r="H5" s="36" t="inlineStr">
        <is>
          <t>*Alter these choices by using the dropdowns on the 'GEPS Volume &amp; Declines' tab</t>
        </is>
      </c>
    </row>
    <row r="6"/>
    <row r="7">
      <c r="A7" s="0" t="inlineStr">
        <is>
          <t/>
        </is>
      </c>
      <c r="B7" s="11" t="inlineStr">
        <is>
          <t/>
        </is>
      </c>
      <c r="C7" s="12" t="inlineStr">
        <is>
          <t>Calendar Month</t>
        </is>
      </c>
      <c r="D7" s="12" t="inlineStr">
        <is>
          <t/>
        </is>
      </c>
      <c r="E7" s="12" t="inlineStr">
        <is>
          <t/>
        </is>
      </c>
      <c r="F7" s="12" t="inlineStr">
        <is>
          <t/>
        </is>
      </c>
      <c r="G7" s="12" t="inlineStr">
        <is>
          <t/>
        </is>
      </c>
      <c r="H7" s="12" t="inlineStr">
        <is>
          <t/>
        </is>
      </c>
      <c r="I7" s="12" t="inlineStr">
        <is>
          <t/>
        </is>
      </c>
      <c r="J7" s="12" t="inlineStr">
        <is>
          <t/>
        </is>
      </c>
      <c r="K7" s="12" t="inlineStr">
        <is>
          <t>Prior Month Change</t>
        </is>
      </c>
      <c r="L7" s="12" t="inlineStr">
        <is>
          <t/>
        </is>
      </c>
    </row>
    <row r="8">
      <c r="A8" s="0" t="inlineStr">
        <is>
          <t/>
        </is>
      </c>
      <c r="B8" s="11" t="inlineStr">
        <is>
          <t>Rategroup</t>
        </is>
      </c>
      <c r="C8" s="13" t="n">
        <v>7</v>
      </c>
      <c r="D8" s="13" t="n">
        <v>8</v>
      </c>
      <c r="E8" s="13" t="n">
        <v>9</v>
      </c>
      <c r="F8" s="13" t="n">
        <v>10</v>
      </c>
      <c r="G8" s="13" t="n">
        <v>11</v>
      </c>
      <c r="H8" s="13" t="n">
        <v>12</v>
      </c>
      <c r="I8" s="13" t="n">
        <v>1</v>
      </c>
      <c r="J8" s="13" t="n">
        <v>2</v>
      </c>
      <c r="K8" s="13" t="inlineStr">
        <is>
          <t>Gross Change</t>
        </is>
      </c>
      <c r="L8" s="13" t="inlineStr">
        <is>
          <t>Percent Change</t>
        </is>
      </c>
    </row>
    <row r="9">
      <c r="A9" s="0" t="inlineStr">
        <is>
          <t/>
        </is>
      </c>
      <c r="B9" s="23" t="n">
        <v>1</v>
      </c>
      <c r="C9" s="25" t="str">
        <f>IF(AND($D$5="All",$F$5="All"),SUMPRODUCT(('PQW Report Data'!$C$4:$C$11233=$B9)*('PQW Report Data'!F$4:F$11233)),
                      IF($D$5="All", SUMPRODUCT(('PQW Report Data'!$C$4:$C$11233=$B9)*('PQW Report Data'!$D$4:$D$11233='GEPS Volume &amp; Declines'!$C$4)*('PQW Report Data'!F$4:F$11233)),
                      IF($F$5="All",  SUMPRODUCT(('PQW Report Data'!$C$4:$C$11233=$B9)*('PQW Report Data'!$B$4:$B$11233='GEPS Volume &amp; Declines'!$C$4)*('PQW Report Data'!F$4:F$11233)),SUMPRODUCT(('PQW Report Data'!$C$4:$C$11233=$B9)*('PQW Report Data'!$B$4:$B$11233='GEPS Volume &amp; Declines'!$C$4)*('PQW Report Data'!$D$4:$D$11233='GEPS Report Dashboard &amp; Charts'!$C$4)*('PQW Report Data'!F$4:F$11233)))))</f>
      </c>
      <c r="D9" s="25" t="str">
        <f>IF(AND($D$5="All",$F$5="All"),SUMPRODUCT(('PQW Report Data'!$C$4:$C$11233=$B9)*('PQW Report Data'!G$4:G$11233)),
                      IF($D$5="All", SUMPRODUCT(('PQW Report Data'!$C$4:$C$11233=$B9)*('PQW Report Data'!$D$4:$D$11233='GEPS Volume &amp; Declines'!$C$4)*('PQW Report Data'!G$4:G$11233)),
                      IF($F$5="All",  SUMPRODUCT(('PQW Report Data'!$C$4:$C$11233=$B9)*('PQW Report Data'!$B$4:$B$11233='GEPS Volume &amp; Declines'!$C$4)*('PQW Report Data'!G$4:G$11233)),SUMPRODUCT(('PQW Report Data'!$C$4:$C$11233=$B9)*('PQW Report Data'!$B$4:$B$11233='GEPS Volume &amp; Declines'!$C$4)*('PQW Report Data'!$D$4:$D$11233='GEPS Report Dashboard &amp; Charts'!$C$4)*('PQW Report Data'!G$4:G$11233)))))</f>
      </c>
      <c r="E9" s="25" t="str">
        <f>IF(AND($D$5="All",$F$5="All"),SUMPRODUCT(('PQW Report Data'!$C$4:$C$11233=$B9)*('PQW Report Data'!H$4:H$11233)),
                      IF($D$5="All", SUMPRODUCT(('PQW Report Data'!$C$4:$C$11233=$B9)*('PQW Report Data'!$D$4:$D$11233='GEPS Volume &amp; Declines'!$C$4)*('PQW Report Data'!H$4:H$11233)),
                      IF($F$5="All",  SUMPRODUCT(('PQW Report Data'!$C$4:$C$11233=$B9)*('PQW Report Data'!$B$4:$B$11233='GEPS Volume &amp; Declines'!$C$4)*('PQW Report Data'!H$4:H$11233)),SUMPRODUCT(('PQW Report Data'!$C$4:$C$11233=$B9)*('PQW Report Data'!$B$4:$B$11233='GEPS Volume &amp; Declines'!$C$4)*('PQW Report Data'!$D$4:$D$11233='GEPS Report Dashboard &amp; Charts'!$C$4)*('PQW Report Data'!H$4:H$11233)))))</f>
      </c>
      <c r="F9" s="25" t="str">
        <f>IF(AND($D$5="All",$F$5="All"),SUMPRODUCT(('PQW Report Data'!$C$4:$C$11233=$B9)*('PQW Report Data'!I$4:I$11233)),
                      IF($D$5="All", SUMPRODUCT(('PQW Report Data'!$C$4:$C$11233=$B9)*('PQW Report Data'!$D$4:$D$11233='GEPS Volume &amp; Declines'!$C$4)*('PQW Report Data'!I$4:I$11233)),
                      IF($F$5="All",  SUMPRODUCT(('PQW Report Data'!$C$4:$C$11233=$B9)*('PQW Report Data'!$B$4:$B$11233='GEPS Volume &amp; Declines'!$C$4)*('PQW Report Data'!I$4:I$11233)),SUMPRODUCT(('PQW Report Data'!$C$4:$C$11233=$B9)*('PQW Report Data'!$B$4:$B$11233='GEPS Volume &amp; Declines'!$C$4)*('PQW Report Data'!$D$4:$D$11233='GEPS Report Dashboard &amp; Charts'!$C$4)*('PQW Report Data'!I$4:I$11233)))))</f>
      </c>
      <c r="G9" s="25" t="str">
        <f>IF(AND($D$5="All",$F$5="All"),SUMPRODUCT(('PQW Report Data'!$C$4:$C$11233=$B9)*('PQW Report Data'!J$4:J$11233)),
                      IF($D$5="All", SUMPRODUCT(('PQW Report Data'!$C$4:$C$11233=$B9)*('PQW Report Data'!$D$4:$D$11233='GEPS Volume &amp; Declines'!$C$4)*('PQW Report Data'!J$4:J$11233)),
                      IF($F$5="All",  SUMPRODUCT(('PQW Report Data'!$C$4:$C$11233=$B9)*('PQW Report Data'!$B$4:$B$11233='GEPS Volume &amp; Declines'!$C$4)*('PQW Report Data'!J$4:J$11233)),SUMPRODUCT(('PQW Report Data'!$C$4:$C$11233=$B9)*('PQW Report Data'!$B$4:$B$11233='GEPS Volume &amp; Declines'!$C$4)*('PQW Report Data'!$D$4:$D$11233='GEPS Report Dashboard &amp; Charts'!$C$4)*('PQW Report Data'!J$4:J$11233)))))</f>
      </c>
      <c r="H9" s="25" t="str">
        <f>IF(AND($D$5="All",$F$5="All"),SUMPRODUCT(('PQW Report Data'!$C$4:$C$11233=$B9)*('PQW Report Data'!K$4:K$11233)),
                      IF($D$5="All", SUMPRODUCT(('PQW Report Data'!$C$4:$C$11233=$B9)*('PQW Report Data'!$D$4:$D$11233='GEPS Volume &amp; Declines'!$C$4)*('PQW Report Data'!K$4:K$11233)),
                      IF($F$5="All",  SUMPRODUCT(('PQW Report Data'!$C$4:$C$11233=$B9)*('PQW Report Data'!$B$4:$B$11233='GEPS Volume &amp; Declines'!$C$4)*('PQW Report Data'!K$4:K$11233)),SUMPRODUCT(('PQW Report Data'!$C$4:$C$11233=$B9)*('PQW Report Data'!$B$4:$B$11233='GEPS Volume &amp; Declines'!$C$4)*('PQW Report Data'!$D$4:$D$11233='GEPS Report Dashboard &amp; Charts'!$C$4)*('PQW Report Data'!K$4:K$11233)))))</f>
      </c>
      <c r="I9" s="25" t="str">
        <f>IF(AND($D$5="All",$F$5="All"),SUMPRODUCT(('PQW Report Data'!$C$4:$C$11233=$B9)*('PQW Report Data'!L$4:L$11233)),
                      IF($D$5="All", SUMPRODUCT(('PQW Report Data'!$C$4:$C$11233=$B9)*('PQW Report Data'!$D$4:$D$11233='GEPS Volume &amp; Declines'!$C$4)*('PQW Report Data'!L$4:L$11233)),
                      IF($F$5="All",  SUMPRODUCT(('PQW Report Data'!$C$4:$C$11233=$B9)*('PQW Report Data'!$B$4:$B$11233='GEPS Volume &amp; Declines'!$C$4)*('PQW Report Data'!L$4:L$11233)),SUMPRODUCT(('PQW Report Data'!$C$4:$C$11233=$B9)*('PQW Report Data'!$B$4:$B$11233='GEPS Volume &amp; Declines'!$C$4)*('PQW Report Data'!$D$4:$D$11233='GEPS Report Dashboard &amp; Charts'!$C$4)*('PQW Report Data'!L$4:L$11233)))))</f>
      </c>
      <c r="J9" s="25" t="str">
        <f>IF(AND($D$5="All",$F$5="All"),SUMPRODUCT(('PQW Report Data'!$C$4:$C$11233=$B9)*('PQW Report Data'!M$4:M$11233)),
                      IF($D$5="All", SUMPRODUCT(('PQW Report Data'!$C$4:$C$11233=$B9)*('PQW Report Data'!$D$4:$D$11233='GEPS Volume &amp; Declines'!$C$4)*('PQW Report Data'!M$4:M$11233)),
                      IF($F$5="All",  SUMPRODUCT(('PQW Report Data'!$C$4:$C$11233=$B9)*('PQW Report Data'!$B$4:$B$11233='GEPS Volume &amp; Declines'!$C$4)*('PQW Report Data'!M$4:M$11233)),SUMPRODUCT(('PQW Report Data'!$C$4:$C$11233=$B9)*('PQW Report Data'!$B$4:$B$11233='GEPS Volume &amp; Declines'!$C$4)*('PQW Report Data'!$D$4:$D$11233='GEPS Report Dashboard &amp; Charts'!$C$4)*('PQW Report Data'!M$4:M$11233)))))</f>
      </c>
      <c r="K9" s="25" t="str">
        <f>J9-I9</f>
      </c>
      <c r="L9" s="26" t="str">
        <f>IFERROR(K9/I9, 0)</f>
      </c>
    </row>
    <row r="10">
      <c r="A10" s="0" t="inlineStr">
        <is>
          <t/>
        </is>
      </c>
      <c r="B10" s="23" t="n">
        <v>1.1</v>
      </c>
      <c r="C10" s="25" t="str">
        <f>IF(AND($D$5="All",$F$5="All"),SUMPRODUCT(('PQW Report Data'!$C$4:$C$11233=$B10)*('PQW Report Data'!F$4:F$11233)),
                      IF($D$5="All", SUMPRODUCT(('PQW Report Data'!$C$4:$C$11233=$B10)*('PQW Report Data'!$D$4:$D$11233='GEPS Volume &amp; Declines'!$C$4)*('PQW Report Data'!F$4:F$11233)),
                      IF($F$5="All",  SUMPRODUCT(('PQW Report Data'!$C$4:$C$11233=$B10)*('PQW Report Data'!$B$4:$B$11233='GEPS Volume &amp; Declines'!$C$4)*('PQW Report Data'!F$4:F$11233)),SUMPRODUCT(('PQW Report Data'!$C$4:$C$11233=$B10)*('PQW Report Data'!$B$4:$B$11233='GEPS Volume &amp; Declines'!$C$4)*('PQW Report Data'!$D$4:$D$11233='GEPS Report Dashboard &amp; Charts'!$C$4)*('PQW Report Data'!F$4:F$11233)))))</f>
      </c>
      <c r="D10" s="25" t="str">
        <f>IF(AND($D$5="All",$F$5="All"),SUMPRODUCT(('PQW Report Data'!$C$4:$C$11233=$B10)*('PQW Report Data'!G$4:G$11233)),
                      IF($D$5="All", SUMPRODUCT(('PQW Report Data'!$C$4:$C$11233=$B10)*('PQW Report Data'!$D$4:$D$11233='GEPS Volume &amp; Declines'!$C$4)*('PQW Report Data'!G$4:G$11233)),
                      IF($F$5="All",  SUMPRODUCT(('PQW Report Data'!$C$4:$C$11233=$B10)*('PQW Report Data'!$B$4:$B$11233='GEPS Volume &amp; Declines'!$C$4)*('PQW Report Data'!G$4:G$11233)),SUMPRODUCT(('PQW Report Data'!$C$4:$C$11233=$B10)*('PQW Report Data'!$B$4:$B$11233='GEPS Volume &amp; Declines'!$C$4)*('PQW Report Data'!$D$4:$D$11233='GEPS Report Dashboard &amp; Charts'!$C$4)*('PQW Report Data'!G$4:G$11233)))))</f>
      </c>
      <c r="E10" s="25" t="str">
        <f>IF(AND($D$5="All",$F$5="All"),SUMPRODUCT(('PQW Report Data'!$C$4:$C$11233=$B10)*('PQW Report Data'!H$4:H$11233)),
                      IF($D$5="All", SUMPRODUCT(('PQW Report Data'!$C$4:$C$11233=$B10)*('PQW Report Data'!$D$4:$D$11233='GEPS Volume &amp; Declines'!$C$4)*('PQW Report Data'!H$4:H$11233)),
                      IF($F$5="All",  SUMPRODUCT(('PQW Report Data'!$C$4:$C$11233=$B10)*('PQW Report Data'!$B$4:$B$11233='GEPS Volume &amp; Declines'!$C$4)*('PQW Report Data'!H$4:H$11233)),SUMPRODUCT(('PQW Report Data'!$C$4:$C$11233=$B10)*('PQW Report Data'!$B$4:$B$11233='GEPS Volume &amp; Declines'!$C$4)*('PQW Report Data'!$D$4:$D$11233='GEPS Report Dashboard &amp; Charts'!$C$4)*('PQW Report Data'!H$4:H$11233)))))</f>
      </c>
      <c r="F10" s="25" t="str">
        <f>IF(AND($D$5="All",$F$5="All"),SUMPRODUCT(('PQW Report Data'!$C$4:$C$11233=$B10)*('PQW Report Data'!I$4:I$11233)),
                      IF($D$5="All", SUMPRODUCT(('PQW Report Data'!$C$4:$C$11233=$B10)*('PQW Report Data'!$D$4:$D$11233='GEPS Volume &amp; Declines'!$C$4)*('PQW Report Data'!I$4:I$11233)),
                      IF($F$5="All",  SUMPRODUCT(('PQW Report Data'!$C$4:$C$11233=$B10)*('PQW Report Data'!$B$4:$B$11233='GEPS Volume &amp; Declines'!$C$4)*('PQW Report Data'!I$4:I$11233)),SUMPRODUCT(('PQW Report Data'!$C$4:$C$11233=$B10)*('PQW Report Data'!$B$4:$B$11233='GEPS Volume &amp; Declines'!$C$4)*('PQW Report Data'!$D$4:$D$11233='GEPS Report Dashboard &amp; Charts'!$C$4)*('PQW Report Data'!I$4:I$11233)))))</f>
      </c>
      <c r="G10" s="25" t="str">
        <f>IF(AND($D$5="All",$F$5="All"),SUMPRODUCT(('PQW Report Data'!$C$4:$C$11233=$B10)*('PQW Report Data'!J$4:J$11233)),
                      IF($D$5="All", SUMPRODUCT(('PQW Report Data'!$C$4:$C$11233=$B10)*('PQW Report Data'!$D$4:$D$11233='GEPS Volume &amp; Declines'!$C$4)*('PQW Report Data'!J$4:J$11233)),
                      IF($F$5="All",  SUMPRODUCT(('PQW Report Data'!$C$4:$C$11233=$B10)*('PQW Report Data'!$B$4:$B$11233='GEPS Volume &amp; Declines'!$C$4)*('PQW Report Data'!J$4:J$11233)),SUMPRODUCT(('PQW Report Data'!$C$4:$C$11233=$B10)*('PQW Report Data'!$B$4:$B$11233='GEPS Volume &amp; Declines'!$C$4)*('PQW Report Data'!$D$4:$D$11233='GEPS Report Dashboard &amp; Charts'!$C$4)*('PQW Report Data'!J$4:J$11233)))))</f>
      </c>
      <c r="H10" s="25" t="str">
        <f>IF(AND($D$5="All",$F$5="All"),SUMPRODUCT(('PQW Report Data'!$C$4:$C$11233=$B10)*('PQW Report Data'!K$4:K$11233)),
                      IF($D$5="All", SUMPRODUCT(('PQW Report Data'!$C$4:$C$11233=$B10)*('PQW Report Data'!$D$4:$D$11233='GEPS Volume &amp; Declines'!$C$4)*('PQW Report Data'!K$4:K$11233)),
                      IF($F$5="All",  SUMPRODUCT(('PQW Report Data'!$C$4:$C$11233=$B10)*('PQW Report Data'!$B$4:$B$11233='GEPS Volume &amp; Declines'!$C$4)*('PQW Report Data'!K$4:K$11233)),SUMPRODUCT(('PQW Report Data'!$C$4:$C$11233=$B10)*('PQW Report Data'!$B$4:$B$11233='GEPS Volume &amp; Declines'!$C$4)*('PQW Report Data'!$D$4:$D$11233='GEPS Report Dashboard &amp; Charts'!$C$4)*('PQW Report Data'!K$4:K$11233)))))</f>
      </c>
      <c r="I10" s="25" t="str">
        <f>IF(AND($D$5="All",$F$5="All"),SUMPRODUCT(('PQW Report Data'!$C$4:$C$11233=$B10)*('PQW Report Data'!L$4:L$11233)),
                      IF($D$5="All", SUMPRODUCT(('PQW Report Data'!$C$4:$C$11233=$B10)*('PQW Report Data'!$D$4:$D$11233='GEPS Volume &amp; Declines'!$C$4)*('PQW Report Data'!L$4:L$11233)),
                      IF($F$5="All",  SUMPRODUCT(('PQW Report Data'!$C$4:$C$11233=$B10)*('PQW Report Data'!$B$4:$B$11233='GEPS Volume &amp; Declines'!$C$4)*('PQW Report Data'!L$4:L$11233)),SUMPRODUCT(('PQW Report Data'!$C$4:$C$11233=$B10)*('PQW Report Data'!$B$4:$B$11233='GEPS Volume &amp; Declines'!$C$4)*('PQW Report Data'!$D$4:$D$11233='GEPS Report Dashboard &amp; Charts'!$C$4)*('PQW Report Data'!L$4:L$11233)))))</f>
      </c>
      <c r="J10" s="25" t="str">
        <f>IF(AND($D$5="All",$F$5="All"),SUMPRODUCT(('PQW Report Data'!$C$4:$C$11233=$B10)*('PQW Report Data'!M$4:M$11233)),
                      IF($D$5="All", SUMPRODUCT(('PQW Report Data'!$C$4:$C$11233=$B10)*('PQW Report Data'!$D$4:$D$11233='GEPS Volume &amp; Declines'!$C$4)*('PQW Report Data'!M$4:M$11233)),
                      IF($F$5="All",  SUMPRODUCT(('PQW Report Data'!$C$4:$C$11233=$B10)*('PQW Report Data'!$B$4:$B$11233='GEPS Volume &amp; Declines'!$C$4)*('PQW Report Data'!M$4:M$11233)),SUMPRODUCT(('PQW Report Data'!$C$4:$C$11233=$B10)*('PQW Report Data'!$B$4:$B$11233='GEPS Volume &amp; Declines'!$C$4)*('PQW Report Data'!$D$4:$D$11233='GEPS Report Dashboard &amp; Charts'!$C$4)*('PQW Report Data'!M$4:M$11233)))))</f>
      </c>
      <c r="K10" s="25" t="str">
        <f>J10-I10</f>
      </c>
      <c r="L10" s="26" t="str">
        <f>IFERROR(K10/I10, 0)</f>
      </c>
    </row>
    <row r="11">
      <c r="A11" s="0" t="inlineStr">
        <is>
          <t/>
        </is>
      </c>
      <c r="B11" s="23" t="n">
        <v>1.2</v>
      </c>
      <c r="C11" s="25" t="str">
        <f>IF(AND($D$5="All",$F$5="All"),SUMPRODUCT(('PQW Report Data'!$C$4:$C$11233=$B11)*('PQW Report Data'!F$4:F$11233)),
                      IF($D$5="All", SUMPRODUCT(('PQW Report Data'!$C$4:$C$11233=$B11)*('PQW Report Data'!$D$4:$D$11233='GEPS Volume &amp; Declines'!$C$4)*('PQW Report Data'!F$4:F$11233)),
                      IF($F$5="All",  SUMPRODUCT(('PQW Report Data'!$C$4:$C$11233=$B11)*('PQW Report Data'!$B$4:$B$11233='GEPS Volume &amp; Declines'!$C$4)*('PQW Report Data'!F$4:F$11233)),SUMPRODUCT(('PQW Report Data'!$C$4:$C$11233=$B11)*('PQW Report Data'!$B$4:$B$11233='GEPS Volume &amp; Declines'!$C$4)*('PQW Report Data'!$D$4:$D$11233='GEPS Report Dashboard &amp; Charts'!$C$4)*('PQW Report Data'!F$4:F$11233)))))</f>
      </c>
      <c r="D11" s="25" t="str">
        <f>IF(AND($D$5="All",$F$5="All"),SUMPRODUCT(('PQW Report Data'!$C$4:$C$11233=$B11)*('PQW Report Data'!G$4:G$11233)),
                      IF($D$5="All", SUMPRODUCT(('PQW Report Data'!$C$4:$C$11233=$B11)*('PQW Report Data'!$D$4:$D$11233='GEPS Volume &amp; Declines'!$C$4)*('PQW Report Data'!G$4:G$11233)),
                      IF($F$5="All",  SUMPRODUCT(('PQW Report Data'!$C$4:$C$11233=$B11)*('PQW Report Data'!$B$4:$B$11233='GEPS Volume &amp; Declines'!$C$4)*('PQW Report Data'!G$4:G$11233)),SUMPRODUCT(('PQW Report Data'!$C$4:$C$11233=$B11)*('PQW Report Data'!$B$4:$B$11233='GEPS Volume &amp; Declines'!$C$4)*('PQW Report Data'!$D$4:$D$11233='GEPS Report Dashboard &amp; Charts'!$C$4)*('PQW Report Data'!G$4:G$11233)))))</f>
      </c>
      <c r="E11" s="25" t="str">
        <f>IF(AND($D$5="All",$F$5="All"),SUMPRODUCT(('PQW Report Data'!$C$4:$C$11233=$B11)*('PQW Report Data'!H$4:H$11233)),
                      IF($D$5="All", SUMPRODUCT(('PQW Report Data'!$C$4:$C$11233=$B11)*('PQW Report Data'!$D$4:$D$11233='GEPS Volume &amp; Declines'!$C$4)*('PQW Report Data'!H$4:H$11233)),
                      IF($F$5="All",  SUMPRODUCT(('PQW Report Data'!$C$4:$C$11233=$B11)*('PQW Report Data'!$B$4:$B$11233='GEPS Volume &amp; Declines'!$C$4)*('PQW Report Data'!H$4:H$11233)),SUMPRODUCT(('PQW Report Data'!$C$4:$C$11233=$B11)*('PQW Report Data'!$B$4:$B$11233='GEPS Volume &amp; Declines'!$C$4)*('PQW Report Data'!$D$4:$D$11233='GEPS Report Dashboard &amp; Charts'!$C$4)*('PQW Report Data'!H$4:H$11233)))))</f>
      </c>
      <c r="F11" s="25" t="str">
        <f>IF(AND($D$5="All",$F$5="All"),SUMPRODUCT(('PQW Report Data'!$C$4:$C$11233=$B11)*('PQW Report Data'!I$4:I$11233)),
                      IF($D$5="All", SUMPRODUCT(('PQW Report Data'!$C$4:$C$11233=$B11)*('PQW Report Data'!$D$4:$D$11233='GEPS Volume &amp; Declines'!$C$4)*('PQW Report Data'!I$4:I$11233)),
                      IF($F$5="All",  SUMPRODUCT(('PQW Report Data'!$C$4:$C$11233=$B11)*('PQW Report Data'!$B$4:$B$11233='GEPS Volume &amp; Declines'!$C$4)*('PQW Report Data'!I$4:I$11233)),SUMPRODUCT(('PQW Report Data'!$C$4:$C$11233=$B11)*('PQW Report Data'!$B$4:$B$11233='GEPS Volume &amp; Declines'!$C$4)*('PQW Report Data'!$D$4:$D$11233='GEPS Report Dashboard &amp; Charts'!$C$4)*('PQW Report Data'!I$4:I$11233)))))</f>
      </c>
      <c r="G11" s="25" t="str">
        <f>IF(AND($D$5="All",$F$5="All"),SUMPRODUCT(('PQW Report Data'!$C$4:$C$11233=$B11)*('PQW Report Data'!J$4:J$11233)),
                      IF($D$5="All", SUMPRODUCT(('PQW Report Data'!$C$4:$C$11233=$B11)*('PQW Report Data'!$D$4:$D$11233='GEPS Volume &amp; Declines'!$C$4)*('PQW Report Data'!J$4:J$11233)),
                      IF($F$5="All",  SUMPRODUCT(('PQW Report Data'!$C$4:$C$11233=$B11)*('PQW Report Data'!$B$4:$B$11233='GEPS Volume &amp; Declines'!$C$4)*('PQW Report Data'!J$4:J$11233)),SUMPRODUCT(('PQW Report Data'!$C$4:$C$11233=$B11)*('PQW Report Data'!$B$4:$B$11233='GEPS Volume &amp; Declines'!$C$4)*('PQW Report Data'!$D$4:$D$11233='GEPS Report Dashboard &amp; Charts'!$C$4)*('PQW Report Data'!J$4:J$11233)))))</f>
      </c>
      <c r="H11" s="25" t="str">
        <f>IF(AND($D$5="All",$F$5="All"),SUMPRODUCT(('PQW Report Data'!$C$4:$C$11233=$B11)*('PQW Report Data'!K$4:K$11233)),
                      IF($D$5="All", SUMPRODUCT(('PQW Report Data'!$C$4:$C$11233=$B11)*('PQW Report Data'!$D$4:$D$11233='GEPS Volume &amp; Declines'!$C$4)*('PQW Report Data'!K$4:K$11233)),
                      IF($F$5="All",  SUMPRODUCT(('PQW Report Data'!$C$4:$C$11233=$B11)*('PQW Report Data'!$B$4:$B$11233='GEPS Volume &amp; Declines'!$C$4)*('PQW Report Data'!K$4:K$11233)),SUMPRODUCT(('PQW Report Data'!$C$4:$C$11233=$B11)*('PQW Report Data'!$B$4:$B$11233='GEPS Volume &amp; Declines'!$C$4)*('PQW Report Data'!$D$4:$D$11233='GEPS Report Dashboard &amp; Charts'!$C$4)*('PQW Report Data'!K$4:K$11233)))))</f>
      </c>
      <c r="I11" s="25" t="str">
        <f>IF(AND($D$5="All",$F$5="All"),SUMPRODUCT(('PQW Report Data'!$C$4:$C$11233=$B11)*('PQW Report Data'!L$4:L$11233)),
                      IF($D$5="All", SUMPRODUCT(('PQW Report Data'!$C$4:$C$11233=$B11)*('PQW Report Data'!$D$4:$D$11233='GEPS Volume &amp; Declines'!$C$4)*('PQW Report Data'!L$4:L$11233)),
                      IF($F$5="All",  SUMPRODUCT(('PQW Report Data'!$C$4:$C$11233=$B11)*('PQW Report Data'!$B$4:$B$11233='GEPS Volume &amp; Declines'!$C$4)*('PQW Report Data'!L$4:L$11233)),SUMPRODUCT(('PQW Report Data'!$C$4:$C$11233=$B11)*('PQW Report Data'!$B$4:$B$11233='GEPS Volume &amp; Declines'!$C$4)*('PQW Report Data'!$D$4:$D$11233='GEPS Report Dashboard &amp; Charts'!$C$4)*('PQW Report Data'!L$4:L$11233)))))</f>
      </c>
      <c r="J11" s="25" t="str">
        <f>IF(AND($D$5="All",$F$5="All"),SUMPRODUCT(('PQW Report Data'!$C$4:$C$11233=$B11)*('PQW Report Data'!M$4:M$11233)),
                      IF($D$5="All", SUMPRODUCT(('PQW Report Data'!$C$4:$C$11233=$B11)*('PQW Report Data'!$D$4:$D$11233='GEPS Volume &amp; Declines'!$C$4)*('PQW Report Data'!M$4:M$11233)),
                      IF($F$5="All",  SUMPRODUCT(('PQW Report Data'!$C$4:$C$11233=$B11)*('PQW Report Data'!$B$4:$B$11233='GEPS Volume &amp; Declines'!$C$4)*('PQW Report Data'!M$4:M$11233)),SUMPRODUCT(('PQW Report Data'!$C$4:$C$11233=$B11)*('PQW Report Data'!$B$4:$B$11233='GEPS Volume &amp; Declines'!$C$4)*('PQW Report Data'!$D$4:$D$11233='GEPS Report Dashboard &amp; Charts'!$C$4)*('PQW Report Data'!M$4:M$11233)))))</f>
      </c>
      <c r="K11" s="25" t="str">
        <f>J11-I11</f>
      </c>
      <c r="L11" s="26" t="str">
        <f>IFERROR(K11/I11, 0)</f>
      </c>
    </row>
    <row r="12">
      <c r="A12" s="0" t="inlineStr">
        <is>
          <t/>
        </is>
      </c>
      <c r="B12" s="23" t="n">
        <v>1.3</v>
      </c>
      <c r="C12" s="25" t="str">
        <f>IF(AND($D$5="All",$F$5="All"),SUMPRODUCT(('PQW Report Data'!$C$4:$C$11233=$B12)*('PQW Report Data'!F$4:F$11233)),
                      IF($D$5="All", SUMPRODUCT(('PQW Report Data'!$C$4:$C$11233=$B12)*('PQW Report Data'!$D$4:$D$11233='GEPS Volume &amp; Declines'!$C$4)*('PQW Report Data'!F$4:F$11233)),
                      IF($F$5="All",  SUMPRODUCT(('PQW Report Data'!$C$4:$C$11233=$B12)*('PQW Report Data'!$B$4:$B$11233='GEPS Volume &amp; Declines'!$C$4)*('PQW Report Data'!F$4:F$11233)),SUMPRODUCT(('PQW Report Data'!$C$4:$C$11233=$B12)*('PQW Report Data'!$B$4:$B$11233='GEPS Volume &amp; Declines'!$C$4)*('PQW Report Data'!$D$4:$D$11233='GEPS Report Dashboard &amp; Charts'!$C$4)*('PQW Report Data'!F$4:F$11233)))))</f>
      </c>
      <c r="D12" s="25" t="str">
        <f>IF(AND($D$5="All",$F$5="All"),SUMPRODUCT(('PQW Report Data'!$C$4:$C$11233=$B12)*('PQW Report Data'!G$4:G$11233)),
                      IF($D$5="All", SUMPRODUCT(('PQW Report Data'!$C$4:$C$11233=$B12)*('PQW Report Data'!$D$4:$D$11233='GEPS Volume &amp; Declines'!$C$4)*('PQW Report Data'!G$4:G$11233)),
                      IF($F$5="All",  SUMPRODUCT(('PQW Report Data'!$C$4:$C$11233=$B12)*('PQW Report Data'!$B$4:$B$11233='GEPS Volume &amp; Declines'!$C$4)*('PQW Report Data'!G$4:G$11233)),SUMPRODUCT(('PQW Report Data'!$C$4:$C$11233=$B12)*('PQW Report Data'!$B$4:$B$11233='GEPS Volume &amp; Declines'!$C$4)*('PQW Report Data'!$D$4:$D$11233='GEPS Report Dashboard &amp; Charts'!$C$4)*('PQW Report Data'!G$4:G$11233)))))</f>
      </c>
      <c r="E12" s="25" t="str">
        <f>IF(AND($D$5="All",$F$5="All"),SUMPRODUCT(('PQW Report Data'!$C$4:$C$11233=$B12)*('PQW Report Data'!H$4:H$11233)),
                      IF($D$5="All", SUMPRODUCT(('PQW Report Data'!$C$4:$C$11233=$B12)*('PQW Report Data'!$D$4:$D$11233='GEPS Volume &amp; Declines'!$C$4)*('PQW Report Data'!H$4:H$11233)),
                      IF($F$5="All",  SUMPRODUCT(('PQW Report Data'!$C$4:$C$11233=$B12)*('PQW Report Data'!$B$4:$B$11233='GEPS Volume &amp; Declines'!$C$4)*('PQW Report Data'!H$4:H$11233)),SUMPRODUCT(('PQW Report Data'!$C$4:$C$11233=$B12)*('PQW Report Data'!$B$4:$B$11233='GEPS Volume &amp; Declines'!$C$4)*('PQW Report Data'!$D$4:$D$11233='GEPS Report Dashboard &amp; Charts'!$C$4)*('PQW Report Data'!H$4:H$11233)))))</f>
      </c>
      <c r="F12" s="25" t="str">
        <f>IF(AND($D$5="All",$F$5="All"),SUMPRODUCT(('PQW Report Data'!$C$4:$C$11233=$B12)*('PQW Report Data'!I$4:I$11233)),
                      IF($D$5="All", SUMPRODUCT(('PQW Report Data'!$C$4:$C$11233=$B12)*('PQW Report Data'!$D$4:$D$11233='GEPS Volume &amp; Declines'!$C$4)*('PQW Report Data'!I$4:I$11233)),
                      IF($F$5="All",  SUMPRODUCT(('PQW Report Data'!$C$4:$C$11233=$B12)*('PQW Report Data'!$B$4:$B$11233='GEPS Volume &amp; Declines'!$C$4)*('PQW Report Data'!I$4:I$11233)),SUMPRODUCT(('PQW Report Data'!$C$4:$C$11233=$B12)*('PQW Report Data'!$B$4:$B$11233='GEPS Volume &amp; Declines'!$C$4)*('PQW Report Data'!$D$4:$D$11233='GEPS Report Dashboard &amp; Charts'!$C$4)*('PQW Report Data'!I$4:I$11233)))))</f>
      </c>
      <c r="G12" s="25" t="str">
        <f>IF(AND($D$5="All",$F$5="All"),SUMPRODUCT(('PQW Report Data'!$C$4:$C$11233=$B12)*('PQW Report Data'!J$4:J$11233)),
                      IF($D$5="All", SUMPRODUCT(('PQW Report Data'!$C$4:$C$11233=$B12)*('PQW Report Data'!$D$4:$D$11233='GEPS Volume &amp; Declines'!$C$4)*('PQW Report Data'!J$4:J$11233)),
                      IF($F$5="All",  SUMPRODUCT(('PQW Report Data'!$C$4:$C$11233=$B12)*('PQW Report Data'!$B$4:$B$11233='GEPS Volume &amp; Declines'!$C$4)*('PQW Report Data'!J$4:J$11233)),SUMPRODUCT(('PQW Report Data'!$C$4:$C$11233=$B12)*('PQW Report Data'!$B$4:$B$11233='GEPS Volume &amp; Declines'!$C$4)*('PQW Report Data'!$D$4:$D$11233='GEPS Report Dashboard &amp; Charts'!$C$4)*('PQW Report Data'!J$4:J$11233)))))</f>
      </c>
      <c r="H12" s="25" t="str">
        <f>IF(AND($D$5="All",$F$5="All"),SUMPRODUCT(('PQW Report Data'!$C$4:$C$11233=$B12)*('PQW Report Data'!K$4:K$11233)),
                      IF($D$5="All", SUMPRODUCT(('PQW Report Data'!$C$4:$C$11233=$B12)*('PQW Report Data'!$D$4:$D$11233='GEPS Volume &amp; Declines'!$C$4)*('PQW Report Data'!K$4:K$11233)),
                      IF($F$5="All",  SUMPRODUCT(('PQW Report Data'!$C$4:$C$11233=$B12)*('PQW Report Data'!$B$4:$B$11233='GEPS Volume &amp; Declines'!$C$4)*('PQW Report Data'!K$4:K$11233)),SUMPRODUCT(('PQW Report Data'!$C$4:$C$11233=$B12)*('PQW Report Data'!$B$4:$B$11233='GEPS Volume &amp; Declines'!$C$4)*('PQW Report Data'!$D$4:$D$11233='GEPS Report Dashboard &amp; Charts'!$C$4)*('PQW Report Data'!K$4:K$11233)))))</f>
      </c>
      <c r="I12" s="25" t="str">
        <f>IF(AND($D$5="All",$F$5="All"),SUMPRODUCT(('PQW Report Data'!$C$4:$C$11233=$B12)*('PQW Report Data'!L$4:L$11233)),
                      IF($D$5="All", SUMPRODUCT(('PQW Report Data'!$C$4:$C$11233=$B12)*('PQW Report Data'!$D$4:$D$11233='GEPS Volume &amp; Declines'!$C$4)*('PQW Report Data'!L$4:L$11233)),
                      IF($F$5="All",  SUMPRODUCT(('PQW Report Data'!$C$4:$C$11233=$B12)*('PQW Report Data'!$B$4:$B$11233='GEPS Volume &amp; Declines'!$C$4)*('PQW Report Data'!L$4:L$11233)),SUMPRODUCT(('PQW Report Data'!$C$4:$C$11233=$B12)*('PQW Report Data'!$B$4:$B$11233='GEPS Volume &amp; Declines'!$C$4)*('PQW Report Data'!$D$4:$D$11233='GEPS Report Dashboard &amp; Charts'!$C$4)*('PQW Report Data'!L$4:L$11233)))))</f>
      </c>
      <c r="J12" s="25" t="str">
        <f>IF(AND($D$5="All",$F$5="All"),SUMPRODUCT(('PQW Report Data'!$C$4:$C$11233=$B12)*('PQW Report Data'!M$4:M$11233)),
                      IF($D$5="All", SUMPRODUCT(('PQW Report Data'!$C$4:$C$11233=$B12)*('PQW Report Data'!$D$4:$D$11233='GEPS Volume &amp; Declines'!$C$4)*('PQW Report Data'!M$4:M$11233)),
                      IF($F$5="All",  SUMPRODUCT(('PQW Report Data'!$C$4:$C$11233=$B12)*('PQW Report Data'!$B$4:$B$11233='GEPS Volume &amp; Declines'!$C$4)*('PQW Report Data'!M$4:M$11233)),SUMPRODUCT(('PQW Report Data'!$C$4:$C$11233=$B12)*('PQW Report Data'!$B$4:$B$11233='GEPS Volume &amp; Declines'!$C$4)*('PQW Report Data'!$D$4:$D$11233='GEPS Report Dashboard &amp; Charts'!$C$4)*('PQW Report Data'!M$4:M$11233)))))</f>
      </c>
      <c r="K12" s="25" t="str">
        <f>J12-I12</f>
      </c>
      <c r="L12" s="26" t="str">
        <f>IFERROR(K12/I12, 0)</f>
      </c>
    </row>
    <row r="13">
      <c r="A13" s="0" t="inlineStr">
        <is>
          <t/>
        </is>
      </c>
      <c r="B13" s="23" t="n">
        <v>1.4</v>
      </c>
      <c r="C13" s="25" t="str">
        <f>IF(AND($D$5="All",$F$5="All"),SUMPRODUCT(('PQW Report Data'!$C$4:$C$11233=$B13)*('PQW Report Data'!F$4:F$11233)),
                      IF($D$5="All", SUMPRODUCT(('PQW Report Data'!$C$4:$C$11233=$B13)*('PQW Report Data'!$D$4:$D$11233='GEPS Volume &amp; Declines'!$C$4)*('PQW Report Data'!F$4:F$11233)),
                      IF($F$5="All",  SUMPRODUCT(('PQW Report Data'!$C$4:$C$11233=$B13)*('PQW Report Data'!$B$4:$B$11233='GEPS Volume &amp; Declines'!$C$4)*('PQW Report Data'!F$4:F$11233)),SUMPRODUCT(('PQW Report Data'!$C$4:$C$11233=$B13)*('PQW Report Data'!$B$4:$B$11233='GEPS Volume &amp; Declines'!$C$4)*('PQW Report Data'!$D$4:$D$11233='GEPS Report Dashboard &amp; Charts'!$C$4)*('PQW Report Data'!F$4:F$11233)))))</f>
      </c>
      <c r="D13" s="25" t="str">
        <f>IF(AND($D$5="All",$F$5="All"),SUMPRODUCT(('PQW Report Data'!$C$4:$C$11233=$B13)*('PQW Report Data'!G$4:G$11233)),
                      IF($D$5="All", SUMPRODUCT(('PQW Report Data'!$C$4:$C$11233=$B13)*('PQW Report Data'!$D$4:$D$11233='GEPS Volume &amp; Declines'!$C$4)*('PQW Report Data'!G$4:G$11233)),
                      IF($F$5="All",  SUMPRODUCT(('PQW Report Data'!$C$4:$C$11233=$B13)*('PQW Report Data'!$B$4:$B$11233='GEPS Volume &amp; Declines'!$C$4)*('PQW Report Data'!G$4:G$11233)),SUMPRODUCT(('PQW Report Data'!$C$4:$C$11233=$B13)*('PQW Report Data'!$B$4:$B$11233='GEPS Volume &amp; Declines'!$C$4)*('PQW Report Data'!$D$4:$D$11233='GEPS Report Dashboard &amp; Charts'!$C$4)*('PQW Report Data'!G$4:G$11233)))))</f>
      </c>
      <c r="E13" s="25" t="str">
        <f>IF(AND($D$5="All",$F$5="All"),SUMPRODUCT(('PQW Report Data'!$C$4:$C$11233=$B13)*('PQW Report Data'!H$4:H$11233)),
                      IF($D$5="All", SUMPRODUCT(('PQW Report Data'!$C$4:$C$11233=$B13)*('PQW Report Data'!$D$4:$D$11233='GEPS Volume &amp; Declines'!$C$4)*('PQW Report Data'!H$4:H$11233)),
                      IF($F$5="All",  SUMPRODUCT(('PQW Report Data'!$C$4:$C$11233=$B13)*('PQW Report Data'!$B$4:$B$11233='GEPS Volume &amp; Declines'!$C$4)*('PQW Report Data'!H$4:H$11233)),SUMPRODUCT(('PQW Report Data'!$C$4:$C$11233=$B13)*('PQW Report Data'!$B$4:$B$11233='GEPS Volume &amp; Declines'!$C$4)*('PQW Report Data'!$D$4:$D$11233='GEPS Report Dashboard &amp; Charts'!$C$4)*('PQW Report Data'!H$4:H$11233)))))</f>
      </c>
      <c r="F13" s="25" t="str">
        <f>IF(AND($D$5="All",$F$5="All"),SUMPRODUCT(('PQW Report Data'!$C$4:$C$11233=$B13)*('PQW Report Data'!I$4:I$11233)),
                      IF($D$5="All", SUMPRODUCT(('PQW Report Data'!$C$4:$C$11233=$B13)*('PQW Report Data'!$D$4:$D$11233='GEPS Volume &amp; Declines'!$C$4)*('PQW Report Data'!I$4:I$11233)),
                      IF($F$5="All",  SUMPRODUCT(('PQW Report Data'!$C$4:$C$11233=$B13)*('PQW Report Data'!$B$4:$B$11233='GEPS Volume &amp; Declines'!$C$4)*('PQW Report Data'!I$4:I$11233)),SUMPRODUCT(('PQW Report Data'!$C$4:$C$11233=$B13)*('PQW Report Data'!$B$4:$B$11233='GEPS Volume &amp; Declines'!$C$4)*('PQW Report Data'!$D$4:$D$11233='GEPS Report Dashboard &amp; Charts'!$C$4)*('PQW Report Data'!I$4:I$11233)))))</f>
      </c>
      <c r="G13" s="25" t="str">
        <f>IF(AND($D$5="All",$F$5="All"),SUMPRODUCT(('PQW Report Data'!$C$4:$C$11233=$B13)*('PQW Report Data'!J$4:J$11233)),
                      IF($D$5="All", SUMPRODUCT(('PQW Report Data'!$C$4:$C$11233=$B13)*('PQW Report Data'!$D$4:$D$11233='GEPS Volume &amp; Declines'!$C$4)*('PQW Report Data'!J$4:J$11233)),
                      IF($F$5="All",  SUMPRODUCT(('PQW Report Data'!$C$4:$C$11233=$B13)*('PQW Report Data'!$B$4:$B$11233='GEPS Volume &amp; Declines'!$C$4)*('PQW Report Data'!J$4:J$11233)),SUMPRODUCT(('PQW Report Data'!$C$4:$C$11233=$B13)*('PQW Report Data'!$B$4:$B$11233='GEPS Volume &amp; Declines'!$C$4)*('PQW Report Data'!$D$4:$D$11233='GEPS Report Dashboard &amp; Charts'!$C$4)*('PQW Report Data'!J$4:J$11233)))))</f>
      </c>
      <c r="H13" s="25" t="str">
        <f>IF(AND($D$5="All",$F$5="All"),SUMPRODUCT(('PQW Report Data'!$C$4:$C$11233=$B13)*('PQW Report Data'!K$4:K$11233)),
                      IF($D$5="All", SUMPRODUCT(('PQW Report Data'!$C$4:$C$11233=$B13)*('PQW Report Data'!$D$4:$D$11233='GEPS Volume &amp; Declines'!$C$4)*('PQW Report Data'!K$4:K$11233)),
                      IF($F$5="All",  SUMPRODUCT(('PQW Report Data'!$C$4:$C$11233=$B13)*('PQW Report Data'!$B$4:$B$11233='GEPS Volume &amp; Declines'!$C$4)*('PQW Report Data'!K$4:K$11233)),SUMPRODUCT(('PQW Report Data'!$C$4:$C$11233=$B13)*('PQW Report Data'!$B$4:$B$11233='GEPS Volume &amp; Declines'!$C$4)*('PQW Report Data'!$D$4:$D$11233='GEPS Report Dashboard &amp; Charts'!$C$4)*('PQW Report Data'!K$4:K$11233)))))</f>
      </c>
      <c r="I13" s="25" t="str">
        <f>IF(AND($D$5="All",$F$5="All"),SUMPRODUCT(('PQW Report Data'!$C$4:$C$11233=$B13)*('PQW Report Data'!L$4:L$11233)),
                      IF($D$5="All", SUMPRODUCT(('PQW Report Data'!$C$4:$C$11233=$B13)*('PQW Report Data'!$D$4:$D$11233='GEPS Volume &amp; Declines'!$C$4)*('PQW Report Data'!L$4:L$11233)),
                      IF($F$5="All",  SUMPRODUCT(('PQW Report Data'!$C$4:$C$11233=$B13)*('PQW Report Data'!$B$4:$B$11233='GEPS Volume &amp; Declines'!$C$4)*('PQW Report Data'!L$4:L$11233)),SUMPRODUCT(('PQW Report Data'!$C$4:$C$11233=$B13)*('PQW Report Data'!$B$4:$B$11233='GEPS Volume &amp; Declines'!$C$4)*('PQW Report Data'!$D$4:$D$11233='GEPS Report Dashboard &amp; Charts'!$C$4)*('PQW Report Data'!L$4:L$11233)))))</f>
      </c>
      <c r="J13" s="25" t="str">
        <f>IF(AND($D$5="All",$F$5="All"),SUMPRODUCT(('PQW Report Data'!$C$4:$C$11233=$B13)*('PQW Report Data'!M$4:M$11233)),
                      IF($D$5="All", SUMPRODUCT(('PQW Report Data'!$C$4:$C$11233=$B13)*('PQW Report Data'!$D$4:$D$11233='GEPS Volume &amp; Declines'!$C$4)*('PQW Report Data'!M$4:M$11233)),
                      IF($F$5="All",  SUMPRODUCT(('PQW Report Data'!$C$4:$C$11233=$B13)*('PQW Report Data'!$B$4:$B$11233='GEPS Volume &amp; Declines'!$C$4)*('PQW Report Data'!M$4:M$11233)),SUMPRODUCT(('PQW Report Data'!$C$4:$C$11233=$B13)*('PQW Report Data'!$B$4:$B$11233='GEPS Volume &amp; Declines'!$C$4)*('PQW Report Data'!$D$4:$D$11233='GEPS Report Dashboard &amp; Charts'!$C$4)*('PQW Report Data'!M$4:M$11233)))))</f>
      </c>
      <c r="K13" s="25" t="str">
        <f>J13-I13</f>
      </c>
      <c r="L13" s="26" t="str">
        <f>IFERROR(K13/I13, 0)</f>
      </c>
    </row>
    <row r="14">
      <c r="A14" s="0" t="inlineStr">
        <is>
          <t/>
        </is>
      </c>
      <c r="B14" s="23" t="n">
        <v>1.5</v>
      </c>
      <c r="C14" s="25" t="str">
        <f>IF(AND($D$5="All",$F$5="All"),SUMPRODUCT(('PQW Report Data'!$C$4:$C$11233=$B14)*('PQW Report Data'!F$4:F$11233)),
                      IF($D$5="All", SUMPRODUCT(('PQW Report Data'!$C$4:$C$11233=$B14)*('PQW Report Data'!$D$4:$D$11233='GEPS Volume &amp; Declines'!$C$4)*('PQW Report Data'!F$4:F$11233)),
                      IF($F$5="All",  SUMPRODUCT(('PQW Report Data'!$C$4:$C$11233=$B14)*('PQW Report Data'!$B$4:$B$11233='GEPS Volume &amp; Declines'!$C$4)*('PQW Report Data'!F$4:F$11233)),SUMPRODUCT(('PQW Report Data'!$C$4:$C$11233=$B14)*('PQW Report Data'!$B$4:$B$11233='GEPS Volume &amp; Declines'!$C$4)*('PQW Report Data'!$D$4:$D$11233='GEPS Report Dashboard &amp; Charts'!$C$4)*('PQW Report Data'!F$4:F$11233)))))</f>
      </c>
      <c r="D14" s="25" t="str">
        <f>IF(AND($D$5="All",$F$5="All"),SUMPRODUCT(('PQW Report Data'!$C$4:$C$11233=$B14)*('PQW Report Data'!G$4:G$11233)),
                      IF($D$5="All", SUMPRODUCT(('PQW Report Data'!$C$4:$C$11233=$B14)*('PQW Report Data'!$D$4:$D$11233='GEPS Volume &amp; Declines'!$C$4)*('PQW Report Data'!G$4:G$11233)),
                      IF($F$5="All",  SUMPRODUCT(('PQW Report Data'!$C$4:$C$11233=$B14)*('PQW Report Data'!$B$4:$B$11233='GEPS Volume &amp; Declines'!$C$4)*('PQW Report Data'!G$4:G$11233)),SUMPRODUCT(('PQW Report Data'!$C$4:$C$11233=$B14)*('PQW Report Data'!$B$4:$B$11233='GEPS Volume &amp; Declines'!$C$4)*('PQW Report Data'!$D$4:$D$11233='GEPS Report Dashboard &amp; Charts'!$C$4)*('PQW Report Data'!G$4:G$11233)))))</f>
      </c>
      <c r="E14" s="25" t="str">
        <f>IF(AND($D$5="All",$F$5="All"),SUMPRODUCT(('PQW Report Data'!$C$4:$C$11233=$B14)*('PQW Report Data'!H$4:H$11233)),
                      IF($D$5="All", SUMPRODUCT(('PQW Report Data'!$C$4:$C$11233=$B14)*('PQW Report Data'!$D$4:$D$11233='GEPS Volume &amp; Declines'!$C$4)*('PQW Report Data'!H$4:H$11233)),
                      IF($F$5="All",  SUMPRODUCT(('PQW Report Data'!$C$4:$C$11233=$B14)*('PQW Report Data'!$B$4:$B$11233='GEPS Volume &amp; Declines'!$C$4)*('PQW Report Data'!H$4:H$11233)),SUMPRODUCT(('PQW Report Data'!$C$4:$C$11233=$B14)*('PQW Report Data'!$B$4:$B$11233='GEPS Volume &amp; Declines'!$C$4)*('PQW Report Data'!$D$4:$D$11233='GEPS Report Dashboard &amp; Charts'!$C$4)*('PQW Report Data'!H$4:H$11233)))))</f>
      </c>
      <c r="F14" s="25" t="str">
        <f>IF(AND($D$5="All",$F$5="All"),SUMPRODUCT(('PQW Report Data'!$C$4:$C$11233=$B14)*('PQW Report Data'!I$4:I$11233)),
                      IF($D$5="All", SUMPRODUCT(('PQW Report Data'!$C$4:$C$11233=$B14)*('PQW Report Data'!$D$4:$D$11233='GEPS Volume &amp; Declines'!$C$4)*('PQW Report Data'!I$4:I$11233)),
                      IF($F$5="All",  SUMPRODUCT(('PQW Report Data'!$C$4:$C$11233=$B14)*('PQW Report Data'!$B$4:$B$11233='GEPS Volume &amp; Declines'!$C$4)*('PQW Report Data'!I$4:I$11233)),SUMPRODUCT(('PQW Report Data'!$C$4:$C$11233=$B14)*('PQW Report Data'!$B$4:$B$11233='GEPS Volume &amp; Declines'!$C$4)*('PQW Report Data'!$D$4:$D$11233='GEPS Report Dashboard &amp; Charts'!$C$4)*('PQW Report Data'!I$4:I$11233)))))</f>
      </c>
      <c r="G14" s="25" t="str">
        <f>IF(AND($D$5="All",$F$5="All"),SUMPRODUCT(('PQW Report Data'!$C$4:$C$11233=$B14)*('PQW Report Data'!J$4:J$11233)),
                      IF($D$5="All", SUMPRODUCT(('PQW Report Data'!$C$4:$C$11233=$B14)*('PQW Report Data'!$D$4:$D$11233='GEPS Volume &amp; Declines'!$C$4)*('PQW Report Data'!J$4:J$11233)),
                      IF($F$5="All",  SUMPRODUCT(('PQW Report Data'!$C$4:$C$11233=$B14)*('PQW Report Data'!$B$4:$B$11233='GEPS Volume &amp; Declines'!$C$4)*('PQW Report Data'!J$4:J$11233)),SUMPRODUCT(('PQW Report Data'!$C$4:$C$11233=$B14)*('PQW Report Data'!$B$4:$B$11233='GEPS Volume &amp; Declines'!$C$4)*('PQW Report Data'!$D$4:$D$11233='GEPS Report Dashboard &amp; Charts'!$C$4)*('PQW Report Data'!J$4:J$11233)))))</f>
      </c>
      <c r="H14" s="25" t="str">
        <f>IF(AND($D$5="All",$F$5="All"),SUMPRODUCT(('PQW Report Data'!$C$4:$C$11233=$B14)*('PQW Report Data'!K$4:K$11233)),
                      IF($D$5="All", SUMPRODUCT(('PQW Report Data'!$C$4:$C$11233=$B14)*('PQW Report Data'!$D$4:$D$11233='GEPS Volume &amp; Declines'!$C$4)*('PQW Report Data'!K$4:K$11233)),
                      IF($F$5="All",  SUMPRODUCT(('PQW Report Data'!$C$4:$C$11233=$B14)*('PQW Report Data'!$B$4:$B$11233='GEPS Volume &amp; Declines'!$C$4)*('PQW Report Data'!K$4:K$11233)),SUMPRODUCT(('PQW Report Data'!$C$4:$C$11233=$B14)*('PQW Report Data'!$B$4:$B$11233='GEPS Volume &amp; Declines'!$C$4)*('PQW Report Data'!$D$4:$D$11233='GEPS Report Dashboard &amp; Charts'!$C$4)*('PQW Report Data'!K$4:K$11233)))))</f>
      </c>
      <c r="I14" s="25" t="str">
        <f>IF(AND($D$5="All",$F$5="All"),SUMPRODUCT(('PQW Report Data'!$C$4:$C$11233=$B14)*('PQW Report Data'!L$4:L$11233)),
                      IF($D$5="All", SUMPRODUCT(('PQW Report Data'!$C$4:$C$11233=$B14)*('PQW Report Data'!$D$4:$D$11233='GEPS Volume &amp; Declines'!$C$4)*('PQW Report Data'!L$4:L$11233)),
                      IF($F$5="All",  SUMPRODUCT(('PQW Report Data'!$C$4:$C$11233=$B14)*('PQW Report Data'!$B$4:$B$11233='GEPS Volume &amp; Declines'!$C$4)*('PQW Report Data'!L$4:L$11233)),SUMPRODUCT(('PQW Report Data'!$C$4:$C$11233=$B14)*('PQW Report Data'!$B$4:$B$11233='GEPS Volume &amp; Declines'!$C$4)*('PQW Report Data'!$D$4:$D$11233='GEPS Report Dashboard &amp; Charts'!$C$4)*('PQW Report Data'!L$4:L$11233)))))</f>
      </c>
      <c r="J14" s="25" t="str">
        <f>IF(AND($D$5="All",$F$5="All"),SUMPRODUCT(('PQW Report Data'!$C$4:$C$11233=$B14)*('PQW Report Data'!M$4:M$11233)),
                      IF($D$5="All", SUMPRODUCT(('PQW Report Data'!$C$4:$C$11233=$B14)*('PQW Report Data'!$D$4:$D$11233='GEPS Volume &amp; Declines'!$C$4)*('PQW Report Data'!M$4:M$11233)),
                      IF($F$5="All",  SUMPRODUCT(('PQW Report Data'!$C$4:$C$11233=$B14)*('PQW Report Data'!$B$4:$B$11233='GEPS Volume &amp; Declines'!$C$4)*('PQW Report Data'!M$4:M$11233)),SUMPRODUCT(('PQW Report Data'!$C$4:$C$11233=$B14)*('PQW Report Data'!$B$4:$B$11233='GEPS Volume &amp; Declines'!$C$4)*('PQW Report Data'!$D$4:$D$11233='GEPS Report Dashboard &amp; Charts'!$C$4)*('PQW Report Data'!M$4:M$11233)))))</f>
      </c>
      <c r="K14" s="25" t="str">
        <f>J14-I14</f>
      </c>
      <c r="L14" s="26" t="str">
        <f>IFERROR(K14/I14, 0)</f>
      </c>
    </row>
    <row r="15">
      <c r="A15" s="0" t="inlineStr">
        <is>
          <t/>
        </is>
      </c>
      <c r="B15" s="23" t="n">
        <v>1.6</v>
      </c>
      <c r="C15" s="25" t="str">
        <f>IF(AND($D$5="All",$F$5="All"),SUMPRODUCT(('PQW Report Data'!$C$4:$C$11233=$B15)*('PQW Report Data'!F$4:F$11233)),
                      IF($D$5="All", SUMPRODUCT(('PQW Report Data'!$C$4:$C$11233=$B15)*('PQW Report Data'!$D$4:$D$11233='GEPS Volume &amp; Declines'!$C$4)*('PQW Report Data'!F$4:F$11233)),
                      IF($F$5="All",  SUMPRODUCT(('PQW Report Data'!$C$4:$C$11233=$B15)*('PQW Report Data'!$B$4:$B$11233='GEPS Volume &amp; Declines'!$C$4)*('PQW Report Data'!F$4:F$11233)),SUMPRODUCT(('PQW Report Data'!$C$4:$C$11233=$B15)*('PQW Report Data'!$B$4:$B$11233='GEPS Volume &amp; Declines'!$C$4)*('PQW Report Data'!$D$4:$D$11233='GEPS Report Dashboard &amp; Charts'!$C$4)*('PQW Report Data'!F$4:F$11233)))))</f>
      </c>
      <c r="D15" s="25" t="str">
        <f>IF(AND($D$5="All",$F$5="All"),SUMPRODUCT(('PQW Report Data'!$C$4:$C$11233=$B15)*('PQW Report Data'!G$4:G$11233)),
                      IF($D$5="All", SUMPRODUCT(('PQW Report Data'!$C$4:$C$11233=$B15)*('PQW Report Data'!$D$4:$D$11233='GEPS Volume &amp; Declines'!$C$4)*('PQW Report Data'!G$4:G$11233)),
                      IF($F$5="All",  SUMPRODUCT(('PQW Report Data'!$C$4:$C$11233=$B15)*('PQW Report Data'!$B$4:$B$11233='GEPS Volume &amp; Declines'!$C$4)*('PQW Report Data'!G$4:G$11233)),SUMPRODUCT(('PQW Report Data'!$C$4:$C$11233=$B15)*('PQW Report Data'!$B$4:$B$11233='GEPS Volume &amp; Declines'!$C$4)*('PQW Report Data'!$D$4:$D$11233='GEPS Report Dashboard &amp; Charts'!$C$4)*('PQW Report Data'!G$4:G$11233)))))</f>
      </c>
      <c r="E15" s="25" t="str">
        <f>IF(AND($D$5="All",$F$5="All"),SUMPRODUCT(('PQW Report Data'!$C$4:$C$11233=$B15)*('PQW Report Data'!H$4:H$11233)),
                      IF($D$5="All", SUMPRODUCT(('PQW Report Data'!$C$4:$C$11233=$B15)*('PQW Report Data'!$D$4:$D$11233='GEPS Volume &amp; Declines'!$C$4)*('PQW Report Data'!H$4:H$11233)),
                      IF($F$5="All",  SUMPRODUCT(('PQW Report Data'!$C$4:$C$11233=$B15)*('PQW Report Data'!$B$4:$B$11233='GEPS Volume &amp; Declines'!$C$4)*('PQW Report Data'!H$4:H$11233)),SUMPRODUCT(('PQW Report Data'!$C$4:$C$11233=$B15)*('PQW Report Data'!$B$4:$B$11233='GEPS Volume &amp; Declines'!$C$4)*('PQW Report Data'!$D$4:$D$11233='GEPS Report Dashboard &amp; Charts'!$C$4)*('PQW Report Data'!H$4:H$11233)))))</f>
      </c>
      <c r="F15" s="25" t="str">
        <f>IF(AND($D$5="All",$F$5="All"),SUMPRODUCT(('PQW Report Data'!$C$4:$C$11233=$B15)*('PQW Report Data'!I$4:I$11233)),
                      IF($D$5="All", SUMPRODUCT(('PQW Report Data'!$C$4:$C$11233=$B15)*('PQW Report Data'!$D$4:$D$11233='GEPS Volume &amp; Declines'!$C$4)*('PQW Report Data'!I$4:I$11233)),
                      IF($F$5="All",  SUMPRODUCT(('PQW Report Data'!$C$4:$C$11233=$B15)*('PQW Report Data'!$B$4:$B$11233='GEPS Volume &amp; Declines'!$C$4)*('PQW Report Data'!I$4:I$11233)),SUMPRODUCT(('PQW Report Data'!$C$4:$C$11233=$B15)*('PQW Report Data'!$B$4:$B$11233='GEPS Volume &amp; Declines'!$C$4)*('PQW Report Data'!$D$4:$D$11233='GEPS Report Dashboard &amp; Charts'!$C$4)*('PQW Report Data'!I$4:I$11233)))))</f>
      </c>
      <c r="G15" s="25" t="str">
        <f>IF(AND($D$5="All",$F$5="All"),SUMPRODUCT(('PQW Report Data'!$C$4:$C$11233=$B15)*('PQW Report Data'!J$4:J$11233)),
                      IF($D$5="All", SUMPRODUCT(('PQW Report Data'!$C$4:$C$11233=$B15)*('PQW Report Data'!$D$4:$D$11233='GEPS Volume &amp; Declines'!$C$4)*('PQW Report Data'!J$4:J$11233)),
                      IF($F$5="All",  SUMPRODUCT(('PQW Report Data'!$C$4:$C$11233=$B15)*('PQW Report Data'!$B$4:$B$11233='GEPS Volume &amp; Declines'!$C$4)*('PQW Report Data'!J$4:J$11233)),SUMPRODUCT(('PQW Report Data'!$C$4:$C$11233=$B15)*('PQW Report Data'!$B$4:$B$11233='GEPS Volume &amp; Declines'!$C$4)*('PQW Report Data'!$D$4:$D$11233='GEPS Report Dashboard &amp; Charts'!$C$4)*('PQW Report Data'!J$4:J$11233)))))</f>
      </c>
      <c r="H15" s="25" t="str">
        <f>IF(AND($D$5="All",$F$5="All"),SUMPRODUCT(('PQW Report Data'!$C$4:$C$11233=$B15)*('PQW Report Data'!K$4:K$11233)),
                      IF($D$5="All", SUMPRODUCT(('PQW Report Data'!$C$4:$C$11233=$B15)*('PQW Report Data'!$D$4:$D$11233='GEPS Volume &amp; Declines'!$C$4)*('PQW Report Data'!K$4:K$11233)),
                      IF($F$5="All",  SUMPRODUCT(('PQW Report Data'!$C$4:$C$11233=$B15)*('PQW Report Data'!$B$4:$B$11233='GEPS Volume &amp; Declines'!$C$4)*('PQW Report Data'!K$4:K$11233)),SUMPRODUCT(('PQW Report Data'!$C$4:$C$11233=$B15)*('PQW Report Data'!$B$4:$B$11233='GEPS Volume &amp; Declines'!$C$4)*('PQW Report Data'!$D$4:$D$11233='GEPS Report Dashboard &amp; Charts'!$C$4)*('PQW Report Data'!K$4:K$11233)))))</f>
      </c>
      <c r="I15" s="25" t="str">
        <f>IF(AND($D$5="All",$F$5="All"),SUMPRODUCT(('PQW Report Data'!$C$4:$C$11233=$B15)*('PQW Report Data'!L$4:L$11233)),
                      IF($D$5="All", SUMPRODUCT(('PQW Report Data'!$C$4:$C$11233=$B15)*('PQW Report Data'!$D$4:$D$11233='GEPS Volume &amp; Declines'!$C$4)*('PQW Report Data'!L$4:L$11233)),
                      IF($F$5="All",  SUMPRODUCT(('PQW Report Data'!$C$4:$C$11233=$B15)*('PQW Report Data'!$B$4:$B$11233='GEPS Volume &amp; Declines'!$C$4)*('PQW Report Data'!L$4:L$11233)),SUMPRODUCT(('PQW Report Data'!$C$4:$C$11233=$B15)*('PQW Report Data'!$B$4:$B$11233='GEPS Volume &amp; Declines'!$C$4)*('PQW Report Data'!$D$4:$D$11233='GEPS Report Dashboard &amp; Charts'!$C$4)*('PQW Report Data'!L$4:L$11233)))))</f>
      </c>
      <c r="J15" s="25" t="str">
        <f>IF(AND($D$5="All",$F$5="All"),SUMPRODUCT(('PQW Report Data'!$C$4:$C$11233=$B15)*('PQW Report Data'!M$4:M$11233)),
                      IF($D$5="All", SUMPRODUCT(('PQW Report Data'!$C$4:$C$11233=$B15)*('PQW Report Data'!$D$4:$D$11233='GEPS Volume &amp; Declines'!$C$4)*('PQW Report Data'!M$4:M$11233)),
                      IF($F$5="All",  SUMPRODUCT(('PQW Report Data'!$C$4:$C$11233=$B15)*('PQW Report Data'!$B$4:$B$11233='GEPS Volume &amp; Declines'!$C$4)*('PQW Report Data'!M$4:M$11233)),SUMPRODUCT(('PQW Report Data'!$C$4:$C$11233=$B15)*('PQW Report Data'!$B$4:$B$11233='GEPS Volume &amp; Declines'!$C$4)*('PQW Report Data'!$D$4:$D$11233='GEPS Report Dashboard &amp; Charts'!$C$4)*('PQW Report Data'!M$4:M$11233)))))</f>
      </c>
      <c r="K15" s="25" t="str">
        <f>J15-I15</f>
      </c>
      <c r="L15" s="26" t="str">
        <f>IFERROR(K15/I15, 0)</f>
      </c>
    </row>
    <row r="16">
      <c r="A16" s="0" t="inlineStr">
        <is>
          <t/>
        </is>
      </c>
      <c r="B16" s="23" t="n">
        <v>1.7</v>
      </c>
      <c r="C16" s="25" t="str">
        <f>IF(AND($D$5="All",$F$5="All"),SUMPRODUCT(('PQW Report Data'!$C$4:$C$11233=$B16)*('PQW Report Data'!F$4:F$11233)),
                      IF($D$5="All", SUMPRODUCT(('PQW Report Data'!$C$4:$C$11233=$B16)*('PQW Report Data'!$D$4:$D$11233='GEPS Volume &amp; Declines'!$C$4)*('PQW Report Data'!F$4:F$11233)),
                      IF($F$5="All",  SUMPRODUCT(('PQW Report Data'!$C$4:$C$11233=$B16)*('PQW Report Data'!$B$4:$B$11233='GEPS Volume &amp; Declines'!$C$4)*('PQW Report Data'!F$4:F$11233)),SUMPRODUCT(('PQW Report Data'!$C$4:$C$11233=$B16)*('PQW Report Data'!$B$4:$B$11233='GEPS Volume &amp; Declines'!$C$4)*('PQW Report Data'!$D$4:$D$11233='GEPS Report Dashboard &amp; Charts'!$C$4)*('PQW Report Data'!F$4:F$11233)))))</f>
      </c>
      <c r="D16" s="25" t="str">
        <f>IF(AND($D$5="All",$F$5="All"),SUMPRODUCT(('PQW Report Data'!$C$4:$C$11233=$B16)*('PQW Report Data'!G$4:G$11233)),
                      IF($D$5="All", SUMPRODUCT(('PQW Report Data'!$C$4:$C$11233=$B16)*('PQW Report Data'!$D$4:$D$11233='GEPS Volume &amp; Declines'!$C$4)*('PQW Report Data'!G$4:G$11233)),
                      IF($F$5="All",  SUMPRODUCT(('PQW Report Data'!$C$4:$C$11233=$B16)*('PQW Report Data'!$B$4:$B$11233='GEPS Volume &amp; Declines'!$C$4)*('PQW Report Data'!G$4:G$11233)),SUMPRODUCT(('PQW Report Data'!$C$4:$C$11233=$B16)*('PQW Report Data'!$B$4:$B$11233='GEPS Volume &amp; Declines'!$C$4)*('PQW Report Data'!$D$4:$D$11233='GEPS Report Dashboard &amp; Charts'!$C$4)*('PQW Report Data'!G$4:G$11233)))))</f>
      </c>
      <c r="E16" s="25" t="str">
        <f>IF(AND($D$5="All",$F$5="All"),SUMPRODUCT(('PQW Report Data'!$C$4:$C$11233=$B16)*('PQW Report Data'!H$4:H$11233)),
                      IF($D$5="All", SUMPRODUCT(('PQW Report Data'!$C$4:$C$11233=$B16)*('PQW Report Data'!$D$4:$D$11233='GEPS Volume &amp; Declines'!$C$4)*('PQW Report Data'!H$4:H$11233)),
                      IF($F$5="All",  SUMPRODUCT(('PQW Report Data'!$C$4:$C$11233=$B16)*('PQW Report Data'!$B$4:$B$11233='GEPS Volume &amp; Declines'!$C$4)*('PQW Report Data'!H$4:H$11233)),SUMPRODUCT(('PQW Report Data'!$C$4:$C$11233=$B16)*('PQW Report Data'!$B$4:$B$11233='GEPS Volume &amp; Declines'!$C$4)*('PQW Report Data'!$D$4:$D$11233='GEPS Report Dashboard &amp; Charts'!$C$4)*('PQW Report Data'!H$4:H$11233)))))</f>
      </c>
      <c r="F16" s="25" t="str">
        <f>IF(AND($D$5="All",$F$5="All"),SUMPRODUCT(('PQW Report Data'!$C$4:$C$11233=$B16)*('PQW Report Data'!I$4:I$11233)),
                      IF($D$5="All", SUMPRODUCT(('PQW Report Data'!$C$4:$C$11233=$B16)*('PQW Report Data'!$D$4:$D$11233='GEPS Volume &amp; Declines'!$C$4)*('PQW Report Data'!I$4:I$11233)),
                      IF($F$5="All",  SUMPRODUCT(('PQW Report Data'!$C$4:$C$11233=$B16)*('PQW Report Data'!$B$4:$B$11233='GEPS Volume &amp; Declines'!$C$4)*('PQW Report Data'!I$4:I$11233)),SUMPRODUCT(('PQW Report Data'!$C$4:$C$11233=$B16)*('PQW Report Data'!$B$4:$B$11233='GEPS Volume &amp; Declines'!$C$4)*('PQW Report Data'!$D$4:$D$11233='GEPS Report Dashboard &amp; Charts'!$C$4)*('PQW Report Data'!I$4:I$11233)))))</f>
      </c>
      <c r="G16" s="25" t="str">
        <f>IF(AND($D$5="All",$F$5="All"),SUMPRODUCT(('PQW Report Data'!$C$4:$C$11233=$B16)*('PQW Report Data'!J$4:J$11233)),
                      IF($D$5="All", SUMPRODUCT(('PQW Report Data'!$C$4:$C$11233=$B16)*('PQW Report Data'!$D$4:$D$11233='GEPS Volume &amp; Declines'!$C$4)*('PQW Report Data'!J$4:J$11233)),
                      IF($F$5="All",  SUMPRODUCT(('PQW Report Data'!$C$4:$C$11233=$B16)*('PQW Report Data'!$B$4:$B$11233='GEPS Volume &amp; Declines'!$C$4)*('PQW Report Data'!J$4:J$11233)),SUMPRODUCT(('PQW Report Data'!$C$4:$C$11233=$B16)*('PQW Report Data'!$B$4:$B$11233='GEPS Volume &amp; Declines'!$C$4)*('PQW Report Data'!$D$4:$D$11233='GEPS Report Dashboard &amp; Charts'!$C$4)*('PQW Report Data'!J$4:J$11233)))))</f>
      </c>
      <c r="H16" s="25" t="str">
        <f>IF(AND($D$5="All",$F$5="All"),SUMPRODUCT(('PQW Report Data'!$C$4:$C$11233=$B16)*('PQW Report Data'!K$4:K$11233)),
                      IF($D$5="All", SUMPRODUCT(('PQW Report Data'!$C$4:$C$11233=$B16)*('PQW Report Data'!$D$4:$D$11233='GEPS Volume &amp; Declines'!$C$4)*('PQW Report Data'!K$4:K$11233)),
                      IF($F$5="All",  SUMPRODUCT(('PQW Report Data'!$C$4:$C$11233=$B16)*('PQW Report Data'!$B$4:$B$11233='GEPS Volume &amp; Declines'!$C$4)*('PQW Report Data'!K$4:K$11233)),SUMPRODUCT(('PQW Report Data'!$C$4:$C$11233=$B16)*('PQW Report Data'!$B$4:$B$11233='GEPS Volume &amp; Declines'!$C$4)*('PQW Report Data'!$D$4:$D$11233='GEPS Report Dashboard &amp; Charts'!$C$4)*('PQW Report Data'!K$4:K$11233)))))</f>
      </c>
      <c r="I16" s="25" t="str">
        <f>IF(AND($D$5="All",$F$5="All"),SUMPRODUCT(('PQW Report Data'!$C$4:$C$11233=$B16)*('PQW Report Data'!L$4:L$11233)),
                      IF($D$5="All", SUMPRODUCT(('PQW Report Data'!$C$4:$C$11233=$B16)*('PQW Report Data'!$D$4:$D$11233='GEPS Volume &amp; Declines'!$C$4)*('PQW Report Data'!L$4:L$11233)),
                      IF($F$5="All",  SUMPRODUCT(('PQW Report Data'!$C$4:$C$11233=$B16)*('PQW Report Data'!$B$4:$B$11233='GEPS Volume &amp; Declines'!$C$4)*('PQW Report Data'!L$4:L$11233)),SUMPRODUCT(('PQW Report Data'!$C$4:$C$11233=$B16)*('PQW Report Data'!$B$4:$B$11233='GEPS Volume &amp; Declines'!$C$4)*('PQW Report Data'!$D$4:$D$11233='GEPS Report Dashboard &amp; Charts'!$C$4)*('PQW Report Data'!L$4:L$11233)))))</f>
      </c>
      <c r="J16" s="25" t="str">
        <f>IF(AND($D$5="All",$F$5="All"),SUMPRODUCT(('PQW Report Data'!$C$4:$C$11233=$B16)*('PQW Report Data'!M$4:M$11233)),
                      IF($D$5="All", SUMPRODUCT(('PQW Report Data'!$C$4:$C$11233=$B16)*('PQW Report Data'!$D$4:$D$11233='GEPS Volume &amp; Declines'!$C$4)*('PQW Report Data'!M$4:M$11233)),
                      IF($F$5="All",  SUMPRODUCT(('PQW Report Data'!$C$4:$C$11233=$B16)*('PQW Report Data'!$B$4:$B$11233='GEPS Volume &amp; Declines'!$C$4)*('PQW Report Data'!M$4:M$11233)),SUMPRODUCT(('PQW Report Data'!$C$4:$C$11233=$B16)*('PQW Report Data'!$B$4:$B$11233='GEPS Volume &amp; Declines'!$C$4)*('PQW Report Data'!$D$4:$D$11233='GEPS Report Dashboard &amp; Charts'!$C$4)*('PQW Report Data'!M$4:M$11233)))))</f>
      </c>
      <c r="K16" s="25" t="str">
        <f>J16-I16</f>
      </c>
      <c r="L16" s="26" t="str">
        <f>IFERROR(K16/I16, 0)</f>
      </c>
    </row>
    <row r="17">
      <c r="A17" s="0" t="inlineStr">
        <is>
          <t/>
        </is>
      </c>
      <c r="B17" s="23" t="n">
        <v>1.8</v>
      </c>
      <c r="C17" s="25" t="str">
        <f>IF(AND($D$5="All",$F$5="All"),SUMPRODUCT(('PQW Report Data'!$C$4:$C$11233=$B17)*('PQW Report Data'!F$4:F$11233)),
                      IF($D$5="All", SUMPRODUCT(('PQW Report Data'!$C$4:$C$11233=$B17)*('PQW Report Data'!$D$4:$D$11233='GEPS Volume &amp; Declines'!$C$4)*('PQW Report Data'!F$4:F$11233)),
                      IF($F$5="All",  SUMPRODUCT(('PQW Report Data'!$C$4:$C$11233=$B17)*('PQW Report Data'!$B$4:$B$11233='GEPS Volume &amp; Declines'!$C$4)*('PQW Report Data'!F$4:F$11233)),SUMPRODUCT(('PQW Report Data'!$C$4:$C$11233=$B17)*('PQW Report Data'!$B$4:$B$11233='GEPS Volume &amp; Declines'!$C$4)*('PQW Report Data'!$D$4:$D$11233='GEPS Report Dashboard &amp; Charts'!$C$4)*('PQW Report Data'!F$4:F$11233)))))</f>
      </c>
      <c r="D17" s="25" t="str">
        <f>IF(AND($D$5="All",$F$5="All"),SUMPRODUCT(('PQW Report Data'!$C$4:$C$11233=$B17)*('PQW Report Data'!G$4:G$11233)),
                      IF($D$5="All", SUMPRODUCT(('PQW Report Data'!$C$4:$C$11233=$B17)*('PQW Report Data'!$D$4:$D$11233='GEPS Volume &amp; Declines'!$C$4)*('PQW Report Data'!G$4:G$11233)),
                      IF($F$5="All",  SUMPRODUCT(('PQW Report Data'!$C$4:$C$11233=$B17)*('PQW Report Data'!$B$4:$B$11233='GEPS Volume &amp; Declines'!$C$4)*('PQW Report Data'!G$4:G$11233)),SUMPRODUCT(('PQW Report Data'!$C$4:$C$11233=$B17)*('PQW Report Data'!$B$4:$B$11233='GEPS Volume &amp; Declines'!$C$4)*('PQW Report Data'!$D$4:$D$11233='GEPS Report Dashboard &amp; Charts'!$C$4)*('PQW Report Data'!G$4:G$11233)))))</f>
      </c>
      <c r="E17" s="25" t="str">
        <f>IF(AND($D$5="All",$F$5="All"),SUMPRODUCT(('PQW Report Data'!$C$4:$C$11233=$B17)*('PQW Report Data'!H$4:H$11233)),
                      IF($D$5="All", SUMPRODUCT(('PQW Report Data'!$C$4:$C$11233=$B17)*('PQW Report Data'!$D$4:$D$11233='GEPS Volume &amp; Declines'!$C$4)*('PQW Report Data'!H$4:H$11233)),
                      IF($F$5="All",  SUMPRODUCT(('PQW Report Data'!$C$4:$C$11233=$B17)*('PQW Report Data'!$B$4:$B$11233='GEPS Volume &amp; Declines'!$C$4)*('PQW Report Data'!H$4:H$11233)),SUMPRODUCT(('PQW Report Data'!$C$4:$C$11233=$B17)*('PQW Report Data'!$B$4:$B$11233='GEPS Volume &amp; Declines'!$C$4)*('PQW Report Data'!$D$4:$D$11233='GEPS Report Dashboard &amp; Charts'!$C$4)*('PQW Report Data'!H$4:H$11233)))))</f>
      </c>
      <c r="F17" s="25" t="str">
        <f>IF(AND($D$5="All",$F$5="All"),SUMPRODUCT(('PQW Report Data'!$C$4:$C$11233=$B17)*('PQW Report Data'!I$4:I$11233)),
                      IF($D$5="All", SUMPRODUCT(('PQW Report Data'!$C$4:$C$11233=$B17)*('PQW Report Data'!$D$4:$D$11233='GEPS Volume &amp; Declines'!$C$4)*('PQW Report Data'!I$4:I$11233)),
                      IF($F$5="All",  SUMPRODUCT(('PQW Report Data'!$C$4:$C$11233=$B17)*('PQW Report Data'!$B$4:$B$11233='GEPS Volume &amp; Declines'!$C$4)*('PQW Report Data'!I$4:I$11233)),SUMPRODUCT(('PQW Report Data'!$C$4:$C$11233=$B17)*('PQW Report Data'!$B$4:$B$11233='GEPS Volume &amp; Declines'!$C$4)*('PQW Report Data'!$D$4:$D$11233='GEPS Report Dashboard &amp; Charts'!$C$4)*('PQW Report Data'!I$4:I$11233)))))</f>
      </c>
      <c r="G17" s="25" t="str">
        <f>IF(AND($D$5="All",$F$5="All"),SUMPRODUCT(('PQW Report Data'!$C$4:$C$11233=$B17)*('PQW Report Data'!J$4:J$11233)),
                      IF($D$5="All", SUMPRODUCT(('PQW Report Data'!$C$4:$C$11233=$B17)*('PQW Report Data'!$D$4:$D$11233='GEPS Volume &amp; Declines'!$C$4)*('PQW Report Data'!J$4:J$11233)),
                      IF($F$5="All",  SUMPRODUCT(('PQW Report Data'!$C$4:$C$11233=$B17)*('PQW Report Data'!$B$4:$B$11233='GEPS Volume &amp; Declines'!$C$4)*('PQW Report Data'!J$4:J$11233)),SUMPRODUCT(('PQW Report Data'!$C$4:$C$11233=$B17)*('PQW Report Data'!$B$4:$B$11233='GEPS Volume &amp; Declines'!$C$4)*('PQW Report Data'!$D$4:$D$11233='GEPS Report Dashboard &amp; Charts'!$C$4)*('PQW Report Data'!J$4:J$11233)))))</f>
      </c>
      <c r="H17" s="25" t="str">
        <f>IF(AND($D$5="All",$F$5="All"),SUMPRODUCT(('PQW Report Data'!$C$4:$C$11233=$B17)*('PQW Report Data'!K$4:K$11233)),
                      IF($D$5="All", SUMPRODUCT(('PQW Report Data'!$C$4:$C$11233=$B17)*('PQW Report Data'!$D$4:$D$11233='GEPS Volume &amp; Declines'!$C$4)*('PQW Report Data'!K$4:K$11233)),
                      IF($F$5="All",  SUMPRODUCT(('PQW Report Data'!$C$4:$C$11233=$B17)*('PQW Report Data'!$B$4:$B$11233='GEPS Volume &amp; Declines'!$C$4)*('PQW Report Data'!K$4:K$11233)),SUMPRODUCT(('PQW Report Data'!$C$4:$C$11233=$B17)*('PQW Report Data'!$B$4:$B$11233='GEPS Volume &amp; Declines'!$C$4)*('PQW Report Data'!$D$4:$D$11233='GEPS Report Dashboard &amp; Charts'!$C$4)*('PQW Report Data'!K$4:K$11233)))))</f>
      </c>
      <c r="I17" s="25" t="str">
        <f>IF(AND($D$5="All",$F$5="All"),SUMPRODUCT(('PQW Report Data'!$C$4:$C$11233=$B17)*('PQW Report Data'!L$4:L$11233)),
                      IF($D$5="All", SUMPRODUCT(('PQW Report Data'!$C$4:$C$11233=$B17)*('PQW Report Data'!$D$4:$D$11233='GEPS Volume &amp; Declines'!$C$4)*('PQW Report Data'!L$4:L$11233)),
                      IF($F$5="All",  SUMPRODUCT(('PQW Report Data'!$C$4:$C$11233=$B17)*('PQW Report Data'!$B$4:$B$11233='GEPS Volume &amp; Declines'!$C$4)*('PQW Report Data'!L$4:L$11233)),SUMPRODUCT(('PQW Report Data'!$C$4:$C$11233=$B17)*('PQW Report Data'!$B$4:$B$11233='GEPS Volume &amp; Declines'!$C$4)*('PQW Report Data'!$D$4:$D$11233='GEPS Report Dashboard &amp; Charts'!$C$4)*('PQW Report Data'!L$4:L$11233)))))</f>
      </c>
      <c r="J17" s="25" t="str">
        <f>IF(AND($D$5="All",$F$5="All"),SUMPRODUCT(('PQW Report Data'!$C$4:$C$11233=$B17)*('PQW Report Data'!M$4:M$11233)),
                      IF($D$5="All", SUMPRODUCT(('PQW Report Data'!$C$4:$C$11233=$B17)*('PQW Report Data'!$D$4:$D$11233='GEPS Volume &amp; Declines'!$C$4)*('PQW Report Data'!M$4:M$11233)),
                      IF($F$5="All",  SUMPRODUCT(('PQW Report Data'!$C$4:$C$11233=$B17)*('PQW Report Data'!$B$4:$B$11233='GEPS Volume &amp; Declines'!$C$4)*('PQW Report Data'!M$4:M$11233)),SUMPRODUCT(('PQW Report Data'!$C$4:$C$11233=$B17)*('PQW Report Data'!$B$4:$B$11233='GEPS Volume &amp; Declines'!$C$4)*('PQW Report Data'!$D$4:$D$11233='GEPS Report Dashboard &amp; Charts'!$C$4)*('PQW Report Data'!M$4:M$11233)))))</f>
      </c>
      <c r="K17" s="25" t="str">
        <f>J17-I17</f>
      </c>
      <c r="L17" s="26" t="str">
        <f>IFERROR(K17/I17, 0)</f>
      </c>
    </row>
    <row r="18">
      <c r="A18" s="0" t="inlineStr">
        <is>
          <t/>
        </is>
      </c>
      <c r="B18" s="23" t="n">
        <v>2</v>
      </c>
      <c r="C18" s="25" t="str">
        <f>IF(AND($D$5="All",$F$5="All"),SUMPRODUCT(('PQW Report Data'!$C$4:$C$11233=$B18)*('PQW Report Data'!F$4:F$11233)),
                      IF($D$5="All", SUMPRODUCT(('PQW Report Data'!$C$4:$C$11233=$B18)*('PQW Report Data'!$D$4:$D$11233='GEPS Volume &amp; Declines'!$C$4)*('PQW Report Data'!F$4:F$11233)),
                      IF($F$5="All",  SUMPRODUCT(('PQW Report Data'!$C$4:$C$11233=$B18)*('PQW Report Data'!$B$4:$B$11233='GEPS Volume &amp; Declines'!$C$4)*('PQW Report Data'!F$4:F$11233)),SUMPRODUCT(('PQW Report Data'!$C$4:$C$11233=$B18)*('PQW Report Data'!$B$4:$B$11233='GEPS Volume &amp; Declines'!$C$4)*('PQW Report Data'!$D$4:$D$11233='GEPS Report Dashboard &amp; Charts'!$C$4)*('PQW Report Data'!F$4:F$11233)))))</f>
      </c>
      <c r="D18" s="25" t="str">
        <f>IF(AND($D$5="All",$F$5="All"),SUMPRODUCT(('PQW Report Data'!$C$4:$C$11233=$B18)*('PQW Report Data'!G$4:G$11233)),
                      IF($D$5="All", SUMPRODUCT(('PQW Report Data'!$C$4:$C$11233=$B18)*('PQW Report Data'!$D$4:$D$11233='GEPS Volume &amp; Declines'!$C$4)*('PQW Report Data'!G$4:G$11233)),
                      IF($F$5="All",  SUMPRODUCT(('PQW Report Data'!$C$4:$C$11233=$B18)*('PQW Report Data'!$B$4:$B$11233='GEPS Volume &amp; Declines'!$C$4)*('PQW Report Data'!G$4:G$11233)),SUMPRODUCT(('PQW Report Data'!$C$4:$C$11233=$B18)*('PQW Report Data'!$B$4:$B$11233='GEPS Volume &amp; Declines'!$C$4)*('PQW Report Data'!$D$4:$D$11233='GEPS Report Dashboard &amp; Charts'!$C$4)*('PQW Report Data'!G$4:G$11233)))))</f>
      </c>
      <c r="E18" s="25" t="str">
        <f>IF(AND($D$5="All",$F$5="All"),SUMPRODUCT(('PQW Report Data'!$C$4:$C$11233=$B18)*('PQW Report Data'!H$4:H$11233)),
                      IF($D$5="All", SUMPRODUCT(('PQW Report Data'!$C$4:$C$11233=$B18)*('PQW Report Data'!$D$4:$D$11233='GEPS Volume &amp; Declines'!$C$4)*('PQW Report Data'!H$4:H$11233)),
                      IF($F$5="All",  SUMPRODUCT(('PQW Report Data'!$C$4:$C$11233=$B18)*('PQW Report Data'!$B$4:$B$11233='GEPS Volume &amp; Declines'!$C$4)*('PQW Report Data'!H$4:H$11233)),SUMPRODUCT(('PQW Report Data'!$C$4:$C$11233=$B18)*('PQW Report Data'!$B$4:$B$11233='GEPS Volume &amp; Declines'!$C$4)*('PQW Report Data'!$D$4:$D$11233='GEPS Report Dashboard &amp; Charts'!$C$4)*('PQW Report Data'!H$4:H$11233)))))</f>
      </c>
      <c r="F18" s="25" t="str">
        <f>IF(AND($D$5="All",$F$5="All"),SUMPRODUCT(('PQW Report Data'!$C$4:$C$11233=$B18)*('PQW Report Data'!I$4:I$11233)),
                      IF($D$5="All", SUMPRODUCT(('PQW Report Data'!$C$4:$C$11233=$B18)*('PQW Report Data'!$D$4:$D$11233='GEPS Volume &amp; Declines'!$C$4)*('PQW Report Data'!I$4:I$11233)),
                      IF($F$5="All",  SUMPRODUCT(('PQW Report Data'!$C$4:$C$11233=$B18)*('PQW Report Data'!$B$4:$B$11233='GEPS Volume &amp; Declines'!$C$4)*('PQW Report Data'!I$4:I$11233)),SUMPRODUCT(('PQW Report Data'!$C$4:$C$11233=$B18)*('PQW Report Data'!$B$4:$B$11233='GEPS Volume &amp; Declines'!$C$4)*('PQW Report Data'!$D$4:$D$11233='GEPS Report Dashboard &amp; Charts'!$C$4)*('PQW Report Data'!I$4:I$11233)))))</f>
      </c>
      <c r="G18" s="25" t="str">
        <f>IF(AND($D$5="All",$F$5="All"),SUMPRODUCT(('PQW Report Data'!$C$4:$C$11233=$B18)*('PQW Report Data'!J$4:J$11233)),
                      IF($D$5="All", SUMPRODUCT(('PQW Report Data'!$C$4:$C$11233=$B18)*('PQW Report Data'!$D$4:$D$11233='GEPS Volume &amp; Declines'!$C$4)*('PQW Report Data'!J$4:J$11233)),
                      IF($F$5="All",  SUMPRODUCT(('PQW Report Data'!$C$4:$C$11233=$B18)*('PQW Report Data'!$B$4:$B$11233='GEPS Volume &amp; Declines'!$C$4)*('PQW Report Data'!J$4:J$11233)),SUMPRODUCT(('PQW Report Data'!$C$4:$C$11233=$B18)*('PQW Report Data'!$B$4:$B$11233='GEPS Volume &amp; Declines'!$C$4)*('PQW Report Data'!$D$4:$D$11233='GEPS Report Dashboard &amp; Charts'!$C$4)*('PQW Report Data'!J$4:J$11233)))))</f>
      </c>
      <c r="H18" s="25" t="str">
        <f>IF(AND($D$5="All",$F$5="All"),SUMPRODUCT(('PQW Report Data'!$C$4:$C$11233=$B18)*('PQW Report Data'!K$4:K$11233)),
                      IF($D$5="All", SUMPRODUCT(('PQW Report Data'!$C$4:$C$11233=$B18)*('PQW Report Data'!$D$4:$D$11233='GEPS Volume &amp; Declines'!$C$4)*('PQW Report Data'!K$4:K$11233)),
                      IF($F$5="All",  SUMPRODUCT(('PQW Report Data'!$C$4:$C$11233=$B18)*('PQW Report Data'!$B$4:$B$11233='GEPS Volume &amp; Declines'!$C$4)*('PQW Report Data'!K$4:K$11233)),SUMPRODUCT(('PQW Report Data'!$C$4:$C$11233=$B18)*('PQW Report Data'!$B$4:$B$11233='GEPS Volume &amp; Declines'!$C$4)*('PQW Report Data'!$D$4:$D$11233='GEPS Report Dashboard &amp; Charts'!$C$4)*('PQW Report Data'!K$4:K$11233)))))</f>
      </c>
      <c r="I18" s="25" t="str">
        <f>IF(AND($D$5="All",$F$5="All"),SUMPRODUCT(('PQW Report Data'!$C$4:$C$11233=$B18)*('PQW Report Data'!L$4:L$11233)),
                      IF($D$5="All", SUMPRODUCT(('PQW Report Data'!$C$4:$C$11233=$B18)*('PQW Report Data'!$D$4:$D$11233='GEPS Volume &amp; Declines'!$C$4)*('PQW Report Data'!L$4:L$11233)),
                      IF($F$5="All",  SUMPRODUCT(('PQW Report Data'!$C$4:$C$11233=$B18)*('PQW Report Data'!$B$4:$B$11233='GEPS Volume &amp; Declines'!$C$4)*('PQW Report Data'!L$4:L$11233)),SUMPRODUCT(('PQW Report Data'!$C$4:$C$11233=$B18)*('PQW Report Data'!$B$4:$B$11233='GEPS Volume &amp; Declines'!$C$4)*('PQW Report Data'!$D$4:$D$11233='GEPS Report Dashboard &amp; Charts'!$C$4)*('PQW Report Data'!L$4:L$11233)))))</f>
      </c>
      <c r="J18" s="25" t="str">
        <f>IF(AND($D$5="All",$F$5="All"),SUMPRODUCT(('PQW Report Data'!$C$4:$C$11233=$B18)*('PQW Report Data'!M$4:M$11233)),
                      IF($D$5="All", SUMPRODUCT(('PQW Report Data'!$C$4:$C$11233=$B18)*('PQW Report Data'!$D$4:$D$11233='GEPS Volume &amp; Declines'!$C$4)*('PQW Report Data'!M$4:M$11233)),
                      IF($F$5="All",  SUMPRODUCT(('PQW Report Data'!$C$4:$C$11233=$B18)*('PQW Report Data'!$B$4:$B$11233='GEPS Volume &amp; Declines'!$C$4)*('PQW Report Data'!M$4:M$11233)),SUMPRODUCT(('PQW Report Data'!$C$4:$C$11233=$B18)*('PQW Report Data'!$B$4:$B$11233='GEPS Volume &amp; Declines'!$C$4)*('PQW Report Data'!$D$4:$D$11233='GEPS Report Dashboard &amp; Charts'!$C$4)*('PQW Report Data'!M$4:M$11233)))))</f>
      </c>
      <c r="K18" s="25" t="str">
        <f>J18-I18</f>
      </c>
      <c r="L18" s="26" t="str">
        <f>IFERROR(K18/I18, 0)</f>
      </c>
    </row>
    <row r="19">
      <c r="A19" s="0" t="inlineStr">
        <is>
          <t/>
        </is>
      </c>
      <c r="B19" s="23" t="n">
        <v>3</v>
      </c>
      <c r="C19" s="25" t="str">
        <f>IF(AND($D$5="All",$F$5="All"),SUMPRODUCT(('PQW Report Data'!$C$4:$C$11233=$B19)*('PQW Report Data'!F$4:F$11233)),
                      IF($D$5="All", SUMPRODUCT(('PQW Report Data'!$C$4:$C$11233=$B19)*('PQW Report Data'!$D$4:$D$11233='GEPS Volume &amp; Declines'!$C$4)*('PQW Report Data'!F$4:F$11233)),
                      IF($F$5="All",  SUMPRODUCT(('PQW Report Data'!$C$4:$C$11233=$B19)*('PQW Report Data'!$B$4:$B$11233='GEPS Volume &amp; Declines'!$C$4)*('PQW Report Data'!F$4:F$11233)),SUMPRODUCT(('PQW Report Data'!$C$4:$C$11233=$B19)*('PQW Report Data'!$B$4:$B$11233='GEPS Volume &amp; Declines'!$C$4)*('PQW Report Data'!$D$4:$D$11233='GEPS Report Dashboard &amp; Charts'!$C$4)*('PQW Report Data'!F$4:F$11233)))))</f>
      </c>
      <c r="D19" s="25" t="str">
        <f>IF(AND($D$5="All",$F$5="All"),SUMPRODUCT(('PQW Report Data'!$C$4:$C$11233=$B19)*('PQW Report Data'!G$4:G$11233)),
                      IF($D$5="All", SUMPRODUCT(('PQW Report Data'!$C$4:$C$11233=$B19)*('PQW Report Data'!$D$4:$D$11233='GEPS Volume &amp; Declines'!$C$4)*('PQW Report Data'!G$4:G$11233)),
                      IF($F$5="All",  SUMPRODUCT(('PQW Report Data'!$C$4:$C$11233=$B19)*('PQW Report Data'!$B$4:$B$11233='GEPS Volume &amp; Declines'!$C$4)*('PQW Report Data'!G$4:G$11233)),SUMPRODUCT(('PQW Report Data'!$C$4:$C$11233=$B19)*('PQW Report Data'!$B$4:$B$11233='GEPS Volume &amp; Declines'!$C$4)*('PQW Report Data'!$D$4:$D$11233='GEPS Report Dashboard &amp; Charts'!$C$4)*('PQW Report Data'!G$4:G$11233)))))</f>
      </c>
      <c r="E19" s="25" t="str">
        <f>IF(AND($D$5="All",$F$5="All"),SUMPRODUCT(('PQW Report Data'!$C$4:$C$11233=$B19)*('PQW Report Data'!H$4:H$11233)),
                      IF($D$5="All", SUMPRODUCT(('PQW Report Data'!$C$4:$C$11233=$B19)*('PQW Report Data'!$D$4:$D$11233='GEPS Volume &amp; Declines'!$C$4)*('PQW Report Data'!H$4:H$11233)),
                      IF($F$5="All",  SUMPRODUCT(('PQW Report Data'!$C$4:$C$11233=$B19)*('PQW Report Data'!$B$4:$B$11233='GEPS Volume &amp; Declines'!$C$4)*('PQW Report Data'!H$4:H$11233)),SUMPRODUCT(('PQW Report Data'!$C$4:$C$11233=$B19)*('PQW Report Data'!$B$4:$B$11233='GEPS Volume &amp; Declines'!$C$4)*('PQW Report Data'!$D$4:$D$11233='GEPS Report Dashboard &amp; Charts'!$C$4)*('PQW Report Data'!H$4:H$11233)))))</f>
      </c>
      <c r="F19" s="25" t="str">
        <f>IF(AND($D$5="All",$F$5="All"),SUMPRODUCT(('PQW Report Data'!$C$4:$C$11233=$B19)*('PQW Report Data'!I$4:I$11233)),
                      IF($D$5="All", SUMPRODUCT(('PQW Report Data'!$C$4:$C$11233=$B19)*('PQW Report Data'!$D$4:$D$11233='GEPS Volume &amp; Declines'!$C$4)*('PQW Report Data'!I$4:I$11233)),
                      IF($F$5="All",  SUMPRODUCT(('PQW Report Data'!$C$4:$C$11233=$B19)*('PQW Report Data'!$B$4:$B$11233='GEPS Volume &amp; Declines'!$C$4)*('PQW Report Data'!I$4:I$11233)),SUMPRODUCT(('PQW Report Data'!$C$4:$C$11233=$B19)*('PQW Report Data'!$B$4:$B$11233='GEPS Volume &amp; Declines'!$C$4)*('PQW Report Data'!$D$4:$D$11233='GEPS Report Dashboard &amp; Charts'!$C$4)*('PQW Report Data'!I$4:I$11233)))))</f>
      </c>
      <c r="G19" s="25" t="str">
        <f>IF(AND($D$5="All",$F$5="All"),SUMPRODUCT(('PQW Report Data'!$C$4:$C$11233=$B19)*('PQW Report Data'!J$4:J$11233)),
                      IF($D$5="All", SUMPRODUCT(('PQW Report Data'!$C$4:$C$11233=$B19)*('PQW Report Data'!$D$4:$D$11233='GEPS Volume &amp; Declines'!$C$4)*('PQW Report Data'!J$4:J$11233)),
                      IF($F$5="All",  SUMPRODUCT(('PQW Report Data'!$C$4:$C$11233=$B19)*('PQW Report Data'!$B$4:$B$11233='GEPS Volume &amp; Declines'!$C$4)*('PQW Report Data'!J$4:J$11233)),SUMPRODUCT(('PQW Report Data'!$C$4:$C$11233=$B19)*('PQW Report Data'!$B$4:$B$11233='GEPS Volume &amp; Declines'!$C$4)*('PQW Report Data'!$D$4:$D$11233='GEPS Report Dashboard &amp; Charts'!$C$4)*('PQW Report Data'!J$4:J$11233)))))</f>
      </c>
      <c r="H19" s="25" t="str">
        <f>IF(AND($D$5="All",$F$5="All"),SUMPRODUCT(('PQW Report Data'!$C$4:$C$11233=$B19)*('PQW Report Data'!K$4:K$11233)),
                      IF($D$5="All", SUMPRODUCT(('PQW Report Data'!$C$4:$C$11233=$B19)*('PQW Report Data'!$D$4:$D$11233='GEPS Volume &amp; Declines'!$C$4)*('PQW Report Data'!K$4:K$11233)),
                      IF($F$5="All",  SUMPRODUCT(('PQW Report Data'!$C$4:$C$11233=$B19)*('PQW Report Data'!$B$4:$B$11233='GEPS Volume &amp; Declines'!$C$4)*('PQW Report Data'!K$4:K$11233)),SUMPRODUCT(('PQW Report Data'!$C$4:$C$11233=$B19)*('PQW Report Data'!$B$4:$B$11233='GEPS Volume &amp; Declines'!$C$4)*('PQW Report Data'!$D$4:$D$11233='GEPS Report Dashboard &amp; Charts'!$C$4)*('PQW Report Data'!K$4:K$11233)))))</f>
      </c>
      <c r="I19" s="25" t="str">
        <f>IF(AND($D$5="All",$F$5="All"),SUMPRODUCT(('PQW Report Data'!$C$4:$C$11233=$B19)*('PQW Report Data'!L$4:L$11233)),
                      IF($D$5="All", SUMPRODUCT(('PQW Report Data'!$C$4:$C$11233=$B19)*('PQW Report Data'!$D$4:$D$11233='GEPS Volume &amp; Declines'!$C$4)*('PQW Report Data'!L$4:L$11233)),
                      IF($F$5="All",  SUMPRODUCT(('PQW Report Data'!$C$4:$C$11233=$B19)*('PQW Report Data'!$B$4:$B$11233='GEPS Volume &amp; Declines'!$C$4)*('PQW Report Data'!L$4:L$11233)),SUMPRODUCT(('PQW Report Data'!$C$4:$C$11233=$B19)*('PQW Report Data'!$B$4:$B$11233='GEPS Volume &amp; Declines'!$C$4)*('PQW Report Data'!$D$4:$D$11233='GEPS Report Dashboard &amp; Charts'!$C$4)*('PQW Report Data'!L$4:L$11233)))))</f>
      </c>
      <c r="J19" s="25" t="str">
        <f>IF(AND($D$5="All",$F$5="All"),SUMPRODUCT(('PQW Report Data'!$C$4:$C$11233=$B19)*('PQW Report Data'!M$4:M$11233)),
                      IF($D$5="All", SUMPRODUCT(('PQW Report Data'!$C$4:$C$11233=$B19)*('PQW Report Data'!$D$4:$D$11233='GEPS Volume &amp; Declines'!$C$4)*('PQW Report Data'!M$4:M$11233)),
                      IF($F$5="All",  SUMPRODUCT(('PQW Report Data'!$C$4:$C$11233=$B19)*('PQW Report Data'!$B$4:$B$11233='GEPS Volume &amp; Declines'!$C$4)*('PQW Report Data'!M$4:M$11233)),SUMPRODUCT(('PQW Report Data'!$C$4:$C$11233=$B19)*('PQW Report Data'!$B$4:$B$11233='GEPS Volume &amp; Declines'!$C$4)*('PQW Report Data'!$D$4:$D$11233='GEPS Report Dashboard &amp; Charts'!$C$4)*('PQW Report Data'!M$4:M$11233)))))</f>
      </c>
      <c r="K19" s="25" t="str">
        <f>J19-I19</f>
      </c>
      <c r="L19" s="26" t="str">
        <f>IFERROR(K19/I19, 0)</f>
      </c>
    </row>
    <row r="20">
      <c r="A20" s="0" t="inlineStr">
        <is>
          <t/>
        </is>
      </c>
      <c r="B20" s="23" t="n">
        <v>4</v>
      </c>
      <c r="C20" s="25" t="str">
        <f>IF(AND($D$5="All",$F$5="All"),SUMPRODUCT(('PQW Report Data'!$C$4:$C$11233=$B20)*('PQW Report Data'!F$4:F$11233)),
                      IF($D$5="All", SUMPRODUCT(('PQW Report Data'!$C$4:$C$11233=$B20)*('PQW Report Data'!$D$4:$D$11233='GEPS Volume &amp; Declines'!$C$4)*('PQW Report Data'!F$4:F$11233)),
                      IF($F$5="All",  SUMPRODUCT(('PQW Report Data'!$C$4:$C$11233=$B20)*('PQW Report Data'!$B$4:$B$11233='GEPS Volume &amp; Declines'!$C$4)*('PQW Report Data'!F$4:F$11233)),SUMPRODUCT(('PQW Report Data'!$C$4:$C$11233=$B20)*('PQW Report Data'!$B$4:$B$11233='GEPS Volume &amp; Declines'!$C$4)*('PQW Report Data'!$D$4:$D$11233='GEPS Report Dashboard &amp; Charts'!$C$4)*('PQW Report Data'!F$4:F$11233)))))</f>
      </c>
      <c r="D20" s="25" t="str">
        <f>IF(AND($D$5="All",$F$5="All"),SUMPRODUCT(('PQW Report Data'!$C$4:$C$11233=$B20)*('PQW Report Data'!G$4:G$11233)),
                      IF($D$5="All", SUMPRODUCT(('PQW Report Data'!$C$4:$C$11233=$B20)*('PQW Report Data'!$D$4:$D$11233='GEPS Volume &amp; Declines'!$C$4)*('PQW Report Data'!G$4:G$11233)),
                      IF($F$5="All",  SUMPRODUCT(('PQW Report Data'!$C$4:$C$11233=$B20)*('PQW Report Data'!$B$4:$B$11233='GEPS Volume &amp; Declines'!$C$4)*('PQW Report Data'!G$4:G$11233)),SUMPRODUCT(('PQW Report Data'!$C$4:$C$11233=$B20)*('PQW Report Data'!$B$4:$B$11233='GEPS Volume &amp; Declines'!$C$4)*('PQW Report Data'!$D$4:$D$11233='GEPS Report Dashboard &amp; Charts'!$C$4)*('PQW Report Data'!G$4:G$11233)))))</f>
      </c>
      <c r="E20" s="25" t="str">
        <f>IF(AND($D$5="All",$F$5="All"),SUMPRODUCT(('PQW Report Data'!$C$4:$C$11233=$B20)*('PQW Report Data'!H$4:H$11233)),
                      IF($D$5="All", SUMPRODUCT(('PQW Report Data'!$C$4:$C$11233=$B20)*('PQW Report Data'!$D$4:$D$11233='GEPS Volume &amp; Declines'!$C$4)*('PQW Report Data'!H$4:H$11233)),
                      IF($F$5="All",  SUMPRODUCT(('PQW Report Data'!$C$4:$C$11233=$B20)*('PQW Report Data'!$B$4:$B$11233='GEPS Volume &amp; Declines'!$C$4)*('PQW Report Data'!H$4:H$11233)),SUMPRODUCT(('PQW Report Data'!$C$4:$C$11233=$B20)*('PQW Report Data'!$B$4:$B$11233='GEPS Volume &amp; Declines'!$C$4)*('PQW Report Data'!$D$4:$D$11233='GEPS Report Dashboard &amp; Charts'!$C$4)*('PQW Report Data'!H$4:H$11233)))))</f>
      </c>
      <c r="F20" s="25" t="str">
        <f>IF(AND($D$5="All",$F$5="All"),SUMPRODUCT(('PQW Report Data'!$C$4:$C$11233=$B20)*('PQW Report Data'!I$4:I$11233)),
                      IF($D$5="All", SUMPRODUCT(('PQW Report Data'!$C$4:$C$11233=$B20)*('PQW Report Data'!$D$4:$D$11233='GEPS Volume &amp; Declines'!$C$4)*('PQW Report Data'!I$4:I$11233)),
                      IF($F$5="All",  SUMPRODUCT(('PQW Report Data'!$C$4:$C$11233=$B20)*('PQW Report Data'!$B$4:$B$11233='GEPS Volume &amp; Declines'!$C$4)*('PQW Report Data'!I$4:I$11233)),SUMPRODUCT(('PQW Report Data'!$C$4:$C$11233=$B20)*('PQW Report Data'!$B$4:$B$11233='GEPS Volume &amp; Declines'!$C$4)*('PQW Report Data'!$D$4:$D$11233='GEPS Report Dashboard &amp; Charts'!$C$4)*('PQW Report Data'!I$4:I$11233)))))</f>
      </c>
      <c r="G20" s="25" t="str">
        <f>IF(AND($D$5="All",$F$5="All"),SUMPRODUCT(('PQW Report Data'!$C$4:$C$11233=$B20)*('PQW Report Data'!J$4:J$11233)),
                      IF($D$5="All", SUMPRODUCT(('PQW Report Data'!$C$4:$C$11233=$B20)*('PQW Report Data'!$D$4:$D$11233='GEPS Volume &amp; Declines'!$C$4)*('PQW Report Data'!J$4:J$11233)),
                      IF($F$5="All",  SUMPRODUCT(('PQW Report Data'!$C$4:$C$11233=$B20)*('PQW Report Data'!$B$4:$B$11233='GEPS Volume &amp; Declines'!$C$4)*('PQW Report Data'!J$4:J$11233)),SUMPRODUCT(('PQW Report Data'!$C$4:$C$11233=$B20)*('PQW Report Data'!$B$4:$B$11233='GEPS Volume &amp; Declines'!$C$4)*('PQW Report Data'!$D$4:$D$11233='GEPS Report Dashboard &amp; Charts'!$C$4)*('PQW Report Data'!J$4:J$11233)))))</f>
      </c>
      <c r="H20" s="25" t="str">
        <f>IF(AND($D$5="All",$F$5="All"),SUMPRODUCT(('PQW Report Data'!$C$4:$C$11233=$B20)*('PQW Report Data'!K$4:K$11233)),
                      IF($D$5="All", SUMPRODUCT(('PQW Report Data'!$C$4:$C$11233=$B20)*('PQW Report Data'!$D$4:$D$11233='GEPS Volume &amp; Declines'!$C$4)*('PQW Report Data'!K$4:K$11233)),
                      IF($F$5="All",  SUMPRODUCT(('PQW Report Data'!$C$4:$C$11233=$B20)*('PQW Report Data'!$B$4:$B$11233='GEPS Volume &amp; Declines'!$C$4)*('PQW Report Data'!K$4:K$11233)),SUMPRODUCT(('PQW Report Data'!$C$4:$C$11233=$B20)*('PQW Report Data'!$B$4:$B$11233='GEPS Volume &amp; Declines'!$C$4)*('PQW Report Data'!$D$4:$D$11233='GEPS Report Dashboard &amp; Charts'!$C$4)*('PQW Report Data'!K$4:K$11233)))))</f>
      </c>
      <c r="I20" s="25" t="str">
        <f>IF(AND($D$5="All",$F$5="All"),SUMPRODUCT(('PQW Report Data'!$C$4:$C$11233=$B20)*('PQW Report Data'!L$4:L$11233)),
                      IF($D$5="All", SUMPRODUCT(('PQW Report Data'!$C$4:$C$11233=$B20)*('PQW Report Data'!$D$4:$D$11233='GEPS Volume &amp; Declines'!$C$4)*('PQW Report Data'!L$4:L$11233)),
                      IF($F$5="All",  SUMPRODUCT(('PQW Report Data'!$C$4:$C$11233=$B20)*('PQW Report Data'!$B$4:$B$11233='GEPS Volume &amp; Declines'!$C$4)*('PQW Report Data'!L$4:L$11233)),SUMPRODUCT(('PQW Report Data'!$C$4:$C$11233=$B20)*('PQW Report Data'!$B$4:$B$11233='GEPS Volume &amp; Declines'!$C$4)*('PQW Report Data'!$D$4:$D$11233='GEPS Report Dashboard &amp; Charts'!$C$4)*('PQW Report Data'!L$4:L$11233)))))</f>
      </c>
      <c r="J20" s="25" t="str">
        <f>IF(AND($D$5="All",$F$5="All"),SUMPRODUCT(('PQW Report Data'!$C$4:$C$11233=$B20)*('PQW Report Data'!M$4:M$11233)),
                      IF($D$5="All", SUMPRODUCT(('PQW Report Data'!$C$4:$C$11233=$B20)*('PQW Report Data'!$D$4:$D$11233='GEPS Volume &amp; Declines'!$C$4)*('PQW Report Data'!M$4:M$11233)),
                      IF($F$5="All",  SUMPRODUCT(('PQW Report Data'!$C$4:$C$11233=$B20)*('PQW Report Data'!$B$4:$B$11233='GEPS Volume &amp; Declines'!$C$4)*('PQW Report Data'!M$4:M$11233)),SUMPRODUCT(('PQW Report Data'!$C$4:$C$11233=$B20)*('PQW Report Data'!$B$4:$B$11233='GEPS Volume &amp; Declines'!$C$4)*('PQW Report Data'!$D$4:$D$11233='GEPS Report Dashboard &amp; Charts'!$C$4)*('PQW Report Data'!M$4:M$11233)))))</f>
      </c>
      <c r="K20" s="25" t="str">
        <f>J20-I20</f>
      </c>
      <c r="L20" s="26" t="str">
        <f>IFERROR(K20/I20, 0)</f>
      </c>
    </row>
    <row r="21">
      <c r="A21" s="0" t="inlineStr">
        <is>
          <t/>
        </is>
      </c>
      <c r="B21" s="23" t="n">
        <v>5</v>
      </c>
      <c r="C21" s="25" t="str">
        <f>IF(AND($D$5="All",$F$5="All"),SUMPRODUCT(('PQW Report Data'!$C$4:$C$11233=$B21)*('PQW Report Data'!F$4:F$11233)),
                      IF($D$5="All", SUMPRODUCT(('PQW Report Data'!$C$4:$C$11233=$B21)*('PQW Report Data'!$D$4:$D$11233='GEPS Volume &amp; Declines'!$C$4)*('PQW Report Data'!F$4:F$11233)),
                      IF($F$5="All",  SUMPRODUCT(('PQW Report Data'!$C$4:$C$11233=$B21)*('PQW Report Data'!$B$4:$B$11233='GEPS Volume &amp; Declines'!$C$4)*('PQW Report Data'!F$4:F$11233)),SUMPRODUCT(('PQW Report Data'!$C$4:$C$11233=$B21)*('PQW Report Data'!$B$4:$B$11233='GEPS Volume &amp; Declines'!$C$4)*('PQW Report Data'!$D$4:$D$11233='GEPS Report Dashboard &amp; Charts'!$C$4)*('PQW Report Data'!F$4:F$11233)))))</f>
      </c>
      <c r="D21" s="25" t="str">
        <f>IF(AND($D$5="All",$F$5="All"),SUMPRODUCT(('PQW Report Data'!$C$4:$C$11233=$B21)*('PQW Report Data'!G$4:G$11233)),
                      IF($D$5="All", SUMPRODUCT(('PQW Report Data'!$C$4:$C$11233=$B21)*('PQW Report Data'!$D$4:$D$11233='GEPS Volume &amp; Declines'!$C$4)*('PQW Report Data'!G$4:G$11233)),
                      IF($F$5="All",  SUMPRODUCT(('PQW Report Data'!$C$4:$C$11233=$B21)*('PQW Report Data'!$B$4:$B$11233='GEPS Volume &amp; Declines'!$C$4)*('PQW Report Data'!G$4:G$11233)),SUMPRODUCT(('PQW Report Data'!$C$4:$C$11233=$B21)*('PQW Report Data'!$B$4:$B$11233='GEPS Volume &amp; Declines'!$C$4)*('PQW Report Data'!$D$4:$D$11233='GEPS Report Dashboard &amp; Charts'!$C$4)*('PQW Report Data'!G$4:G$11233)))))</f>
      </c>
      <c r="E21" s="25" t="str">
        <f>IF(AND($D$5="All",$F$5="All"),SUMPRODUCT(('PQW Report Data'!$C$4:$C$11233=$B21)*('PQW Report Data'!H$4:H$11233)),
                      IF($D$5="All", SUMPRODUCT(('PQW Report Data'!$C$4:$C$11233=$B21)*('PQW Report Data'!$D$4:$D$11233='GEPS Volume &amp; Declines'!$C$4)*('PQW Report Data'!H$4:H$11233)),
                      IF($F$5="All",  SUMPRODUCT(('PQW Report Data'!$C$4:$C$11233=$B21)*('PQW Report Data'!$B$4:$B$11233='GEPS Volume &amp; Declines'!$C$4)*('PQW Report Data'!H$4:H$11233)),SUMPRODUCT(('PQW Report Data'!$C$4:$C$11233=$B21)*('PQW Report Data'!$B$4:$B$11233='GEPS Volume &amp; Declines'!$C$4)*('PQW Report Data'!$D$4:$D$11233='GEPS Report Dashboard &amp; Charts'!$C$4)*('PQW Report Data'!H$4:H$11233)))))</f>
      </c>
      <c r="F21" s="25" t="str">
        <f>IF(AND($D$5="All",$F$5="All"),SUMPRODUCT(('PQW Report Data'!$C$4:$C$11233=$B21)*('PQW Report Data'!I$4:I$11233)),
                      IF($D$5="All", SUMPRODUCT(('PQW Report Data'!$C$4:$C$11233=$B21)*('PQW Report Data'!$D$4:$D$11233='GEPS Volume &amp; Declines'!$C$4)*('PQW Report Data'!I$4:I$11233)),
                      IF($F$5="All",  SUMPRODUCT(('PQW Report Data'!$C$4:$C$11233=$B21)*('PQW Report Data'!$B$4:$B$11233='GEPS Volume &amp; Declines'!$C$4)*('PQW Report Data'!I$4:I$11233)),SUMPRODUCT(('PQW Report Data'!$C$4:$C$11233=$B21)*('PQW Report Data'!$B$4:$B$11233='GEPS Volume &amp; Declines'!$C$4)*('PQW Report Data'!$D$4:$D$11233='GEPS Report Dashboard &amp; Charts'!$C$4)*('PQW Report Data'!I$4:I$11233)))))</f>
      </c>
      <c r="G21" s="25" t="str">
        <f>IF(AND($D$5="All",$F$5="All"),SUMPRODUCT(('PQW Report Data'!$C$4:$C$11233=$B21)*('PQW Report Data'!J$4:J$11233)),
                      IF($D$5="All", SUMPRODUCT(('PQW Report Data'!$C$4:$C$11233=$B21)*('PQW Report Data'!$D$4:$D$11233='GEPS Volume &amp; Declines'!$C$4)*('PQW Report Data'!J$4:J$11233)),
                      IF($F$5="All",  SUMPRODUCT(('PQW Report Data'!$C$4:$C$11233=$B21)*('PQW Report Data'!$B$4:$B$11233='GEPS Volume &amp; Declines'!$C$4)*('PQW Report Data'!J$4:J$11233)),SUMPRODUCT(('PQW Report Data'!$C$4:$C$11233=$B21)*('PQW Report Data'!$B$4:$B$11233='GEPS Volume &amp; Declines'!$C$4)*('PQW Report Data'!$D$4:$D$11233='GEPS Report Dashboard &amp; Charts'!$C$4)*('PQW Report Data'!J$4:J$11233)))))</f>
      </c>
      <c r="H21" s="25" t="str">
        <f>IF(AND($D$5="All",$F$5="All"),SUMPRODUCT(('PQW Report Data'!$C$4:$C$11233=$B21)*('PQW Report Data'!K$4:K$11233)),
                      IF($D$5="All", SUMPRODUCT(('PQW Report Data'!$C$4:$C$11233=$B21)*('PQW Report Data'!$D$4:$D$11233='GEPS Volume &amp; Declines'!$C$4)*('PQW Report Data'!K$4:K$11233)),
                      IF($F$5="All",  SUMPRODUCT(('PQW Report Data'!$C$4:$C$11233=$B21)*('PQW Report Data'!$B$4:$B$11233='GEPS Volume &amp; Declines'!$C$4)*('PQW Report Data'!K$4:K$11233)),SUMPRODUCT(('PQW Report Data'!$C$4:$C$11233=$B21)*('PQW Report Data'!$B$4:$B$11233='GEPS Volume &amp; Declines'!$C$4)*('PQW Report Data'!$D$4:$D$11233='GEPS Report Dashboard &amp; Charts'!$C$4)*('PQW Report Data'!K$4:K$11233)))))</f>
      </c>
      <c r="I21" s="25" t="str">
        <f>IF(AND($D$5="All",$F$5="All"),SUMPRODUCT(('PQW Report Data'!$C$4:$C$11233=$B21)*('PQW Report Data'!L$4:L$11233)),
                      IF($D$5="All", SUMPRODUCT(('PQW Report Data'!$C$4:$C$11233=$B21)*('PQW Report Data'!$D$4:$D$11233='GEPS Volume &amp; Declines'!$C$4)*('PQW Report Data'!L$4:L$11233)),
                      IF($F$5="All",  SUMPRODUCT(('PQW Report Data'!$C$4:$C$11233=$B21)*('PQW Report Data'!$B$4:$B$11233='GEPS Volume &amp; Declines'!$C$4)*('PQW Report Data'!L$4:L$11233)),SUMPRODUCT(('PQW Report Data'!$C$4:$C$11233=$B21)*('PQW Report Data'!$B$4:$B$11233='GEPS Volume &amp; Declines'!$C$4)*('PQW Report Data'!$D$4:$D$11233='GEPS Report Dashboard &amp; Charts'!$C$4)*('PQW Report Data'!L$4:L$11233)))))</f>
      </c>
      <c r="J21" s="25" t="str">
        <f>IF(AND($D$5="All",$F$5="All"),SUMPRODUCT(('PQW Report Data'!$C$4:$C$11233=$B21)*('PQW Report Data'!M$4:M$11233)),
                      IF($D$5="All", SUMPRODUCT(('PQW Report Data'!$C$4:$C$11233=$B21)*('PQW Report Data'!$D$4:$D$11233='GEPS Volume &amp; Declines'!$C$4)*('PQW Report Data'!M$4:M$11233)),
                      IF($F$5="All",  SUMPRODUCT(('PQW Report Data'!$C$4:$C$11233=$B21)*('PQW Report Data'!$B$4:$B$11233='GEPS Volume &amp; Declines'!$C$4)*('PQW Report Data'!M$4:M$11233)),SUMPRODUCT(('PQW Report Data'!$C$4:$C$11233=$B21)*('PQW Report Data'!$B$4:$B$11233='GEPS Volume &amp; Declines'!$C$4)*('PQW Report Data'!$D$4:$D$11233='GEPS Report Dashboard &amp; Charts'!$C$4)*('PQW Report Data'!M$4:M$11233)))))</f>
      </c>
      <c r="K21" s="25" t="str">
        <f>J21-I21</f>
      </c>
      <c r="L21" s="26" t="str">
        <f>IFERROR(K21/I21, 0)</f>
      </c>
    </row>
    <row r="22">
      <c r="A22" s="0" t="inlineStr">
        <is>
          <t/>
        </is>
      </c>
      <c r="B22" s="23" t="n">
        <v>6</v>
      </c>
      <c r="C22" s="25" t="str">
        <f>IF(AND($D$5="All",$F$5="All"),SUMPRODUCT(('PQW Report Data'!$C$4:$C$11233=$B22)*('PQW Report Data'!F$4:F$11233)),
                      IF($D$5="All", SUMPRODUCT(('PQW Report Data'!$C$4:$C$11233=$B22)*('PQW Report Data'!$D$4:$D$11233='GEPS Volume &amp; Declines'!$C$4)*('PQW Report Data'!F$4:F$11233)),
                      IF($F$5="All",  SUMPRODUCT(('PQW Report Data'!$C$4:$C$11233=$B22)*('PQW Report Data'!$B$4:$B$11233='GEPS Volume &amp; Declines'!$C$4)*('PQW Report Data'!F$4:F$11233)),SUMPRODUCT(('PQW Report Data'!$C$4:$C$11233=$B22)*('PQW Report Data'!$B$4:$B$11233='GEPS Volume &amp; Declines'!$C$4)*('PQW Report Data'!$D$4:$D$11233='GEPS Report Dashboard &amp; Charts'!$C$4)*('PQW Report Data'!F$4:F$11233)))))</f>
      </c>
      <c r="D22" s="25" t="str">
        <f>IF(AND($D$5="All",$F$5="All"),SUMPRODUCT(('PQW Report Data'!$C$4:$C$11233=$B22)*('PQW Report Data'!G$4:G$11233)),
                      IF($D$5="All", SUMPRODUCT(('PQW Report Data'!$C$4:$C$11233=$B22)*('PQW Report Data'!$D$4:$D$11233='GEPS Volume &amp; Declines'!$C$4)*('PQW Report Data'!G$4:G$11233)),
                      IF($F$5="All",  SUMPRODUCT(('PQW Report Data'!$C$4:$C$11233=$B22)*('PQW Report Data'!$B$4:$B$11233='GEPS Volume &amp; Declines'!$C$4)*('PQW Report Data'!G$4:G$11233)),SUMPRODUCT(('PQW Report Data'!$C$4:$C$11233=$B22)*('PQW Report Data'!$B$4:$B$11233='GEPS Volume &amp; Declines'!$C$4)*('PQW Report Data'!$D$4:$D$11233='GEPS Report Dashboard &amp; Charts'!$C$4)*('PQW Report Data'!G$4:G$11233)))))</f>
      </c>
      <c r="E22" s="25" t="str">
        <f>IF(AND($D$5="All",$F$5="All"),SUMPRODUCT(('PQW Report Data'!$C$4:$C$11233=$B22)*('PQW Report Data'!H$4:H$11233)),
                      IF($D$5="All", SUMPRODUCT(('PQW Report Data'!$C$4:$C$11233=$B22)*('PQW Report Data'!$D$4:$D$11233='GEPS Volume &amp; Declines'!$C$4)*('PQW Report Data'!H$4:H$11233)),
                      IF($F$5="All",  SUMPRODUCT(('PQW Report Data'!$C$4:$C$11233=$B22)*('PQW Report Data'!$B$4:$B$11233='GEPS Volume &amp; Declines'!$C$4)*('PQW Report Data'!H$4:H$11233)),SUMPRODUCT(('PQW Report Data'!$C$4:$C$11233=$B22)*('PQW Report Data'!$B$4:$B$11233='GEPS Volume &amp; Declines'!$C$4)*('PQW Report Data'!$D$4:$D$11233='GEPS Report Dashboard &amp; Charts'!$C$4)*('PQW Report Data'!H$4:H$11233)))))</f>
      </c>
      <c r="F22" s="25" t="str">
        <f>IF(AND($D$5="All",$F$5="All"),SUMPRODUCT(('PQW Report Data'!$C$4:$C$11233=$B22)*('PQW Report Data'!I$4:I$11233)),
                      IF($D$5="All", SUMPRODUCT(('PQW Report Data'!$C$4:$C$11233=$B22)*('PQW Report Data'!$D$4:$D$11233='GEPS Volume &amp; Declines'!$C$4)*('PQW Report Data'!I$4:I$11233)),
                      IF($F$5="All",  SUMPRODUCT(('PQW Report Data'!$C$4:$C$11233=$B22)*('PQW Report Data'!$B$4:$B$11233='GEPS Volume &amp; Declines'!$C$4)*('PQW Report Data'!I$4:I$11233)),SUMPRODUCT(('PQW Report Data'!$C$4:$C$11233=$B22)*('PQW Report Data'!$B$4:$B$11233='GEPS Volume &amp; Declines'!$C$4)*('PQW Report Data'!$D$4:$D$11233='GEPS Report Dashboard &amp; Charts'!$C$4)*('PQW Report Data'!I$4:I$11233)))))</f>
      </c>
      <c r="G22" s="25" t="str">
        <f>IF(AND($D$5="All",$F$5="All"),SUMPRODUCT(('PQW Report Data'!$C$4:$C$11233=$B22)*('PQW Report Data'!J$4:J$11233)),
                      IF($D$5="All", SUMPRODUCT(('PQW Report Data'!$C$4:$C$11233=$B22)*('PQW Report Data'!$D$4:$D$11233='GEPS Volume &amp; Declines'!$C$4)*('PQW Report Data'!J$4:J$11233)),
                      IF($F$5="All",  SUMPRODUCT(('PQW Report Data'!$C$4:$C$11233=$B22)*('PQW Report Data'!$B$4:$B$11233='GEPS Volume &amp; Declines'!$C$4)*('PQW Report Data'!J$4:J$11233)),SUMPRODUCT(('PQW Report Data'!$C$4:$C$11233=$B22)*('PQW Report Data'!$B$4:$B$11233='GEPS Volume &amp; Declines'!$C$4)*('PQW Report Data'!$D$4:$D$11233='GEPS Report Dashboard &amp; Charts'!$C$4)*('PQW Report Data'!J$4:J$11233)))))</f>
      </c>
      <c r="H22" s="25" t="str">
        <f>IF(AND($D$5="All",$F$5="All"),SUMPRODUCT(('PQW Report Data'!$C$4:$C$11233=$B22)*('PQW Report Data'!K$4:K$11233)),
                      IF($D$5="All", SUMPRODUCT(('PQW Report Data'!$C$4:$C$11233=$B22)*('PQW Report Data'!$D$4:$D$11233='GEPS Volume &amp; Declines'!$C$4)*('PQW Report Data'!K$4:K$11233)),
                      IF($F$5="All",  SUMPRODUCT(('PQW Report Data'!$C$4:$C$11233=$B22)*('PQW Report Data'!$B$4:$B$11233='GEPS Volume &amp; Declines'!$C$4)*('PQW Report Data'!K$4:K$11233)),SUMPRODUCT(('PQW Report Data'!$C$4:$C$11233=$B22)*('PQW Report Data'!$B$4:$B$11233='GEPS Volume &amp; Declines'!$C$4)*('PQW Report Data'!$D$4:$D$11233='GEPS Report Dashboard &amp; Charts'!$C$4)*('PQW Report Data'!K$4:K$11233)))))</f>
      </c>
      <c r="I22" s="25" t="str">
        <f>IF(AND($D$5="All",$F$5="All"),SUMPRODUCT(('PQW Report Data'!$C$4:$C$11233=$B22)*('PQW Report Data'!L$4:L$11233)),
                      IF($D$5="All", SUMPRODUCT(('PQW Report Data'!$C$4:$C$11233=$B22)*('PQW Report Data'!$D$4:$D$11233='GEPS Volume &amp; Declines'!$C$4)*('PQW Report Data'!L$4:L$11233)),
                      IF($F$5="All",  SUMPRODUCT(('PQW Report Data'!$C$4:$C$11233=$B22)*('PQW Report Data'!$B$4:$B$11233='GEPS Volume &amp; Declines'!$C$4)*('PQW Report Data'!L$4:L$11233)),SUMPRODUCT(('PQW Report Data'!$C$4:$C$11233=$B22)*('PQW Report Data'!$B$4:$B$11233='GEPS Volume &amp; Declines'!$C$4)*('PQW Report Data'!$D$4:$D$11233='GEPS Report Dashboard &amp; Charts'!$C$4)*('PQW Report Data'!L$4:L$11233)))))</f>
      </c>
      <c r="J22" s="25" t="str">
        <f>IF(AND($D$5="All",$F$5="All"),SUMPRODUCT(('PQW Report Data'!$C$4:$C$11233=$B22)*('PQW Report Data'!M$4:M$11233)),
                      IF($D$5="All", SUMPRODUCT(('PQW Report Data'!$C$4:$C$11233=$B22)*('PQW Report Data'!$D$4:$D$11233='GEPS Volume &amp; Declines'!$C$4)*('PQW Report Data'!M$4:M$11233)),
                      IF($F$5="All",  SUMPRODUCT(('PQW Report Data'!$C$4:$C$11233=$B22)*('PQW Report Data'!$B$4:$B$11233='GEPS Volume &amp; Declines'!$C$4)*('PQW Report Data'!M$4:M$11233)),SUMPRODUCT(('PQW Report Data'!$C$4:$C$11233=$B22)*('PQW Report Data'!$B$4:$B$11233='GEPS Volume &amp; Declines'!$C$4)*('PQW Report Data'!$D$4:$D$11233='GEPS Report Dashboard &amp; Charts'!$C$4)*('PQW Report Data'!M$4:M$11233)))))</f>
      </c>
      <c r="K22" s="25" t="str">
        <f>J22-I22</f>
      </c>
      <c r="L22" s="26" t="str">
        <f>IFERROR(K22/I22, 0)</f>
      </c>
    </row>
    <row r="23">
      <c r="A23" s="0" t="inlineStr">
        <is>
          <t/>
        </is>
      </c>
      <c r="B23" s="23" t="n">
        <v>7</v>
      </c>
      <c r="C23" s="25" t="str">
        <f>IF(AND($D$5="All",$F$5="All"),SUMPRODUCT(('PQW Report Data'!$C$4:$C$11233=$B23)*('PQW Report Data'!F$4:F$11233)),
                      IF($D$5="All", SUMPRODUCT(('PQW Report Data'!$C$4:$C$11233=$B23)*('PQW Report Data'!$D$4:$D$11233='GEPS Volume &amp; Declines'!$C$4)*('PQW Report Data'!F$4:F$11233)),
                      IF($F$5="All",  SUMPRODUCT(('PQW Report Data'!$C$4:$C$11233=$B23)*('PQW Report Data'!$B$4:$B$11233='GEPS Volume &amp; Declines'!$C$4)*('PQW Report Data'!F$4:F$11233)),SUMPRODUCT(('PQW Report Data'!$C$4:$C$11233=$B23)*('PQW Report Data'!$B$4:$B$11233='GEPS Volume &amp; Declines'!$C$4)*('PQW Report Data'!$D$4:$D$11233='GEPS Report Dashboard &amp; Charts'!$C$4)*('PQW Report Data'!F$4:F$11233)))))</f>
      </c>
      <c r="D23" s="25" t="str">
        <f>IF(AND($D$5="All",$F$5="All"),SUMPRODUCT(('PQW Report Data'!$C$4:$C$11233=$B23)*('PQW Report Data'!G$4:G$11233)),
                      IF($D$5="All", SUMPRODUCT(('PQW Report Data'!$C$4:$C$11233=$B23)*('PQW Report Data'!$D$4:$D$11233='GEPS Volume &amp; Declines'!$C$4)*('PQW Report Data'!G$4:G$11233)),
                      IF($F$5="All",  SUMPRODUCT(('PQW Report Data'!$C$4:$C$11233=$B23)*('PQW Report Data'!$B$4:$B$11233='GEPS Volume &amp; Declines'!$C$4)*('PQW Report Data'!G$4:G$11233)),SUMPRODUCT(('PQW Report Data'!$C$4:$C$11233=$B23)*('PQW Report Data'!$B$4:$B$11233='GEPS Volume &amp; Declines'!$C$4)*('PQW Report Data'!$D$4:$D$11233='GEPS Report Dashboard &amp; Charts'!$C$4)*('PQW Report Data'!G$4:G$11233)))))</f>
      </c>
      <c r="E23" s="25" t="str">
        <f>IF(AND($D$5="All",$F$5="All"),SUMPRODUCT(('PQW Report Data'!$C$4:$C$11233=$B23)*('PQW Report Data'!H$4:H$11233)),
                      IF($D$5="All", SUMPRODUCT(('PQW Report Data'!$C$4:$C$11233=$B23)*('PQW Report Data'!$D$4:$D$11233='GEPS Volume &amp; Declines'!$C$4)*('PQW Report Data'!H$4:H$11233)),
                      IF($F$5="All",  SUMPRODUCT(('PQW Report Data'!$C$4:$C$11233=$B23)*('PQW Report Data'!$B$4:$B$11233='GEPS Volume &amp; Declines'!$C$4)*('PQW Report Data'!H$4:H$11233)),SUMPRODUCT(('PQW Report Data'!$C$4:$C$11233=$B23)*('PQW Report Data'!$B$4:$B$11233='GEPS Volume &amp; Declines'!$C$4)*('PQW Report Data'!$D$4:$D$11233='GEPS Report Dashboard &amp; Charts'!$C$4)*('PQW Report Data'!H$4:H$11233)))))</f>
      </c>
      <c r="F23" s="25" t="str">
        <f>IF(AND($D$5="All",$F$5="All"),SUMPRODUCT(('PQW Report Data'!$C$4:$C$11233=$B23)*('PQW Report Data'!I$4:I$11233)),
                      IF($D$5="All", SUMPRODUCT(('PQW Report Data'!$C$4:$C$11233=$B23)*('PQW Report Data'!$D$4:$D$11233='GEPS Volume &amp; Declines'!$C$4)*('PQW Report Data'!I$4:I$11233)),
                      IF($F$5="All",  SUMPRODUCT(('PQW Report Data'!$C$4:$C$11233=$B23)*('PQW Report Data'!$B$4:$B$11233='GEPS Volume &amp; Declines'!$C$4)*('PQW Report Data'!I$4:I$11233)),SUMPRODUCT(('PQW Report Data'!$C$4:$C$11233=$B23)*('PQW Report Data'!$B$4:$B$11233='GEPS Volume &amp; Declines'!$C$4)*('PQW Report Data'!$D$4:$D$11233='GEPS Report Dashboard &amp; Charts'!$C$4)*('PQW Report Data'!I$4:I$11233)))))</f>
      </c>
      <c r="G23" s="25" t="str">
        <f>IF(AND($D$5="All",$F$5="All"),SUMPRODUCT(('PQW Report Data'!$C$4:$C$11233=$B23)*('PQW Report Data'!J$4:J$11233)),
                      IF($D$5="All", SUMPRODUCT(('PQW Report Data'!$C$4:$C$11233=$B23)*('PQW Report Data'!$D$4:$D$11233='GEPS Volume &amp; Declines'!$C$4)*('PQW Report Data'!J$4:J$11233)),
                      IF($F$5="All",  SUMPRODUCT(('PQW Report Data'!$C$4:$C$11233=$B23)*('PQW Report Data'!$B$4:$B$11233='GEPS Volume &amp; Declines'!$C$4)*('PQW Report Data'!J$4:J$11233)),SUMPRODUCT(('PQW Report Data'!$C$4:$C$11233=$B23)*('PQW Report Data'!$B$4:$B$11233='GEPS Volume &amp; Declines'!$C$4)*('PQW Report Data'!$D$4:$D$11233='GEPS Report Dashboard &amp; Charts'!$C$4)*('PQW Report Data'!J$4:J$11233)))))</f>
      </c>
      <c r="H23" s="25" t="str">
        <f>IF(AND($D$5="All",$F$5="All"),SUMPRODUCT(('PQW Report Data'!$C$4:$C$11233=$B23)*('PQW Report Data'!K$4:K$11233)),
                      IF($D$5="All", SUMPRODUCT(('PQW Report Data'!$C$4:$C$11233=$B23)*('PQW Report Data'!$D$4:$D$11233='GEPS Volume &amp; Declines'!$C$4)*('PQW Report Data'!K$4:K$11233)),
                      IF($F$5="All",  SUMPRODUCT(('PQW Report Data'!$C$4:$C$11233=$B23)*('PQW Report Data'!$B$4:$B$11233='GEPS Volume &amp; Declines'!$C$4)*('PQW Report Data'!K$4:K$11233)),SUMPRODUCT(('PQW Report Data'!$C$4:$C$11233=$B23)*('PQW Report Data'!$B$4:$B$11233='GEPS Volume &amp; Declines'!$C$4)*('PQW Report Data'!$D$4:$D$11233='GEPS Report Dashboard &amp; Charts'!$C$4)*('PQW Report Data'!K$4:K$11233)))))</f>
      </c>
      <c r="I23" s="25" t="str">
        <f>IF(AND($D$5="All",$F$5="All"),SUMPRODUCT(('PQW Report Data'!$C$4:$C$11233=$B23)*('PQW Report Data'!L$4:L$11233)),
                      IF($D$5="All", SUMPRODUCT(('PQW Report Data'!$C$4:$C$11233=$B23)*('PQW Report Data'!$D$4:$D$11233='GEPS Volume &amp; Declines'!$C$4)*('PQW Report Data'!L$4:L$11233)),
                      IF($F$5="All",  SUMPRODUCT(('PQW Report Data'!$C$4:$C$11233=$B23)*('PQW Report Data'!$B$4:$B$11233='GEPS Volume &amp; Declines'!$C$4)*('PQW Report Data'!L$4:L$11233)),SUMPRODUCT(('PQW Report Data'!$C$4:$C$11233=$B23)*('PQW Report Data'!$B$4:$B$11233='GEPS Volume &amp; Declines'!$C$4)*('PQW Report Data'!$D$4:$D$11233='GEPS Report Dashboard &amp; Charts'!$C$4)*('PQW Report Data'!L$4:L$11233)))))</f>
      </c>
      <c r="J23" s="25" t="str">
        <f>IF(AND($D$5="All",$F$5="All"),SUMPRODUCT(('PQW Report Data'!$C$4:$C$11233=$B23)*('PQW Report Data'!M$4:M$11233)),
                      IF($D$5="All", SUMPRODUCT(('PQW Report Data'!$C$4:$C$11233=$B23)*('PQW Report Data'!$D$4:$D$11233='GEPS Volume &amp; Declines'!$C$4)*('PQW Report Data'!M$4:M$11233)),
                      IF($F$5="All",  SUMPRODUCT(('PQW Report Data'!$C$4:$C$11233=$B23)*('PQW Report Data'!$B$4:$B$11233='GEPS Volume &amp; Declines'!$C$4)*('PQW Report Data'!M$4:M$11233)),SUMPRODUCT(('PQW Report Data'!$C$4:$C$11233=$B23)*('PQW Report Data'!$B$4:$B$11233='GEPS Volume &amp; Declines'!$C$4)*('PQW Report Data'!$D$4:$D$11233='GEPS Report Dashboard &amp; Charts'!$C$4)*('PQW Report Data'!M$4:M$11233)))))</f>
      </c>
      <c r="K23" s="25" t="str">
        <f>J23-I23</f>
      </c>
      <c r="L23" s="26" t="str">
        <f>IFERROR(K23/I23, 0)</f>
      </c>
    </row>
    <row r="24">
      <c r="A24" s="0" t="inlineStr">
        <is>
          <t/>
        </is>
      </c>
      <c r="B24" s="23" t="n">
        <v>8</v>
      </c>
      <c r="C24" s="25" t="str">
        <f>IF(AND($D$5="All",$F$5="All"),SUMPRODUCT(('PQW Report Data'!$C$4:$C$11233=$B24)*('PQW Report Data'!F$4:F$11233)),
                      IF($D$5="All", SUMPRODUCT(('PQW Report Data'!$C$4:$C$11233=$B24)*('PQW Report Data'!$D$4:$D$11233='GEPS Volume &amp; Declines'!$C$4)*('PQW Report Data'!F$4:F$11233)),
                      IF($F$5="All",  SUMPRODUCT(('PQW Report Data'!$C$4:$C$11233=$B24)*('PQW Report Data'!$B$4:$B$11233='GEPS Volume &amp; Declines'!$C$4)*('PQW Report Data'!F$4:F$11233)),SUMPRODUCT(('PQW Report Data'!$C$4:$C$11233=$B24)*('PQW Report Data'!$B$4:$B$11233='GEPS Volume &amp; Declines'!$C$4)*('PQW Report Data'!$D$4:$D$11233='GEPS Report Dashboard &amp; Charts'!$C$4)*('PQW Report Data'!F$4:F$11233)))))</f>
      </c>
      <c r="D24" s="25" t="str">
        <f>IF(AND($D$5="All",$F$5="All"),SUMPRODUCT(('PQW Report Data'!$C$4:$C$11233=$B24)*('PQW Report Data'!G$4:G$11233)),
                      IF($D$5="All", SUMPRODUCT(('PQW Report Data'!$C$4:$C$11233=$B24)*('PQW Report Data'!$D$4:$D$11233='GEPS Volume &amp; Declines'!$C$4)*('PQW Report Data'!G$4:G$11233)),
                      IF($F$5="All",  SUMPRODUCT(('PQW Report Data'!$C$4:$C$11233=$B24)*('PQW Report Data'!$B$4:$B$11233='GEPS Volume &amp; Declines'!$C$4)*('PQW Report Data'!G$4:G$11233)),SUMPRODUCT(('PQW Report Data'!$C$4:$C$11233=$B24)*('PQW Report Data'!$B$4:$B$11233='GEPS Volume &amp; Declines'!$C$4)*('PQW Report Data'!$D$4:$D$11233='GEPS Report Dashboard &amp; Charts'!$C$4)*('PQW Report Data'!G$4:G$11233)))))</f>
      </c>
      <c r="E24" s="25" t="str">
        <f>IF(AND($D$5="All",$F$5="All"),SUMPRODUCT(('PQW Report Data'!$C$4:$C$11233=$B24)*('PQW Report Data'!H$4:H$11233)),
                      IF($D$5="All", SUMPRODUCT(('PQW Report Data'!$C$4:$C$11233=$B24)*('PQW Report Data'!$D$4:$D$11233='GEPS Volume &amp; Declines'!$C$4)*('PQW Report Data'!H$4:H$11233)),
                      IF($F$5="All",  SUMPRODUCT(('PQW Report Data'!$C$4:$C$11233=$B24)*('PQW Report Data'!$B$4:$B$11233='GEPS Volume &amp; Declines'!$C$4)*('PQW Report Data'!H$4:H$11233)),SUMPRODUCT(('PQW Report Data'!$C$4:$C$11233=$B24)*('PQW Report Data'!$B$4:$B$11233='GEPS Volume &amp; Declines'!$C$4)*('PQW Report Data'!$D$4:$D$11233='GEPS Report Dashboard &amp; Charts'!$C$4)*('PQW Report Data'!H$4:H$11233)))))</f>
      </c>
      <c r="F24" s="25" t="str">
        <f>IF(AND($D$5="All",$F$5="All"),SUMPRODUCT(('PQW Report Data'!$C$4:$C$11233=$B24)*('PQW Report Data'!I$4:I$11233)),
                      IF($D$5="All", SUMPRODUCT(('PQW Report Data'!$C$4:$C$11233=$B24)*('PQW Report Data'!$D$4:$D$11233='GEPS Volume &amp; Declines'!$C$4)*('PQW Report Data'!I$4:I$11233)),
                      IF($F$5="All",  SUMPRODUCT(('PQW Report Data'!$C$4:$C$11233=$B24)*('PQW Report Data'!$B$4:$B$11233='GEPS Volume &amp; Declines'!$C$4)*('PQW Report Data'!I$4:I$11233)),SUMPRODUCT(('PQW Report Data'!$C$4:$C$11233=$B24)*('PQW Report Data'!$B$4:$B$11233='GEPS Volume &amp; Declines'!$C$4)*('PQW Report Data'!$D$4:$D$11233='GEPS Report Dashboard &amp; Charts'!$C$4)*('PQW Report Data'!I$4:I$11233)))))</f>
      </c>
      <c r="G24" s="25" t="str">
        <f>IF(AND($D$5="All",$F$5="All"),SUMPRODUCT(('PQW Report Data'!$C$4:$C$11233=$B24)*('PQW Report Data'!J$4:J$11233)),
                      IF($D$5="All", SUMPRODUCT(('PQW Report Data'!$C$4:$C$11233=$B24)*('PQW Report Data'!$D$4:$D$11233='GEPS Volume &amp; Declines'!$C$4)*('PQW Report Data'!J$4:J$11233)),
                      IF($F$5="All",  SUMPRODUCT(('PQW Report Data'!$C$4:$C$11233=$B24)*('PQW Report Data'!$B$4:$B$11233='GEPS Volume &amp; Declines'!$C$4)*('PQW Report Data'!J$4:J$11233)),SUMPRODUCT(('PQW Report Data'!$C$4:$C$11233=$B24)*('PQW Report Data'!$B$4:$B$11233='GEPS Volume &amp; Declines'!$C$4)*('PQW Report Data'!$D$4:$D$11233='GEPS Report Dashboard &amp; Charts'!$C$4)*('PQW Report Data'!J$4:J$11233)))))</f>
      </c>
      <c r="H24" s="25" t="str">
        <f>IF(AND($D$5="All",$F$5="All"),SUMPRODUCT(('PQW Report Data'!$C$4:$C$11233=$B24)*('PQW Report Data'!K$4:K$11233)),
                      IF($D$5="All", SUMPRODUCT(('PQW Report Data'!$C$4:$C$11233=$B24)*('PQW Report Data'!$D$4:$D$11233='GEPS Volume &amp; Declines'!$C$4)*('PQW Report Data'!K$4:K$11233)),
                      IF($F$5="All",  SUMPRODUCT(('PQW Report Data'!$C$4:$C$11233=$B24)*('PQW Report Data'!$B$4:$B$11233='GEPS Volume &amp; Declines'!$C$4)*('PQW Report Data'!K$4:K$11233)),SUMPRODUCT(('PQW Report Data'!$C$4:$C$11233=$B24)*('PQW Report Data'!$B$4:$B$11233='GEPS Volume &amp; Declines'!$C$4)*('PQW Report Data'!$D$4:$D$11233='GEPS Report Dashboard &amp; Charts'!$C$4)*('PQW Report Data'!K$4:K$11233)))))</f>
      </c>
      <c r="I24" s="25" t="str">
        <f>IF(AND($D$5="All",$F$5="All"),SUMPRODUCT(('PQW Report Data'!$C$4:$C$11233=$B24)*('PQW Report Data'!L$4:L$11233)),
                      IF($D$5="All", SUMPRODUCT(('PQW Report Data'!$C$4:$C$11233=$B24)*('PQW Report Data'!$D$4:$D$11233='GEPS Volume &amp; Declines'!$C$4)*('PQW Report Data'!L$4:L$11233)),
                      IF($F$5="All",  SUMPRODUCT(('PQW Report Data'!$C$4:$C$11233=$B24)*('PQW Report Data'!$B$4:$B$11233='GEPS Volume &amp; Declines'!$C$4)*('PQW Report Data'!L$4:L$11233)),SUMPRODUCT(('PQW Report Data'!$C$4:$C$11233=$B24)*('PQW Report Data'!$B$4:$B$11233='GEPS Volume &amp; Declines'!$C$4)*('PQW Report Data'!$D$4:$D$11233='GEPS Report Dashboard &amp; Charts'!$C$4)*('PQW Report Data'!L$4:L$11233)))))</f>
      </c>
      <c r="J24" s="25" t="str">
        <f>IF(AND($D$5="All",$F$5="All"),SUMPRODUCT(('PQW Report Data'!$C$4:$C$11233=$B24)*('PQW Report Data'!M$4:M$11233)),
                      IF($D$5="All", SUMPRODUCT(('PQW Report Data'!$C$4:$C$11233=$B24)*('PQW Report Data'!$D$4:$D$11233='GEPS Volume &amp; Declines'!$C$4)*('PQW Report Data'!M$4:M$11233)),
                      IF($F$5="All",  SUMPRODUCT(('PQW Report Data'!$C$4:$C$11233=$B24)*('PQW Report Data'!$B$4:$B$11233='GEPS Volume &amp; Declines'!$C$4)*('PQW Report Data'!M$4:M$11233)),SUMPRODUCT(('PQW Report Data'!$C$4:$C$11233=$B24)*('PQW Report Data'!$B$4:$B$11233='GEPS Volume &amp; Declines'!$C$4)*('PQW Report Data'!$D$4:$D$11233='GEPS Report Dashboard &amp; Charts'!$C$4)*('PQW Report Data'!M$4:M$11233)))))</f>
      </c>
      <c r="K24" s="25" t="str">
        <f>J24-I24</f>
      </c>
      <c r="L24" s="26" t="str">
        <f>IFERROR(K24/I24, 0)</f>
      </c>
    </row>
    <row r="25">
      <c r="A25" s="0" t="inlineStr">
        <is>
          <t/>
        </is>
      </c>
      <c r="B25" s="23" t="n">
        <v>9</v>
      </c>
      <c r="C25" s="25" t="str">
        <f>IF(AND($D$5="All",$F$5="All"),SUMPRODUCT(('PQW Report Data'!$C$4:$C$11233=$B25)*('PQW Report Data'!F$4:F$11233)),
                      IF($D$5="All", SUMPRODUCT(('PQW Report Data'!$C$4:$C$11233=$B25)*('PQW Report Data'!$D$4:$D$11233='GEPS Volume &amp; Declines'!$C$4)*('PQW Report Data'!F$4:F$11233)),
                      IF($F$5="All",  SUMPRODUCT(('PQW Report Data'!$C$4:$C$11233=$B25)*('PQW Report Data'!$B$4:$B$11233='GEPS Volume &amp; Declines'!$C$4)*('PQW Report Data'!F$4:F$11233)),SUMPRODUCT(('PQW Report Data'!$C$4:$C$11233=$B25)*('PQW Report Data'!$B$4:$B$11233='GEPS Volume &amp; Declines'!$C$4)*('PQW Report Data'!$D$4:$D$11233='GEPS Report Dashboard &amp; Charts'!$C$4)*('PQW Report Data'!F$4:F$11233)))))</f>
      </c>
      <c r="D25" s="25" t="str">
        <f>IF(AND($D$5="All",$F$5="All"),SUMPRODUCT(('PQW Report Data'!$C$4:$C$11233=$B25)*('PQW Report Data'!G$4:G$11233)),
                      IF($D$5="All", SUMPRODUCT(('PQW Report Data'!$C$4:$C$11233=$B25)*('PQW Report Data'!$D$4:$D$11233='GEPS Volume &amp; Declines'!$C$4)*('PQW Report Data'!G$4:G$11233)),
                      IF($F$5="All",  SUMPRODUCT(('PQW Report Data'!$C$4:$C$11233=$B25)*('PQW Report Data'!$B$4:$B$11233='GEPS Volume &amp; Declines'!$C$4)*('PQW Report Data'!G$4:G$11233)),SUMPRODUCT(('PQW Report Data'!$C$4:$C$11233=$B25)*('PQW Report Data'!$B$4:$B$11233='GEPS Volume &amp; Declines'!$C$4)*('PQW Report Data'!$D$4:$D$11233='GEPS Report Dashboard &amp; Charts'!$C$4)*('PQW Report Data'!G$4:G$11233)))))</f>
      </c>
      <c r="E25" s="25" t="str">
        <f>IF(AND($D$5="All",$F$5="All"),SUMPRODUCT(('PQW Report Data'!$C$4:$C$11233=$B25)*('PQW Report Data'!H$4:H$11233)),
                      IF($D$5="All", SUMPRODUCT(('PQW Report Data'!$C$4:$C$11233=$B25)*('PQW Report Data'!$D$4:$D$11233='GEPS Volume &amp; Declines'!$C$4)*('PQW Report Data'!H$4:H$11233)),
                      IF($F$5="All",  SUMPRODUCT(('PQW Report Data'!$C$4:$C$11233=$B25)*('PQW Report Data'!$B$4:$B$11233='GEPS Volume &amp; Declines'!$C$4)*('PQW Report Data'!H$4:H$11233)),SUMPRODUCT(('PQW Report Data'!$C$4:$C$11233=$B25)*('PQW Report Data'!$B$4:$B$11233='GEPS Volume &amp; Declines'!$C$4)*('PQW Report Data'!$D$4:$D$11233='GEPS Report Dashboard &amp; Charts'!$C$4)*('PQW Report Data'!H$4:H$11233)))))</f>
      </c>
      <c r="F25" s="25" t="str">
        <f>IF(AND($D$5="All",$F$5="All"),SUMPRODUCT(('PQW Report Data'!$C$4:$C$11233=$B25)*('PQW Report Data'!I$4:I$11233)),
                      IF($D$5="All", SUMPRODUCT(('PQW Report Data'!$C$4:$C$11233=$B25)*('PQW Report Data'!$D$4:$D$11233='GEPS Volume &amp; Declines'!$C$4)*('PQW Report Data'!I$4:I$11233)),
                      IF($F$5="All",  SUMPRODUCT(('PQW Report Data'!$C$4:$C$11233=$B25)*('PQW Report Data'!$B$4:$B$11233='GEPS Volume &amp; Declines'!$C$4)*('PQW Report Data'!I$4:I$11233)),SUMPRODUCT(('PQW Report Data'!$C$4:$C$11233=$B25)*('PQW Report Data'!$B$4:$B$11233='GEPS Volume &amp; Declines'!$C$4)*('PQW Report Data'!$D$4:$D$11233='GEPS Report Dashboard &amp; Charts'!$C$4)*('PQW Report Data'!I$4:I$11233)))))</f>
      </c>
      <c r="G25" s="25" t="str">
        <f>IF(AND($D$5="All",$F$5="All"),SUMPRODUCT(('PQW Report Data'!$C$4:$C$11233=$B25)*('PQW Report Data'!J$4:J$11233)),
                      IF($D$5="All", SUMPRODUCT(('PQW Report Data'!$C$4:$C$11233=$B25)*('PQW Report Data'!$D$4:$D$11233='GEPS Volume &amp; Declines'!$C$4)*('PQW Report Data'!J$4:J$11233)),
                      IF($F$5="All",  SUMPRODUCT(('PQW Report Data'!$C$4:$C$11233=$B25)*('PQW Report Data'!$B$4:$B$11233='GEPS Volume &amp; Declines'!$C$4)*('PQW Report Data'!J$4:J$11233)),SUMPRODUCT(('PQW Report Data'!$C$4:$C$11233=$B25)*('PQW Report Data'!$B$4:$B$11233='GEPS Volume &amp; Declines'!$C$4)*('PQW Report Data'!$D$4:$D$11233='GEPS Report Dashboard &amp; Charts'!$C$4)*('PQW Report Data'!J$4:J$11233)))))</f>
      </c>
      <c r="H25" s="25" t="str">
        <f>IF(AND($D$5="All",$F$5="All"),SUMPRODUCT(('PQW Report Data'!$C$4:$C$11233=$B25)*('PQW Report Data'!K$4:K$11233)),
                      IF($D$5="All", SUMPRODUCT(('PQW Report Data'!$C$4:$C$11233=$B25)*('PQW Report Data'!$D$4:$D$11233='GEPS Volume &amp; Declines'!$C$4)*('PQW Report Data'!K$4:K$11233)),
                      IF($F$5="All",  SUMPRODUCT(('PQW Report Data'!$C$4:$C$11233=$B25)*('PQW Report Data'!$B$4:$B$11233='GEPS Volume &amp; Declines'!$C$4)*('PQW Report Data'!K$4:K$11233)),SUMPRODUCT(('PQW Report Data'!$C$4:$C$11233=$B25)*('PQW Report Data'!$B$4:$B$11233='GEPS Volume &amp; Declines'!$C$4)*('PQW Report Data'!$D$4:$D$11233='GEPS Report Dashboard &amp; Charts'!$C$4)*('PQW Report Data'!K$4:K$11233)))))</f>
      </c>
      <c r="I25" s="25" t="str">
        <f>IF(AND($D$5="All",$F$5="All"),SUMPRODUCT(('PQW Report Data'!$C$4:$C$11233=$B25)*('PQW Report Data'!L$4:L$11233)),
                      IF($D$5="All", SUMPRODUCT(('PQW Report Data'!$C$4:$C$11233=$B25)*('PQW Report Data'!$D$4:$D$11233='GEPS Volume &amp; Declines'!$C$4)*('PQW Report Data'!L$4:L$11233)),
                      IF($F$5="All",  SUMPRODUCT(('PQW Report Data'!$C$4:$C$11233=$B25)*('PQW Report Data'!$B$4:$B$11233='GEPS Volume &amp; Declines'!$C$4)*('PQW Report Data'!L$4:L$11233)),SUMPRODUCT(('PQW Report Data'!$C$4:$C$11233=$B25)*('PQW Report Data'!$B$4:$B$11233='GEPS Volume &amp; Declines'!$C$4)*('PQW Report Data'!$D$4:$D$11233='GEPS Report Dashboard &amp; Charts'!$C$4)*('PQW Report Data'!L$4:L$11233)))))</f>
      </c>
      <c r="J25" s="25" t="str">
        <f>IF(AND($D$5="All",$F$5="All"),SUMPRODUCT(('PQW Report Data'!$C$4:$C$11233=$B25)*('PQW Report Data'!M$4:M$11233)),
                      IF($D$5="All", SUMPRODUCT(('PQW Report Data'!$C$4:$C$11233=$B25)*('PQW Report Data'!$D$4:$D$11233='GEPS Volume &amp; Declines'!$C$4)*('PQW Report Data'!M$4:M$11233)),
                      IF($F$5="All",  SUMPRODUCT(('PQW Report Data'!$C$4:$C$11233=$B25)*('PQW Report Data'!$B$4:$B$11233='GEPS Volume &amp; Declines'!$C$4)*('PQW Report Data'!M$4:M$11233)),SUMPRODUCT(('PQW Report Data'!$C$4:$C$11233=$B25)*('PQW Report Data'!$B$4:$B$11233='GEPS Volume &amp; Declines'!$C$4)*('PQW Report Data'!$D$4:$D$11233='GEPS Report Dashboard &amp; Charts'!$C$4)*('PQW Report Data'!M$4:M$11233)))))</f>
      </c>
      <c r="K25" s="25" t="str">
        <f>J25-I25</f>
      </c>
      <c r="L25" s="26" t="str">
        <f>IFERROR(K25/I25, 0)</f>
      </c>
    </row>
    <row r="26">
      <c r="A26" s="0" t="inlineStr">
        <is>
          <t/>
        </is>
      </c>
      <c r="B26" s="23" t="n">
        <v>10</v>
      </c>
      <c r="C26" s="25" t="str">
        <f>IF(AND($D$5="All",$F$5="All"),SUMPRODUCT(('PQW Report Data'!$C$4:$C$11233=$B26)*('PQW Report Data'!F$4:F$11233)),
                      IF($D$5="All", SUMPRODUCT(('PQW Report Data'!$C$4:$C$11233=$B26)*('PQW Report Data'!$D$4:$D$11233='GEPS Volume &amp; Declines'!$C$4)*('PQW Report Data'!F$4:F$11233)),
                      IF($F$5="All",  SUMPRODUCT(('PQW Report Data'!$C$4:$C$11233=$B26)*('PQW Report Data'!$B$4:$B$11233='GEPS Volume &amp; Declines'!$C$4)*('PQW Report Data'!F$4:F$11233)),SUMPRODUCT(('PQW Report Data'!$C$4:$C$11233=$B26)*('PQW Report Data'!$B$4:$B$11233='GEPS Volume &amp; Declines'!$C$4)*('PQW Report Data'!$D$4:$D$11233='GEPS Report Dashboard &amp; Charts'!$C$4)*('PQW Report Data'!F$4:F$11233)))))</f>
      </c>
      <c r="D26" s="25" t="str">
        <f>IF(AND($D$5="All",$F$5="All"),SUMPRODUCT(('PQW Report Data'!$C$4:$C$11233=$B26)*('PQW Report Data'!G$4:G$11233)),
                      IF($D$5="All", SUMPRODUCT(('PQW Report Data'!$C$4:$C$11233=$B26)*('PQW Report Data'!$D$4:$D$11233='GEPS Volume &amp; Declines'!$C$4)*('PQW Report Data'!G$4:G$11233)),
                      IF($F$5="All",  SUMPRODUCT(('PQW Report Data'!$C$4:$C$11233=$B26)*('PQW Report Data'!$B$4:$B$11233='GEPS Volume &amp; Declines'!$C$4)*('PQW Report Data'!G$4:G$11233)),SUMPRODUCT(('PQW Report Data'!$C$4:$C$11233=$B26)*('PQW Report Data'!$B$4:$B$11233='GEPS Volume &amp; Declines'!$C$4)*('PQW Report Data'!$D$4:$D$11233='GEPS Report Dashboard &amp; Charts'!$C$4)*('PQW Report Data'!G$4:G$11233)))))</f>
      </c>
      <c r="E26" s="25" t="str">
        <f>IF(AND($D$5="All",$F$5="All"),SUMPRODUCT(('PQW Report Data'!$C$4:$C$11233=$B26)*('PQW Report Data'!H$4:H$11233)),
                      IF($D$5="All", SUMPRODUCT(('PQW Report Data'!$C$4:$C$11233=$B26)*('PQW Report Data'!$D$4:$D$11233='GEPS Volume &amp; Declines'!$C$4)*('PQW Report Data'!H$4:H$11233)),
                      IF($F$5="All",  SUMPRODUCT(('PQW Report Data'!$C$4:$C$11233=$B26)*('PQW Report Data'!$B$4:$B$11233='GEPS Volume &amp; Declines'!$C$4)*('PQW Report Data'!H$4:H$11233)),SUMPRODUCT(('PQW Report Data'!$C$4:$C$11233=$B26)*('PQW Report Data'!$B$4:$B$11233='GEPS Volume &amp; Declines'!$C$4)*('PQW Report Data'!$D$4:$D$11233='GEPS Report Dashboard &amp; Charts'!$C$4)*('PQW Report Data'!H$4:H$11233)))))</f>
      </c>
      <c r="F26" s="25" t="str">
        <f>IF(AND($D$5="All",$F$5="All"),SUMPRODUCT(('PQW Report Data'!$C$4:$C$11233=$B26)*('PQW Report Data'!I$4:I$11233)),
                      IF($D$5="All", SUMPRODUCT(('PQW Report Data'!$C$4:$C$11233=$B26)*('PQW Report Data'!$D$4:$D$11233='GEPS Volume &amp; Declines'!$C$4)*('PQW Report Data'!I$4:I$11233)),
                      IF($F$5="All",  SUMPRODUCT(('PQW Report Data'!$C$4:$C$11233=$B26)*('PQW Report Data'!$B$4:$B$11233='GEPS Volume &amp; Declines'!$C$4)*('PQW Report Data'!I$4:I$11233)),SUMPRODUCT(('PQW Report Data'!$C$4:$C$11233=$B26)*('PQW Report Data'!$B$4:$B$11233='GEPS Volume &amp; Declines'!$C$4)*('PQW Report Data'!$D$4:$D$11233='GEPS Report Dashboard &amp; Charts'!$C$4)*('PQW Report Data'!I$4:I$11233)))))</f>
      </c>
      <c r="G26" s="25" t="str">
        <f>IF(AND($D$5="All",$F$5="All"),SUMPRODUCT(('PQW Report Data'!$C$4:$C$11233=$B26)*('PQW Report Data'!J$4:J$11233)),
                      IF($D$5="All", SUMPRODUCT(('PQW Report Data'!$C$4:$C$11233=$B26)*('PQW Report Data'!$D$4:$D$11233='GEPS Volume &amp; Declines'!$C$4)*('PQW Report Data'!J$4:J$11233)),
                      IF($F$5="All",  SUMPRODUCT(('PQW Report Data'!$C$4:$C$11233=$B26)*('PQW Report Data'!$B$4:$B$11233='GEPS Volume &amp; Declines'!$C$4)*('PQW Report Data'!J$4:J$11233)),SUMPRODUCT(('PQW Report Data'!$C$4:$C$11233=$B26)*('PQW Report Data'!$B$4:$B$11233='GEPS Volume &amp; Declines'!$C$4)*('PQW Report Data'!$D$4:$D$11233='GEPS Report Dashboard &amp; Charts'!$C$4)*('PQW Report Data'!J$4:J$11233)))))</f>
      </c>
      <c r="H26" s="25" t="str">
        <f>IF(AND($D$5="All",$F$5="All"),SUMPRODUCT(('PQW Report Data'!$C$4:$C$11233=$B26)*('PQW Report Data'!K$4:K$11233)),
                      IF($D$5="All", SUMPRODUCT(('PQW Report Data'!$C$4:$C$11233=$B26)*('PQW Report Data'!$D$4:$D$11233='GEPS Volume &amp; Declines'!$C$4)*('PQW Report Data'!K$4:K$11233)),
                      IF($F$5="All",  SUMPRODUCT(('PQW Report Data'!$C$4:$C$11233=$B26)*('PQW Report Data'!$B$4:$B$11233='GEPS Volume &amp; Declines'!$C$4)*('PQW Report Data'!K$4:K$11233)),SUMPRODUCT(('PQW Report Data'!$C$4:$C$11233=$B26)*('PQW Report Data'!$B$4:$B$11233='GEPS Volume &amp; Declines'!$C$4)*('PQW Report Data'!$D$4:$D$11233='GEPS Report Dashboard &amp; Charts'!$C$4)*('PQW Report Data'!K$4:K$11233)))))</f>
      </c>
      <c r="I26" s="25" t="str">
        <f>IF(AND($D$5="All",$F$5="All"),SUMPRODUCT(('PQW Report Data'!$C$4:$C$11233=$B26)*('PQW Report Data'!L$4:L$11233)),
                      IF($D$5="All", SUMPRODUCT(('PQW Report Data'!$C$4:$C$11233=$B26)*('PQW Report Data'!$D$4:$D$11233='GEPS Volume &amp; Declines'!$C$4)*('PQW Report Data'!L$4:L$11233)),
                      IF($F$5="All",  SUMPRODUCT(('PQW Report Data'!$C$4:$C$11233=$B26)*('PQW Report Data'!$B$4:$B$11233='GEPS Volume &amp; Declines'!$C$4)*('PQW Report Data'!L$4:L$11233)),SUMPRODUCT(('PQW Report Data'!$C$4:$C$11233=$B26)*('PQW Report Data'!$B$4:$B$11233='GEPS Volume &amp; Declines'!$C$4)*('PQW Report Data'!$D$4:$D$11233='GEPS Report Dashboard &amp; Charts'!$C$4)*('PQW Report Data'!L$4:L$11233)))))</f>
      </c>
      <c r="J26" s="25" t="str">
        <f>IF(AND($D$5="All",$F$5="All"),SUMPRODUCT(('PQW Report Data'!$C$4:$C$11233=$B26)*('PQW Report Data'!M$4:M$11233)),
                      IF($D$5="All", SUMPRODUCT(('PQW Report Data'!$C$4:$C$11233=$B26)*('PQW Report Data'!$D$4:$D$11233='GEPS Volume &amp; Declines'!$C$4)*('PQW Report Data'!M$4:M$11233)),
                      IF($F$5="All",  SUMPRODUCT(('PQW Report Data'!$C$4:$C$11233=$B26)*('PQW Report Data'!$B$4:$B$11233='GEPS Volume &amp; Declines'!$C$4)*('PQW Report Data'!M$4:M$11233)),SUMPRODUCT(('PQW Report Data'!$C$4:$C$11233=$B26)*('PQW Report Data'!$B$4:$B$11233='GEPS Volume &amp; Declines'!$C$4)*('PQW Report Data'!$D$4:$D$11233='GEPS Report Dashboard &amp; Charts'!$C$4)*('PQW Report Data'!M$4:M$11233)))))</f>
      </c>
      <c r="K26" s="25" t="str">
        <f>J26-I26</f>
      </c>
      <c r="L26" s="26" t="str">
        <f>IFERROR(K26/I26, 0)</f>
      </c>
    </row>
    <row r="27">
      <c r="A27" s="0" t="inlineStr">
        <is>
          <t/>
        </is>
      </c>
      <c r="B27" s="23" t="n">
        <v>11</v>
      </c>
      <c r="C27" s="25" t="str">
        <f>IF(AND($D$5="All",$F$5="All"),SUMPRODUCT(('PQW Report Data'!$C$4:$C$11233=$B27)*('PQW Report Data'!F$4:F$11233)),
                      IF($D$5="All", SUMPRODUCT(('PQW Report Data'!$C$4:$C$11233=$B27)*('PQW Report Data'!$D$4:$D$11233='GEPS Volume &amp; Declines'!$C$4)*('PQW Report Data'!F$4:F$11233)),
                      IF($F$5="All",  SUMPRODUCT(('PQW Report Data'!$C$4:$C$11233=$B27)*('PQW Report Data'!$B$4:$B$11233='GEPS Volume &amp; Declines'!$C$4)*('PQW Report Data'!F$4:F$11233)),SUMPRODUCT(('PQW Report Data'!$C$4:$C$11233=$B27)*('PQW Report Data'!$B$4:$B$11233='GEPS Volume &amp; Declines'!$C$4)*('PQW Report Data'!$D$4:$D$11233='GEPS Report Dashboard &amp; Charts'!$C$4)*('PQW Report Data'!F$4:F$11233)))))</f>
      </c>
      <c r="D27" s="25" t="str">
        <f>IF(AND($D$5="All",$F$5="All"),SUMPRODUCT(('PQW Report Data'!$C$4:$C$11233=$B27)*('PQW Report Data'!G$4:G$11233)),
                      IF($D$5="All", SUMPRODUCT(('PQW Report Data'!$C$4:$C$11233=$B27)*('PQW Report Data'!$D$4:$D$11233='GEPS Volume &amp; Declines'!$C$4)*('PQW Report Data'!G$4:G$11233)),
                      IF($F$5="All",  SUMPRODUCT(('PQW Report Data'!$C$4:$C$11233=$B27)*('PQW Report Data'!$B$4:$B$11233='GEPS Volume &amp; Declines'!$C$4)*('PQW Report Data'!G$4:G$11233)),SUMPRODUCT(('PQW Report Data'!$C$4:$C$11233=$B27)*('PQW Report Data'!$B$4:$B$11233='GEPS Volume &amp; Declines'!$C$4)*('PQW Report Data'!$D$4:$D$11233='GEPS Report Dashboard &amp; Charts'!$C$4)*('PQW Report Data'!G$4:G$11233)))))</f>
      </c>
      <c r="E27" s="25" t="str">
        <f>IF(AND($D$5="All",$F$5="All"),SUMPRODUCT(('PQW Report Data'!$C$4:$C$11233=$B27)*('PQW Report Data'!H$4:H$11233)),
                      IF($D$5="All", SUMPRODUCT(('PQW Report Data'!$C$4:$C$11233=$B27)*('PQW Report Data'!$D$4:$D$11233='GEPS Volume &amp; Declines'!$C$4)*('PQW Report Data'!H$4:H$11233)),
                      IF($F$5="All",  SUMPRODUCT(('PQW Report Data'!$C$4:$C$11233=$B27)*('PQW Report Data'!$B$4:$B$11233='GEPS Volume &amp; Declines'!$C$4)*('PQW Report Data'!H$4:H$11233)),SUMPRODUCT(('PQW Report Data'!$C$4:$C$11233=$B27)*('PQW Report Data'!$B$4:$B$11233='GEPS Volume &amp; Declines'!$C$4)*('PQW Report Data'!$D$4:$D$11233='GEPS Report Dashboard &amp; Charts'!$C$4)*('PQW Report Data'!H$4:H$11233)))))</f>
      </c>
      <c r="F27" s="25" t="str">
        <f>IF(AND($D$5="All",$F$5="All"),SUMPRODUCT(('PQW Report Data'!$C$4:$C$11233=$B27)*('PQW Report Data'!I$4:I$11233)),
                      IF($D$5="All", SUMPRODUCT(('PQW Report Data'!$C$4:$C$11233=$B27)*('PQW Report Data'!$D$4:$D$11233='GEPS Volume &amp; Declines'!$C$4)*('PQW Report Data'!I$4:I$11233)),
                      IF($F$5="All",  SUMPRODUCT(('PQW Report Data'!$C$4:$C$11233=$B27)*('PQW Report Data'!$B$4:$B$11233='GEPS Volume &amp; Declines'!$C$4)*('PQW Report Data'!I$4:I$11233)),SUMPRODUCT(('PQW Report Data'!$C$4:$C$11233=$B27)*('PQW Report Data'!$B$4:$B$11233='GEPS Volume &amp; Declines'!$C$4)*('PQW Report Data'!$D$4:$D$11233='GEPS Report Dashboard &amp; Charts'!$C$4)*('PQW Report Data'!I$4:I$11233)))))</f>
      </c>
      <c r="G27" s="25" t="str">
        <f>IF(AND($D$5="All",$F$5="All"),SUMPRODUCT(('PQW Report Data'!$C$4:$C$11233=$B27)*('PQW Report Data'!J$4:J$11233)),
                      IF($D$5="All", SUMPRODUCT(('PQW Report Data'!$C$4:$C$11233=$B27)*('PQW Report Data'!$D$4:$D$11233='GEPS Volume &amp; Declines'!$C$4)*('PQW Report Data'!J$4:J$11233)),
                      IF($F$5="All",  SUMPRODUCT(('PQW Report Data'!$C$4:$C$11233=$B27)*('PQW Report Data'!$B$4:$B$11233='GEPS Volume &amp; Declines'!$C$4)*('PQW Report Data'!J$4:J$11233)),SUMPRODUCT(('PQW Report Data'!$C$4:$C$11233=$B27)*('PQW Report Data'!$B$4:$B$11233='GEPS Volume &amp; Declines'!$C$4)*('PQW Report Data'!$D$4:$D$11233='GEPS Report Dashboard &amp; Charts'!$C$4)*('PQW Report Data'!J$4:J$11233)))))</f>
      </c>
      <c r="H27" s="25" t="str">
        <f>IF(AND($D$5="All",$F$5="All"),SUMPRODUCT(('PQW Report Data'!$C$4:$C$11233=$B27)*('PQW Report Data'!K$4:K$11233)),
                      IF($D$5="All", SUMPRODUCT(('PQW Report Data'!$C$4:$C$11233=$B27)*('PQW Report Data'!$D$4:$D$11233='GEPS Volume &amp; Declines'!$C$4)*('PQW Report Data'!K$4:K$11233)),
                      IF($F$5="All",  SUMPRODUCT(('PQW Report Data'!$C$4:$C$11233=$B27)*('PQW Report Data'!$B$4:$B$11233='GEPS Volume &amp; Declines'!$C$4)*('PQW Report Data'!K$4:K$11233)),SUMPRODUCT(('PQW Report Data'!$C$4:$C$11233=$B27)*('PQW Report Data'!$B$4:$B$11233='GEPS Volume &amp; Declines'!$C$4)*('PQW Report Data'!$D$4:$D$11233='GEPS Report Dashboard &amp; Charts'!$C$4)*('PQW Report Data'!K$4:K$11233)))))</f>
      </c>
      <c r="I27" s="25" t="str">
        <f>IF(AND($D$5="All",$F$5="All"),SUMPRODUCT(('PQW Report Data'!$C$4:$C$11233=$B27)*('PQW Report Data'!L$4:L$11233)),
                      IF($D$5="All", SUMPRODUCT(('PQW Report Data'!$C$4:$C$11233=$B27)*('PQW Report Data'!$D$4:$D$11233='GEPS Volume &amp; Declines'!$C$4)*('PQW Report Data'!L$4:L$11233)),
                      IF($F$5="All",  SUMPRODUCT(('PQW Report Data'!$C$4:$C$11233=$B27)*('PQW Report Data'!$B$4:$B$11233='GEPS Volume &amp; Declines'!$C$4)*('PQW Report Data'!L$4:L$11233)),SUMPRODUCT(('PQW Report Data'!$C$4:$C$11233=$B27)*('PQW Report Data'!$B$4:$B$11233='GEPS Volume &amp; Declines'!$C$4)*('PQW Report Data'!$D$4:$D$11233='GEPS Report Dashboard &amp; Charts'!$C$4)*('PQW Report Data'!L$4:L$11233)))))</f>
      </c>
      <c r="J27" s="25" t="str">
        <f>IF(AND($D$5="All",$F$5="All"),SUMPRODUCT(('PQW Report Data'!$C$4:$C$11233=$B27)*('PQW Report Data'!M$4:M$11233)),
                      IF($D$5="All", SUMPRODUCT(('PQW Report Data'!$C$4:$C$11233=$B27)*('PQW Report Data'!$D$4:$D$11233='GEPS Volume &amp; Declines'!$C$4)*('PQW Report Data'!M$4:M$11233)),
                      IF($F$5="All",  SUMPRODUCT(('PQW Report Data'!$C$4:$C$11233=$B27)*('PQW Report Data'!$B$4:$B$11233='GEPS Volume &amp; Declines'!$C$4)*('PQW Report Data'!M$4:M$11233)),SUMPRODUCT(('PQW Report Data'!$C$4:$C$11233=$B27)*('PQW Report Data'!$B$4:$B$11233='GEPS Volume &amp; Declines'!$C$4)*('PQW Report Data'!$D$4:$D$11233='GEPS Report Dashboard &amp; Charts'!$C$4)*('PQW Report Data'!M$4:M$11233)))))</f>
      </c>
      <c r="K27" s="25" t="str">
        <f>J27-I27</f>
      </c>
      <c r="L27" s="26" t="str">
        <f>IFERROR(K27/I27, 0)</f>
      </c>
    </row>
    <row r="28">
      <c r="A28" s="0" t="inlineStr">
        <is>
          <t/>
        </is>
      </c>
      <c r="B28" s="23" t="n">
        <v>12</v>
      </c>
      <c r="C28" s="25" t="str">
        <f>IF(AND($D$5="All",$F$5="All"),SUMPRODUCT(('PQW Report Data'!$C$4:$C$11233=$B28)*('PQW Report Data'!F$4:F$11233)),
                      IF($D$5="All", SUMPRODUCT(('PQW Report Data'!$C$4:$C$11233=$B28)*('PQW Report Data'!$D$4:$D$11233='GEPS Volume &amp; Declines'!$C$4)*('PQW Report Data'!F$4:F$11233)),
                      IF($F$5="All",  SUMPRODUCT(('PQW Report Data'!$C$4:$C$11233=$B28)*('PQW Report Data'!$B$4:$B$11233='GEPS Volume &amp; Declines'!$C$4)*('PQW Report Data'!F$4:F$11233)),SUMPRODUCT(('PQW Report Data'!$C$4:$C$11233=$B28)*('PQW Report Data'!$B$4:$B$11233='GEPS Volume &amp; Declines'!$C$4)*('PQW Report Data'!$D$4:$D$11233='GEPS Report Dashboard &amp; Charts'!$C$4)*('PQW Report Data'!F$4:F$11233)))))</f>
      </c>
      <c r="D28" s="25" t="str">
        <f>IF(AND($D$5="All",$F$5="All"),SUMPRODUCT(('PQW Report Data'!$C$4:$C$11233=$B28)*('PQW Report Data'!G$4:G$11233)),
                      IF($D$5="All", SUMPRODUCT(('PQW Report Data'!$C$4:$C$11233=$B28)*('PQW Report Data'!$D$4:$D$11233='GEPS Volume &amp; Declines'!$C$4)*('PQW Report Data'!G$4:G$11233)),
                      IF($F$5="All",  SUMPRODUCT(('PQW Report Data'!$C$4:$C$11233=$B28)*('PQW Report Data'!$B$4:$B$11233='GEPS Volume &amp; Declines'!$C$4)*('PQW Report Data'!G$4:G$11233)),SUMPRODUCT(('PQW Report Data'!$C$4:$C$11233=$B28)*('PQW Report Data'!$B$4:$B$11233='GEPS Volume &amp; Declines'!$C$4)*('PQW Report Data'!$D$4:$D$11233='GEPS Report Dashboard &amp; Charts'!$C$4)*('PQW Report Data'!G$4:G$11233)))))</f>
      </c>
      <c r="E28" s="25" t="str">
        <f>IF(AND($D$5="All",$F$5="All"),SUMPRODUCT(('PQW Report Data'!$C$4:$C$11233=$B28)*('PQW Report Data'!H$4:H$11233)),
                      IF($D$5="All", SUMPRODUCT(('PQW Report Data'!$C$4:$C$11233=$B28)*('PQW Report Data'!$D$4:$D$11233='GEPS Volume &amp; Declines'!$C$4)*('PQW Report Data'!H$4:H$11233)),
                      IF($F$5="All",  SUMPRODUCT(('PQW Report Data'!$C$4:$C$11233=$B28)*('PQW Report Data'!$B$4:$B$11233='GEPS Volume &amp; Declines'!$C$4)*('PQW Report Data'!H$4:H$11233)),SUMPRODUCT(('PQW Report Data'!$C$4:$C$11233=$B28)*('PQW Report Data'!$B$4:$B$11233='GEPS Volume &amp; Declines'!$C$4)*('PQW Report Data'!$D$4:$D$11233='GEPS Report Dashboard &amp; Charts'!$C$4)*('PQW Report Data'!H$4:H$11233)))))</f>
      </c>
      <c r="F28" s="25" t="str">
        <f>IF(AND($D$5="All",$F$5="All"),SUMPRODUCT(('PQW Report Data'!$C$4:$C$11233=$B28)*('PQW Report Data'!I$4:I$11233)),
                      IF($D$5="All", SUMPRODUCT(('PQW Report Data'!$C$4:$C$11233=$B28)*('PQW Report Data'!$D$4:$D$11233='GEPS Volume &amp; Declines'!$C$4)*('PQW Report Data'!I$4:I$11233)),
                      IF($F$5="All",  SUMPRODUCT(('PQW Report Data'!$C$4:$C$11233=$B28)*('PQW Report Data'!$B$4:$B$11233='GEPS Volume &amp; Declines'!$C$4)*('PQW Report Data'!I$4:I$11233)),SUMPRODUCT(('PQW Report Data'!$C$4:$C$11233=$B28)*('PQW Report Data'!$B$4:$B$11233='GEPS Volume &amp; Declines'!$C$4)*('PQW Report Data'!$D$4:$D$11233='GEPS Report Dashboard &amp; Charts'!$C$4)*('PQW Report Data'!I$4:I$11233)))))</f>
      </c>
      <c r="G28" s="25" t="str">
        <f>IF(AND($D$5="All",$F$5="All"),SUMPRODUCT(('PQW Report Data'!$C$4:$C$11233=$B28)*('PQW Report Data'!J$4:J$11233)),
                      IF($D$5="All", SUMPRODUCT(('PQW Report Data'!$C$4:$C$11233=$B28)*('PQW Report Data'!$D$4:$D$11233='GEPS Volume &amp; Declines'!$C$4)*('PQW Report Data'!J$4:J$11233)),
                      IF($F$5="All",  SUMPRODUCT(('PQW Report Data'!$C$4:$C$11233=$B28)*('PQW Report Data'!$B$4:$B$11233='GEPS Volume &amp; Declines'!$C$4)*('PQW Report Data'!J$4:J$11233)),SUMPRODUCT(('PQW Report Data'!$C$4:$C$11233=$B28)*('PQW Report Data'!$B$4:$B$11233='GEPS Volume &amp; Declines'!$C$4)*('PQW Report Data'!$D$4:$D$11233='GEPS Report Dashboard &amp; Charts'!$C$4)*('PQW Report Data'!J$4:J$11233)))))</f>
      </c>
      <c r="H28" s="25" t="str">
        <f>IF(AND($D$5="All",$F$5="All"),SUMPRODUCT(('PQW Report Data'!$C$4:$C$11233=$B28)*('PQW Report Data'!K$4:K$11233)),
                      IF($D$5="All", SUMPRODUCT(('PQW Report Data'!$C$4:$C$11233=$B28)*('PQW Report Data'!$D$4:$D$11233='GEPS Volume &amp; Declines'!$C$4)*('PQW Report Data'!K$4:K$11233)),
                      IF($F$5="All",  SUMPRODUCT(('PQW Report Data'!$C$4:$C$11233=$B28)*('PQW Report Data'!$B$4:$B$11233='GEPS Volume &amp; Declines'!$C$4)*('PQW Report Data'!K$4:K$11233)),SUMPRODUCT(('PQW Report Data'!$C$4:$C$11233=$B28)*('PQW Report Data'!$B$4:$B$11233='GEPS Volume &amp; Declines'!$C$4)*('PQW Report Data'!$D$4:$D$11233='GEPS Report Dashboard &amp; Charts'!$C$4)*('PQW Report Data'!K$4:K$11233)))))</f>
      </c>
      <c r="I28" s="25" t="str">
        <f>IF(AND($D$5="All",$F$5="All"),SUMPRODUCT(('PQW Report Data'!$C$4:$C$11233=$B28)*('PQW Report Data'!L$4:L$11233)),
                      IF($D$5="All", SUMPRODUCT(('PQW Report Data'!$C$4:$C$11233=$B28)*('PQW Report Data'!$D$4:$D$11233='GEPS Volume &amp; Declines'!$C$4)*('PQW Report Data'!L$4:L$11233)),
                      IF($F$5="All",  SUMPRODUCT(('PQW Report Data'!$C$4:$C$11233=$B28)*('PQW Report Data'!$B$4:$B$11233='GEPS Volume &amp; Declines'!$C$4)*('PQW Report Data'!L$4:L$11233)),SUMPRODUCT(('PQW Report Data'!$C$4:$C$11233=$B28)*('PQW Report Data'!$B$4:$B$11233='GEPS Volume &amp; Declines'!$C$4)*('PQW Report Data'!$D$4:$D$11233='GEPS Report Dashboard &amp; Charts'!$C$4)*('PQW Report Data'!L$4:L$11233)))))</f>
      </c>
      <c r="J28" s="25" t="str">
        <f>IF(AND($D$5="All",$F$5="All"),SUMPRODUCT(('PQW Report Data'!$C$4:$C$11233=$B28)*('PQW Report Data'!M$4:M$11233)),
                      IF($D$5="All", SUMPRODUCT(('PQW Report Data'!$C$4:$C$11233=$B28)*('PQW Report Data'!$D$4:$D$11233='GEPS Volume &amp; Declines'!$C$4)*('PQW Report Data'!M$4:M$11233)),
                      IF($F$5="All",  SUMPRODUCT(('PQW Report Data'!$C$4:$C$11233=$B28)*('PQW Report Data'!$B$4:$B$11233='GEPS Volume &amp; Declines'!$C$4)*('PQW Report Data'!M$4:M$11233)),SUMPRODUCT(('PQW Report Data'!$C$4:$C$11233=$B28)*('PQW Report Data'!$B$4:$B$11233='GEPS Volume &amp; Declines'!$C$4)*('PQW Report Data'!$D$4:$D$11233='GEPS Report Dashboard &amp; Charts'!$C$4)*('PQW Report Data'!M$4:M$11233)))))</f>
      </c>
      <c r="K28" s="25" t="str">
        <f>J28-I28</f>
      </c>
      <c r="L28" s="26" t="str">
        <f>IFERROR(K28/I28, 0)</f>
      </c>
    </row>
    <row r="29">
      <c r="A29" s="0" t="inlineStr">
        <is>
          <t/>
        </is>
      </c>
      <c r="B29" s="23" t="n">
        <v>13</v>
      </c>
      <c r="C29" s="25" t="str">
        <f>IF(AND($D$5="All",$F$5="All"),SUMPRODUCT(('PQW Report Data'!$C$4:$C$11233=$B29)*('PQW Report Data'!F$4:F$11233)),
                      IF($D$5="All", SUMPRODUCT(('PQW Report Data'!$C$4:$C$11233=$B29)*('PQW Report Data'!$D$4:$D$11233='GEPS Volume &amp; Declines'!$C$4)*('PQW Report Data'!F$4:F$11233)),
                      IF($F$5="All",  SUMPRODUCT(('PQW Report Data'!$C$4:$C$11233=$B29)*('PQW Report Data'!$B$4:$B$11233='GEPS Volume &amp; Declines'!$C$4)*('PQW Report Data'!F$4:F$11233)),SUMPRODUCT(('PQW Report Data'!$C$4:$C$11233=$B29)*('PQW Report Data'!$B$4:$B$11233='GEPS Volume &amp; Declines'!$C$4)*('PQW Report Data'!$D$4:$D$11233='GEPS Report Dashboard &amp; Charts'!$C$4)*('PQW Report Data'!F$4:F$11233)))))</f>
      </c>
      <c r="D29" s="25" t="str">
        <f>IF(AND($D$5="All",$F$5="All"),SUMPRODUCT(('PQW Report Data'!$C$4:$C$11233=$B29)*('PQW Report Data'!G$4:G$11233)),
                      IF($D$5="All", SUMPRODUCT(('PQW Report Data'!$C$4:$C$11233=$B29)*('PQW Report Data'!$D$4:$D$11233='GEPS Volume &amp; Declines'!$C$4)*('PQW Report Data'!G$4:G$11233)),
                      IF($F$5="All",  SUMPRODUCT(('PQW Report Data'!$C$4:$C$11233=$B29)*('PQW Report Data'!$B$4:$B$11233='GEPS Volume &amp; Declines'!$C$4)*('PQW Report Data'!G$4:G$11233)),SUMPRODUCT(('PQW Report Data'!$C$4:$C$11233=$B29)*('PQW Report Data'!$B$4:$B$11233='GEPS Volume &amp; Declines'!$C$4)*('PQW Report Data'!$D$4:$D$11233='GEPS Report Dashboard &amp; Charts'!$C$4)*('PQW Report Data'!G$4:G$11233)))))</f>
      </c>
      <c r="E29" s="25" t="str">
        <f>IF(AND($D$5="All",$F$5="All"),SUMPRODUCT(('PQW Report Data'!$C$4:$C$11233=$B29)*('PQW Report Data'!H$4:H$11233)),
                      IF($D$5="All", SUMPRODUCT(('PQW Report Data'!$C$4:$C$11233=$B29)*('PQW Report Data'!$D$4:$D$11233='GEPS Volume &amp; Declines'!$C$4)*('PQW Report Data'!H$4:H$11233)),
                      IF($F$5="All",  SUMPRODUCT(('PQW Report Data'!$C$4:$C$11233=$B29)*('PQW Report Data'!$B$4:$B$11233='GEPS Volume &amp; Declines'!$C$4)*('PQW Report Data'!H$4:H$11233)),SUMPRODUCT(('PQW Report Data'!$C$4:$C$11233=$B29)*('PQW Report Data'!$B$4:$B$11233='GEPS Volume &amp; Declines'!$C$4)*('PQW Report Data'!$D$4:$D$11233='GEPS Report Dashboard &amp; Charts'!$C$4)*('PQW Report Data'!H$4:H$11233)))))</f>
      </c>
      <c r="F29" s="25" t="str">
        <f>IF(AND($D$5="All",$F$5="All"),SUMPRODUCT(('PQW Report Data'!$C$4:$C$11233=$B29)*('PQW Report Data'!I$4:I$11233)),
                      IF($D$5="All", SUMPRODUCT(('PQW Report Data'!$C$4:$C$11233=$B29)*('PQW Report Data'!$D$4:$D$11233='GEPS Volume &amp; Declines'!$C$4)*('PQW Report Data'!I$4:I$11233)),
                      IF($F$5="All",  SUMPRODUCT(('PQW Report Data'!$C$4:$C$11233=$B29)*('PQW Report Data'!$B$4:$B$11233='GEPS Volume &amp; Declines'!$C$4)*('PQW Report Data'!I$4:I$11233)),SUMPRODUCT(('PQW Report Data'!$C$4:$C$11233=$B29)*('PQW Report Data'!$B$4:$B$11233='GEPS Volume &amp; Declines'!$C$4)*('PQW Report Data'!$D$4:$D$11233='GEPS Report Dashboard &amp; Charts'!$C$4)*('PQW Report Data'!I$4:I$11233)))))</f>
      </c>
      <c r="G29" s="25" t="str">
        <f>IF(AND($D$5="All",$F$5="All"),SUMPRODUCT(('PQW Report Data'!$C$4:$C$11233=$B29)*('PQW Report Data'!J$4:J$11233)),
                      IF($D$5="All", SUMPRODUCT(('PQW Report Data'!$C$4:$C$11233=$B29)*('PQW Report Data'!$D$4:$D$11233='GEPS Volume &amp; Declines'!$C$4)*('PQW Report Data'!J$4:J$11233)),
                      IF($F$5="All",  SUMPRODUCT(('PQW Report Data'!$C$4:$C$11233=$B29)*('PQW Report Data'!$B$4:$B$11233='GEPS Volume &amp; Declines'!$C$4)*('PQW Report Data'!J$4:J$11233)),SUMPRODUCT(('PQW Report Data'!$C$4:$C$11233=$B29)*('PQW Report Data'!$B$4:$B$11233='GEPS Volume &amp; Declines'!$C$4)*('PQW Report Data'!$D$4:$D$11233='GEPS Report Dashboard &amp; Charts'!$C$4)*('PQW Report Data'!J$4:J$11233)))))</f>
      </c>
      <c r="H29" s="25" t="str">
        <f>IF(AND($D$5="All",$F$5="All"),SUMPRODUCT(('PQW Report Data'!$C$4:$C$11233=$B29)*('PQW Report Data'!K$4:K$11233)),
                      IF($D$5="All", SUMPRODUCT(('PQW Report Data'!$C$4:$C$11233=$B29)*('PQW Report Data'!$D$4:$D$11233='GEPS Volume &amp; Declines'!$C$4)*('PQW Report Data'!K$4:K$11233)),
                      IF($F$5="All",  SUMPRODUCT(('PQW Report Data'!$C$4:$C$11233=$B29)*('PQW Report Data'!$B$4:$B$11233='GEPS Volume &amp; Declines'!$C$4)*('PQW Report Data'!K$4:K$11233)),SUMPRODUCT(('PQW Report Data'!$C$4:$C$11233=$B29)*('PQW Report Data'!$B$4:$B$11233='GEPS Volume &amp; Declines'!$C$4)*('PQW Report Data'!$D$4:$D$11233='GEPS Report Dashboard &amp; Charts'!$C$4)*('PQW Report Data'!K$4:K$11233)))))</f>
      </c>
      <c r="I29" s="25" t="str">
        <f>IF(AND($D$5="All",$F$5="All"),SUMPRODUCT(('PQW Report Data'!$C$4:$C$11233=$B29)*('PQW Report Data'!L$4:L$11233)),
                      IF($D$5="All", SUMPRODUCT(('PQW Report Data'!$C$4:$C$11233=$B29)*('PQW Report Data'!$D$4:$D$11233='GEPS Volume &amp; Declines'!$C$4)*('PQW Report Data'!L$4:L$11233)),
                      IF($F$5="All",  SUMPRODUCT(('PQW Report Data'!$C$4:$C$11233=$B29)*('PQW Report Data'!$B$4:$B$11233='GEPS Volume &amp; Declines'!$C$4)*('PQW Report Data'!L$4:L$11233)),SUMPRODUCT(('PQW Report Data'!$C$4:$C$11233=$B29)*('PQW Report Data'!$B$4:$B$11233='GEPS Volume &amp; Declines'!$C$4)*('PQW Report Data'!$D$4:$D$11233='GEPS Report Dashboard &amp; Charts'!$C$4)*('PQW Report Data'!L$4:L$11233)))))</f>
      </c>
      <c r="J29" s="25" t="str">
        <f>IF(AND($D$5="All",$F$5="All"),SUMPRODUCT(('PQW Report Data'!$C$4:$C$11233=$B29)*('PQW Report Data'!M$4:M$11233)),
                      IF($D$5="All", SUMPRODUCT(('PQW Report Data'!$C$4:$C$11233=$B29)*('PQW Report Data'!$D$4:$D$11233='GEPS Volume &amp; Declines'!$C$4)*('PQW Report Data'!M$4:M$11233)),
                      IF($F$5="All",  SUMPRODUCT(('PQW Report Data'!$C$4:$C$11233=$B29)*('PQW Report Data'!$B$4:$B$11233='GEPS Volume &amp; Declines'!$C$4)*('PQW Report Data'!M$4:M$11233)),SUMPRODUCT(('PQW Report Data'!$C$4:$C$11233=$B29)*('PQW Report Data'!$B$4:$B$11233='GEPS Volume &amp; Declines'!$C$4)*('PQW Report Data'!$D$4:$D$11233='GEPS Report Dashboard &amp; Charts'!$C$4)*('PQW Report Data'!M$4:M$11233)))))</f>
      </c>
      <c r="K29" s="25" t="str">
        <f>J29-I29</f>
      </c>
      <c r="L29" s="26" t="str">
        <f>IFERROR(K29/I29, 0)</f>
      </c>
    </row>
    <row r="30">
      <c r="A30" s="0" t="inlineStr">
        <is>
          <t/>
        </is>
      </c>
      <c r="B30" s="23" t="n">
        <v>14</v>
      </c>
      <c r="C30" s="25" t="str">
        <f>IF(AND($D$5="All",$F$5="All"),SUMPRODUCT(('PQW Report Data'!$C$4:$C$11233=$B30)*('PQW Report Data'!F$4:F$11233)),
                      IF($D$5="All", SUMPRODUCT(('PQW Report Data'!$C$4:$C$11233=$B30)*('PQW Report Data'!$D$4:$D$11233='GEPS Volume &amp; Declines'!$C$4)*('PQW Report Data'!F$4:F$11233)),
                      IF($F$5="All",  SUMPRODUCT(('PQW Report Data'!$C$4:$C$11233=$B30)*('PQW Report Data'!$B$4:$B$11233='GEPS Volume &amp; Declines'!$C$4)*('PQW Report Data'!F$4:F$11233)),SUMPRODUCT(('PQW Report Data'!$C$4:$C$11233=$B30)*('PQW Report Data'!$B$4:$B$11233='GEPS Volume &amp; Declines'!$C$4)*('PQW Report Data'!$D$4:$D$11233='GEPS Report Dashboard &amp; Charts'!$C$4)*('PQW Report Data'!F$4:F$11233)))))</f>
      </c>
      <c r="D30" s="25" t="str">
        <f>IF(AND($D$5="All",$F$5="All"),SUMPRODUCT(('PQW Report Data'!$C$4:$C$11233=$B30)*('PQW Report Data'!G$4:G$11233)),
                      IF($D$5="All", SUMPRODUCT(('PQW Report Data'!$C$4:$C$11233=$B30)*('PQW Report Data'!$D$4:$D$11233='GEPS Volume &amp; Declines'!$C$4)*('PQW Report Data'!G$4:G$11233)),
                      IF($F$5="All",  SUMPRODUCT(('PQW Report Data'!$C$4:$C$11233=$B30)*('PQW Report Data'!$B$4:$B$11233='GEPS Volume &amp; Declines'!$C$4)*('PQW Report Data'!G$4:G$11233)),SUMPRODUCT(('PQW Report Data'!$C$4:$C$11233=$B30)*('PQW Report Data'!$B$4:$B$11233='GEPS Volume &amp; Declines'!$C$4)*('PQW Report Data'!$D$4:$D$11233='GEPS Report Dashboard &amp; Charts'!$C$4)*('PQW Report Data'!G$4:G$11233)))))</f>
      </c>
      <c r="E30" s="25" t="str">
        <f>IF(AND($D$5="All",$F$5="All"),SUMPRODUCT(('PQW Report Data'!$C$4:$C$11233=$B30)*('PQW Report Data'!H$4:H$11233)),
                      IF($D$5="All", SUMPRODUCT(('PQW Report Data'!$C$4:$C$11233=$B30)*('PQW Report Data'!$D$4:$D$11233='GEPS Volume &amp; Declines'!$C$4)*('PQW Report Data'!H$4:H$11233)),
                      IF($F$5="All",  SUMPRODUCT(('PQW Report Data'!$C$4:$C$11233=$B30)*('PQW Report Data'!$B$4:$B$11233='GEPS Volume &amp; Declines'!$C$4)*('PQW Report Data'!H$4:H$11233)),SUMPRODUCT(('PQW Report Data'!$C$4:$C$11233=$B30)*('PQW Report Data'!$B$4:$B$11233='GEPS Volume &amp; Declines'!$C$4)*('PQW Report Data'!$D$4:$D$11233='GEPS Report Dashboard &amp; Charts'!$C$4)*('PQW Report Data'!H$4:H$11233)))))</f>
      </c>
      <c r="F30" s="25" t="str">
        <f>IF(AND($D$5="All",$F$5="All"),SUMPRODUCT(('PQW Report Data'!$C$4:$C$11233=$B30)*('PQW Report Data'!I$4:I$11233)),
                      IF($D$5="All", SUMPRODUCT(('PQW Report Data'!$C$4:$C$11233=$B30)*('PQW Report Data'!$D$4:$D$11233='GEPS Volume &amp; Declines'!$C$4)*('PQW Report Data'!I$4:I$11233)),
                      IF($F$5="All",  SUMPRODUCT(('PQW Report Data'!$C$4:$C$11233=$B30)*('PQW Report Data'!$B$4:$B$11233='GEPS Volume &amp; Declines'!$C$4)*('PQW Report Data'!I$4:I$11233)),SUMPRODUCT(('PQW Report Data'!$C$4:$C$11233=$B30)*('PQW Report Data'!$B$4:$B$11233='GEPS Volume &amp; Declines'!$C$4)*('PQW Report Data'!$D$4:$D$11233='GEPS Report Dashboard &amp; Charts'!$C$4)*('PQW Report Data'!I$4:I$11233)))))</f>
      </c>
      <c r="G30" s="25" t="str">
        <f>IF(AND($D$5="All",$F$5="All"),SUMPRODUCT(('PQW Report Data'!$C$4:$C$11233=$B30)*('PQW Report Data'!J$4:J$11233)),
                      IF($D$5="All", SUMPRODUCT(('PQW Report Data'!$C$4:$C$11233=$B30)*('PQW Report Data'!$D$4:$D$11233='GEPS Volume &amp; Declines'!$C$4)*('PQW Report Data'!J$4:J$11233)),
                      IF($F$5="All",  SUMPRODUCT(('PQW Report Data'!$C$4:$C$11233=$B30)*('PQW Report Data'!$B$4:$B$11233='GEPS Volume &amp; Declines'!$C$4)*('PQW Report Data'!J$4:J$11233)),SUMPRODUCT(('PQW Report Data'!$C$4:$C$11233=$B30)*('PQW Report Data'!$B$4:$B$11233='GEPS Volume &amp; Declines'!$C$4)*('PQW Report Data'!$D$4:$D$11233='GEPS Report Dashboard &amp; Charts'!$C$4)*('PQW Report Data'!J$4:J$11233)))))</f>
      </c>
      <c r="H30" s="25" t="str">
        <f>IF(AND($D$5="All",$F$5="All"),SUMPRODUCT(('PQW Report Data'!$C$4:$C$11233=$B30)*('PQW Report Data'!K$4:K$11233)),
                      IF($D$5="All", SUMPRODUCT(('PQW Report Data'!$C$4:$C$11233=$B30)*('PQW Report Data'!$D$4:$D$11233='GEPS Volume &amp; Declines'!$C$4)*('PQW Report Data'!K$4:K$11233)),
                      IF($F$5="All",  SUMPRODUCT(('PQW Report Data'!$C$4:$C$11233=$B30)*('PQW Report Data'!$B$4:$B$11233='GEPS Volume &amp; Declines'!$C$4)*('PQW Report Data'!K$4:K$11233)),SUMPRODUCT(('PQW Report Data'!$C$4:$C$11233=$B30)*('PQW Report Data'!$B$4:$B$11233='GEPS Volume &amp; Declines'!$C$4)*('PQW Report Data'!$D$4:$D$11233='GEPS Report Dashboard &amp; Charts'!$C$4)*('PQW Report Data'!K$4:K$11233)))))</f>
      </c>
      <c r="I30" s="25" t="str">
        <f>IF(AND($D$5="All",$F$5="All"),SUMPRODUCT(('PQW Report Data'!$C$4:$C$11233=$B30)*('PQW Report Data'!L$4:L$11233)),
                      IF($D$5="All", SUMPRODUCT(('PQW Report Data'!$C$4:$C$11233=$B30)*('PQW Report Data'!$D$4:$D$11233='GEPS Volume &amp; Declines'!$C$4)*('PQW Report Data'!L$4:L$11233)),
                      IF($F$5="All",  SUMPRODUCT(('PQW Report Data'!$C$4:$C$11233=$B30)*('PQW Report Data'!$B$4:$B$11233='GEPS Volume &amp; Declines'!$C$4)*('PQW Report Data'!L$4:L$11233)),SUMPRODUCT(('PQW Report Data'!$C$4:$C$11233=$B30)*('PQW Report Data'!$B$4:$B$11233='GEPS Volume &amp; Declines'!$C$4)*('PQW Report Data'!$D$4:$D$11233='GEPS Report Dashboard &amp; Charts'!$C$4)*('PQW Report Data'!L$4:L$11233)))))</f>
      </c>
      <c r="J30" s="25" t="str">
        <f>IF(AND($D$5="All",$F$5="All"),SUMPRODUCT(('PQW Report Data'!$C$4:$C$11233=$B30)*('PQW Report Data'!M$4:M$11233)),
                      IF($D$5="All", SUMPRODUCT(('PQW Report Data'!$C$4:$C$11233=$B30)*('PQW Report Data'!$D$4:$D$11233='GEPS Volume &amp; Declines'!$C$4)*('PQW Report Data'!M$4:M$11233)),
                      IF($F$5="All",  SUMPRODUCT(('PQW Report Data'!$C$4:$C$11233=$B30)*('PQW Report Data'!$B$4:$B$11233='GEPS Volume &amp; Declines'!$C$4)*('PQW Report Data'!M$4:M$11233)),SUMPRODUCT(('PQW Report Data'!$C$4:$C$11233=$B30)*('PQW Report Data'!$B$4:$B$11233='GEPS Volume &amp; Declines'!$C$4)*('PQW Report Data'!$D$4:$D$11233='GEPS Report Dashboard &amp; Charts'!$C$4)*('PQW Report Data'!M$4:M$11233)))))</f>
      </c>
      <c r="K30" s="25" t="str">
        <f>J30-I30</f>
      </c>
      <c r="L30" s="26" t="str">
        <f>IFERROR(K30/I30, 0)</f>
      </c>
    </row>
    <row r="31">
      <c r="A31" s="0" t="inlineStr">
        <is>
          <t/>
        </is>
      </c>
      <c r="B31" s="23" t="n">
        <v>15</v>
      </c>
      <c r="C31" s="25" t="str">
        <f>IF(AND($D$5="All",$F$5="All"),SUMPRODUCT(('PQW Report Data'!$C$4:$C$11233=$B31)*('PQW Report Data'!F$4:F$11233)),
                      IF($D$5="All", SUMPRODUCT(('PQW Report Data'!$C$4:$C$11233=$B31)*('PQW Report Data'!$D$4:$D$11233='GEPS Volume &amp; Declines'!$C$4)*('PQW Report Data'!F$4:F$11233)),
                      IF($F$5="All",  SUMPRODUCT(('PQW Report Data'!$C$4:$C$11233=$B31)*('PQW Report Data'!$B$4:$B$11233='GEPS Volume &amp; Declines'!$C$4)*('PQW Report Data'!F$4:F$11233)),SUMPRODUCT(('PQW Report Data'!$C$4:$C$11233=$B31)*('PQW Report Data'!$B$4:$B$11233='GEPS Volume &amp; Declines'!$C$4)*('PQW Report Data'!$D$4:$D$11233='GEPS Report Dashboard &amp; Charts'!$C$4)*('PQW Report Data'!F$4:F$11233)))))</f>
      </c>
      <c r="D31" s="25" t="str">
        <f>IF(AND($D$5="All",$F$5="All"),SUMPRODUCT(('PQW Report Data'!$C$4:$C$11233=$B31)*('PQW Report Data'!G$4:G$11233)),
                      IF($D$5="All", SUMPRODUCT(('PQW Report Data'!$C$4:$C$11233=$B31)*('PQW Report Data'!$D$4:$D$11233='GEPS Volume &amp; Declines'!$C$4)*('PQW Report Data'!G$4:G$11233)),
                      IF($F$5="All",  SUMPRODUCT(('PQW Report Data'!$C$4:$C$11233=$B31)*('PQW Report Data'!$B$4:$B$11233='GEPS Volume &amp; Declines'!$C$4)*('PQW Report Data'!G$4:G$11233)),SUMPRODUCT(('PQW Report Data'!$C$4:$C$11233=$B31)*('PQW Report Data'!$B$4:$B$11233='GEPS Volume &amp; Declines'!$C$4)*('PQW Report Data'!$D$4:$D$11233='GEPS Report Dashboard &amp; Charts'!$C$4)*('PQW Report Data'!G$4:G$11233)))))</f>
      </c>
      <c r="E31" s="25" t="str">
        <f>IF(AND($D$5="All",$F$5="All"),SUMPRODUCT(('PQW Report Data'!$C$4:$C$11233=$B31)*('PQW Report Data'!H$4:H$11233)),
                      IF($D$5="All", SUMPRODUCT(('PQW Report Data'!$C$4:$C$11233=$B31)*('PQW Report Data'!$D$4:$D$11233='GEPS Volume &amp; Declines'!$C$4)*('PQW Report Data'!H$4:H$11233)),
                      IF($F$5="All",  SUMPRODUCT(('PQW Report Data'!$C$4:$C$11233=$B31)*('PQW Report Data'!$B$4:$B$11233='GEPS Volume &amp; Declines'!$C$4)*('PQW Report Data'!H$4:H$11233)),SUMPRODUCT(('PQW Report Data'!$C$4:$C$11233=$B31)*('PQW Report Data'!$B$4:$B$11233='GEPS Volume &amp; Declines'!$C$4)*('PQW Report Data'!$D$4:$D$11233='GEPS Report Dashboard &amp; Charts'!$C$4)*('PQW Report Data'!H$4:H$11233)))))</f>
      </c>
      <c r="F31" s="25" t="str">
        <f>IF(AND($D$5="All",$F$5="All"),SUMPRODUCT(('PQW Report Data'!$C$4:$C$11233=$B31)*('PQW Report Data'!I$4:I$11233)),
                      IF($D$5="All", SUMPRODUCT(('PQW Report Data'!$C$4:$C$11233=$B31)*('PQW Report Data'!$D$4:$D$11233='GEPS Volume &amp; Declines'!$C$4)*('PQW Report Data'!I$4:I$11233)),
                      IF($F$5="All",  SUMPRODUCT(('PQW Report Data'!$C$4:$C$11233=$B31)*('PQW Report Data'!$B$4:$B$11233='GEPS Volume &amp; Declines'!$C$4)*('PQW Report Data'!I$4:I$11233)),SUMPRODUCT(('PQW Report Data'!$C$4:$C$11233=$B31)*('PQW Report Data'!$B$4:$B$11233='GEPS Volume &amp; Declines'!$C$4)*('PQW Report Data'!$D$4:$D$11233='GEPS Report Dashboard &amp; Charts'!$C$4)*('PQW Report Data'!I$4:I$11233)))))</f>
      </c>
      <c r="G31" s="25" t="str">
        <f>IF(AND($D$5="All",$F$5="All"),SUMPRODUCT(('PQW Report Data'!$C$4:$C$11233=$B31)*('PQW Report Data'!J$4:J$11233)),
                      IF($D$5="All", SUMPRODUCT(('PQW Report Data'!$C$4:$C$11233=$B31)*('PQW Report Data'!$D$4:$D$11233='GEPS Volume &amp; Declines'!$C$4)*('PQW Report Data'!J$4:J$11233)),
                      IF($F$5="All",  SUMPRODUCT(('PQW Report Data'!$C$4:$C$11233=$B31)*('PQW Report Data'!$B$4:$B$11233='GEPS Volume &amp; Declines'!$C$4)*('PQW Report Data'!J$4:J$11233)),SUMPRODUCT(('PQW Report Data'!$C$4:$C$11233=$B31)*('PQW Report Data'!$B$4:$B$11233='GEPS Volume &amp; Declines'!$C$4)*('PQW Report Data'!$D$4:$D$11233='GEPS Report Dashboard &amp; Charts'!$C$4)*('PQW Report Data'!J$4:J$11233)))))</f>
      </c>
      <c r="H31" s="25" t="str">
        <f>IF(AND($D$5="All",$F$5="All"),SUMPRODUCT(('PQW Report Data'!$C$4:$C$11233=$B31)*('PQW Report Data'!K$4:K$11233)),
                      IF($D$5="All", SUMPRODUCT(('PQW Report Data'!$C$4:$C$11233=$B31)*('PQW Report Data'!$D$4:$D$11233='GEPS Volume &amp; Declines'!$C$4)*('PQW Report Data'!K$4:K$11233)),
                      IF($F$5="All",  SUMPRODUCT(('PQW Report Data'!$C$4:$C$11233=$B31)*('PQW Report Data'!$B$4:$B$11233='GEPS Volume &amp; Declines'!$C$4)*('PQW Report Data'!K$4:K$11233)),SUMPRODUCT(('PQW Report Data'!$C$4:$C$11233=$B31)*('PQW Report Data'!$B$4:$B$11233='GEPS Volume &amp; Declines'!$C$4)*('PQW Report Data'!$D$4:$D$11233='GEPS Report Dashboard &amp; Charts'!$C$4)*('PQW Report Data'!K$4:K$11233)))))</f>
      </c>
      <c r="I31" s="25" t="str">
        <f>IF(AND($D$5="All",$F$5="All"),SUMPRODUCT(('PQW Report Data'!$C$4:$C$11233=$B31)*('PQW Report Data'!L$4:L$11233)),
                      IF($D$5="All", SUMPRODUCT(('PQW Report Data'!$C$4:$C$11233=$B31)*('PQW Report Data'!$D$4:$D$11233='GEPS Volume &amp; Declines'!$C$4)*('PQW Report Data'!L$4:L$11233)),
                      IF($F$5="All",  SUMPRODUCT(('PQW Report Data'!$C$4:$C$11233=$B31)*('PQW Report Data'!$B$4:$B$11233='GEPS Volume &amp; Declines'!$C$4)*('PQW Report Data'!L$4:L$11233)),SUMPRODUCT(('PQW Report Data'!$C$4:$C$11233=$B31)*('PQW Report Data'!$B$4:$B$11233='GEPS Volume &amp; Declines'!$C$4)*('PQW Report Data'!$D$4:$D$11233='GEPS Report Dashboard &amp; Charts'!$C$4)*('PQW Report Data'!L$4:L$11233)))))</f>
      </c>
      <c r="J31" s="25" t="str">
        <f>IF(AND($D$5="All",$F$5="All"),SUMPRODUCT(('PQW Report Data'!$C$4:$C$11233=$B31)*('PQW Report Data'!M$4:M$11233)),
                      IF($D$5="All", SUMPRODUCT(('PQW Report Data'!$C$4:$C$11233=$B31)*('PQW Report Data'!$D$4:$D$11233='GEPS Volume &amp; Declines'!$C$4)*('PQW Report Data'!M$4:M$11233)),
                      IF($F$5="All",  SUMPRODUCT(('PQW Report Data'!$C$4:$C$11233=$B31)*('PQW Report Data'!$B$4:$B$11233='GEPS Volume &amp; Declines'!$C$4)*('PQW Report Data'!M$4:M$11233)),SUMPRODUCT(('PQW Report Data'!$C$4:$C$11233=$B31)*('PQW Report Data'!$B$4:$B$11233='GEPS Volume &amp; Declines'!$C$4)*('PQW Report Data'!$D$4:$D$11233='GEPS Report Dashboard &amp; Charts'!$C$4)*('PQW Report Data'!M$4:M$11233)))))</f>
      </c>
      <c r="K31" s="25" t="str">
        <f>J31-I31</f>
      </c>
      <c r="L31" s="26" t="str">
        <f>IFERROR(K31/I31, 0)</f>
      </c>
    </row>
    <row r="32">
      <c r="A32" s="0" t="inlineStr">
        <is>
          <t/>
        </is>
      </c>
      <c r="B32" s="23" t="n">
        <v>16</v>
      </c>
      <c r="C32" s="25" t="str">
        <f>IF(AND($D$5="All",$F$5="All"),SUMPRODUCT(('PQW Report Data'!$C$4:$C$11233=$B32)*('PQW Report Data'!F$4:F$11233)),
                      IF($D$5="All", SUMPRODUCT(('PQW Report Data'!$C$4:$C$11233=$B32)*('PQW Report Data'!$D$4:$D$11233='GEPS Volume &amp; Declines'!$C$4)*('PQW Report Data'!F$4:F$11233)),
                      IF($F$5="All",  SUMPRODUCT(('PQW Report Data'!$C$4:$C$11233=$B32)*('PQW Report Data'!$B$4:$B$11233='GEPS Volume &amp; Declines'!$C$4)*('PQW Report Data'!F$4:F$11233)),SUMPRODUCT(('PQW Report Data'!$C$4:$C$11233=$B32)*('PQW Report Data'!$B$4:$B$11233='GEPS Volume &amp; Declines'!$C$4)*('PQW Report Data'!$D$4:$D$11233='GEPS Report Dashboard &amp; Charts'!$C$4)*('PQW Report Data'!F$4:F$11233)))))</f>
      </c>
      <c r="D32" s="25" t="str">
        <f>IF(AND($D$5="All",$F$5="All"),SUMPRODUCT(('PQW Report Data'!$C$4:$C$11233=$B32)*('PQW Report Data'!G$4:G$11233)),
                      IF($D$5="All", SUMPRODUCT(('PQW Report Data'!$C$4:$C$11233=$B32)*('PQW Report Data'!$D$4:$D$11233='GEPS Volume &amp; Declines'!$C$4)*('PQW Report Data'!G$4:G$11233)),
                      IF($F$5="All",  SUMPRODUCT(('PQW Report Data'!$C$4:$C$11233=$B32)*('PQW Report Data'!$B$4:$B$11233='GEPS Volume &amp; Declines'!$C$4)*('PQW Report Data'!G$4:G$11233)),SUMPRODUCT(('PQW Report Data'!$C$4:$C$11233=$B32)*('PQW Report Data'!$B$4:$B$11233='GEPS Volume &amp; Declines'!$C$4)*('PQW Report Data'!$D$4:$D$11233='GEPS Report Dashboard &amp; Charts'!$C$4)*('PQW Report Data'!G$4:G$11233)))))</f>
      </c>
      <c r="E32" s="25" t="str">
        <f>IF(AND($D$5="All",$F$5="All"),SUMPRODUCT(('PQW Report Data'!$C$4:$C$11233=$B32)*('PQW Report Data'!H$4:H$11233)),
                      IF($D$5="All", SUMPRODUCT(('PQW Report Data'!$C$4:$C$11233=$B32)*('PQW Report Data'!$D$4:$D$11233='GEPS Volume &amp; Declines'!$C$4)*('PQW Report Data'!H$4:H$11233)),
                      IF($F$5="All",  SUMPRODUCT(('PQW Report Data'!$C$4:$C$11233=$B32)*('PQW Report Data'!$B$4:$B$11233='GEPS Volume &amp; Declines'!$C$4)*('PQW Report Data'!H$4:H$11233)),SUMPRODUCT(('PQW Report Data'!$C$4:$C$11233=$B32)*('PQW Report Data'!$B$4:$B$11233='GEPS Volume &amp; Declines'!$C$4)*('PQW Report Data'!$D$4:$D$11233='GEPS Report Dashboard &amp; Charts'!$C$4)*('PQW Report Data'!H$4:H$11233)))))</f>
      </c>
      <c r="F32" s="25" t="str">
        <f>IF(AND($D$5="All",$F$5="All"),SUMPRODUCT(('PQW Report Data'!$C$4:$C$11233=$B32)*('PQW Report Data'!I$4:I$11233)),
                      IF($D$5="All", SUMPRODUCT(('PQW Report Data'!$C$4:$C$11233=$B32)*('PQW Report Data'!$D$4:$D$11233='GEPS Volume &amp; Declines'!$C$4)*('PQW Report Data'!I$4:I$11233)),
                      IF($F$5="All",  SUMPRODUCT(('PQW Report Data'!$C$4:$C$11233=$B32)*('PQW Report Data'!$B$4:$B$11233='GEPS Volume &amp; Declines'!$C$4)*('PQW Report Data'!I$4:I$11233)),SUMPRODUCT(('PQW Report Data'!$C$4:$C$11233=$B32)*('PQW Report Data'!$B$4:$B$11233='GEPS Volume &amp; Declines'!$C$4)*('PQW Report Data'!$D$4:$D$11233='GEPS Report Dashboard &amp; Charts'!$C$4)*('PQW Report Data'!I$4:I$11233)))))</f>
      </c>
      <c r="G32" s="25" t="str">
        <f>IF(AND($D$5="All",$F$5="All"),SUMPRODUCT(('PQW Report Data'!$C$4:$C$11233=$B32)*('PQW Report Data'!J$4:J$11233)),
                      IF($D$5="All", SUMPRODUCT(('PQW Report Data'!$C$4:$C$11233=$B32)*('PQW Report Data'!$D$4:$D$11233='GEPS Volume &amp; Declines'!$C$4)*('PQW Report Data'!J$4:J$11233)),
                      IF($F$5="All",  SUMPRODUCT(('PQW Report Data'!$C$4:$C$11233=$B32)*('PQW Report Data'!$B$4:$B$11233='GEPS Volume &amp; Declines'!$C$4)*('PQW Report Data'!J$4:J$11233)),SUMPRODUCT(('PQW Report Data'!$C$4:$C$11233=$B32)*('PQW Report Data'!$B$4:$B$11233='GEPS Volume &amp; Declines'!$C$4)*('PQW Report Data'!$D$4:$D$11233='GEPS Report Dashboard &amp; Charts'!$C$4)*('PQW Report Data'!J$4:J$11233)))))</f>
      </c>
      <c r="H32" s="25" t="str">
        <f>IF(AND($D$5="All",$F$5="All"),SUMPRODUCT(('PQW Report Data'!$C$4:$C$11233=$B32)*('PQW Report Data'!K$4:K$11233)),
                      IF($D$5="All", SUMPRODUCT(('PQW Report Data'!$C$4:$C$11233=$B32)*('PQW Report Data'!$D$4:$D$11233='GEPS Volume &amp; Declines'!$C$4)*('PQW Report Data'!K$4:K$11233)),
                      IF($F$5="All",  SUMPRODUCT(('PQW Report Data'!$C$4:$C$11233=$B32)*('PQW Report Data'!$B$4:$B$11233='GEPS Volume &amp; Declines'!$C$4)*('PQW Report Data'!K$4:K$11233)),SUMPRODUCT(('PQW Report Data'!$C$4:$C$11233=$B32)*('PQW Report Data'!$B$4:$B$11233='GEPS Volume &amp; Declines'!$C$4)*('PQW Report Data'!$D$4:$D$11233='GEPS Report Dashboard &amp; Charts'!$C$4)*('PQW Report Data'!K$4:K$11233)))))</f>
      </c>
      <c r="I32" s="25" t="str">
        <f>IF(AND($D$5="All",$F$5="All"),SUMPRODUCT(('PQW Report Data'!$C$4:$C$11233=$B32)*('PQW Report Data'!L$4:L$11233)),
                      IF($D$5="All", SUMPRODUCT(('PQW Report Data'!$C$4:$C$11233=$B32)*('PQW Report Data'!$D$4:$D$11233='GEPS Volume &amp; Declines'!$C$4)*('PQW Report Data'!L$4:L$11233)),
                      IF($F$5="All",  SUMPRODUCT(('PQW Report Data'!$C$4:$C$11233=$B32)*('PQW Report Data'!$B$4:$B$11233='GEPS Volume &amp; Declines'!$C$4)*('PQW Report Data'!L$4:L$11233)),SUMPRODUCT(('PQW Report Data'!$C$4:$C$11233=$B32)*('PQW Report Data'!$B$4:$B$11233='GEPS Volume &amp; Declines'!$C$4)*('PQW Report Data'!$D$4:$D$11233='GEPS Report Dashboard &amp; Charts'!$C$4)*('PQW Report Data'!L$4:L$11233)))))</f>
      </c>
      <c r="J32" s="25" t="str">
        <f>IF(AND($D$5="All",$F$5="All"),SUMPRODUCT(('PQW Report Data'!$C$4:$C$11233=$B32)*('PQW Report Data'!M$4:M$11233)),
                      IF($D$5="All", SUMPRODUCT(('PQW Report Data'!$C$4:$C$11233=$B32)*('PQW Report Data'!$D$4:$D$11233='GEPS Volume &amp; Declines'!$C$4)*('PQW Report Data'!M$4:M$11233)),
                      IF($F$5="All",  SUMPRODUCT(('PQW Report Data'!$C$4:$C$11233=$B32)*('PQW Report Data'!$B$4:$B$11233='GEPS Volume &amp; Declines'!$C$4)*('PQW Report Data'!M$4:M$11233)),SUMPRODUCT(('PQW Report Data'!$C$4:$C$11233=$B32)*('PQW Report Data'!$B$4:$B$11233='GEPS Volume &amp; Declines'!$C$4)*('PQW Report Data'!$D$4:$D$11233='GEPS Report Dashboard &amp; Charts'!$C$4)*('PQW Report Data'!M$4:M$11233)))))</f>
      </c>
      <c r="K32" s="25" t="str">
        <f>J32-I32</f>
      </c>
      <c r="L32" s="26" t="str">
        <f>IFERROR(K32/I32, 0)</f>
      </c>
    </row>
    <row r="33">
      <c r="A33" s="0" t="inlineStr">
        <is>
          <t/>
        </is>
      </c>
      <c r="B33" s="23" t="n">
        <v>17</v>
      </c>
      <c r="C33" s="25" t="str">
        <f>IF(AND($D$5="All",$F$5="All"),SUMPRODUCT(('PQW Report Data'!$C$4:$C$11233=$B33)*('PQW Report Data'!F$4:F$11233)),
                      IF($D$5="All", SUMPRODUCT(('PQW Report Data'!$C$4:$C$11233=$B33)*('PQW Report Data'!$D$4:$D$11233='GEPS Volume &amp; Declines'!$C$4)*('PQW Report Data'!F$4:F$11233)),
                      IF($F$5="All",  SUMPRODUCT(('PQW Report Data'!$C$4:$C$11233=$B33)*('PQW Report Data'!$B$4:$B$11233='GEPS Volume &amp; Declines'!$C$4)*('PQW Report Data'!F$4:F$11233)),SUMPRODUCT(('PQW Report Data'!$C$4:$C$11233=$B33)*('PQW Report Data'!$B$4:$B$11233='GEPS Volume &amp; Declines'!$C$4)*('PQW Report Data'!$D$4:$D$11233='GEPS Report Dashboard &amp; Charts'!$C$4)*('PQW Report Data'!F$4:F$11233)))))</f>
      </c>
      <c r="D33" s="25" t="str">
        <f>IF(AND($D$5="All",$F$5="All"),SUMPRODUCT(('PQW Report Data'!$C$4:$C$11233=$B33)*('PQW Report Data'!G$4:G$11233)),
                      IF($D$5="All", SUMPRODUCT(('PQW Report Data'!$C$4:$C$11233=$B33)*('PQW Report Data'!$D$4:$D$11233='GEPS Volume &amp; Declines'!$C$4)*('PQW Report Data'!G$4:G$11233)),
                      IF($F$5="All",  SUMPRODUCT(('PQW Report Data'!$C$4:$C$11233=$B33)*('PQW Report Data'!$B$4:$B$11233='GEPS Volume &amp; Declines'!$C$4)*('PQW Report Data'!G$4:G$11233)),SUMPRODUCT(('PQW Report Data'!$C$4:$C$11233=$B33)*('PQW Report Data'!$B$4:$B$11233='GEPS Volume &amp; Declines'!$C$4)*('PQW Report Data'!$D$4:$D$11233='GEPS Report Dashboard &amp; Charts'!$C$4)*('PQW Report Data'!G$4:G$11233)))))</f>
      </c>
      <c r="E33" s="25" t="str">
        <f>IF(AND($D$5="All",$F$5="All"),SUMPRODUCT(('PQW Report Data'!$C$4:$C$11233=$B33)*('PQW Report Data'!H$4:H$11233)),
                      IF($D$5="All", SUMPRODUCT(('PQW Report Data'!$C$4:$C$11233=$B33)*('PQW Report Data'!$D$4:$D$11233='GEPS Volume &amp; Declines'!$C$4)*('PQW Report Data'!H$4:H$11233)),
                      IF($F$5="All",  SUMPRODUCT(('PQW Report Data'!$C$4:$C$11233=$B33)*('PQW Report Data'!$B$4:$B$11233='GEPS Volume &amp; Declines'!$C$4)*('PQW Report Data'!H$4:H$11233)),SUMPRODUCT(('PQW Report Data'!$C$4:$C$11233=$B33)*('PQW Report Data'!$B$4:$B$11233='GEPS Volume &amp; Declines'!$C$4)*('PQW Report Data'!$D$4:$D$11233='GEPS Report Dashboard &amp; Charts'!$C$4)*('PQW Report Data'!H$4:H$11233)))))</f>
      </c>
      <c r="F33" s="25" t="str">
        <f>IF(AND($D$5="All",$F$5="All"),SUMPRODUCT(('PQW Report Data'!$C$4:$C$11233=$B33)*('PQW Report Data'!I$4:I$11233)),
                      IF($D$5="All", SUMPRODUCT(('PQW Report Data'!$C$4:$C$11233=$B33)*('PQW Report Data'!$D$4:$D$11233='GEPS Volume &amp; Declines'!$C$4)*('PQW Report Data'!I$4:I$11233)),
                      IF($F$5="All",  SUMPRODUCT(('PQW Report Data'!$C$4:$C$11233=$B33)*('PQW Report Data'!$B$4:$B$11233='GEPS Volume &amp; Declines'!$C$4)*('PQW Report Data'!I$4:I$11233)),SUMPRODUCT(('PQW Report Data'!$C$4:$C$11233=$B33)*('PQW Report Data'!$B$4:$B$11233='GEPS Volume &amp; Declines'!$C$4)*('PQW Report Data'!$D$4:$D$11233='GEPS Report Dashboard &amp; Charts'!$C$4)*('PQW Report Data'!I$4:I$11233)))))</f>
      </c>
      <c r="G33" s="25" t="str">
        <f>IF(AND($D$5="All",$F$5="All"),SUMPRODUCT(('PQW Report Data'!$C$4:$C$11233=$B33)*('PQW Report Data'!J$4:J$11233)),
                      IF($D$5="All", SUMPRODUCT(('PQW Report Data'!$C$4:$C$11233=$B33)*('PQW Report Data'!$D$4:$D$11233='GEPS Volume &amp; Declines'!$C$4)*('PQW Report Data'!J$4:J$11233)),
                      IF($F$5="All",  SUMPRODUCT(('PQW Report Data'!$C$4:$C$11233=$B33)*('PQW Report Data'!$B$4:$B$11233='GEPS Volume &amp; Declines'!$C$4)*('PQW Report Data'!J$4:J$11233)),SUMPRODUCT(('PQW Report Data'!$C$4:$C$11233=$B33)*('PQW Report Data'!$B$4:$B$11233='GEPS Volume &amp; Declines'!$C$4)*('PQW Report Data'!$D$4:$D$11233='GEPS Report Dashboard &amp; Charts'!$C$4)*('PQW Report Data'!J$4:J$11233)))))</f>
      </c>
      <c r="H33" s="25" t="str">
        <f>IF(AND($D$5="All",$F$5="All"),SUMPRODUCT(('PQW Report Data'!$C$4:$C$11233=$B33)*('PQW Report Data'!K$4:K$11233)),
                      IF($D$5="All", SUMPRODUCT(('PQW Report Data'!$C$4:$C$11233=$B33)*('PQW Report Data'!$D$4:$D$11233='GEPS Volume &amp; Declines'!$C$4)*('PQW Report Data'!K$4:K$11233)),
                      IF($F$5="All",  SUMPRODUCT(('PQW Report Data'!$C$4:$C$11233=$B33)*('PQW Report Data'!$B$4:$B$11233='GEPS Volume &amp; Declines'!$C$4)*('PQW Report Data'!K$4:K$11233)),SUMPRODUCT(('PQW Report Data'!$C$4:$C$11233=$B33)*('PQW Report Data'!$B$4:$B$11233='GEPS Volume &amp; Declines'!$C$4)*('PQW Report Data'!$D$4:$D$11233='GEPS Report Dashboard &amp; Charts'!$C$4)*('PQW Report Data'!K$4:K$11233)))))</f>
      </c>
      <c r="I33" s="25" t="str">
        <f>IF(AND($D$5="All",$F$5="All"),SUMPRODUCT(('PQW Report Data'!$C$4:$C$11233=$B33)*('PQW Report Data'!L$4:L$11233)),
                      IF($D$5="All", SUMPRODUCT(('PQW Report Data'!$C$4:$C$11233=$B33)*('PQW Report Data'!$D$4:$D$11233='GEPS Volume &amp; Declines'!$C$4)*('PQW Report Data'!L$4:L$11233)),
                      IF($F$5="All",  SUMPRODUCT(('PQW Report Data'!$C$4:$C$11233=$B33)*('PQW Report Data'!$B$4:$B$11233='GEPS Volume &amp; Declines'!$C$4)*('PQW Report Data'!L$4:L$11233)),SUMPRODUCT(('PQW Report Data'!$C$4:$C$11233=$B33)*('PQW Report Data'!$B$4:$B$11233='GEPS Volume &amp; Declines'!$C$4)*('PQW Report Data'!$D$4:$D$11233='GEPS Report Dashboard &amp; Charts'!$C$4)*('PQW Report Data'!L$4:L$11233)))))</f>
      </c>
      <c r="J33" s="25" t="str">
        <f>IF(AND($D$5="All",$F$5="All"),SUMPRODUCT(('PQW Report Data'!$C$4:$C$11233=$B33)*('PQW Report Data'!M$4:M$11233)),
                      IF($D$5="All", SUMPRODUCT(('PQW Report Data'!$C$4:$C$11233=$B33)*('PQW Report Data'!$D$4:$D$11233='GEPS Volume &amp; Declines'!$C$4)*('PQW Report Data'!M$4:M$11233)),
                      IF($F$5="All",  SUMPRODUCT(('PQW Report Data'!$C$4:$C$11233=$B33)*('PQW Report Data'!$B$4:$B$11233='GEPS Volume &amp; Declines'!$C$4)*('PQW Report Data'!M$4:M$11233)),SUMPRODUCT(('PQW Report Data'!$C$4:$C$11233=$B33)*('PQW Report Data'!$B$4:$B$11233='GEPS Volume &amp; Declines'!$C$4)*('PQW Report Data'!$D$4:$D$11233='GEPS Report Dashboard &amp; Charts'!$C$4)*('PQW Report Data'!M$4:M$11233)))))</f>
      </c>
      <c r="K33" s="25" t="str">
        <f>J33-I33</f>
      </c>
      <c r="L33" s="26" t="str">
        <f>IFERROR(K33/I33, 0)</f>
      </c>
    </row>
  </sheetData>
  <sheetCalcPr fullCalcOnLoad="1"/>
  <mergeCells count="3">
    <mergeCell ref="H5:L5"/>
    <mergeCell ref="C7:J7"/>
    <mergeCell ref="K7:L7"/>
  </mergeCells>
  <conditionalFormatting sqref="K9:L33">
    <cfRule type="cellIs" operator="lessThan" dxfId="0" priority="1">
      <formula>0</formula>
    </cfRule>
  </conditionalFormatting>
  <conditionalFormatting sqref="K9:L33">
    <cfRule type="cellIs" operator="greaterThan" dxfId="1" priority="1">
      <formula>0</formula>
    </cfRule>
  </conditionalFormatting>
  <printOptions verticalCentered="0" horizontalCentered="0" headings="0" gridLines="0"/>
  <pageMargins right="0.75" left="0.75" bottom="1.0" top="1.0" footer="0.5" header="0.5"/>
  <pageSetup/>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2017-04-14T14:16:42Z</dcterms:created>
  <cp:revision>0</cp:revision>
</cp:coreProperties>
</file>