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270" yWindow="30" windowWidth="14085" windowHeight="7755"/>
  </bookViews>
  <sheets>
    <sheet name="IRQ" sheetId="4" r:id="rId1"/>
  </sheets>
  <calcPr calcId="145621"/>
</workbook>
</file>

<file path=xl/calcChain.xml><?xml version="1.0" encoding="utf-8"?>
<calcChain xmlns="http://schemas.openxmlformats.org/spreadsheetml/2006/main">
  <c r="D5" i="4" l="1"/>
  <c r="E5" i="4"/>
  <c r="F5" i="4"/>
  <c r="G5" i="4"/>
  <c r="M5" i="4"/>
  <c r="N5" i="4"/>
  <c r="O5" i="4"/>
  <c r="H6" i="4"/>
  <c r="I6" i="4"/>
  <c r="I18" i="4" s="1"/>
  <c r="J6" i="4"/>
  <c r="K6" i="4"/>
  <c r="K18" i="4" s="1"/>
  <c r="L6" i="4"/>
  <c r="D7" i="4"/>
  <c r="E7" i="4"/>
  <c r="F7" i="4"/>
  <c r="G7" i="4"/>
  <c r="N7" i="4"/>
  <c r="O7" i="4"/>
  <c r="H8" i="4"/>
  <c r="I8" i="4"/>
  <c r="J8" i="4"/>
  <c r="K8" i="4"/>
  <c r="L8" i="4"/>
  <c r="H9" i="4"/>
  <c r="I9" i="4"/>
  <c r="J9" i="4"/>
  <c r="K9" i="4"/>
  <c r="L9" i="4"/>
  <c r="H10" i="4"/>
  <c r="I10" i="4"/>
  <c r="J10" i="4"/>
  <c r="K10" i="4"/>
  <c r="L10" i="4"/>
  <c r="D11" i="4"/>
  <c r="E11" i="4"/>
  <c r="E18" i="4" s="1"/>
  <c r="F11" i="4"/>
  <c r="G11" i="4"/>
  <c r="G18" i="4" s="1"/>
  <c r="H11" i="4"/>
  <c r="I11" i="4"/>
  <c r="J11" i="4"/>
  <c r="K11" i="4"/>
  <c r="L11" i="4"/>
  <c r="M11" i="4"/>
  <c r="M18" i="4" s="1"/>
  <c r="N11" i="4"/>
  <c r="O11" i="4"/>
  <c r="O18" i="4" s="1"/>
  <c r="D12" i="4"/>
  <c r="E12" i="4"/>
  <c r="F12" i="4"/>
  <c r="G12" i="4"/>
  <c r="H12" i="4"/>
  <c r="I12" i="4"/>
  <c r="J12" i="4"/>
  <c r="K12" i="4"/>
  <c r="L12" i="4"/>
  <c r="M12" i="4"/>
  <c r="N12" i="4"/>
  <c r="O12" i="4"/>
  <c r="H13" i="4"/>
  <c r="I13" i="4"/>
  <c r="J13" i="4"/>
  <c r="K13" i="4"/>
  <c r="L13" i="4"/>
  <c r="H14" i="4"/>
  <c r="I14" i="4"/>
  <c r="J14" i="4"/>
  <c r="K14" i="4"/>
  <c r="L14" i="4"/>
  <c r="H15" i="4"/>
  <c r="I15" i="4"/>
  <c r="J15" i="4"/>
  <c r="K15" i="4"/>
  <c r="L15" i="4"/>
  <c r="G16" i="4"/>
  <c r="H16" i="4"/>
  <c r="I16" i="4"/>
  <c r="J16" i="4"/>
  <c r="K16" i="4"/>
  <c r="L16" i="4"/>
  <c r="M16" i="4"/>
  <c r="C17" i="4"/>
  <c r="D18" i="4"/>
  <c r="F18" i="4"/>
  <c r="H18" i="4"/>
  <c r="J18" i="4"/>
  <c r="L18" i="4"/>
  <c r="N18" i="4"/>
  <c r="C19" i="4"/>
  <c r="C21" i="4"/>
</calcChain>
</file>

<file path=xl/sharedStrings.xml><?xml version="1.0" encoding="utf-8"?>
<sst xmlns="http://schemas.openxmlformats.org/spreadsheetml/2006/main" count="49" uniqueCount="44">
  <si>
    <r>
      <rPr>
        <b/>
        <sz val="10"/>
        <color indexed="8"/>
        <rFont val="Arial"/>
        <family val="2"/>
      </rPr>
      <t>FAO</t>
    </r>
    <r>
      <rPr>
        <sz val="10"/>
        <color indexed="8"/>
        <rFont val="Arial"/>
        <family val="2"/>
      </rPr>
      <t>. 2012. AQUASTAT, FAO’s global information system on water and agriculture. http://www.fao.org/nr/aquastat</t>
    </r>
  </si>
  <si>
    <r>
      <rPr>
        <b/>
        <sz val="10"/>
        <color indexed="8"/>
        <rFont val="Arial"/>
        <family val="2"/>
      </rPr>
      <t>FAO</t>
    </r>
    <r>
      <rPr>
        <sz val="10"/>
        <color indexed="8"/>
        <rFont val="Arial"/>
        <family val="2"/>
      </rPr>
      <t xml:space="preserve">. </t>
    </r>
    <r>
      <rPr>
        <sz val="10"/>
        <color indexed="8"/>
        <rFont val="Arial"/>
        <family val="2"/>
      </rPr>
      <t xml:space="preserve">2011. </t>
    </r>
    <r>
      <rPr>
        <i/>
        <sz val="10"/>
        <color indexed="8"/>
        <rFont val="Arial"/>
        <family val="2"/>
      </rPr>
      <t>World agriculture: towards 2050/2080.</t>
    </r>
    <r>
      <rPr>
        <sz val="10"/>
        <color indexed="8"/>
        <rFont val="Arial"/>
        <family val="2"/>
      </rPr>
      <t xml:space="preserve"> FAO, Global Perspective Studies Unit. Rome. (Internal document).</t>
    </r>
  </si>
  <si>
    <r>
      <t>FAO</t>
    </r>
    <r>
      <rPr>
        <sz val="10"/>
        <color indexed="8"/>
        <rFont val="Arial"/>
        <family val="2"/>
      </rPr>
      <t xml:space="preserve">. 2003. </t>
    </r>
    <r>
      <rPr>
        <i/>
        <sz val="10"/>
        <color indexed="8"/>
        <rFont val="Arial"/>
        <family val="2"/>
      </rPr>
      <t>Towards sustainable agricultural development in Iraq: The Transition from Relief, Rehabilitation and Reconstruction to Development</t>
    </r>
    <r>
      <rPr>
        <sz val="10"/>
        <color indexed="8"/>
        <rFont val="Arial"/>
        <family val="2"/>
      </rPr>
      <t>. Rome, 222 pp.</t>
    </r>
  </si>
  <si>
    <r>
      <rPr>
        <b/>
        <sz val="10"/>
        <color indexed="8"/>
        <rFont val="Arial"/>
        <family val="2"/>
      </rPr>
      <t>Central Organization of Statistics [CSO]</t>
    </r>
    <r>
      <rPr>
        <sz val="10"/>
        <color indexed="8"/>
        <rFont val="Arial"/>
        <family val="2"/>
      </rPr>
      <t xml:space="preserve">. 2011. </t>
    </r>
    <r>
      <rPr>
        <i/>
        <sz val="10"/>
        <color indexed="8"/>
        <rFont val="Arial"/>
        <family val="2"/>
      </rPr>
      <t>Annual Abstract of Statistics 2010-2011</t>
    </r>
    <r>
      <rPr>
        <sz val="10"/>
        <color indexed="8"/>
        <rFont val="Arial"/>
        <family val="2"/>
      </rPr>
      <t>. Available at http://cosit.gov.iq/english/annual_abstract_of_statistics2010-2011.php, accessed in December 2012.</t>
    </r>
  </si>
  <si>
    <t>References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</si>
  <si>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3 525 000 ha in 1990 (FAO, 2003) of which it is likely that a significant amount has been abandoned due to waterlogging, salinity and conflicts (FAO, 2012). In this country, irrigation started when Sumerians built a canal to irrigate wheat and barley in Mesopotamia. These two crops are still the main irrigated ones. A partial AHI</t>
    </r>
    <r>
      <rPr>
        <vertAlign val="subscript"/>
        <sz val="10"/>
        <color indexed="8"/>
        <rFont val="Arial"/>
        <family val="2"/>
      </rPr>
      <t>full</t>
    </r>
    <r>
      <rPr>
        <sz val="10"/>
        <color indexed="8"/>
        <rFont val="Arial"/>
        <family val="2"/>
      </rPr>
      <t xml:space="preserve"> is 1 828 000 ha in 2010 according the Annual Abstract of Statistics 2010-2011 (COS, 2011). AHI</t>
    </r>
    <r>
      <rPr>
        <vertAlign val="subscript"/>
        <sz val="10"/>
        <color indexed="8"/>
        <rFont val="Arial"/>
        <family val="2"/>
      </rPr>
      <t>full</t>
    </r>
    <r>
      <rPr>
        <sz val="10"/>
        <color indexed="8"/>
        <rFont val="Arial"/>
        <family val="2"/>
      </rPr>
      <t xml:space="preserve"> was completed by adding the missing crops’ areas (fruits including citrus) from AT 2050/2080 (FAO, 2011). As a result, AHI</t>
    </r>
    <r>
      <rPr>
        <vertAlign val="subscript"/>
        <sz val="10"/>
        <color indexed="8"/>
        <rFont val="Arial"/>
        <family val="2"/>
      </rPr>
      <t>full</t>
    </r>
    <r>
      <rPr>
        <sz val="10"/>
        <color indexed="8"/>
        <rFont val="Arial"/>
        <family val="2"/>
      </rPr>
      <t xml:space="preserve"> is estimated at 2 050 000 ha in 2010. Wheat and barley, the two main irrigated crops, are grown in winter, that is outside the common irrigation period. Thus AAI</t>
    </r>
    <r>
      <rPr>
        <vertAlign val="subscript"/>
        <sz val="10"/>
        <color indexed="8"/>
        <rFont val="Arial"/>
        <family val="2"/>
      </rPr>
      <t>full</t>
    </r>
    <r>
      <rPr>
        <sz val="10"/>
        <color indexed="8"/>
        <rFont val="Arial"/>
        <family val="2"/>
      </rPr>
      <t xml:space="preserve"> was calculated to be 1 564 000 ha, which is the total area of winter crops (wheat and barley), permanent crops (fruits and citrus) and cotton which are cultivated simultaneously. The resulting cropping intensity is 131 percent. Some vegetables, maize, rice and other cereals, oil crops (sesame and sunflower), potatoes and pulses are grown and irrigated during summer, between May and September.</t>
    </r>
  </si>
  <si>
    <t>Narrative Iraq</t>
  </si>
  <si>
    <t>These areas originate from AT2050/2080</t>
  </si>
  <si>
    <t>°</t>
  </si>
  <si>
    <t>These areas refer to the year 1990</t>
  </si>
  <si>
    <t>*</t>
  </si>
  <si>
    <r>
      <t>Total area equipped for irrigation [AEI</t>
    </r>
    <r>
      <rPr>
        <b/>
        <vertAlign val="subscript"/>
        <sz val="11"/>
        <color indexed="55"/>
        <rFont val="Arial"/>
        <family val="2"/>
      </rPr>
      <t>tot</t>
    </r>
    <r>
      <rPr>
        <b/>
        <sz val="11"/>
        <color indexed="55"/>
        <rFont val="Arial"/>
        <family val="2"/>
      </rPr>
      <t>]</t>
    </r>
  </si>
  <si>
    <r>
      <t>% of full control equipped actually irrigated = 100 x [AAI</t>
    </r>
    <r>
      <rPr>
        <b/>
        <vertAlign val="subscript"/>
        <sz val="11"/>
        <rFont val="Arial"/>
        <family val="2"/>
      </rPr>
      <t>full</t>
    </r>
    <r>
      <rPr>
        <b/>
        <sz val="11"/>
        <rFont val="Arial"/>
        <family val="2"/>
      </rPr>
      <t>]/[AEI</t>
    </r>
    <r>
      <rPr>
        <b/>
        <vertAlign val="subscript"/>
        <sz val="11"/>
        <rFont val="Arial"/>
        <family val="2"/>
      </rPr>
      <t>full</t>
    </r>
    <r>
      <rPr>
        <b/>
        <sz val="11"/>
        <rFont val="Arial"/>
        <family val="2"/>
      </rPr>
      <t>]</t>
    </r>
  </si>
  <si>
    <r>
      <t>Area equipped for full control irrigation [AEI</t>
    </r>
    <r>
      <rPr>
        <b/>
        <vertAlign val="subscript"/>
        <sz val="11"/>
        <rFont val="Arial"/>
        <family val="2"/>
      </rPr>
      <t>full</t>
    </r>
    <r>
      <rPr>
        <b/>
        <sz val="11"/>
        <rFont val="Arial"/>
        <family val="2"/>
      </rPr>
      <t>]</t>
    </r>
  </si>
  <si>
    <r>
      <t>Cropping intensity (%) = 100 x [AHI</t>
    </r>
    <r>
      <rPr>
        <b/>
        <vertAlign val="subscript"/>
        <sz val="11"/>
        <rFont val="Arial"/>
        <family val="2"/>
      </rPr>
      <t>full</t>
    </r>
    <r>
      <rPr>
        <b/>
        <sz val="11"/>
        <rFont val="Arial"/>
        <family val="2"/>
      </rPr>
      <t>]/[AAI</t>
    </r>
    <r>
      <rPr>
        <b/>
        <vertAlign val="subscript"/>
        <sz val="11"/>
        <rFont val="Arial"/>
        <family val="2"/>
      </rPr>
      <t>full</t>
    </r>
    <r>
      <rPr>
        <b/>
        <sz val="11"/>
        <rFont val="Arial"/>
        <family val="2"/>
      </rPr>
      <t>]</t>
    </r>
  </si>
  <si>
    <r>
      <t>Area equipped for full control irrigation actually irrigated [AAI</t>
    </r>
    <r>
      <rPr>
        <b/>
        <vertAlign val="subscript"/>
        <sz val="11"/>
        <rFont val="Arial"/>
        <family val="2"/>
      </rPr>
      <t>full</t>
    </r>
    <r>
      <rPr>
        <b/>
        <sz val="11"/>
        <rFont val="Arial"/>
        <family val="2"/>
      </rPr>
      <t>]</t>
    </r>
  </si>
  <si>
    <r>
      <t>Harvested irrigated crop area [AHI</t>
    </r>
    <r>
      <rPr>
        <b/>
        <vertAlign val="subscript"/>
        <sz val="11"/>
        <color indexed="8"/>
        <rFont val="Arial"/>
        <family val="2"/>
      </rPr>
      <t>full</t>
    </r>
    <r>
      <rPr>
        <b/>
        <sz val="11"/>
        <color indexed="8"/>
        <rFont val="Arial"/>
        <family val="2"/>
      </rPr>
      <t>]</t>
    </r>
  </si>
  <si>
    <t xml:space="preserve">Cotton </t>
  </si>
  <si>
    <t>Pulses</t>
  </si>
  <si>
    <t>Potatoes</t>
  </si>
  <si>
    <t>Oil crops (sunflower &amp; sesame)</t>
  </si>
  <si>
    <t>Citrus°</t>
  </si>
  <si>
    <r>
      <t>Fruits</t>
    </r>
    <r>
      <rPr>
        <sz val="11"/>
        <color indexed="8"/>
        <rFont val="Calibri"/>
        <family val="2"/>
      </rPr>
      <t>°</t>
    </r>
  </si>
  <si>
    <t>Vegetables</t>
  </si>
  <si>
    <t>Other cereals</t>
  </si>
  <si>
    <t>Maize</t>
  </si>
  <si>
    <t>Barley</t>
  </si>
  <si>
    <t xml:space="preserve">Rice </t>
  </si>
  <si>
    <t>Wheat</t>
  </si>
  <si>
    <t>D</t>
  </si>
  <si>
    <t xml:space="preserve">N </t>
  </si>
  <si>
    <t xml:space="preserve">O </t>
  </si>
  <si>
    <t xml:space="preserve">S </t>
  </si>
  <si>
    <t xml:space="preserve">A </t>
  </si>
  <si>
    <t xml:space="preserve">J </t>
  </si>
  <si>
    <t xml:space="preserve">M </t>
  </si>
  <si>
    <t xml:space="preserve">F </t>
  </si>
  <si>
    <t xml:space="preserve">1000 ha </t>
  </si>
  <si>
    <t xml:space="preserve">  Crop area as percentage of the
full control actually irrigated area by month</t>
  </si>
  <si>
    <t>Area</t>
  </si>
  <si>
    <t>Irrigated crops</t>
  </si>
  <si>
    <t>2010</t>
  </si>
  <si>
    <t>Irrigated crop calendar</t>
  </si>
  <si>
    <t>IRAQ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</si>
</sst>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 ##0"/>
  </numFmts>
  <fonts count="37" x14ac:knownFonts="1">
    <font>
      <sz val="11"/>
      <color theme="1"/>
      <name val="Calibri"/>
      <family val="2"/>
      <scheme val="minor"/>
    </font>
    <font>
      <sz val="11"/>
      <color indexed="8"/>
      <name val="Arial"/>
      <family val="2"/>
    </font>
    <font>
      <sz val="10"/>
      <color indexed="8"/>
      <name val="Arial"/>
      <family val="2"/>
    </font>
    <font>
      <b/>
      <sz val="10"/>
      <color indexed="8"/>
      <name val="Arial"/>
      <family val="2"/>
    </font>
    <font>
      <i/>
      <sz val="10"/>
      <color indexed="8"/>
      <name val="Arial"/>
      <family val="2"/>
    </font>
    <font>
      <b/>
      <sz val="10"/>
      <color theme="1"/>
      <name val="Arial"/>
      <family val="2"/>
    </font>
    <font>
      <sz val="10"/>
      <color theme="1"/>
      <name val="Arial"/>
      <family val="2"/>
    </font>
    <font>
      <b/>
      <sz val="12"/>
      <color indexed="8"/>
      <name val="Arial"/>
      <family val="2"/>
    </font>
    <font>
      <vertAlign val="subscript"/>
      <sz val="10"/>
      <color indexed="8"/>
      <name val="Arial"/>
      <family val="2"/>
    </font>
    <font>
      <sz val="11"/>
      <color theme="0" tint="-0.499984740745262"/>
      <name val="Arial"/>
      <family val="2"/>
    </font>
    <font>
      <sz val="11"/>
      <name val="Arial"/>
      <family val="2"/>
    </font>
    <font>
      <b/>
      <sz val="11"/>
      <color indexed="55"/>
      <name val="Arial"/>
      <family val="2"/>
    </font>
    <font>
      <b/>
      <vertAlign val="subscript"/>
      <sz val="11"/>
      <color indexed="55"/>
      <name val="Arial"/>
      <family val="2"/>
    </font>
    <font>
      <b/>
      <sz val="11"/>
      <name val="Arial"/>
      <family val="2"/>
    </font>
    <font>
      <b/>
      <vertAlign val="subscript"/>
      <sz val="11"/>
      <name val="Arial"/>
      <family val="2"/>
    </font>
    <font>
      <b/>
      <sz val="11"/>
      <color indexed="8"/>
      <name val="Arial"/>
      <family val="2"/>
    </font>
    <font>
      <b/>
      <vertAlign val="subscript"/>
      <sz val="11"/>
      <color indexed="8"/>
      <name val="Arial"/>
      <family val="2"/>
    </font>
    <font>
      <sz val="11"/>
      <color indexed="8"/>
      <name val="Calibri"/>
      <family val="2"/>
    </font>
    <font>
      <sz val="12"/>
      <color indexed="8"/>
      <name val="Arial"/>
      <family val="2"/>
    </font>
    <font>
      <b/>
      <sz val="12"/>
      <name val="Arial"/>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u/>
      <sz val="11"/>
      <color theme="10"/>
      <name val="Calibri"/>
      <family val="2"/>
      <scheme val="minor"/>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s>
  <fills count="27">
    <fill>
      <patternFill patternType="none"/>
    </fill>
    <fill>
      <patternFill patternType="gray125"/>
    </fill>
    <fill>
      <patternFill patternType="solid">
        <fgColor indexed="31"/>
        <bgColor indexed="64"/>
      </patternFill>
    </fill>
    <fill>
      <patternFill patternType="solid">
        <fgColor rgb="FFCCCCFF"/>
        <bgColor indexed="64"/>
      </patternFill>
    </fill>
    <fill>
      <patternFill patternType="solid">
        <fgColor rgb="FFEBF1DE"/>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s>
  <borders count="26">
    <border>
      <left/>
      <right/>
      <top/>
      <bottom/>
      <diagonal/>
    </border>
    <border>
      <left/>
      <right/>
      <top style="hair">
        <color indexed="8"/>
      </top>
      <bottom/>
      <diagonal/>
    </border>
    <border>
      <left/>
      <right style="hair">
        <color indexed="8"/>
      </right>
      <top/>
      <bottom style="hair">
        <color indexed="8"/>
      </bottom>
      <diagonal/>
    </border>
    <border>
      <left/>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style="hair">
        <color indexed="8"/>
      </bottom>
      <diagonal/>
    </border>
    <border>
      <left/>
      <right/>
      <top style="hair">
        <color indexed="8"/>
      </top>
      <bottom style="hair">
        <color indexed="8"/>
      </bottom>
      <diagonal/>
    </border>
    <border>
      <left/>
      <right style="hair">
        <color indexed="8"/>
      </right>
      <top/>
      <bottom/>
      <diagonal/>
    </border>
    <border>
      <left style="hair">
        <color indexed="8"/>
      </left>
      <right style="hair">
        <color indexed="8"/>
      </right>
      <top/>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style="hair">
        <color indexed="8"/>
      </right>
      <top style="hair">
        <color indexed="8"/>
      </top>
      <bottom/>
      <diagonal/>
    </border>
    <border>
      <left style="hair">
        <color indexed="8"/>
      </left>
      <right/>
      <top style="hair">
        <color indexed="8"/>
      </top>
      <bottom/>
      <diagonal/>
    </border>
    <border>
      <left style="hair">
        <color indexed="8"/>
      </left>
      <right style="hair">
        <color indexed="8"/>
      </right>
      <top style="hair">
        <color indexed="8"/>
      </top>
      <bottom/>
      <diagonal/>
    </border>
    <border>
      <left style="thin">
        <color indexed="64"/>
      </left>
      <right style="hair">
        <color indexed="8"/>
      </right>
      <top style="hair">
        <color indexed="8"/>
      </top>
      <bottom/>
      <diagonal/>
    </border>
    <border>
      <left style="thin">
        <color indexed="64"/>
      </left>
      <right style="thin">
        <color indexed="64"/>
      </right>
      <top style="hair">
        <color indexed="8"/>
      </top>
      <bottom/>
      <diagonal/>
    </border>
    <border>
      <left/>
      <right style="thin">
        <color indexed="64"/>
      </right>
      <top style="hair">
        <color indexed="8"/>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44">
    <xf numFmtId="0" fontId="0" fillId="0" borderId="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20" fillId="15"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22" borderId="0" applyNumberFormat="0" applyBorder="0" applyAlignment="0" applyProtection="0"/>
    <xf numFmtId="0" fontId="21" fillId="0" borderId="0" applyNumberFormat="0" applyFill="0" applyBorder="0" applyAlignment="0" applyProtection="0"/>
    <xf numFmtId="0" fontId="22" fillId="23" borderId="17" applyNumberFormat="0" applyAlignment="0" applyProtection="0"/>
    <xf numFmtId="0" fontId="23" fillId="0" borderId="18" applyNumberFormat="0" applyFill="0" applyAlignment="0" applyProtection="0"/>
    <xf numFmtId="0" fontId="17" fillId="24" borderId="19" applyNumberFormat="0" applyFont="0" applyAlignment="0" applyProtection="0"/>
    <xf numFmtId="0" fontId="24" fillId="10" borderId="17" applyNumberFormat="0" applyAlignment="0" applyProtection="0"/>
    <xf numFmtId="0" fontId="25" fillId="6" borderId="0" applyNumberFormat="0" applyBorder="0" applyAlignment="0" applyProtection="0"/>
    <xf numFmtId="0" fontId="26" fillId="0" borderId="0" applyNumberFormat="0" applyFill="0" applyBorder="0" applyAlignment="0" applyProtection="0"/>
    <xf numFmtId="0" fontId="27" fillId="25" borderId="0" applyNumberFormat="0" applyBorder="0" applyAlignment="0" applyProtection="0"/>
    <xf numFmtId="0" fontId="17" fillId="0" borderId="0"/>
    <xf numFmtId="0" fontId="28" fillId="7" borderId="0" applyNumberFormat="0" applyBorder="0" applyAlignment="0" applyProtection="0"/>
    <xf numFmtId="0" fontId="29" fillId="23" borderId="20"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21" applyNumberFormat="0" applyFill="0" applyAlignment="0" applyProtection="0"/>
    <xf numFmtId="0" fontId="33" fillId="0" borderId="22" applyNumberFormat="0" applyFill="0" applyAlignment="0" applyProtection="0"/>
    <xf numFmtId="0" fontId="34" fillId="0" borderId="23" applyNumberFormat="0" applyFill="0" applyAlignment="0" applyProtection="0"/>
    <xf numFmtId="0" fontId="34" fillId="0" borderId="0" applyNumberFormat="0" applyFill="0" applyBorder="0" applyAlignment="0" applyProtection="0"/>
    <xf numFmtId="0" fontId="35" fillId="0" borderId="24" applyNumberFormat="0" applyFill="0" applyAlignment="0" applyProtection="0"/>
    <xf numFmtId="0" fontId="36" fillId="26" borderId="25" applyNumberFormat="0" applyAlignment="0" applyProtection="0"/>
  </cellStyleXfs>
  <cellXfs count="62">
    <xf numFmtId="0" fontId="0" fillId="0" borderId="0" xfId="0"/>
    <xf numFmtId="0" fontId="1" fillId="0" borderId="0" xfId="0" applyFont="1" applyBorder="1"/>
    <xf numFmtId="164" fontId="1" fillId="0" borderId="0" xfId="0" applyNumberFormat="1" applyFont="1" applyBorder="1" applyAlignment="1"/>
    <xf numFmtId="0" fontId="7" fillId="0" borderId="0" xfId="0" applyFont="1" applyBorder="1"/>
    <xf numFmtId="0" fontId="9" fillId="0" borderId="0" xfId="0" applyFont="1" applyBorder="1"/>
    <xf numFmtId="0" fontId="9" fillId="0" borderId="0" xfId="0" applyFont="1" applyBorder="1" applyAlignment="1">
      <alignment horizontal="center"/>
    </xf>
    <xf numFmtId="0" fontId="1" fillId="0" borderId="1" xfId="0" applyFont="1" applyBorder="1"/>
    <xf numFmtId="0" fontId="9" fillId="0" borderId="1" xfId="0" applyFont="1" applyBorder="1"/>
    <xf numFmtId="0" fontId="9" fillId="0" borderId="1" xfId="0" applyFont="1" applyBorder="1" applyAlignment="1">
      <alignment horizontal="center"/>
    </xf>
    <xf numFmtId="164" fontId="1" fillId="0" borderId="1" xfId="0" applyNumberFormat="1" applyFont="1" applyBorder="1" applyAlignment="1"/>
    <xf numFmtId="0" fontId="10" fillId="0" borderId="2" xfId="0" applyFont="1" applyFill="1" applyBorder="1" applyAlignment="1">
      <alignment horizontal="center"/>
    </xf>
    <xf numFmtId="0" fontId="10" fillId="0" borderId="3" xfId="0" applyFont="1" applyFill="1" applyBorder="1" applyAlignment="1">
      <alignment horizontal="center"/>
    </xf>
    <xf numFmtId="0" fontId="9" fillId="0" borderId="3" xfId="0" applyFont="1" applyFill="1" applyBorder="1" applyAlignment="1">
      <alignment horizontal="left"/>
    </xf>
    <xf numFmtId="0" fontId="9" fillId="0" borderId="4" xfId="0" applyFont="1" applyFill="1" applyBorder="1" applyAlignment="1">
      <alignment horizontal="center"/>
    </xf>
    <xf numFmtId="164" fontId="11" fillId="0" borderId="5" xfId="0" applyNumberFormat="1" applyFont="1" applyFill="1" applyBorder="1" applyAlignment="1">
      <alignment horizontal="right" vertical="center" indent="1"/>
    </xf>
    <xf numFmtId="0" fontId="11" fillId="0" borderId="6" xfId="0" applyFont="1" applyFill="1" applyBorder="1" applyAlignment="1">
      <alignment vertical="center"/>
    </xf>
    <xf numFmtId="0" fontId="1" fillId="0" borderId="7" xfId="0" applyFont="1" applyBorder="1"/>
    <xf numFmtId="1" fontId="10" fillId="0" borderId="7" xfId="0" applyNumberFormat="1" applyFont="1" applyFill="1" applyBorder="1" applyAlignment="1">
      <alignment horizontal="center"/>
    </xf>
    <xf numFmtId="1" fontId="10" fillId="0" borderId="0" xfId="0" applyNumberFormat="1" applyFont="1" applyFill="1" applyBorder="1" applyAlignment="1">
      <alignment horizontal="center"/>
    </xf>
    <xf numFmtId="1" fontId="9" fillId="0" borderId="0" xfId="0" applyNumberFormat="1" applyFont="1" applyFill="1" applyBorder="1" applyAlignment="1">
      <alignment horizontal="center"/>
    </xf>
    <xf numFmtId="164" fontId="13" fillId="0" borderId="8" xfId="0" applyNumberFormat="1" applyFont="1" applyFill="1" applyBorder="1" applyAlignment="1">
      <alignment horizontal="right" indent="1"/>
    </xf>
    <xf numFmtId="0" fontId="13" fillId="0" borderId="6" xfId="0" applyFont="1" applyFill="1" applyBorder="1"/>
    <xf numFmtId="164" fontId="13" fillId="0" borderId="5" xfId="0" applyNumberFormat="1" applyFont="1" applyFill="1" applyBorder="1" applyAlignment="1">
      <alignment horizontal="right" vertical="center" indent="1"/>
    </xf>
    <xf numFmtId="0" fontId="13" fillId="0" borderId="9" xfId="0" applyFont="1" applyFill="1" applyBorder="1"/>
    <xf numFmtId="0" fontId="13" fillId="0" borderId="9" xfId="0" applyFont="1" applyFill="1" applyBorder="1" applyAlignment="1">
      <alignment vertical="center"/>
    </xf>
    <xf numFmtId="1" fontId="13" fillId="2" borderId="2" xfId="0" applyNumberFormat="1" applyFont="1" applyFill="1" applyBorder="1"/>
    <xf numFmtId="1" fontId="13" fillId="2" borderId="10" xfId="0" applyNumberFormat="1" applyFont="1" applyFill="1" applyBorder="1"/>
    <xf numFmtId="164" fontId="13" fillId="3" borderId="8" xfId="0" applyNumberFormat="1" applyFont="1" applyFill="1" applyBorder="1" applyAlignment="1">
      <alignment horizontal="right" indent="1"/>
    </xf>
    <xf numFmtId="0" fontId="13" fillId="3" borderId="7" xfId="0" applyFont="1" applyFill="1" applyBorder="1"/>
    <xf numFmtId="164" fontId="13" fillId="4" borderId="10" xfId="0" applyNumberFormat="1" applyFont="1" applyFill="1" applyBorder="1" applyAlignment="1">
      <alignment horizontal="right" vertical="top" wrapText="1" indent="1"/>
    </xf>
    <xf numFmtId="0" fontId="15" fillId="4" borderId="10" xfId="0" applyFont="1" applyFill="1" applyBorder="1" applyAlignment="1">
      <alignment horizontal="left" vertical="top" wrapText="1"/>
    </xf>
    <xf numFmtId="0" fontId="1" fillId="0" borderId="0" xfId="0" applyFont="1" applyFill="1" applyBorder="1"/>
    <xf numFmtId="1" fontId="10" fillId="0" borderId="9" xfId="0" applyNumberFormat="1" applyFont="1" applyFill="1" applyBorder="1"/>
    <xf numFmtId="1" fontId="10" fillId="0" borderId="5" xfId="0" applyNumberFormat="1" applyFont="1" applyFill="1" applyBorder="1"/>
    <xf numFmtId="164" fontId="1" fillId="4" borderId="5" xfId="0" applyNumberFormat="1" applyFont="1" applyFill="1" applyBorder="1" applyAlignment="1">
      <alignment horizontal="right" vertical="top" wrapText="1" indent="1"/>
    </xf>
    <xf numFmtId="0" fontId="1" fillId="0" borderId="10" xfId="0" applyFont="1" applyFill="1" applyBorder="1" applyAlignment="1">
      <alignment horizontal="left" vertical="top" wrapText="1"/>
    </xf>
    <xf numFmtId="1" fontId="10" fillId="0" borderId="2" xfId="0" applyNumberFormat="1" applyFont="1" applyFill="1" applyBorder="1"/>
    <xf numFmtId="1" fontId="10" fillId="0" borderId="10" xfId="0" applyNumberFormat="1" applyFont="1" applyFill="1" applyBorder="1"/>
    <xf numFmtId="0" fontId="1" fillId="0" borderId="5" xfId="0" applyFont="1" applyFill="1" applyBorder="1" applyAlignment="1">
      <alignment horizontal="left" vertical="top" wrapText="1"/>
    </xf>
    <xf numFmtId="0" fontId="1" fillId="0" borderId="8" xfId="0" applyFont="1" applyFill="1" applyBorder="1" applyAlignment="1">
      <alignment horizontal="left" vertical="top" wrapText="1"/>
    </xf>
    <xf numFmtId="164" fontId="1" fillId="4" borderId="10" xfId="0" applyNumberFormat="1" applyFont="1" applyFill="1" applyBorder="1" applyAlignment="1">
      <alignment horizontal="right" vertical="top" wrapText="1" indent="1"/>
    </xf>
    <xf numFmtId="1" fontId="13" fillId="2" borderId="11" xfId="0" applyNumberFormat="1" applyFont="1" applyFill="1" applyBorder="1" applyAlignment="1">
      <alignment horizontal="center"/>
    </xf>
    <xf numFmtId="1" fontId="13" fillId="2" borderId="13" xfId="0" applyNumberFormat="1" applyFont="1" applyFill="1" applyBorder="1" applyAlignment="1">
      <alignment horizontal="center"/>
    </xf>
    <xf numFmtId="164" fontId="13" fillId="4" borderId="13" xfId="0" applyNumberFormat="1" applyFont="1" applyFill="1" applyBorder="1" applyAlignment="1">
      <alignment horizontal="center" vertical="top" wrapText="1"/>
    </xf>
    <xf numFmtId="0" fontId="1" fillId="0" borderId="0" xfId="0" applyFont="1" applyBorder="1" applyAlignment="1">
      <alignment vertical="center"/>
    </xf>
    <xf numFmtId="0" fontId="15" fillId="4" borderId="5" xfId="0" applyFont="1" applyFill="1" applyBorder="1" applyAlignment="1">
      <alignment horizontal="center" vertical="center" wrapText="1"/>
    </xf>
    <xf numFmtId="0" fontId="18" fillId="0" borderId="0" xfId="0" applyFont="1" applyBorder="1"/>
    <xf numFmtId="164" fontId="19" fillId="0" borderId="0" xfId="0" quotePrefix="1" applyNumberFormat="1" applyFont="1" applyBorder="1" applyAlignment="1">
      <alignment horizontal="center"/>
    </xf>
    <xf numFmtId="164" fontId="7" fillId="0" borderId="0" xfId="0" quotePrefix="1" applyNumberFormat="1" applyFont="1" applyBorder="1" applyAlignment="1">
      <alignment horizontal="center"/>
    </xf>
    <xf numFmtId="0" fontId="7" fillId="0" borderId="0" xfId="0" applyFont="1" applyBorder="1" applyAlignment="1"/>
    <xf numFmtId="0" fontId="2" fillId="0" borderId="0" xfId="0" applyFont="1" applyBorder="1" applyAlignment="1">
      <alignment horizontal="left"/>
    </xf>
    <xf numFmtId="0" fontId="7" fillId="0" borderId="0" xfId="0" applyFont="1" applyBorder="1" applyAlignment="1">
      <alignment horizontal="center"/>
    </xf>
    <xf numFmtId="0" fontId="15" fillId="2" borderId="16" xfId="0" applyFont="1" applyFill="1" applyBorder="1" applyAlignment="1">
      <alignment horizontal="center" vertical="center" wrapText="1"/>
    </xf>
    <xf numFmtId="0" fontId="15" fillId="2" borderId="15"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6" fillId="0" borderId="0" xfId="0" applyFont="1" applyAlignment="1">
      <alignment horizontal="left" wrapText="1"/>
    </xf>
    <xf numFmtId="0" fontId="5" fillId="0" borderId="0" xfId="0" applyFont="1" applyAlignment="1">
      <alignment horizontal="left" wrapText="1"/>
    </xf>
    <xf numFmtId="0" fontId="15" fillId="0" borderId="13"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 fillId="0" borderId="12" xfId="0" applyFont="1" applyBorder="1"/>
    <xf numFmtId="0" fontId="1" fillId="0" borderId="1" xfId="0" applyFont="1" applyBorder="1"/>
    <xf numFmtId="0" fontId="1" fillId="0" borderId="11" xfId="0" applyFont="1" applyBorder="1"/>
  </cellXfs>
  <cellStyles count="44">
    <cellStyle name="20 % - Accent1 2" xfId="1"/>
    <cellStyle name="20 % - Accent2 2" xfId="2"/>
    <cellStyle name="20 % - Accent3 2" xfId="3"/>
    <cellStyle name="20 % - Accent4 2" xfId="4"/>
    <cellStyle name="20 % - Accent5 2" xfId="5"/>
    <cellStyle name="20 % - Accent6 2" xfId="6"/>
    <cellStyle name="40 % - Accent1 2" xfId="7"/>
    <cellStyle name="40 % - Accent2 2" xfId="8"/>
    <cellStyle name="40 % - Accent3 2" xfId="9"/>
    <cellStyle name="40 % - Accent4 2" xfId="10"/>
    <cellStyle name="40 % - Accent5 2" xfId="11"/>
    <cellStyle name="40 % - Accent6 2" xfId="12"/>
    <cellStyle name="60 % - Accent1 2" xfId="13"/>
    <cellStyle name="60 % - Accent2 2" xfId="14"/>
    <cellStyle name="60 % - Accent3 2" xfId="15"/>
    <cellStyle name="60 % - Accent4 2" xfId="16"/>
    <cellStyle name="60 % - Accent5 2" xfId="17"/>
    <cellStyle name="60 % - Accent6 2" xfId="18"/>
    <cellStyle name="Accent1 2" xfId="19"/>
    <cellStyle name="Accent2 2" xfId="20"/>
    <cellStyle name="Accent3 2" xfId="21"/>
    <cellStyle name="Accent4 2" xfId="22"/>
    <cellStyle name="Accent5 2" xfId="23"/>
    <cellStyle name="Accent6 2" xfId="24"/>
    <cellStyle name="Avertissement 2" xfId="25"/>
    <cellStyle name="Calcul 2" xfId="26"/>
    <cellStyle name="Cellule liée 2" xfId="27"/>
    <cellStyle name="Commentaire 2" xfId="28"/>
    <cellStyle name="Entrée 2" xfId="29"/>
    <cellStyle name="Insatisfaisant 2" xfId="30"/>
    <cellStyle name="Lien hypertexte 2" xfId="31"/>
    <cellStyle name="Neutre 2" xfId="32"/>
    <cellStyle name="Normal" xfId="0" builtinId="0"/>
    <cellStyle name="Normal 2" xfId="33"/>
    <cellStyle name="Satisfaisant 2" xfId="34"/>
    <cellStyle name="Sortie 2" xfId="35"/>
    <cellStyle name="Texte explicatif 2" xfId="36"/>
    <cellStyle name="Titre 2" xfId="37"/>
    <cellStyle name="Titre 1 2" xfId="38"/>
    <cellStyle name="Titre 2 2" xfId="39"/>
    <cellStyle name="Titre 3 2" xfId="40"/>
    <cellStyle name="Titre 4 2" xfId="41"/>
    <cellStyle name="Total 2" xfId="42"/>
    <cellStyle name="Vérification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abSelected="1" zoomScaleNormal="100" workbookViewId="0"/>
  </sheetViews>
  <sheetFormatPr defaultColWidth="8.85546875" defaultRowHeight="14.25" x14ac:dyDescent="0.2"/>
  <cols>
    <col min="1" max="1" width="3.42578125" style="1" customWidth="1"/>
    <col min="2" max="2" width="66.7109375" style="1" customWidth="1"/>
    <col min="3" max="3" width="10.7109375" style="2" customWidth="1"/>
    <col min="4" max="15" width="4.7109375" style="1" customWidth="1"/>
    <col min="16" max="256" width="8.85546875" style="1"/>
    <col min="257" max="257" width="3.42578125" style="1" customWidth="1"/>
    <col min="258" max="258" width="66.7109375" style="1" customWidth="1"/>
    <col min="259" max="259" width="10.7109375" style="1" customWidth="1"/>
    <col min="260" max="271" width="4.7109375" style="1" customWidth="1"/>
    <col min="272" max="512" width="8.85546875" style="1"/>
    <col min="513" max="513" width="3.42578125" style="1" customWidth="1"/>
    <col min="514" max="514" width="66.7109375" style="1" customWidth="1"/>
    <col min="515" max="515" width="10.7109375" style="1" customWidth="1"/>
    <col min="516" max="527" width="4.7109375" style="1" customWidth="1"/>
    <col min="528" max="768" width="8.85546875" style="1"/>
    <col min="769" max="769" width="3.42578125" style="1" customWidth="1"/>
    <col min="770" max="770" width="66.7109375" style="1" customWidth="1"/>
    <col min="771" max="771" width="10.7109375" style="1" customWidth="1"/>
    <col min="772" max="783" width="4.7109375" style="1" customWidth="1"/>
    <col min="784" max="1024" width="8.85546875" style="1"/>
    <col min="1025" max="1025" width="3.42578125" style="1" customWidth="1"/>
    <col min="1026" max="1026" width="66.7109375" style="1" customWidth="1"/>
    <col min="1027" max="1027" width="10.7109375" style="1" customWidth="1"/>
    <col min="1028" max="1039" width="4.7109375" style="1" customWidth="1"/>
    <col min="1040" max="1280" width="8.85546875" style="1"/>
    <col min="1281" max="1281" width="3.42578125" style="1" customWidth="1"/>
    <col min="1282" max="1282" width="66.7109375" style="1" customWidth="1"/>
    <col min="1283" max="1283" width="10.7109375" style="1" customWidth="1"/>
    <col min="1284" max="1295" width="4.7109375" style="1" customWidth="1"/>
    <col min="1296" max="1536" width="8.85546875" style="1"/>
    <col min="1537" max="1537" width="3.42578125" style="1" customWidth="1"/>
    <col min="1538" max="1538" width="66.7109375" style="1" customWidth="1"/>
    <col min="1539" max="1539" width="10.7109375" style="1" customWidth="1"/>
    <col min="1540" max="1551" width="4.7109375" style="1" customWidth="1"/>
    <col min="1552" max="1792" width="8.85546875" style="1"/>
    <col min="1793" max="1793" width="3.42578125" style="1" customWidth="1"/>
    <col min="1794" max="1794" width="66.7109375" style="1" customWidth="1"/>
    <col min="1795" max="1795" width="10.7109375" style="1" customWidth="1"/>
    <col min="1796" max="1807" width="4.7109375" style="1" customWidth="1"/>
    <col min="1808" max="2048" width="8.85546875" style="1"/>
    <col min="2049" max="2049" width="3.42578125" style="1" customWidth="1"/>
    <col min="2050" max="2050" width="66.7109375" style="1" customWidth="1"/>
    <col min="2051" max="2051" width="10.7109375" style="1" customWidth="1"/>
    <col min="2052" max="2063" width="4.7109375" style="1" customWidth="1"/>
    <col min="2064" max="2304" width="8.85546875" style="1"/>
    <col min="2305" max="2305" width="3.42578125" style="1" customWidth="1"/>
    <col min="2306" max="2306" width="66.7109375" style="1" customWidth="1"/>
    <col min="2307" max="2307" width="10.7109375" style="1" customWidth="1"/>
    <col min="2308" max="2319" width="4.7109375" style="1" customWidth="1"/>
    <col min="2320" max="2560" width="8.85546875" style="1"/>
    <col min="2561" max="2561" width="3.42578125" style="1" customWidth="1"/>
    <col min="2562" max="2562" width="66.7109375" style="1" customWidth="1"/>
    <col min="2563" max="2563" width="10.7109375" style="1" customWidth="1"/>
    <col min="2564" max="2575" width="4.7109375" style="1" customWidth="1"/>
    <col min="2576" max="2816" width="8.85546875" style="1"/>
    <col min="2817" max="2817" width="3.42578125" style="1" customWidth="1"/>
    <col min="2818" max="2818" width="66.7109375" style="1" customWidth="1"/>
    <col min="2819" max="2819" width="10.7109375" style="1" customWidth="1"/>
    <col min="2820" max="2831" width="4.7109375" style="1" customWidth="1"/>
    <col min="2832" max="3072" width="8.85546875" style="1"/>
    <col min="3073" max="3073" width="3.42578125" style="1" customWidth="1"/>
    <col min="3074" max="3074" width="66.7109375" style="1" customWidth="1"/>
    <col min="3075" max="3075" width="10.7109375" style="1" customWidth="1"/>
    <col min="3076" max="3087" width="4.7109375" style="1" customWidth="1"/>
    <col min="3088" max="3328" width="8.85546875" style="1"/>
    <col min="3329" max="3329" width="3.42578125" style="1" customWidth="1"/>
    <col min="3330" max="3330" width="66.7109375" style="1" customWidth="1"/>
    <col min="3331" max="3331" width="10.7109375" style="1" customWidth="1"/>
    <col min="3332" max="3343" width="4.7109375" style="1" customWidth="1"/>
    <col min="3344" max="3584" width="8.85546875" style="1"/>
    <col min="3585" max="3585" width="3.42578125" style="1" customWidth="1"/>
    <col min="3586" max="3586" width="66.7109375" style="1" customWidth="1"/>
    <col min="3587" max="3587" width="10.7109375" style="1" customWidth="1"/>
    <col min="3588" max="3599" width="4.7109375" style="1" customWidth="1"/>
    <col min="3600" max="3840" width="8.85546875" style="1"/>
    <col min="3841" max="3841" width="3.42578125" style="1" customWidth="1"/>
    <col min="3842" max="3842" width="66.7109375" style="1" customWidth="1"/>
    <col min="3843" max="3843" width="10.7109375" style="1" customWidth="1"/>
    <col min="3844" max="3855" width="4.7109375" style="1" customWidth="1"/>
    <col min="3856" max="4096" width="8.85546875" style="1"/>
    <col min="4097" max="4097" width="3.42578125" style="1" customWidth="1"/>
    <col min="4098" max="4098" width="66.7109375" style="1" customWidth="1"/>
    <col min="4099" max="4099" width="10.7109375" style="1" customWidth="1"/>
    <col min="4100" max="4111" width="4.7109375" style="1" customWidth="1"/>
    <col min="4112" max="4352" width="8.85546875" style="1"/>
    <col min="4353" max="4353" width="3.42578125" style="1" customWidth="1"/>
    <col min="4354" max="4354" width="66.7109375" style="1" customWidth="1"/>
    <col min="4355" max="4355" width="10.7109375" style="1" customWidth="1"/>
    <col min="4356" max="4367" width="4.7109375" style="1" customWidth="1"/>
    <col min="4368" max="4608" width="8.85546875" style="1"/>
    <col min="4609" max="4609" width="3.42578125" style="1" customWidth="1"/>
    <col min="4610" max="4610" width="66.7109375" style="1" customWidth="1"/>
    <col min="4611" max="4611" width="10.7109375" style="1" customWidth="1"/>
    <col min="4612" max="4623" width="4.7109375" style="1" customWidth="1"/>
    <col min="4624" max="4864" width="8.85546875" style="1"/>
    <col min="4865" max="4865" width="3.42578125" style="1" customWidth="1"/>
    <col min="4866" max="4866" width="66.7109375" style="1" customWidth="1"/>
    <col min="4867" max="4867" width="10.7109375" style="1" customWidth="1"/>
    <col min="4868" max="4879" width="4.7109375" style="1" customWidth="1"/>
    <col min="4880" max="5120" width="8.85546875" style="1"/>
    <col min="5121" max="5121" width="3.42578125" style="1" customWidth="1"/>
    <col min="5122" max="5122" width="66.7109375" style="1" customWidth="1"/>
    <col min="5123" max="5123" width="10.7109375" style="1" customWidth="1"/>
    <col min="5124" max="5135" width="4.7109375" style="1" customWidth="1"/>
    <col min="5136" max="5376" width="8.85546875" style="1"/>
    <col min="5377" max="5377" width="3.42578125" style="1" customWidth="1"/>
    <col min="5378" max="5378" width="66.7109375" style="1" customWidth="1"/>
    <col min="5379" max="5379" width="10.7109375" style="1" customWidth="1"/>
    <col min="5380" max="5391" width="4.7109375" style="1" customWidth="1"/>
    <col min="5392" max="5632" width="8.85546875" style="1"/>
    <col min="5633" max="5633" width="3.42578125" style="1" customWidth="1"/>
    <col min="5634" max="5634" width="66.7109375" style="1" customWidth="1"/>
    <col min="5635" max="5635" width="10.7109375" style="1" customWidth="1"/>
    <col min="5636" max="5647" width="4.7109375" style="1" customWidth="1"/>
    <col min="5648" max="5888" width="8.85546875" style="1"/>
    <col min="5889" max="5889" width="3.42578125" style="1" customWidth="1"/>
    <col min="5890" max="5890" width="66.7109375" style="1" customWidth="1"/>
    <col min="5891" max="5891" width="10.7109375" style="1" customWidth="1"/>
    <col min="5892" max="5903" width="4.7109375" style="1" customWidth="1"/>
    <col min="5904" max="6144" width="8.85546875" style="1"/>
    <col min="6145" max="6145" width="3.42578125" style="1" customWidth="1"/>
    <col min="6146" max="6146" width="66.7109375" style="1" customWidth="1"/>
    <col min="6147" max="6147" width="10.7109375" style="1" customWidth="1"/>
    <col min="6148" max="6159" width="4.7109375" style="1" customWidth="1"/>
    <col min="6160" max="6400" width="8.85546875" style="1"/>
    <col min="6401" max="6401" width="3.42578125" style="1" customWidth="1"/>
    <col min="6402" max="6402" width="66.7109375" style="1" customWidth="1"/>
    <col min="6403" max="6403" width="10.7109375" style="1" customWidth="1"/>
    <col min="6404" max="6415" width="4.7109375" style="1" customWidth="1"/>
    <col min="6416" max="6656" width="8.85546875" style="1"/>
    <col min="6657" max="6657" width="3.42578125" style="1" customWidth="1"/>
    <col min="6658" max="6658" width="66.7109375" style="1" customWidth="1"/>
    <col min="6659" max="6659" width="10.7109375" style="1" customWidth="1"/>
    <col min="6660" max="6671" width="4.7109375" style="1" customWidth="1"/>
    <col min="6672" max="6912" width="8.85546875" style="1"/>
    <col min="6913" max="6913" width="3.42578125" style="1" customWidth="1"/>
    <col min="6914" max="6914" width="66.7109375" style="1" customWidth="1"/>
    <col min="6915" max="6915" width="10.7109375" style="1" customWidth="1"/>
    <col min="6916" max="6927" width="4.7109375" style="1" customWidth="1"/>
    <col min="6928" max="7168" width="8.85546875" style="1"/>
    <col min="7169" max="7169" width="3.42578125" style="1" customWidth="1"/>
    <col min="7170" max="7170" width="66.7109375" style="1" customWidth="1"/>
    <col min="7171" max="7171" width="10.7109375" style="1" customWidth="1"/>
    <col min="7172" max="7183" width="4.7109375" style="1" customWidth="1"/>
    <col min="7184" max="7424" width="8.85546875" style="1"/>
    <col min="7425" max="7425" width="3.42578125" style="1" customWidth="1"/>
    <col min="7426" max="7426" width="66.7109375" style="1" customWidth="1"/>
    <col min="7427" max="7427" width="10.7109375" style="1" customWidth="1"/>
    <col min="7428" max="7439" width="4.7109375" style="1" customWidth="1"/>
    <col min="7440" max="7680" width="8.85546875" style="1"/>
    <col min="7681" max="7681" width="3.42578125" style="1" customWidth="1"/>
    <col min="7682" max="7682" width="66.7109375" style="1" customWidth="1"/>
    <col min="7683" max="7683" width="10.7109375" style="1" customWidth="1"/>
    <col min="7684" max="7695" width="4.7109375" style="1" customWidth="1"/>
    <col min="7696" max="7936" width="8.85546875" style="1"/>
    <col min="7937" max="7937" width="3.42578125" style="1" customWidth="1"/>
    <col min="7938" max="7938" width="66.7109375" style="1" customWidth="1"/>
    <col min="7939" max="7939" width="10.7109375" style="1" customWidth="1"/>
    <col min="7940" max="7951" width="4.7109375" style="1" customWidth="1"/>
    <col min="7952" max="8192" width="8.85546875" style="1"/>
    <col min="8193" max="8193" width="3.42578125" style="1" customWidth="1"/>
    <col min="8194" max="8194" width="66.7109375" style="1" customWidth="1"/>
    <col min="8195" max="8195" width="10.7109375" style="1" customWidth="1"/>
    <col min="8196" max="8207" width="4.7109375" style="1" customWidth="1"/>
    <col min="8208" max="8448" width="8.85546875" style="1"/>
    <col min="8449" max="8449" width="3.42578125" style="1" customWidth="1"/>
    <col min="8450" max="8450" width="66.7109375" style="1" customWidth="1"/>
    <col min="8451" max="8451" width="10.7109375" style="1" customWidth="1"/>
    <col min="8452" max="8463" width="4.7109375" style="1" customWidth="1"/>
    <col min="8464" max="8704" width="8.85546875" style="1"/>
    <col min="8705" max="8705" width="3.42578125" style="1" customWidth="1"/>
    <col min="8706" max="8706" width="66.7109375" style="1" customWidth="1"/>
    <col min="8707" max="8707" width="10.7109375" style="1" customWidth="1"/>
    <col min="8708" max="8719" width="4.7109375" style="1" customWidth="1"/>
    <col min="8720" max="8960" width="8.85546875" style="1"/>
    <col min="8961" max="8961" width="3.42578125" style="1" customWidth="1"/>
    <col min="8962" max="8962" width="66.7109375" style="1" customWidth="1"/>
    <col min="8963" max="8963" width="10.7109375" style="1" customWidth="1"/>
    <col min="8964" max="8975" width="4.7109375" style="1" customWidth="1"/>
    <col min="8976" max="9216" width="8.85546875" style="1"/>
    <col min="9217" max="9217" width="3.42578125" style="1" customWidth="1"/>
    <col min="9218" max="9218" width="66.7109375" style="1" customWidth="1"/>
    <col min="9219" max="9219" width="10.7109375" style="1" customWidth="1"/>
    <col min="9220" max="9231" width="4.7109375" style="1" customWidth="1"/>
    <col min="9232" max="9472" width="8.85546875" style="1"/>
    <col min="9473" max="9473" width="3.42578125" style="1" customWidth="1"/>
    <col min="9474" max="9474" width="66.7109375" style="1" customWidth="1"/>
    <col min="9475" max="9475" width="10.7109375" style="1" customWidth="1"/>
    <col min="9476" max="9487" width="4.7109375" style="1" customWidth="1"/>
    <col min="9488" max="9728" width="8.85546875" style="1"/>
    <col min="9729" max="9729" width="3.42578125" style="1" customWidth="1"/>
    <col min="9730" max="9730" width="66.7109375" style="1" customWidth="1"/>
    <col min="9731" max="9731" width="10.7109375" style="1" customWidth="1"/>
    <col min="9732" max="9743" width="4.7109375" style="1" customWidth="1"/>
    <col min="9744" max="9984" width="8.85546875" style="1"/>
    <col min="9985" max="9985" width="3.42578125" style="1" customWidth="1"/>
    <col min="9986" max="9986" width="66.7109375" style="1" customWidth="1"/>
    <col min="9987" max="9987" width="10.7109375" style="1" customWidth="1"/>
    <col min="9988" max="9999" width="4.7109375" style="1" customWidth="1"/>
    <col min="10000" max="10240" width="8.85546875" style="1"/>
    <col min="10241" max="10241" width="3.42578125" style="1" customWidth="1"/>
    <col min="10242" max="10242" width="66.7109375" style="1" customWidth="1"/>
    <col min="10243" max="10243" width="10.7109375" style="1" customWidth="1"/>
    <col min="10244" max="10255" width="4.7109375" style="1" customWidth="1"/>
    <col min="10256" max="10496" width="8.85546875" style="1"/>
    <col min="10497" max="10497" width="3.42578125" style="1" customWidth="1"/>
    <col min="10498" max="10498" width="66.7109375" style="1" customWidth="1"/>
    <col min="10499" max="10499" width="10.7109375" style="1" customWidth="1"/>
    <col min="10500" max="10511" width="4.7109375" style="1" customWidth="1"/>
    <col min="10512" max="10752" width="8.85546875" style="1"/>
    <col min="10753" max="10753" width="3.42578125" style="1" customWidth="1"/>
    <col min="10754" max="10754" width="66.7109375" style="1" customWidth="1"/>
    <col min="10755" max="10755" width="10.7109375" style="1" customWidth="1"/>
    <col min="10756" max="10767" width="4.7109375" style="1" customWidth="1"/>
    <col min="10768" max="11008" width="8.85546875" style="1"/>
    <col min="11009" max="11009" width="3.42578125" style="1" customWidth="1"/>
    <col min="11010" max="11010" width="66.7109375" style="1" customWidth="1"/>
    <col min="11011" max="11011" width="10.7109375" style="1" customWidth="1"/>
    <col min="11012" max="11023" width="4.7109375" style="1" customWidth="1"/>
    <col min="11024" max="11264" width="8.85546875" style="1"/>
    <col min="11265" max="11265" width="3.42578125" style="1" customWidth="1"/>
    <col min="11266" max="11266" width="66.7109375" style="1" customWidth="1"/>
    <col min="11267" max="11267" width="10.7109375" style="1" customWidth="1"/>
    <col min="11268" max="11279" width="4.7109375" style="1" customWidth="1"/>
    <col min="11280" max="11520" width="8.85546875" style="1"/>
    <col min="11521" max="11521" width="3.42578125" style="1" customWidth="1"/>
    <col min="11522" max="11522" width="66.7109375" style="1" customWidth="1"/>
    <col min="11523" max="11523" width="10.7109375" style="1" customWidth="1"/>
    <col min="11524" max="11535" width="4.7109375" style="1" customWidth="1"/>
    <col min="11536" max="11776" width="8.85546875" style="1"/>
    <col min="11777" max="11777" width="3.42578125" style="1" customWidth="1"/>
    <col min="11778" max="11778" width="66.7109375" style="1" customWidth="1"/>
    <col min="11779" max="11779" width="10.7109375" style="1" customWidth="1"/>
    <col min="11780" max="11791" width="4.7109375" style="1" customWidth="1"/>
    <col min="11792" max="12032" width="8.85546875" style="1"/>
    <col min="12033" max="12033" width="3.42578125" style="1" customWidth="1"/>
    <col min="12034" max="12034" width="66.7109375" style="1" customWidth="1"/>
    <col min="12035" max="12035" width="10.7109375" style="1" customWidth="1"/>
    <col min="12036" max="12047" width="4.7109375" style="1" customWidth="1"/>
    <col min="12048" max="12288" width="8.85546875" style="1"/>
    <col min="12289" max="12289" width="3.42578125" style="1" customWidth="1"/>
    <col min="12290" max="12290" width="66.7109375" style="1" customWidth="1"/>
    <col min="12291" max="12291" width="10.7109375" style="1" customWidth="1"/>
    <col min="12292" max="12303" width="4.7109375" style="1" customWidth="1"/>
    <col min="12304" max="12544" width="8.85546875" style="1"/>
    <col min="12545" max="12545" width="3.42578125" style="1" customWidth="1"/>
    <col min="12546" max="12546" width="66.7109375" style="1" customWidth="1"/>
    <col min="12547" max="12547" width="10.7109375" style="1" customWidth="1"/>
    <col min="12548" max="12559" width="4.7109375" style="1" customWidth="1"/>
    <col min="12560" max="12800" width="8.85546875" style="1"/>
    <col min="12801" max="12801" width="3.42578125" style="1" customWidth="1"/>
    <col min="12802" max="12802" width="66.7109375" style="1" customWidth="1"/>
    <col min="12803" max="12803" width="10.7109375" style="1" customWidth="1"/>
    <col min="12804" max="12815" width="4.7109375" style="1" customWidth="1"/>
    <col min="12816" max="13056" width="8.85546875" style="1"/>
    <col min="13057" max="13057" width="3.42578125" style="1" customWidth="1"/>
    <col min="13058" max="13058" width="66.7109375" style="1" customWidth="1"/>
    <col min="13059" max="13059" width="10.7109375" style="1" customWidth="1"/>
    <col min="13060" max="13071" width="4.7109375" style="1" customWidth="1"/>
    <col min="13072" max="13312" width="8.85546875" style="1"/>
    <col min="13313" max="13313" width="3.42578125" style="1" customWidth="1"/>
    <col min="13314" max="13314" width="66.7109375" style="1" customWidth="1"/>
    <col min="13315" max="13315" width="10.7109375" style="1" customWidth="1"/>
    <col min="13316" max="13327" width="4.7109375" style="1" customWidth="1"/>
    <col min="13328" max="13568" width="8.85546875" style="1"/>
    <col min="13569" max="13569" width="3.42578125" style="1" customWidth="1"/>
    <col min="13570" max="13570" width="66.7109375" style="1" customWidth="1"/>
    <col min="13571" max="13571" width="10.7109375" style="1" customWidth="1"/>
    <col min="13572" max="13583" width="4.7109375" style="1" customWidth="1"/>
    <col min="13584" max="13824" width="8.85546875" style="1"/>
    <col min="13825" max="13825" width="3.42578125" style="1" customWidth="1"/>
    <col min="13826" max="13826" width="66.7109375" style="1" customWidth="1"/>
    <col min="13827" max="13827" width="10.7109375" style="1" customWidth="1"/>
    <col min="13828" max="13839" width="4.7109375" style="1" customWidth="1"/>
    <col min="13840" max="14080" width="8.85546875" style="1"/>
    <col min="14081" max="14081" width="3.42578125" style="1" customWidth="1"/>
    <col min="14082" max="14082" width="66.7109375" style="1" customWidth="1"/>
    <col min="14083" max="14083" width="10.7109375" style="1" customWidth="1"/>
    <col min="14084" max="14095" width="4.7109375" style="1" customWidth="1"/>
    <col min="14096" max="14336" width="8.85546875" style="1"/>
    <col min="14337" max="14337" width="3.42578125" style="1" customWidth="1"/>
    <col min="14338" max="14338" width="66.7109375" style="1" customWidth="1"/>
    <col min="14339" max="14339" width="10.7109375" style="1" customWidth="1"/>
    <col min="14340" max="14351" width="4.7109375" style="1" customWidth="1"/>
    <col min="14352" max="14592" width="8.85546875" style="1"/>
    <col min="14593" max="14593" width="3.42578125" style="1" customWidth="1"/>
    <col min="14594" max="14594" width="66.7109375" style="1" customWidth="1"/>
    <col min="14595" max="14595" width="10.7109375" style="1" customWidth="1"/>
    <col min="14596" max="14607" width="4.7109375" style="1" customWidth="1"/>
    <col min="14608" max="14848" width="8.85546875" style="1"/>
    <col min="14849" max="14849" width="3.42578125" style="1" customWidth="1"/>
    <col min="14850" max="14850" width="66.7109375" style="1" customWidth="1"/>
    <col min="14851" max="14851" width="10.7109375" style="1" customWidth="1"/>
    <col min="14852" max="14863" width="4.7109375" style="1" customWidth="1"/>
    <col min="14864" max="15104" width="8.85546875" style="1"/>
    <col min="15105" max="15105" width="3.42578125" style="1" customWidth="1"/>
    <col min="15106" max="15106" width="66.7109375" style="1" customWidth="1"/>
    <col min="15107" max="15107" width="10.7109375" style="1" customWidth="1"/>
    <col min="15108" max="15119" width="4.7109375" style="1" customWidth="1"/>
    <col min="15120" max="15360" width="8.85546875" style="1"/>
    <col min="15361" max="15361" width="3.42578125" style="1" customWidth="1"/>
    <col min="15362" max="15362" width="66.7109375" style="1" customWidth="1"/>
    <col min="15363" max="15363" width="10.7109375" style="1" customWidth="1"/>
    <col min="15364" max="15375" width="4.7109375" style="1" customWidth="1"/>
    <col min="15376" max="15616" width="8.85546875" style="1"/>
    <col min="15617" max="15617" width="3.42578125" style="1" customWidth="1"/>
    <col min="15618" max="15618" width="66.7109375" style="1" customWidth="1"/>
    <col min="15619" max="15619" width="10.7109375" style="1" customWidth="1"/>
    <col min="15620" max="15631" width="4.7109375" style="1" customWidth="1"/>
    <col min="15632" max="15872" width="8.85546875" style="1"/>
    <col min="15873" max="15873" width="3.42578125" style="1" customWidth="1"/>
    <col min="15874" max="15874" width="66.7109375" style="1" customWidth="1"/>
    <col min="15875" max="15875" width="10.7109375" style="1" customWidth="1"/>
    <col min="15876" max="15887" width="4.7109375" style="1" customWidth="1"/>
    <col min="15888" max="16128" width="8.85546875" style="1"/>
    <col min="16129" max="16129" width="3.42578125" style="1" customWidth="1"/>
    <col min="16130" max="16130" width="66.7109375" style="1" customWidth="1"/>
    <col min="16131" max="16131" width="10.7109375" style="1" customWidth="1"/>
    <col min="16132" max="16143" width="4.7109375" style="1" customWidth="1"/>
    <col min="16144" max="16384" width="8.85546875" style="1"/>
  </cols>
  <sheetData>
    <row r="1" spans="2:15" s="46" customFormat="1" ht="15.75" x14ac:dyDescent="0.25">
      <c r="B1" s="49" t="s">
        <v>43</v>
      </c>
      <c r="C1" s="48"/>
      <c r="D1" s="51"/>
      <c r="E1" s="51"/>
      <c r="F1" s="51"/>
      <c r="G1" s="51"/>
      <c r="H1" s="51"/>
      <c r="I1" s="51"/>
      <c r="J1" s="51"/>
      <c r="K1" s="51"/>
      <c r="L1" s="51"/>
      <c r="M1" s="51"/>
      <c r="N1" s="51"/>
      <c r="O1" s="51"/>
    </row>
    <row r="2" spans="2:15" s="46" customFormat="1" ht="15.75" x14ac:dyDescent="0.25">
      <c r="B2" s="3" t="s">
        <v>42</v>
      </c>
      <c r="C2" s="47" t="s">
        <v>41</v>
      </c>
    </row>
    <row r="3" spans="2:15" s="44" customFormat="1" ht="34.5" customHeight="1" x14ac:dyDescent="0.25">
      <c r="B3" s="57" t="s">
        <v>40</v>
      </c>
      <c r="C3" s="45" t="s">
        <v>39</v>
      </c>
      <c r="D3" s="52" t="s">
        <v>38</v>
      </c>
      <c r="E3" s="53"/>
      <c r="F3" s="53"/>
      <c r="G3" s="53"/>
      <c r="H3" s="53"/>
      <c r="I3" s="53"/>
      <c r="J3" s="53"/>
      <c r="K3" s="53"/>
      <c r="L3" s="53"/>
      <c r="M3" s="53"/>
      <c r="N3" s="53"/>
      <c r="O3" s="54"/>
    </row>
    <row r="4" spans="2:15" ht="15" x14ac:dyDescent="0.25">
      <c r="B4" s="58"/>
      <c r="C4" s="43" t="s">
        <v>37</v>
      </c>
      <c r="D4" s="42" t="s">
        <v>34</v>
      </c>
      <c r="E4" s="42" t="s">
        <v>36</v>
      </c>
      <c r="F4" s="41" t="s">
        <v>35</v>
      </c>
      <c r="G4" s="42" t="s">
        <v>33</v>
      </c>
      <c r="H4" s="42" t="s">
        <v>35</v>
      </c>
      <c r="I4" s="42" t="s">
        <v>34</v>
      </c>
      <c r="J4" s="42" t="s">
        <v>34</v>
      </c>
      <c r="K4" s="42" t="s">
        <v>33</v>
      </c>
      <c r="L4" s="42" t="s">
        <v>32</v>
      </c>
      <c r="M4" s="42" t="s">
        <v>31</v>
      </c>
      <c r="N4" s="42" t="s">
        <v>30</v>
      </c>
      <c r="O4" s="41" t="s">
        <v>29</v>
      </c>
    </row>
    <row r="5" spans="2:15" s="31" customFormat="1" x14ac:dyDescent="0.2">
      <c r="B5" s="38" t="s">
        <v>28</v>
      </c>
      <c r="C5" s="34">
        <v>959.5</v>
      </c>
      <c r="D5" s="33">
        <f>$C$5*100/$C$18</f>
        <v>61.349104859335036</v>
      </c>
      <c r="E5" s="33">
        <f>$C$5*100/$C$18</f>
        <v>61.349104859335036</v>
      </c>
      <c r="F5" s="33">
        <f>$C$5*100/$C$18</f>
        <v>61.349104859335036</v>
      </c>
      <c r="G5" s="33">
        <f>$C$5*100/$C$18</f>
        <v>61.349104859335036</v>
      </c>
      <c r="H5" s="33"/>
      <c r="I5" s="33"/>
      <c r="J5" s="33"/>
      <c r="K5" s="33"/>
      <c r="L5" s="33"/>
      <c r="M5" s="33">
        <f>$C$5*100/$C$18</f>
        <v>61.349104859335036</v>
      </c>
      <c r="N5" s="33">
        <f>$C$5*100/$C$18</f>
        <v>61.349104859335036</v>
      </c>
      <c r="O5" s="33">
        <f>$C$5*100/$C$18</f>
        <v>61.349104859335036</v>
      </c>
    </row>
    <row r="6" spans="2:15" s="31" customFormat="1" x14ac:dyDescent="0.2">
      <c r="B6" s="38" t="s">
        <v>27</v>
      </c>
      <c r="C6" s="34">
        <v>47.973999999999997</v>
      </c>
      <c r="D6" s="33"/>
      <c r="E6" s="33"/>
      <c r="F6" s="32"/>
      <c r="G6" s="33"/>
      <c r="H6" s="33">
        <f>$C$6*100/$C$18</f>
        <v>3.0673913043478258</v>
      </c>
      <c r="I6" s="33">
        <f>$C$6*100/$C$18</f>
        <v>3.0673913043478258</v>
      </c>
      <c r="J6" s="33">
        <f>$C$6*100/$C$18</f>
        <v>3.0673913043478258</v>
      </c>
      <c r="K6" s="33">
        <f>$C$6*100/$C$18</f>
        <v>3.0673913043478258</v>
      </c>
      <c r="L6" s="33">
        <f>$C$6*100/$C$18</f>
        <v>3.0673913043478258</v>
      </c>
      <c r="M6" s="33"/>
      <c r="N6" s="33"/>
      <c r="O6" s="32"/>
    </row>
    <row r="7" spans="2:15" s="31" customFormat="1" x14ac:dyDescent="0.2">
      <c r="B7" s="39" t="s">
        <v>26</v>
      </c>
      <c r="C7" s="34">
        <v>361.82499999999999</v>
      </c>
      <c r="D7" s="33">
        <f>$C$7*100/$C$18</f>
        <v>23.134590792838875</v>
      </c>
      <c r="E7" s="33">
        <f>$C$7*100/$C$18</f>
        <v>23.134590792838875</v>
      </c>
      <c r="F7" s="33">
        <f>$C$7*100/$C$18</f>
        <v>23.134590792838875</v>
      </c>
      <c r="G7" s="33">
        <f>$C$7*100/$C$18</f>
        <v>23.134590792838875</v>
      </c>
      <c r="H7" s="33"/>
      <c r="I7" s="33"/>
      <c r="J7" s="33"/>
      <c r="K7" s="33"/>
      <c r="L7" s="33"/>
      <c r="M7" s="33"/>
      <c r="N7" s="33">
        <f>$C$7*100/$C$18</f>
        <v>23.134590792838875</v>
      </c>
      <c r="O7" s="33">
        <f>$C$7*100/$C$18</f>
        <v>23.134590792838875</v>
      </c>
    </row>
    <row r="8" spans="2:15" s="31" customFormat="1" x14ac:dyDescent="0.2">
      <c r="B8" s="38" t="s">
        <v>25</v>
      </c>
      <c r="C8" s="40">
        <v>113.075</v>
      </c>
      <c r="D8" s="33"/>
      <c r="E8" s="33"/>
      <c r="F8" s="32"/>
      <c r="G8" s="33"/>
      <c r="H8" s="33">
        <f>$C$8*100/$C$18</f>
        <v>7.2298593350383635</v>
      </c>
      <c r="I8" s="33">
        <f>$C$8*100/$C$18</f>
        <v>7.2298593350383635</v>
      </c>
      <c r="J8" s="33">
        <f>$C$8*100/$C$18</f>
        <v>7.2298593350383635</v>
      </c>
      <c r="K8" s="33">
        <f>$C$8*100/$C$18</f>
        <v>7.2298593350383635</v>
      </c>
      <c r="L8" s="33">
        <f>$C$8*100/$C$18</f>
        <v>7.2298593350383635</v>
      </c>
      <c r="M8" s="33"/>
      <c r="N8" s="33"/>
      <c r="O8" s="32"/>
    </row>
    <row r="9" spans="2:15" s="31" customFormat="1" x14ac:dyDescent="0.2">
      <c r="B9" s="35" t="s">
        <v>24</v>
      </c>
      <c r="C9" s="40">
        <v>20.2</v>
      </c>
      <c r="D9" s="37"/>
      <c r="E9" s="37"/>
      <c r="F9" s="36"/>
      <c r="G9" s="33"/>
      <c r="H9" s="33">
        <f>$C$9*100/$C$18</f>
        <v>1.2915601023017902</v>
      </c>
      <c r="I9" s="33">
        <f>$C$9*100/$C$18</f>
        <v>1.2915601023017902</v>
      </c>
      <c r="J9" s="33">
        <f>$C$9*100/$C$18</f>
        <v>1.2915601023017902</v>
      </c>
      <c r="K9" s="33">
        <f>$C$9*100/$C$18</f>
        <v>1.2915601023017902</v>
      </c>
      <c r="L9" s="33">
        <f>$C$9*100/$C$18</f>
        <v>1.2915601023017902</v>
      </c>
      <c r="M9" s="33"/>
      <c r="N9" s="33"/>
      <c r="O9" s="32"/>
    </row>
    <row r="10" spans="2:15" s="31" customFormat="1" x14ac:dyDescent="0.2">
      <c r="B10" s="38" t="s">
        <v>23</v>
      </c>
      <c r="C10" s="34">
        <v>260.72500000000002</v>
      </c>
      <c r="D10" s="33"/>
      <c r="E10" s="33"/>
      <c r="F10" s="33"/>
      <c r="G10" s="33"/>
      <c r="H10" s="33">
        <f>$C$10*100/$C$18</f>
        <v>16.670396419437342</v>
      </c>
      <c r="I10" s="33">
        <f>$C$10*100/$C$18</f>
        <v>16.670396419437342</v>
      </c>
      <c r="J10" s="33">
        <f>$C$10*100/$C$18</f>
        <v>16.670396419437342</v>
      </c>
      <c r="K10" s="33">
        <f>$C$10*100/$C$18</f>
        <v>16.670396419437342</v>
      </c>
      <c r="L10" s="33">
        <f>$C$10*100/$C$18</f>
        <v>16.670396419437342</v>
      </c>
      <c r="M10" s="33"/>
      <c r="N10" s="33"/>
      <c r="O10" s="32"/>
    </row>
    <row r="11" spans="2:15" s="31" customFormat="1" ht="15" x14ac:dyDescent="0.2">
      <c r="B11" s="38" t="s">
        <v>22</v>
      </c>
      <c r="C11" s="34">
        <v>190</v>
      </c>
      <c r="D11" s="33">
        <f t="shared" ref="D11:O11" si="0">$C$11*100/$C$18</f>
        <v>12.148337595907929</v>
      </c>
      <c r="E11" s="33">
        <f t="shared" si="0"/>
        <v>12.148337595907929</v>
      </c>
      <c r="F11" s="33">
        <f t="shared" si="0"/>
        <v>12.148337595907929</v>
      </c>
      <c r="G11" s="33">
        <f t="shared" si="0"/>
        <v>12.148337595907929</v>
      </c>
      <c r="H11" s="33">
        <f t="shared" si="0"/>
        <v>12.148337595907929</v>
      </c>
      <c r="I11" s="33">
        <f t="shared" si="0"/>
        <v>12.148337595907929</v>
      </c>
      <c r="J11" s="33">
        <f t="shared" si="0"/>
        <v>12.148337595907929</v>
      </c>
      <c r="K11" s="33">
        <f t="shared" si="0"/>
        <v>12.148337595907929</v>
      </c>
      <c r="L11" s="33">
        <f t="shared" si="0"/>
        <v>12.148337595907929</v>
      </c>
      <c r="M11" s="33">
        <f t="shared" si="0"/>
        <v>12.148337595907929</v>
      </c>
      <c r="N11" s="33">
        <f t="shared" si="0"/>
        <v>12.148337595907929</v>
      </c>
      <c r="O11" s="33">
        <f t="shared" si="0"/>
        <v>12.148337595907929</v>
      </c>
    </row>
    <row r="12" spans="2:15" s="31" customFormat="1" x14ac:dyDescent="0.2">
      <c r="B12" s="39" t="s">
        <v>21</v>
      </c>
      <c r="C12" s="34">
        <v>32</v>
      </c>
      <c r="D12" s="33">
        <f t="shared" ref="D12:O12" si="1">$C$12*100/$C$18</f>
        <v>2.0460358056265986</v>
      </c>
      <c r="E12" s="33">
        <f t="shared" si="1"/>
        <v>2.0460358056265986</v>
      </c>
      <c r="F12" s="33">
        <f t="shared" si="1"/>
        <v>2.0460358056265986</v>
      </c>
      <c r="G12" s="33">
        <f t="shared" si="1"/>
        <v>2.0460358056265986</v>
      </c>
      <c r="H12" s="33">
        <f t="shared" si="1"/>
        <v>2.0460358056265986</v>
      </c>
      <c r="I12" s="33">
        <f t="shared" si="1"/>
        <v>2.0460358056265986</v>
      </c>
      <c r="J12" s="33">
        <f t="shared" si="1"/>
        <v>2.0460358056265986</v>
      </c>
      <c r="K12" s="33">
        <f t="shared" si="1"/>
        <v>2.0460358056265986</v>
      </c>
      <c r="L12" s="33">
        <f t="shared" si="1"/>
        <v>2.0460358056265986</v>
      </c>
      <c r="M12" s="33">
        <f t="shared" si="1"/>
        <v>2.0460358056265986</v>
      </c>
      <c r="N12" s="33">
        <f t="shared" si="1"/>
        <v>2.0460358056265986</v>
      </c>
      <c r="O12" s="33">
        <f t="shared" si="1"/>
        <v>2.0460358056265986</v>
      </c>
    </row>
    <row r="13" spans="2:15" s="31" customFormat="1" x14ac:dyDescent="0.2">
      <c r="B13" s="38" t="s">
        <v>20</v>
      </c>
      <c r="C13" s="34">
        <v>18.789000000000001</v>
      </c>
      <c r="D13" s="33"/>
      <c r="E13" s="33"/>
      <c r="F13" s="33"/>
      <c r="G13" s="33"/>
      <c r="H13" s="33">
        <f>$C$13*100/$C$18</f>
        <v>1.2013427109974426</v>
      </c>
      <c r="I13" s="33">
        <f>$C$13*100/$C$18</f>
        <v>1.2013427109974426</v>
      </c>
      <c r="J13" s="33">
        <f>$C$13*100/$C$18</f>
        <v>1.2013427109974426</v>
      </c>
      <c r="K13" s="33">
        <f>$C$13*100/$C$18</f>
        <v>1.2013427109974426</v>
      </c>
      <c r="L13" s="33">
        <f>$C$13*100/$C$18</f>
        <v>1.2013427109974426</v>
      </c>
      <c r="M13" s="33"/>
      <c r="N13" s="33"/>
      <c r="O13" s="32"/>
    </row>
    <row r="14" spans="2:15" s="31" customFormat="1" x14ac:dyDescent="0.2">
      <c r="B14" s="35" t="s">
        <v>19</v>
      </c>
      <c r="C14" s="34">
        <v>13.025</v>
      </c>
      <c r="D14" s="37"/>
      <c r="E14" s="37"/>
      <c r="F14" s="36"/>
      <c r="G14" s="33"/>
      <c r="H14" s="33">
        <f>$C$14*100/$C$18</f>
        <v>0.8328005115089514</v>
      </c>
      <c r="I14" s="33">
        <f>$C$14*100/$C$18</f>
        <v>0.8328005115089514</v>
      </c>
      <c r="J14" s="33">
        <f>$C$14*100/$C$18</f>
        <v>0.8328005115089514</v>
      </c>
      <c r="K14" s="33">
        <f>$C$14*100/$C$18</f>
        <v>0.8328005115089514</v>
      </c>
      <c r="L14" s="33">
        <f>$C$14*100/$C$18</f>
        <v>0.8328005115089514</v>
      </c>
      <c r="M14" s="33"/>
      <c r="N14" s="33"/>
      <c r="O14" s="32"/>
    </row>
    <row r="15" spans="2:15" s="31" customFormat="1" x14ac:dyDescent="0.2">
      <c r="B15" s="35" t="s">
        <v>18</v>
      </c>
      <c r="C15" s="34">
        <v>12.225</v>
      </c>
      <c r="D15" s="33"/>
      <c r="E15" s="33"/>
      <c r="F15" s="33"/>
      <c r="G15" s="33"/>
      <c r="H15" s="33">
        <f>$C$15*100/$C$18</f>
        <v>0.78164961636828645</v>
      </c>
      <c r="I15" s="33">
        <f>$C$15*100/$C$18</f>
        <v>0.78164961636828645</v>
      </c>
      <c r="J15" s="33">
        <f>$C$15*100/$C$18</f>
        <v>0.78164961636828645</v>
      </c>
      <c r="K15" s="33">
        <f>$C$15*100/$C$18</f>
        <v>0.78164961636828645</v>
      </c>
      <c r="L15" s="33">
        <f>$C$15*100/$C$18</f>
        <v>0.78164961636828645</v>
      </c>
      <c r="M15" s="33"/>
      <c r="N15" s="33"/>
      <c r="O15" s="32"/>
    </row>
    <row r="16" spans="2:15" s="31" customFormat="1" x14ac:dyDescent="0.2">
      <c r="B16" s="35" t="s">
        <v>17</v>
      </c>
      <c r="C16" s="34">
        <v>20.574999999999999</v>
      </c>
      <c r="D16" s="33"/>
      <c r="E16" s="33"/>
      <c r="F16" s="33"/>
      <c r="G16" s="33">
        <f t="shared" ref="G16:M16" si="2">$C$16*100/$C$18</f>
        <v>1.3155370843989769</v>
      </c>
      <c r="H16" s="33">
        <f t="shared" si="2"/>
        <v>1.3155370843989769</v>
      </c>
      <c r="I16" s="33">
        <f t="shared" si="2"/>
        <v>1.3155370843989769</v>
      </c>
      <c r="J16" s="33">
        <f t="shared" si="2"/>
        <v>1.3155370843989769</v>
      </c>
      <c r="K16" s="33">
        <f t="shared" si="2"/>
        <v>1.3155370843989769</v>
      </c>
      <c r="L16" s="33">
        <f t="shared" si="2"/>
        <v>1.3155370843989769</v>
      </c>
      <c r="M16" s="33">
        <f t="shared" si="2"/>
        <v>1.3155370843989769</v>
      </c>
      <c r="N16" s="33"/>
      <c r="O16" s="32"/>
    </row>
    <row r="17" spans="1:15" ht="16.5" x14ac:dyDescent="0.2">
      <c r="B17" s="30" t="s">
        <v>16</v>
      </c>
      <c r="C17" s="29">
        <f>SUM(C5:C16)</f>
        <v>2049.913</v>
      </c>
      <c r="D17" s="59"/>
      <c r="E17" s="60"/>
      <c r="F17" s="60"/>
      <c r="G17" s="60"/>
      <c r="H17" s="60"/>
      <c r="I17" s="60"/>
      <c r="J17" s="60"/>
      <c r="K17" s="60"/>
      <c r="L17" s="60"/>
      <c r="M17" s="60"/>
      <c r="N17" s="60"/>
      <c r="O17" s="61"/>
    </row>
    <row r="18" spans="1:15" ht="16.5" x14ac:dyDescent="0.3">
      <c r="A18" s="16"/>
      <c r="B18" s="28" t="s">
        <v>15</v>
      </c>
      <c r="C18" s="27">
        <v>1564</v>
      </c>
      <c r="D18" s="26">
        <f t="shared" ref="D18:O18" si="3">SUM(D5:D16)</f>
        <v>98.678069053708441</v>
      </c>
      <c r="E18" s="26">
        <f t="shared" si="3"/>
        <v>98.678069053708441</v>
      </c>
      <c r="F18" s="26">
        <f t="shared" si="3"/>
        <v>98.678069053708441</v>
      </c>
      <c r="G18" s="26">
        <f t="shared" si="3"/>
        <v>99.993606138107424</v>
      </c>
      <c r="H18" s="26">
        <f t="shared" si="3"/>
        <v>46.584910485933506</v>
      </c>
      <c r="I18" s="26">
        <f t="shared" si="3"/>
        <v>46.584910485933506</v>
      </c>
      <c r="J18" s="26">
        <f t="shared" si="3"/>
        <v>46.584910485933506</v>
      </c>
      <c r="K18" s="26">
        <f t="shared" si="3"/>
        <v>46.584910485933506</v>
      </c>
      <c r="L18" s="26">
        <f t="shared" si="3"/>
        <v>46.584910485933506</v>
      </c>
      <c r="M18" s="26">
        <f t="shared" si="3"/>
        <v>76.859015345268546</v>
      </c>
      <c r="N18" s="26">
        <f t="shared" si="3"/>
        <v>98.678069053708441</v>
      </c>
      <c r="O18" s="25">
        <f t="shared" si="3"/>
        <v>98.678069053708441</v>
      </c>
    </row>
    <row r="19" spans="1:15" ht="16.5" x14ac:dyDescent="0.2">
      <c r="A19" s="16"/>
      <c r="B19" s="24" t="s">
        <v>14</v>
      </c>
      <c r="C19" s="22">
        <f>C17/C18*100</f>
        <v>131.06860613810741</v>
      </c>
      <c r="D19" s="18"/>
      <c r="E19" s="18"/>
      <c r="F19" s="18"/>
      <c r="G19" s="18"/>
      <c r="H19" s="18"/>
      <c r="I19" s="18"/>
      <c r="J19" s="18"/>
      <c r="K19" s="18"/>
      <c r="L19" s="18"/>
      <c r="M19" s="18"/>
      <c r="N19" s="18"/>
      <c r="O19" s="17"/>
    </row>
    <row r="20" spans="1:15" ht="16.5" x14ac:dyDescent="0.3">
      <c r="A20" s="16"/>
      <c r="B20" s="23" t="s">
        <v>13</v>
      </c>
      <c r="C20" s="22">
        <v>3525</v>
      </c>
      <c r="D20" s="19" t="s">
        <v>10</v>
      </c>
      <c r="E20" s="18"/>
      <c r="F20" s="18"/>
      <c r="G20" s="18"/>
      <c r="H20" s="18"/>
      <c r="I20" s="18"/>
      <c r="J20" s="18"/>
      <c r="K20" s="18"/>
      <c r="L20" s="18"/>
      <c r="M20" s="18"/>
      <c r="N20" s="18"/>
      <c r="O20" s="17"/>
    </row>
    <row r="21" spans="1:15" ht="16.5" x14ac:dyDescent="0.3">
      <c r="A21" s="16"/>
      <c r="B21" s="21" t="s">
        <v>12</v>
      </c>
      <c r="C21" s="20">
        <f>C18/C20*100</f>
        <v>44.368794326241137</v>
      </c>
      <c r="D21" s="19"/>
      <c r="E21" s="18"/>
      <c r="F21" s="18"/>
      <c r="G21" s="18"/>
      <c r="H21" s="18"/>
      <c r="I21" s="18"/>
      <c r="J21" s="18"/>
      <c r="K21" s="18"/>
      <c r="L21" s="18"/>
      <c r="M21" s="18"/>
      <c r="N21" s="18"/>
      <c r="O21" s="17"/>
    </row>
    <row r="22" spans="1:15" ht="16.5" x14ac:dyDescent="0.2">
      <c r="A22" s="16"/>
      <c r="B22" s="15" t="s">
        <v>11</v>
      </c>
      <c r="C22" s="14">
        <v>3525</v>
      </c>
      <c r="D22" s="13" t="s">
        <v>10</v>
      </c>
      <c r="E22" s="12" t="s">
        <v>9</v>
      </c>
      <c r="F22" s="11"/>
      <c r="G22" s="11"/>
      <c r="H22" s="11"/>
      <c r="I22" s="11"/>
      <c r="J22" s="11"/>
      <c r="K22" s="11"/>
      <c r="L22" s="11"/>
      <c r="M22" s="11"/>
      <c r="N22" s="11"/>
      <c r="O22" s="10"/>
    </row>
    <row r="23" spans="1:15" x14ac:dyDescent="0.2">
      <c r="B23" s="6"/>
      <c r="C23" s="9"/>
      <c r="D23" s="8" t="s">
        <v>8</v>
      </c>
      <c r="E23" s="7" t="s">
        <v>7</v>
      </c>
      <c r="F23" s="6"/>
      <c r="G23" s="6"/>
      <c r="H23" s="6"/>
      <c r="I23" s="6"/>
      <c r="J23" s="6"/>
      <c r="K23" s="6"/>
      <c r="L23" s="6"/>
      <c r="M23" s="6"/>
      <c r="N23" s="6"/>
      <c r="O23" s="6"/>
    </row>
    <row r="24" spans="1:15" x14ac:dyDescent="0.2">
      <c r="D24" s="5"/>
      <c r="E24" s="4"/>
    </row>
    <row r="25" spans="1:15" x14ac:dyDescent="0.2">
      <c r="D25" s="5"/>
      <c r="E25" s="4"/>
    </row>
    <row r="26" spans="1:15" x14ac:dyDescent="0.2">
      <c r="D26" s="5"/>
      <c r="E26" s="4"/>
    </row>
    <row r="27" spans="1:15" x14ac:dyDescent="0.2">
      <c r="D27" s="5"/>
      <c r="E27" s="4"/>
    </row>
    <row r="28" spans="1:15" x14ac:dyDescent="0.2">
      <c r="D28" s="5"/>
      <c r="E28" s="4"/>
    </row>
    <row r="29" spans="1:15" x14ac:dyDescent="0.2">
      <c r="D29" s="5"/>
      <c r="E29" s="4"/>
    </row>
    <row r="30" spans="1:15" x14ac:dyDescent="0.2">
      <c r="D30" s="5"/>
      <c r="E30" s="4"/>
    </row>
    <row r="31" spans="1:15" x14ac:dyDescent="0.2">
      <c r="D31" s="5"/>
      <c r="E31" s="4"/>
    </row>
    <row r="32" spans="1:15" x14ac:dyDescent="0.2">
      <c r="D32" s="5"/>
      <c r="E32" s="4"/>
    </row>
    <row r="33" spans="2:15" x14ac:dyDescent="0.2">
      <c r="D33" s="5"/>
      <c r="E33" s="4"/>
    </row>
    <row r="34" spans="2:15" ht="15.75" x14ac:dyDescent="0.25">
      <c r="B34" s="3" t="s">
        <v>6</v>
      </c>
    </row>
    <row r="35" spans="2:15" ht="96.75" customHeight="1" x14ac:dyDescent="0.2">
      <c r="B35" s="55" t="s">
        <v>5</v>
      </c>
      <c r="C35" s="55"/>
      <c r="D35" s="55"/>
      <c r="E35" s="55"/>
      <c r="F35" s="55"/>
      <c r="G35" s="55"/>
      <c r="H35" s="55"/>
      <c r="I35" s="55"/>
      <c r="J35" s="55"/>
      <c r="K35" s="55"/>
      <c r="L35" s="55"/>
      <c r="M35" s="55"/>
      <c r="N35" s="55"/>
      <c r="O35" s="55"/>
    </row>
    <row r="37" spans="2:15" ht="15.75" x14ac:dyDescent="0.25">
      <c r="B37" s="3" t="s">
        <v>4</v>
      </c>
    </row>
    <row r="38" spans="2:15" ht="27.75" customHeight="1" x14ac:dyDescent="0.2">
      <c r="B38" s="55" t="s">
        <v>3</v>
      </c>
      <c r="C38" s="55"/>
      <c r="D38" s="55"/>
      <c r="E38" s="55"/>
      <c r="F38" s="55"/>
      <c r="G38" s="55"/>
      <c r="H38" s="55"/>
      <c r="I38" s="55"/>
      <c r="J38" s="55"/>
      <c r="K38" s="55"/>
      <c r="L38" s="55"/>
      <c r="M38" s="55"/>
      <c r="N38" s="55"/>
      <c r="O38" s="55"/>
    </row>
    <row r="39" spans="2:15" ht="14.25" customHeight="1" x14ac:dyDescent="0.2">
      <c r="B39" s="56" t="s">
        <v>2</v>
      </c>
      <c r="C39" s="56"/>
      <c r="D39" s="56"/>
      <c r="E39" s="56"/>
      <c r="F39" s="56"/>
      <c r="G39" s="56"/>
      <c r="H39" s="56"/>
      <c r="I39" s="56"/>
      <c r="J39" s="56"/>
      <c r="K39" s="56"/>
      <c r="L39" s="56"/>
      <c r="M39" s="56"/>
      <c r="N39" s="56"/>
      <c r="O39" s="56"/>
    </row>
    <row r="40" spans="2:15" x14ac:dyDescent="0.2">
      <c r="B40" s="50" t="s">
        <v>1</v>
      </c>
      <c r="C40" s="50"/>
      <c r="D40" s="50"/>
      <c r="E40" s="50"/>
      <c r="F40" s="50"/>
      <c r="G40" s="50"/>
      <c r="H40" s="50"/>
      <c r="I40" s="50"/>
      <c r="J40" s="50"/>
      <c r="K40" s="50"/>
      <c r="L40" s="50"/>
      <c r="M40" s="50"/>
      <c r="N40" s="50"/>
      <c r="O40" s="50"/>
    </row>
    <row r="41" spans="2:15" x14ac:dyDescent="0.2">
      <c r="B41" s="50" t="s">
        <v>0</v>
      </c>
      <c r="C41" s="50"/>
      <c r="D41" s="50"/>
      <c r="E41" s="50"/>
      <c r="F41" s="50"/>
      <c r="G41" s="50"/>
      <c r="H41" s="50"/>
      <c r="I41" s="50"/>
      <c r="J41" s="50"/>
      <c r="K41" s="50"/>
      <c r="L41" s="50"/>
      <c r="M41" s="50"/>
      <c r="N41" s="50"/>
      <c r="O41" s="50"/>
    </row>
  </sheetData>
  <mergeCells count="9">
    <mergeCell ref="B41:O41"/>
    <mergeCell ref="D1:O1"/>
    <mergeCell ref="D3:O3"/>
    <mergeCell ref="B35:O35"/>
    <mergeCell ref="B38:O38"/>
    <mergeCell ref="B39:O39"/>
    <mergeCell ref="B40:O40"/>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IRQ</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dc:creator>
  <cp:lastModifiedBy>Karen Frenken (NRL)</cp:lastModifiedBy>
  <dcterms:created xsi:type="dcterms:W3CDTF">2015-10-14T13:22:17Z</dcterms:created>
  <dcterms:modified xsi:type="dcterms:W3CDTF">2015-10-20T11:41:06Z</dcterms:modified>
</cp:coreProperties>
</file>