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0" yWindow="0" windowWidth="25600" windowHeight="142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4" i="1" l="1"/>
  <c r="N84" i="1"/>
  <c r="M84" i="1"/>
  <c r="H84" i="1"/>
  <c r="J84" i="1"/>
  <c r="I84" i="1"/>
  <c r="L83" i="1"/>
  <c r="N83" i="1"/>
  <c r="M83" i="1"/>
  <c r="H83" i="1"/>
  <c r="J83" i="1"/>
  <c r="I83" i="1"/>
  <c r="L82" i="1"/>
  <c r="N82" i="1"/>
  <c r="M82" i="1"/>
  <c r="H82" i="1"/>
  <c r="J82" i="1"/>
  <c r="I82" i="1"/>
  <c r="L81" i="1"/>
  <c r="N81" i="1"/>
  <c r="M81" i="1"/>
  <c r="H81" i="1"/>
  <c r="J81" i="1"/>
  <c r="I81" i="1"/>
  <c r="L80" i="1"/>
  <c r="N80" i="1"/>
  <c r="M80" i="1"/>
  <c r="H80" i="1"/>
  <c r="J80" i="1"/>
  <c r="I80" i="1"/>
  <c r="L79" i="1"/>
  <c r="N79" i="1"/>
  <c r="M79" i="1"/>
  <c r="H79" i="1"/>
  <c r="J79" i="1"/>
  <c r="I79" i="1"/>
  <c r="L78" i="1"/>
  <c r="N78" i="1"/>
  <c r="M78" i="1"/>
  <c r="H78" i="1"/>
  <c r="J78" i="1"/>
  <c r="I78" i="1"/>
  <c r="L77" i="1"/>
  <c r="N77" i="1"/>
  <c r="M77" i="1"/>
  <c r="H77" i="1"/>
  <c r="J77" i="1"/>
  <c r="I77" i="1"/>
  <c r="L76" i="1"/>
  <c r="N76" i="1"/>
  <c r="M76" i="1"/>
  <c r="H76" i="1"/>
  <c r="J76" i="1"/>
  <c r="I76" i="1"/>
  <c r="L75" i="1"/>
  <c r="N75" i="1"/>
  <c r="M75" i="1"/>
  <c r="H75" i="1"/>
  <c r="J75" i="1"/>
  <c r="I75" i="1"/>
  <c r="L74" i="1"/>
  <c r="N74" i="1"/>
  <c r="M74" i="1"/>
  <c r="H74" i="1"/>
  <c r="J74" i="1"/>
  <c r="I74" i="1"/>
  <c r="L73" i="1"/>
  <c r="N73" i="1"/>
  <c r="M73" i="1"/>
  <c r="H73" i="1"/>
  <c r="J73" i="1"/>
  <c r="I73" i="1"/>
  <c r="L72" i="1"/>
  <c r="N72" i="1"/>
  <c r="M72" i="1"/>
  <c r="H72" i="1"/>
  <c r="J72" i="1"/>
  <c r="I72" i="1"/>
  <c r="L71" i="1"/>
  <c r="N71" i="1"/>
  <c r="M71" i="1"/>
  <c r="H71" i="1"/>
  <c r="J71" i="1"/>
  <c r="I71" i="1"/>
  <c r="L70" i="1"/>
  <c r="N70" i="1"/>
  <c r="M70" i="1"/>
  <c r="H70" i="1"/>
  <c r="J70" i="1"/>
  <c r="I70" i="1"/>
  <c r="L69" i="1"/>
  <c r="N69" i="1"/>
  <c r="M69" i="1"/>
  <c r="H69" i="1"/>
  <c r="J69" i="1"/>
  <c r="I69" i="1"/>
  <c r="L68" i="1"/>
  <c r="N68" i="1"/>
  <c r="M68" i="1"/>
  <c r="H68" i="1"/>
  <c r="J68" i="1"/>
  <c r="I68" i="1"/>
  <c r="L67" i="1"/>
  <c r="N67" i="1"/>
  <c r="M67" i="1"/>
  <c r="H67" i="1"/>
  <c r="J67" i="1"/>
  <c r="I67" i="1"/>
  <c r="L66" i="1"/>
  <c r="N66" i="1"/>
  <c r="M66" i="1"/>
  <c r="H66" i="1"/>
  <c r="J66" i="1"/>
  <c r="I66" i="1"/>
  <c r="L65" i="1"/>
  <c r="N65" i="1"/>
  <c r="M65" i="1"/>
  <c r="H65" i="1"/>
  <c r="J65" i="1"/>
  <c r="I65" i="1"/>
  <c r="L64" i="1"/>
  <c r="N64" i="1"/>
  <c r="M64" i="1"/>
  <c r="H64" i="1"/>
  <c r="J64" i="1"/>
  <c r="I64" i="1"/>
  <c r="L63" i="1"/>
  <c r="N63" i="1"/>
  <c r="M63" i="1"/>
  <c r="H63" i="1"/>
  <c r="J63" i="1"/>
  <c r="I63" i="1"/>
  <c r="L62" i="1"/>
  <c r="N62" i="1"/>
  <c r="M62" i="1"/>
  <c r="H62" i="1"/>
  <c r="J62" i="1"/>
  <c r="I62" i="1"/>
  <c r="L61" i="1"/>
  <c r="N61" i="1"/>
  <c r="M61" i="1"/>
  <c r="H61" i="1"/>
  <c r="J61" i="1"/>
  <c r="I61" i="1"/>
  <c r="L60" i="1"/>
  <c r="N60" i="1"/>
  <c r="M60" i="1"/>
  <c r="H60" i="1"/>
  <c r="J60" i="1"/>
  <c r="I60" i="1"/>
  <c r="L59" i="1"/>
  <c r="N59" i="1"/>
  <c r="M59" i="1"/>
  <c r="H59" i="1"/>
  <c r="J59" i="1"/>
  <c r="I59" i="1"/>
  <c r="L58" i="1"/>
  <c r="N58" i="1"/>
  <c r="M58" i="1"/>
  <c r="H58" i="1"/>
  <c r="J58" i="1"/>
  <c r="I58" i="1"/>
  <c r="L57" i="1"/>
  <c r="N57" i="1"/>
  <c r="M57" i="1"/>
  <c r="H57" i="1"/>
  <c r="J57" i="1"/>
  <c r="I57" i="1"/>
  <c r="L56" i="1"/>
  <c r="N56" i="1"/>
  <c r="M56" i="1"/>
  <c r="H56" i="1"/>
  <c r="J56" i="1"/>
  <c r="I56" i="1"/>
  <c r="L55" i="1"/>
  <c r="N55" i="1"/>
  <c r="M55" i="1"/>
  <c r="H55" i="1"/>
  <c r="J55" i="1"/>
  <c r="I55" i="1"/>
  <c r="L54" i="1"/>
  <c r="N54" i="1"/>
  <c r="M54" i="1"/>
  <c r="H54" i="1"/>
  <c r="J54" i="1"/>
  <c r="I54" i="1"/>
  <c r="L53" i="1"/>
  <c r="N53" i="1"/>
  <c r="M53" i="1"/>
  <c r="H53" i="1"/>
  <c r="J53" i="1"/>
  <c r="I53" i="1"/>
  <c r="L52" i="1"/>
  <c r="N52" i="1"/>
  <c r="M52" i="1"/>
  <c r="H52" i="1"/>
  <c r="J52" i="1"/>
  <c r="I52" i="1"/>
  <c r="L51" i="1"/>
  <c r="N51" i="1"/>
  <c r="M51" i="1"/>
  <c r="H51" i="1"/>
  <c r="J51" i="1"/>
  <c r="I51" i="1"/>
  <c r="F50" i="1"/>
  <c r="L50" i="1"/>
  <c r="N50" i="1"/>
  <c r="M50" i="1"/>
  <c r="H50" i="1"/>
  <c r="J50" i="1"/>
  <c r="I50" i="1"/>
  <c r="F49" i="1"/>
  <c r="L49" i="1"/>
  <c r="N49" i="1"/>
  <c r="M49" i="1"/>
  <c r="H49" i="1"/>
  <c r="J49" i="1"/>
  <c r="I49" i="1"/>
  <c r="F48" i="1"/>
  <c r="L48" i="1"/>
  <c r="N48" i="1"/>
  <c r="M48" i="1"/>
  <c r="H48" i="1"/>
  <c r="J48" i="1"/>
  <c r="I48" i="1"/>
  <c r="L47" i="1"/>
  <c r="N47" i="1"/>
  <c r="M47" i="1"/>
  <c r="H47" i="1"/>
  <c r="J47" i="1"/>
  <c r="I47" i="1"/>
  <c r="F46" i="1"/>
  <c r="L46" i="1"/>
  <c r="N46" i="1"/>
  <c r="M46" i="1"/>
  <c r="H46" i="1"/>
  <c r="J46" i="1"/>
  <c r="I46" i="1"/>
  <c r="F45" i="1"/>
  <c r="L45" i="1"/>
  <c r="N45" i="1"/>
  <c r="M45" i="1"/>
  <c r="H45" i="1"/>
  <c r="J45" i="1"/>
  <c r="I45" i="1"/>
  <c r="F44" i="1"/>
  <c r="L44" i="1"/>
  <c r="N44" i="1"/>
  <c r="M44" i="1"/>
  <c r="H44" i="1"/>
  <c r="J44" i="1"/>
  <c r="I44" i="1"/>
  <c r="F43" i="1"/>
  <c r="L43" i="1"/>
  <c r="N43" i="1"/>
  <c r="M43" i="1"/>
  <c r="H43" i="1"/>
  <c r="J43" i="1"/>
  <c r="I43" i="1"/>
  <c r="F42" i="1"/>
  <c r="L42" i="1"/>
  <c r="N42" i="1"/>
  <c r="M42" i="1"/>
  <c r="H42" i="1"/>
  <c r="J42" i="1"/>
  <c r="I42" i="1"/>
  <c r="L41" i="1"/>
  <c r="N41" i="1"/>
  <c r="M41" i="1"/>
  <c r="H41" i="1"/>
  <c r="J41" i="1"/>
  <c r="I41" i="1"/>
  <c r="F40" i="1"/>
  <c r="L40" i="1"/>
  <c r="N40" i="1"/>
  <c r="M40" i="1"/>
  <c r="H40" i="1"/>
  <c r="J40" i="1"/>
  <c r="I40" i="1"/>
  <c r="F39" i="1"/>
  <c r="L39" i="1"/>
  <c r="N39" i="1"/>
  <c r="M39" i="1"/>
  <c r="H39" i="1"/>
  <c r="J39" i="1"/>
  <c r="I39" i="1"/>
  <c r="F38" i="1"/>
  <c r="L38" i="1"/>
  <c r="N38" i="1"/>
  <c r="M38" i="1"/>
  <c r="H38" i="1"/>
  <c r="J38" i="1"/>
  <c r="I38" i="1"/>
  <c r="F37" i="1"/>
  <c r="L37" i="1"/>
  <c r="N37" i="1"/>
  <c r="M37" i="1"/>
  <c r="H37" i="1"/>
  <c r="J37" i="1"/>
  <c r="I37" i="1"/>
  <c r="F36" i="1"/>
  <c r="L36" i="1"/>
  <c r="N36" i="1"/>
  <c r="M36" i="1"/>
  <c r="H36" i="1"/>
  <c r="J36" i="1"/>
  <c r="I36" i="1"/>
  <c r="F35" i="1"/>
  <c r="L35" i="1"/>
  <c r="N35" i="1"/>
  <c r="M35" i="1"/>
  <c r="H35" i="1"/>
  <c r="J35" i="1"/>
  <c r="I35" i="1"/>
  <c r="F34" i="1"/>
  <c r="L34" i="1"/>
  <c r="N34" i="1"/>
  <c r="M34" i="1"/>
  <c r="H34" i="1"/>
  <c r="J34" i="1"/>
  <c r="I34" i="1"/>
  <c r="F33" i="1"/>
  <c r="L33" i="1"/>
  <c r="N33" i="1"/>
  <c r="M33" i="1"/>
  <c r="H33" i="1"/>
  <c r="J33" i="1"/>
  <c r="I33" i="1"/>
  <c r="F32" i="1"/>
  <c r="L32" i="1"/>
  <c r="N32" i="1"/>
  <c r="M32" i="1"/>
  <c r="H32" i="1"/>
  <c r="J32" i="1"/>
  <c r="I32" i="1"/>
  <c r="L31" i="1"/>
  <c r="N31" i="1"/>
  <c r="M31" i="1"/>
  <c r="H31" i="1"/>
  <c r="J31" i="1"/>
  <c r="I31" i="1"/>
  <c r="F30" i="1"/>
  <c r="L30" i="1"/>
  <c r="N30" i="1"/>
  <c r="M30" i="1"/>
  <c r="H30" i="1"/>
  <c r="J30" i="1"/>
  <c r="I30" i="1"/>
  <c r="F29" i="1"/>
  <c r="L29" i="1"/>
  <c r="N29" i="1"/>
  <c r="M29" i="1"/>
  <c r="H29" i="1"/>
  <c r="J29" i="1"/>
  <c r="I29" i="1"/>
  <c r="F28" i="1"/>
  <c r="L28" i="1"/>
  <c r="N28" i="1"/>
  <c r="M28" i="1"/>
  <c r="H28" i="1"/>
  <c r="J28" i="1"/>
  <c r="I28" i="1"/>
  <c r="B27" i="1"/>
  <c r="E27" i="1"/>
  <c r="F27" i="1"/>
  <c r="L27" i="1"/>
  <c r="N27" i="1"/>
  <c r="M27" i="1"/>
  <c r="H27" i="1"/>
  <c r="J27" i="1"/>
  <c r="I27" i="1"/>
  <c r="L26" i="1"/>
  <c r="N26" i="1"/>
  <c r="M26" i="1"/>
  <c r="H26" i="1"/>
  <c r="J26" i="1"/>
  <c r="I26" i="1"/>
  <c r="B24" i="1"/>
  <c r="B25" i="1"/>
  <c r="E25" i="1"/>
  <c r="F25" i="1"/>
  <c r="L25" i="1"/>
  <c r="N25" i="1"/>
  <c r="M25" i="1"/>
  <c r="H25" i="1"/>
  <c r="J25" i="1"/>
  <c r="I25" i="1"/>
  <c r="E24" i="1"/>
  <c r="F24" i="1"/>
  <c r="L24" i="1"/>
  <c r="N24" i="1"/>
  <c r="M24" i="1"/>
  <c r="H24" i="1"/>
  <c r="J24" i="1"/>
  <c r="I24" i="1"/>
  <c r="F23" i="1"/>
  <c r="L23" i="1"/>
  <c r="N23" i="1"/>
  <c r="M23" i="1"/>
  <c r="H23" i="1"/>
  <c r="J23" i="1"/>
  <c r="I23" i="1"/>
  <c r="F22" i="1"/>
  <c r="L22" i="1"/>
  <c r="N22" i="1"/>
  <c r="M22" i="1"/>
  <c r="H22" i="1"/>
  <c r="J22" i="1"/>
  <c r="I22" i="1"/>
  <c r="L21" i="1"/>
  <c r="N21" i="1"/>
  <c r="M21" i="1"/>
  <c r="H21" i="1"/>
  <c r="J21" i="1"/>
  <c r="I21" i="1"/>
  <c r="F20" i="1"/>
  <c r="L20" i="1"/>
  <c r="N20" i="1"/>
  <c r="M20" i="1"/>
  <c r="H20" i="1"/>
  <c r="J20" i="1"/>
  <c r="I20" i="1"/>
  <c r="F19" i="1"/>
  <c r="L19" i="1"/>
  <c r="N19" i="1"/>
  <c r="M19" i="1"/>
  <c r="H19" i="1"/>
  <c r="J19" i="1"/>
  <c r="I19" i="1"/>
  <c r="B17" i="1"/>
  <c r="B18" i="1"/>
  <c r="D17" i="1"/>
  <c r="D18" i="1"/>
  <c r="E18" i="1"/>
  <c r="F18" i="1"/>
  <c r="L18" i="1"/>
  <c r="N18" i="1"/>
  <c r="M18" i="1"/>
  <c r="H18" i="1"/>
  <c r="J18" i="1"/>
  <c r="I18" i="1"/>
  <c r="E17" i="1"/>
  <c r="F17" i="1"/>
  <c r="L17" i="1"/>
  <c r="N17" i="1"/>
  <c r="M17" i="1"/>
  <c r="H17" i="1"/>
  <c r="J17" i="1"/>
  <c r="I17" i="1"/>
  <c r="L16" i="1"/>
  <c r="N16" i="1"/>
  <c r="M16" i="1"/>
  <c r="H16" i="1"/>
  <c r="J16" i="1"/>
  <c r="I16" i="1"/>
  <c r="B12" i="1"/>
  <c r="B13" i="1"/>
  <c r="B14" i="1"/>
  <c r="B15" i="1"/>
  <c r="C12" i="1"/>
  <c r="C13" i="1"/>
  <c r="C14" i="1"/>
  <c r="C15" i="1"/>
  <c r="D12" i="1"/>
  <c r="D13" i="1"/>
  <c r="D14" i="1"/>
  <c r="D15" i="1"/>
  <c r="E15" i="1"/>
  <c r="F15" i="1"/>
  <c r="L15" i="1"/>
  <c r="N15" i="1"/>
  <c r="M15" i="1"/>
  <c r="H15" i="1"/>
  <c r="J15" i="1"/>
  <c r="I15" i="1"/>
  <c r="E14" i="1"/>
  <c r="F14" i="1"/>
  <c r="L14" i="1"/>
  <c r="N14" i="1"/>
  <c r="M14" i="1"/>
  <c r="H14" i="1"/>
  <c r="J14" i="1"/>
  <c r="I14" i="1"/>
  <c r="E13" i="1"/>
  <c r="F13" i="1"/>
  <c r="L13" i="1"/>
  <c r="N13" i="1"/>
  <c r="M13" i="1"/>
  <c r="H13" i="1"/>
  <c r="J13" i="1"/>
  <c r="I13" i="1"/>
  <c r="E12" i="1"/>
  <c r="F12" i="1"/>
  <c r="L12" i="1"/>
  <c r="N12" i="1"/>
  <c r="M12" i="1"/>
  <c r="H12" i="1"/>
  <c r="J12" i="1"/>
  <c r="I12" i="1"/>
</calcChain>
</file>

<file path=xl/sharedStrings.xml><?xml version="1.0" encoding="utf-8"?>
<sst xmlns="http://schemas.openxmlformats.org/spreadsheetml/2006/main" count="26" uniqueCount="23">
  <si>
    <t>UNITED STATES</t>
  </si>
  <si>
    <t>(In tons of 2000 pounds, air dry weight)</t>
  </si>
  <si>
    <t>Summary -  Total Wood Pulp, All Grades</t>
  </si>
  <si>
    <t>Waste Paper</t>
  </si>
  <si>
    <t>Rags &amp; Other</t>
  </si>
  <si>
    <t>Production</t>
  </si>
  <si>
    <t>Imports</t>
  </si>
  <si>
    <t>Exports</t>
  </si>
  <si>
    <t>New Supply</t>
  </si>
  <si>
    <t>Consumption in
Paper &amp; Board</t>
  </si>
  <si>
    <t>Estimated
Production</t>
  </si>
  <si>
    <t>Estimated
Imports</t>
  </si>
  <si>
    <t>Estimated
Exports</t>
  </si>
  <si>
    <t>R   -  REVISED</t>
  </si>
  <si>
    <t>P   -   PRELIMINARY</t>
  </si>
  <si>
    <t>INTERPOLATED BETWEEN KNOWN VALUES</t>
  </si>
  <si>
    <t>ESTIMATED USING BEST AVAILABLE DATA AND HISTORICAL PATTERNS</t>
  </si>
  <si>
    <t xml:space="preserve">Sources:    </t>
  </si>
  <si>
    <t xml:space="preserve"> Production</t>
  </si>
  <si>
    <t>1869 -  1962 U.  S.  Bureau of the Census</t>
  </si>
  <si>
    <t>1963 -          Pulp Producers Division, A.  P.  I.</t>
  </si>
  <si>
    <r>
      <t>Imports,  Exports,  Consumption</t>
    </r>
    <r>
      <rPr>
        <sz val="9"/>
        <rFont val="Times New Roman"/>
        <family val="1"/>
      </rPr>
      <t xml:space="preserve"> -  Bureau of the Census</t>
    </r>
  </si>
  <si>
    <r>
      <t>New Supply</t>
    </r>
    <r>
      <rPr>
        <sz val="9"/>
        <rFont val="Times New Roman"/>
        <family val="1"/>
      </rPr>
      <t xml:space="preserve">  - Production plus Imports minus Exports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</si>
</sst>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Times New Roman"/>
      <family val="1"/>
    </font>
    <font>
      <u/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3" fontId="2" fillId="0" borderId="0" xfId="0" applyNumberFormat="1" applyFont="1" applyFill="1" applyBorder="1" applyAlignment="1" applyProtection="1">
      <alignment horizontal="center" vertical="top"/>
    </xf>
    <xf numFmtId="3" fontId="2" fillId="0" borderId="0" xfId="0" applyNumberFormat="1" applyFont="1" applyFill="1" applyBorder="1" applyAlignment="1" applyProtection="1">
      <alignment horizontal="left" vertical="top" indent="4"/>
    </xf>
    <xf numFmtId="3" fontId="2" fillId="0" borderId="0" xfId="0" applyNumberFormat="1" applyFont="1" applyFill="1" applyBorder="1" applyAlignment="1" applyProtection="1">
      <alignment horizontal="center" vertical="top" wrapText="1"/>
    </xf>
    <xf numFmtId="3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3" fontId="1" fillId="0" borderId="0" xfId="0" applyNumberFormat="1" applyFont="1" applyFill="1" applyBorder="1" applyAlignment="1" applyProtection="1">
      <alignment horizontal="right" vertical="top"/>
    </xf>
    <xf numFmtId="3" fontId="1" fillId="2" borderId="0" xfId="0" applyNumberFormat="1" applyFont="1" applyFill="1" applyBorder="1" applyAlignment="1" applyProtection="1">
      <alignment vertical="top"/>
    </xf>
    <xf numFmtId="3" fontId="1" fillId="3" borderId="0" xfId="0" applyNumberFormat="1" applyFont="1" applyFill="1" applyBorder="1" applyAlignment="1" applyProtection="1">
      <alignment vertical="top"/>
    </xf>
    <xf numFmtId="3" fontId="1" fillId="0" borderId="0" xfId="0" applyNumberFormat="1" applyFont="1" applyFill="1" applyBorder="1" applyAlignment="1" applyProtection="1">
      <alignment horizontal="right" vertical="top" wrapText="1"/>
    </xf>
    <xf numFmtId="3" fontId="1" fillId="0" borderId="0" xfId="0" applyNumberFormat="1" applyFont="1" applyFill="1" applyBorder="1" applyAlignment="1" applyProtection="1">
      <alignment vertical="top" wrapText="1"/>
    </xf>
    <xf numFmtId="3" fontId="3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4" borderId="0" xfId="0" applyNumberFormat="1" applyFont="1" applyFill="1" applyBorder="1" applyAlignment="1" applyProtection="1">
      <alignment vertical="top"/>
    </xf>
    <xf numFmtId="3" fontId="1" fillId="5" borderId="0" xfId="0" applyNumberFormat="1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vertical="top"/>
    </xf>
    <xf numFmtId="0" fontId="1" fillId="5" borderId="0" xfId="0" applyNumberFormat="1" applyFont="1" applyFill="1" applyBorder="1" applyAlignment="1" applyProtection="1">
      <alignment vertical="top"/>
    </xf>
    <xf numFmtId="0" fontId="1" fillId="2" borderId="0" xfId="0" applyNumberFormat="1" applyFont="1" applyFill="1" applyBorder="1" applyAlignment="1" applyProtection="1">
      <alignment vertical="top"/>
    </xf>
    <xf numFmtId="0" fontId="0" fillId="2" borderId="0" xfId="0" applyFill="1" applyAlignment="1">
      <alignment vertical="top"/>
    </xf>
    <xf numFmtId="0" fontId="1" fillId="3" borderId="0" xfId="0" applyNumberFormat="1" applyFont="1" applyFill="1" applyBorder="1" applyAlignment="1" applyProtection="1">
      <alignment vertical="top"/>
    </xf>
    <xf numFmtId="0" fontId="0" fillId="3" borderId="0" xfId="0" applyFill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">
          <cell r="D6">
            <v>580766.49090550176</v>
          </cell>
          <cell r="F6">
            <v>139103.78638295454</v>
          </cell>
          <cell r="H6">
            <v>165004.7593293415</v>
          </cell>
        </row>
        <row r="7">
          <cell r="D7">
            <v>653800.5683498471</v>
          </cell>
          <cell r="F7">
            <v>156596.73211343991</v>
          </cell>
          <cell r="H7">
            <v>185754.87243031507</v>
          </cell>
        </row>
        <row r="8">
          <cell r="D8">
            <v>726834.64579419221</v>
          </cell>
          <cell r="F8">
            <v>174089.67784392528</v>
          </cell>
          <cell r="H8">
            <v>206504.98553128858</v>
          </cell>
        </row>
        <row r="9">
          <cell r="D9">
            <v>799868.72323853755</v>
          </cell>
          <cell r="F9">
            <v>191582.62357441065</v>
          </cell>
          <cell r="H9">
            <v>227255.09863226212</v>
          </cell>
        </row>
        <row r="10">
          <cell r="D10">
            <v>873406.26203832927</v>
          </cell>
          <cell r="F10">
            <v>209196.15715205451</v>
          </cell>
          <cell r="H10">
            <v>248148.25290569989</v>
          </cell>
        </row>
        <row r="11">
          <cell r="D11">
            <v>968638.21667005157</v>
          </cell>
          <cell r="F11">
            <v>232005.88478160158</v>
          </cell>
          <cell r="H11">
            <v>275205.12688265758</v>
          </cell>
        </row>
        <row r="12">
          <cell r="D12">
            <v>1068764.0651586915</v>
          </cell>
          <cell r="F12">
            <v>255987.78604084984</v>
          </cell>
          <cell r="H12">
            <v>303652.43193766352</v>
          </cell>
        </row>
        <row r="13">
          <cell r="D13">
            <v>1197748.9234788213</v>
          </cell>
          <cell r="F13">
            <v>286881.92759234377</v>
          </cell>
          <cell r="H13">
            <v>340299.02887038025</v>
          </cell>
        </row>
        <row r="14">
          <cell r="D14">
            <v>997251.5225301442</v>
          </cell>
          <cell r="F14">
            <v>238859.27465240267</v>
          </cell>
          <cell r="H14">
            <v>283334.61045479024</v>
          </cell>
        </row>
        <row r="15">
          <cell r="D15">
            <v>1222907.8186559614</v>
          </cell>
          <cell r="F15">
            <v>292907.92536452151</v>
          </cell>
          <cell r="H15">
            <v>347447.06083968963</v>
          </cell>
        </row>
        <row r="16">
          <cell r="D16">
            <v>1292835.9294664424</v>
          </cell>
          <cell r="F16">
            <v>309656.93747294822</v>
          </cell>
          <cell r="H16">
            <v>367314.72069149814</v>
          </cell>
        </row>
        <row r="17">
          <cell r="D17">
            <v>1380949.3291073919</v>
          </cell>
          <cell r="F17">
            <v>330761.64601427637</v>
          </cell>
          <cell r="H17">
            <v>392349.10289005825</v>
          </cell>
        </row>
        <row r="18">
          <cell r="D18">
            <v>1398717.7043405834</v>
          </cell>
          <cell r="F18">
            <v>335017.48430989916</v>
          </cell>
          <cell r="H18">
            <v>397397.37362354191</v>
          </cell>
        </row>
        <row r="19">
          <cell r="D19">
            <v>1426465.4689734343</v>
          </cell>
          <cell r="F19">
            <v>341663.56183767546</v>
          </cell>
          <cell r="H19">
            <v>405280.94352102716</v>
          </cell>
        </row>
        <row r="20">
          <cell r="D20">
            <v>1509981</v>
          </cell>
          <cell r="F20">
            <v>361667</v>
          </cell>
          <cell r="H20">
            <v>429009</v>
          </cell>
        </row>
        <row r="21">
          <cell r="D21">
            <v>1624822.2995868856</v>
          </cell>
          <cell r="F21">
            <v>313975.54462903616</v>
          </cell>
          <cell r="H21">
            <v>436105.27965457289</v>
          </cell>
        </row>
        <row r="22">
          <cell r="D22">
            <v>1785276.4126669394</v>
          </cell>
          <cell r="F22">
            <v>344981.19217282464</v>
          </cell>
          <cell r="H22">
            <v>479171.45733707678</v>
          </cell>
        </row>
        <row r="23">
          <cell r="D23">
            <v>1815853.0031409345</v>
          </cell>
          <cell r="F23">
            <v>350889.71623075544</v>
          </cell>
          <cell r="H23">
            <v>487378.27019466454</v>
          </cell>
        </row>
        <row r="24">
          <cell r="D24">
            <v>1693797.8825369086</v>
          </cell>
          <cell r="F24">
            <v>327304.16907513404</v>
          </cell>
          <cell r="H24">
            <v>454618.4523870034</v>
          </cell>
        </row>
        <row r="25">
          <cell r="D25">
            <v>1854386</v>
          </cell>
          <cell r="F25">
            <v>277849</v>
          </cell>
          <cell r="H25">
            <v>470393</v>
          </cell>
        </row>
        <row r="26">
          <cell r="D26">
            <v>2413389.292435294</v>
          </cell>
          <cell r="F26">
            <v>420218.4540705058</v>
          </cell>
          <cell r="H26">
            <v>515381.78590414696</v>
          </cell>
        </row>
        <row r="27">
          <cell r="D27">
            <v>1821446.7675936045</v>
          </cell>
          <cell r="F27">
            <v>317149.63982356602</v>
          </cell>
          <cell r="H27">
            <v>388971.8459239814</v>
          </cell>
        </row>
        <row r="28">
          <cell r="D28">
            <v>2444259.9911007201</v>
          </cell>
          <cell r="F28">
            <v>425593.64874379104</v>
          </cell>
          <cell r="H28">
            <v>521974.2556147594</v>
          </cell>
        </row>
        <row r="29">
          <cell r="D29">
            <v>2646054.5261499193</v>
          </cell>
          <cell r="F29">
            <v>460730.03880901897</v>
          </cell>
          <cell r="H29">
            <v>565067.68782038917</v>
          </cell>
        </row>
        <row r="30">
          <cell r="D30">
            <v>2679520.5240255939</v>
          </cell>
          <cell r="F30">
            <v>466557.12602421583</v>
          </cell>
          <cell r="H30">
            <v>572214.38636848179</v>
          </cell>
        </row>
        <row r="31">
          <cell r="D31">
            <v>2871704.2292667036</v>
          </cell>
          <cell r="F31">
            <v>500020.08194562409</v>
          </cell>
          <cell r="H31">
            <v>613255.41590288084</v>
          </cell>
        </row>
        <row r="32">
          <cell r="D32">
            <v>3130783.4418940279</v>
          </cell>
          <cell r="F32">
            <v>545130.85895673779</v>
          </cell>
          <cell r="H32">
            <v>668582.05040525482</v>
          </cell>
        </row>
        <row r="33">
          <cell r="D33">
            <v>3061510.0237264624</v>
          </cell>
          <cell r="F33">
            <v>533068.99691823521</v>
          </cell>
          <cell r="H33">
            <v>653788.64012420631</v>
          </cell>
        </row>
        <row r="34">
          <cell r="D34">
            <v>3202896.7854944314</v>
          </cell>
          <cell r="F34">
            <v>557687.20776486502</v>
          </cell>
          <cell r="H34">
            <v>683981.92970727663</v>
          </cell>
        </row>
        <row r="35">
          <cell r="D35">
            <v>3841942</v>
          </cell>
          <cell r="F35">
            <v>739422</v>
          </cell>
          <cell r="H35">
            <v>704063</v>
          </cell>
        </row>
        <row r="36">
          <cell r="D36">
            <v>3563248.4297564705</v>
          </cell>
          <cell r="F36">
            <v>596336.64140720887</v>
          </cell>
          <cell r="H36">
            <v>562968.13770387834</v>
          </cell>
        </row>
        <row r="37">
          <cell r="D37">
            <v>3307822.1434888807</v>
          </cell>
          <cell r="F37">
            <v>553589.11574834224</v>
          </cell>
          <cell r="H37">
            <v>522612.58474836627</v>
          </cell>
        </row>
        <row r="38">
          <cell r="D38">
            <v>2886435.066994891</v>
          </cell>
          <cell r="F38">
            <v>483066.79352395487</v>
          </cell>
          <cell r="H38">
            <v>456036.39664842049</v>
          </cell>
        </row>
        <row r="39">
          <cell r="D39">
            <v>3411255.8911946747</v>
          </cell>
          <cell r="F39">
            <v>570899.53766558401</v>
          </cell>
          <cell r="H39">
            <v>538954.38787255739</v>
          </cell>
        </row>
        <row r="40">
          <cell r="D40">
            <v>3389350.4761577938</v>
          </cell>
          <cell r="F40">
            <v>567233.50037145766</v>
          </cell>
          <cell r="H40">
            <v>535493.4866886941</v>
          </cell>
        </row>
        <row r="41">
          <cell r="D41">
            <v>3587390</v>
          </cell>
          <cell r="F41">
            <v>501589</v>
          </cell>
          <cell r="H41">
            <v>467360</v>
          </cell>
        </row>
        <row r="42">
          <cell r="D42">
            <v>4000188.9042649055</v>
          </cell>
          <cell r="F42">
            <v>497363.91619304696</v>
          </cell>
          <cell r="H42">
            <v>574928.1201720332</v>
          </cell>
        </row>
        <row r="43">
          <cell r="D43">
            <v>4445366.8668924365</v>
          </cell>
          <cell r="F43">
            <v>552715.16589508054</v>
          </cell>
          <cell r="H43">
            <v>638911.43079083413</v>
          </cell>
        </row>
        <row r="44">
          <cell r="D44">
            <v>3858386.7559833894</v>
          </cell>
          <cell r="F44">
            <v>479732.93088665616</v>
          </cell>
          <cell r="H44">
            <v>554547.57202818757</v>
          </cell>
        </row>
        <row r="45">
          <cell r="D45">
            <v>4366257</v>
          </cell>
          <cell r="F45">
            <v>468287</v>
          </cell>
          <cell r="H45">
            <v>692315</v>
          </cell>
        </row>
        <row r="46">
          <cell r="D46">
            <v>4667502</v>
          </cell>
          <cell r="F46">
            <v>402600</v>
          </cell>
          <cell r="H46">
            <v>640967</v>
          </cell>
        </row>
        <row r="47">
          <cell r="D47">
            <v>6075129</v>
          </cell>
          <cell r="F47">
            <v>529976</v>
          </cell>
          <cell r="H47">
            <v>887581</v>
          </cell>
        </row>
        <row r="48">
          <cell r="D48">
            <v>5494959</v>
          </cell>
          <cell r="F48">
            <v>480614</v>
          </cell>
          <cell r="H48">
            <v>844337</v>
          </cell>
        </row>
        <row r="49">
          <cell r="D49">
            <v>6367854</v>
          </cell>
          <cell r="F49">
            <v>425910</v>
          </cell>
          <cell r="H49">
            <v>770358</v>
          </cell>
        </row>
        <row r="50">
          <cell r="D50">
            <v>6859332</v>
          </cell>
          <cell r="F50">
            <v>427837</v>
          </cell>
          <cell r="H50">
            <v>957389</v>
          </cell>
        </row>
        <row r="51">
          <cell r="D51">
            <v>6799683</v>
          </cell>
          <cell r="F51">
            <v>414083</v>
          </cell>
          <cell r="H51">
            <v>929453</v>
          </cell>
        </row>
        <row r="52">
          <cell r="D52">
            <v>7278097</v>
          </cell>
          <cell r="F52">
            <v>402506</v>
          </cell>
          <cell r="H52">
            <v>979755</v>
          </cell>
        </row>
        <row r="53">
          <cell r="D53">
            <v>8009052</v>
          </cell>
          <cell r="F53">
            <v>462388</v>
          </cell>
          <cell r="H53">
            <v>1063161</v>
          </cell>
        </row>
        <row r="54">
          <cell r="D54">
            <v>7584501</v>
          </cell>
          <cell r="F54">
            <v>415668</v>
          </cell>
          <cell r="H54">
            <v>1036044</v>
          </cell>
        </row>
        <row r="55">
          <cell r="D55">
            <v>6599606</v>
          </cell>
          <cell r="F55">
            <v>381915</v>
          </cell>
          <cell r="H55">
            <v>833174</v>
          </cell>
        </row>
        <row r="56">
          <cell r="D56">
            <v>7956036</v>
          </cell>
          <cell r="F56">
            <v>441894</v>
          </cell>
          <cell r="H56">
            <v>997444</v>
          </cell>
        </row>
        <row r="57">
          <cell r="D57">
            <v>9070554</v>
          </cell>
          <cell r="F57">
            <v>387843</v>
          </cell>
          <cell r="H57">
            <v>1069159</v>
          </cell>
        </row>
        <row r="58">
          <cell r="D58">
            <v>7881193</v>
          </cell>
          <cell r="F58">
            <v>324560</v>
          </cell>
          <cell r="H58">
            <v>886556</v>
          </cell>
        </row>
        <row r="59">
          <cell r="D59">
            <v>8530662</v>
          </cell>
          <cell r="F59">
            <v>325154</v>
          </cell>
          <cell r="H59">
            <v>929461</v>
          </cell>
        </row>
        <row r="60">
          <cell r="D60">
            <v>7856637</v>
          </cell>
          <cell r="F60">
            <v>316737</v>
          </cell>
          <cell r="H60">
            <v>882955</v>
          </cell>
        </row>
        <row r="61">
          <cell r="D61">
            <v>9040768</v>
          </cell>
          <cell r="F61">
            <v>340353</v>
          </cell>
          <cell r="H61">
            <v>1000060</v>
          </cell>
        </row>
        <row r="62">
          <cell r="D62">
            <v>8836449</v>
          </cell>
          <cell r="F62">
            <v>298259</v>
          </cell>
          <cell r="H62">
            <v>1253070</v>
          </cell>
        </row>
        <row r="63">
          <cell r="D63">
            <v>8493109</v>
          </cell>
          <cell r="G63">
            <v>1105475</v>
          </cell>
        </row>
        <row r="64">
          <cell r="D64">
            <v>8670824</v>
          </cell>
          <cell r="G64">
            <v>1003335</v>
          </cell>
        </row>
        <row r="65">
          <cell r="D65">
            <v>9414153</v>
          </cell>
          <cell r="G65">
            <v>979457</v>
          </cell>
        </row>
        <row r="66">
          <cell r="D66">
            <v>9031614</v>
          </cell>
          <cell r="G66">
            <v>970940</v>
          </cell>
        </row>
        <row r="67">
          <cell r="D67">
            <v>9017749</v>
          </cell>
          <cell r="G67">
            <v>894257</v>
          </cell>
        </row>
        <row r="68">
          <cell r="D68">
            <v>9074815</v>
          </cell>
          <cell r="G68">
            <v>962918</v>
          </cell>
        </row>
        <row r="69">
          <cell r="D69">
            <v>9612815</v>
          </cell>
          <cell r="G69">
            <v>1284715</v>
          </cell>
        </row>
        <row r="70">
          <cell r="D70">
            <v>9843489</v>
          </cell>
          <cell r="G70">
            <v>928586</v>
          </cell>
        </row>
        <row r="71">
          <cell r="D71">
            <v>10231163</v>
          </cell>
          <cell r="G71">
            <v>879000</v>
          </cell>
        </row>
        <row r="72">
          <cell r="D72">
            <v>10563897</v>
          </cell>
          <cell r="G72">
            <v>980362</v>
          </cell>
        </row>
        <row r="73">
          <cell r="D73">
            <v>9888133</v>
          </cell>
          <cell r="G73">
            <v>836000</v>
          </cell>
        </row>
        <row r="74">
          <cell r="D74">
            <v>10221745</v>
          </cell>
          <cell r="G74">
            <v>904751</v>
          </cell>
        </row>
        <row r="75">
          <cell r="D75">
            <v>11969000</v>
          </cell>
          <cell r="G75">
            <v>877839</v>
          </cell>
        </row>
        <row r="76">
          <cell r="D76">
            <v>11803000</v>
          </cell>
          <cell r="G76">
            <v>828000</v>
          </cell>
        </row>
        <row r="77">
          <cell r="D77">
            <v>12106000</v>
          </cell>
          <cell r="G77">
            <v>875000</v>
          </cell>
        </row>
        <row r="78">
          <cell r="D78">
            <v>12925000</v>
          </cell>
          <cell r="G78">
            <v>892000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0">
          <cell r="J10">
            <v>2.6891642887823537E-2</v>
          </cell>
          <cell r="K10">
            <v>9.9462240817977474E-3</v>
          </cell>
        </row>
        <row r="11">
          <cell r="J11">
            <v>2.2082268118231694E-2</v>
          </cell>
          <cell r="K11">
            <v>1.0143480883577975E-2</v>
          </cell>
        </row>
        <row r="12">
          <cell r="J12">
            <v>2.4933858657378329E-2</v>
          </cell>
          <cell r="K12">
            <v>8.1843963531852536E-3</v>
          </cell>
        </row>
        <row r="13">
          <cell r="J13">
            <v>2.3350253807106598E-2</v>
          </cell>
          <cell r="K13">
            <v>8.5832948777111208E-3</v>
          </cell>
        </row>
        <row r="14">
          <cell r="J14">
            <v>2.2860306913463059E-2</v>
          </cell>
          <cell r="K14">
            <v>5.9326056003796866E-3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5"/>
  <sheetViews>
    <sheetView tabSelected="1" showRuler="0" workbookViewId="0">
      <selection activeCell="F8" sqref="F8"/>
    </sheetView>
  </sheetViews>
  <sheetFormatPr baseColWidth="10" defaultRowHeight="15" x14ac:dyDescent="0"/>
  <sheetData>
    <row r="1" spans="1:29">
      <c r="A1" s="1" t="s">
        <v>0</v>
      </c>
      <c r="B1" s="1"/>
      <c r="C1" s="1"/>
      <c r="D1" s="1"/>
      <c r="E1" s="1"/>
      <c r="F1" s="2"/>
      <c r="G1" s="2"/>
      <c r="H1" s="2"/>
      <c r="I1" s="2"/>
      <c r="J1" s="3"/>
      <c r="K1" s="3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3"/>
      <c r="B2" s="2"/>
      <c r="C2" s="2"/>
      <c r="D2" s="2"/>
      <c r="E2" s="3"/>
      <c r="F2" s="2"/>
      <c r="G2" s="2"/>
      <c r="H2" s="2"/>
      <c r="I2" s="2"/>
      <c r="J2" s="3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1" t="s">
        <v>1</v>
      </c>
      <c r="B3" s="1"/>
      <c r="C3" s="1"/>
      <c r="D3" s="1"/>
      <c r="E3" s="1"/>
      <c r="F3" s="2"/>
      <c r="G3" s="2"/>
      <c r="H3" s="2"/>
      <c r="I3" s="2"/>
      <c r="J3" s="3"/>
      <c r="K3" s="3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2"/>
      <c r="C4" s="2"/>
      <c r="D4" s="2"/>
      <c r="E4" s="3"/>
      <c r="F4" s="2"/>
      <c r="G4" s="2"/>
      <c r="H4" s="2"/>
      <c r="I4" s="2"/>
      <c r="J4" s="3"/>
      <c r="K4" s="3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4" t="s">
        <v>2</v>
      </c>
      <c r="B5" s="2"/>
      <c r="C5" s="2"/>
      <c r="D5" s="2"/>
      <c r="E5" s="3"/>
      <c r="F5" s="2"/>
      <c r="G5" s="2"/>
      <c r="H5" s="2"/>
      <c r="I5" s="2"/>
      <c r="J5" s="3"/>
      <c r="K5" s="3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2"/>
      <c r="C6" s="2"/>
      <c r="D6" s="2"/>
      <c r="E6" s="3"/>
      <c r="F6" s="2"/>
      <c r="G6" s="2"/>
      <c r="H6" s="5" t="s">
        <v>3</v>
      </c>
      <c r="I6" s="5"/>
      <c r="J6" s="1"/>
      <c r="K6" s="3"/>
      <c r="L6" s="5" t="s">
        <v>4</v>
      </c>
      <c r="M6" s="5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33">
      <c r="A7" s="6"/>
      <c r="B7" s="7" t="s">
        <v>5</v>
      </c>
      <c r="C7" s="7" t="s">
        <v>6</v>
      </c>
      <c r="D7" s="8" t="s">
        <v>7</v>
      </c>
      <c r="E7" s="8" t="s">
        <v>8</v>
      </c>
      <c r="F7" s="9" t="s">
        <v>9</v>
      </c>
      <c r="G7" s="7"/>
      <c r="H7" s="10" t="s">
        <v>10</v>
      </c>
      <c r="I7" s="10" t="s">
        <v>11</v>
      </c>
      <c r="J7" s="11" t="s">
        <v>12</v>
      </c>
      <c r="K7" s="3"/>
      <c r="L7" s="10" t="s">
        <v>10</v>
      </c>
      <c r="M7" s="10" t="s">
        <v>11</v>
      </c>
      <c r="N7" s="10" t="s">
        <v>12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6">
        <v>1869</v>
      </c>
      <c r="B8" s="2">
        <v>1077</v>
      </c>
      <c r="C8" s="12"/>
      <c r="D8" s="12"/>
      <c r="E8" s="12"/>
      <c r="F8" s="2"/>
      <c r="G8" s="2"/>
      <c r="H8" s="2"/>
      <c r="I8" s="2"/>
      <c r="J8" s="3"/>
      <c r="K8" s="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6">
        <v>1879</v>
      </c>
      <c r="B9" s="2">
        <v>22570</v>
      </c>
      <c r="C9" s="12"/>
      <c r="D9" s="12"/>
      <c r="E9" s="12"/>
      <c r="F9" s="2"/>
      <c r="G9" s="2"/>
      <c r="H9" s="2"/>
      <c r="I9" s="2"/>
      <c r="J9" s="3"/>
      <c r="K9" s="3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6">
        <v>1889</v>
      </c>
      <c r="B10" s="2">
        <v>305544</v>
      </c>
      <c r="C10" s="12"/>
      <c r="D10" s="12"/>
      <c r="E10" s="12"/>
      <c r="F10" s="2"/>
      <c r="G10" s="2"/>
      <c r="H10" s="2"/>
      <c r="I10" s="2"/>
      <c r="J10" s="3"/>
      <c r="K10" s="3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6">
        <v>1899</v>
      </c>
      <c r="B11" s="2">
        <v>1179525</v>
      </c>
      <c r="C11" s="12">
        <v>57335</v>
      </c>
      <c r="D11" s="12">
        <v>20606</v>
      </c>
      <c r="E11" s="12">
        <v>1216254</v>
      </c>
      <c r="F11" s="2">
        <v>1172880</v>
      </c>
      <c r="G11" s="2"/>
      <c r="H11" s="2"/>
      <c r="I11" s="2"/>
      <c r="J11" s="3"/>
      <c r="K11" s="3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6">
        <v>1900</v>
      </c>
      <c r="B12" s="13">
        <f>B11+((B$16-B$11)/5)</f>
        <v>1327973.6000000001</v>
      </c>
      <c r="C12" s="13">
        <f>C11+((C$16-C$11)/5)</f>
        <v>81732.800000000003</v>
      </c>
      <c r="D12" s="13">
        <f>D11+((D$16-D$11)/5)</f>
        <v>18502</v>
      </c>
      <c r="E12" s="14">
        <f>B12+C12-D12</f>
        <v>1391204.4000000001</v>
      </c>
      <c r="F12" s="14">
        <f>E12*AVERAGE(F$11/E$11,F$16/E$16)</f>
        <v>1342365.5579365452</v>
      </c>
      <c r="G12" s="2"/>
      <c r="H12" s="14">
        <f>[1]API_1975_Consumption_Fiberpulp!D6*(B12/F12)</f>
        <v>574539.89572906168</v>
      </c>
      <c r="I12" s="14">
        <f>$H12*AVERAGE('[1]Howard_Table 47'!K$10:K$14)</f>
        <v>4916.912634098936</v>
      </c>
      <c r="J12" s="14">
        <f>$H12*AVERAGE('[1]Howard_Table 47'!J$10:J$14)</f>
        <v>13802.554602794837</v>
      </c>
      <c r="K12" s="3"/>
      <c r="L12" s="14">
        <f>([1]API_1975_Consumption_Fiberpulp!F6+[1]API_1975_Consumption_Fiberpulp!H6)*(B12/F12)</f>
        <v>300848.09450944851</v>
      </c>
      <c r="M12" s="14">
        <f>$L12*(C12/$B12)</f>
        <v>18516.299675627477</v>
      </c>
      <c r="N12" s="14">
        <f>$L12*(D12/$B12)</f>
        <v>4191.5678478953314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6">
        <v>1901</v>
      </c>
      <c r="B13" s="13">
        <f t="shared" ref="B13:D15" si="0">B12+((B$16-B$11)/5)</f>
        <v>1476422.2000000002</v>
      </c>
      <c r="C13" s="13">
        <f t="shared" si="0"/>
        <v>106130.6</v>
      </c>
      <c r="D13" s="13">
        <f t="shared" si="0"/>
        <v>16398</v>
      </c>
      <c r="E13" s="14">
        <f t="shared" ref="E13:E18" si="1">B13+C13-D13</f>
        <v>1566154.8000000003</v>
      </c>
      <c r="F13" s="14">
        <f>E13*AVERAGE(F$11/E$11,F$16/E$16)</f>
        <v>1511174.2472328283</v>
      </c>
      <c r="G13" s="2"/>
      <c r="H13" s="14">
        <f>[1]API_1975_Consumption_Fiberpulp!D7*(B13/F13)</f>
        <v>638765.30138857581</v>
      </c>
      <c r="I13" s="14">
        <f>$H13*AVERAGE('[1]Howard_Table 47'!K$10:K$14)</f>
        <v>5466.5536788111958</v>
      </c>
      <c r="J13" s="14">
        <f>$H13*AVERAGE('[1]Howard_Table 47'!J$10:J$14)</f>
        <v>15345.484302006067</v>
      </c>
      <c r="K13" s="3"/>
      <c r="L13" s="14">
        <f>([1]API_1975_Consumption_Fiberpulp!F7+[1]API_1975_Consumption_Fiberpulp!H7)*(B13/F13)</f>
        <v>334478.64141384128</v>
      </c>
      <c r="M13" s="14">
        <f t="shared" ref="M13:N76" si="2">$L13*(C13/$B13)</f>
        <v>24043.541813741234</v>
      </c>
      <c r="N13" s="14">
        <f t="shared" si="2"/>
        <v>3714.9134996101848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>
      <c r="A14" s="6">
        <v>1902</v>
      </c>
      <c r="B14" s="13">
        <f t="shared" si="0"/>
        <v>1624870.8000000003</v>
      </c>
      <c r="C14" s="13">
        <f t="shared" si="0"/>
        <v>130528.40000000001</v>
      </c>
      <c r="D14" s="13">
        <f t="shared" si="0"/>
        <v>14294</v>
      </c>
      <c r="E14" s="14">
        <f t="shared" si="1"/>
        <v>1741105.2000000002</v>
      </c>
      <c r="F14" s="14">
        <f>E14*AVERAGE(F$11/E$11,F$16/E$16)</f>
        <v>1679982.9365291111</v>
      </c>
      <c r="G14" s="2"/>
      <c r="H14" s="14">
        <f>[1]API_1975_Consumption_Fiberpulp!D8*(B14/F14)</f>
        <v>702990.70704808983</v>
      </c>
      <c r="I14" s="14">
        <f>$H14*AVERAGE('[1]Howard_Table 47'!K$10:K$14)</f>
        <v>6016.1947235234547</v>
      </c>
      <c r="J14" s="14">
        <f>$H14*AVERAGE('[1]Howard_Table 47'!J$10:J$14)</f>
        <v>16888.414001217294</v>
      </c>
      <c r="K14" s="3"/>
      <c r="L14" s="14">
        <f>([1]API_1975_Consumption_Fiberpulp!F8+[1]API_1975_Consumption_Fiberpulp!H8)*(B14/F14)</f>
        <v>368109.18831823417</v>
      </c>
      <c r="M14" s="14">
        <f t="shared" si="2"/>
        <v>29570.783951854995</v>
      </c>
      <c r="N14" s="14">
        <f t="shared" si="2"/>
        <v>3238.2591513250395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>
      <c r="A15" s="6">
        <v>1903</v>
      </c>
      <c r="B15" s="13">
        <f t="shared" si="0"/>
        <v>1773319.4000000004</v>
      </c>
      <c r="C15" s="13">
        <f t="shared" si="0"/>
        <v>154926.20000000001</v>
      </c>
      <c r="D15" s="13">
        <f t="shared" si="0"/>
        <v>12190</v>
      </c>
      <c r="E15" s="14">
        <f t="shared" si="1"/>
        <v>1916055.6000000003</v>
      </c>
      <c r="F15" s="14">
        <f>E15*AVERAGE(F$11/E$11,F$16/E$16)</f>
        <v>1848791.6258253942</v>
      </c>
      <c r="G15" s="2"/>
      <c r="H15" s="14">
        <f>[1]API_1975_Consumption_Fiberpulp!D9*(B15/F15)</f>
        <v>767216.11270760384</v>
      </c>
      <c r="I15" s="14">
        <f>$H15*AVERAGE('[1]Howard_Table 47'!K$10:K$14)</f>
        <v>6565.8357682357127</v>
      </c>
      <c r="J15" s="14">
        <f>$H15*AVERAGE('[1]Howard_Table 47'!J$10:J$14)</f>
        <v>18431.343700428519</v>
      </c>
      <c r="K15" s="3"/>
      <c r="L15" s="14">
        <f>([1]API_1975_Consumption_Fiberpulp!F9+[1]API_1975_Consumption_Fiberpulp!H9)*(B15/F15)</f>
        <v>401739.73522262688</v>
      </c>
      <c r="M15" s="14">
        <f t="shared" si="2"/>
        <v>35098.026089968749</v>
      </c>
      <c r="N15" s="14">
        <f t="shared" si="2"/>
        <v>2761.6048030398929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6">
        <v>1904</v>
      </c>
      <c r="B16" s="2">
        <v>1921768</v>
      </c>
      <c r="C16" s="12">
        <v>179324</v>
      </c>
      <c r="D16" s="12">
        <v>10086</v>
      </c>
      <c r="E16" s="12">
        <v>2091006</v>
      </c>
      <c r="F16" s="2">
        <v>2018764</v>
      </c>
      <c r="G16" s="2"/>
      <c r="H16" s="14">
        <f>[1]API_1975_Consumption_Fiberpulp!D10*(B16/F16)</f>
        <v>831441.51836711774</v>
      </c>
      <c r="I16" s="14">
        <f>$H16*AVERAGE('[1]Howard_Table 47'!K$10:K$14)</f>
        <v>7115.4768129479708</v>
      </c>
      <c r="J16" s="14">
        <f>$H16*AVERAGE('[1]Howard_Table 47'!J$10:J$14)</f>
        <v>19974.273399639744</v>
      </c>
      <c r="K16" s="3"/>
      <c r="L16" s="14">
        <f>([1]API_1975_Consumption_Fiberpulp!F10+[1]API_1975_Consumption_Fiberpulp!H10)*(B16/F16)</f>
        <v>435370.28212701954</v>
      </c>
      <c r="M16" s="14">
        <f t="shared" si="2"/>
        <v>40625.268228082503</v>
      </c>
      <c r="N16" s="14">
        <f t="shared" si="2"/>
        <v>2284.9504547547463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>
      <c r="A17" s="6">
        <v>1905</v>
      </c>
      <c r="B17" s="13">
        <f>B16+((B$19-B$16)/3)</f>
        <v>2130471.6666666665</v>
      </c>
      <c r="C17" s="12">
        <v>170867</v>
      </c>
      <c r="D17" s="13">
        <f>D16+((D$19-D$16)/3)</f>
        <v>10863.666666666666</v>
      </c>
      <c r="E17" s="14">
        <f t="shared" si="1"/>
        <v>2290475</v>
      </c>
      <c r="F17" s="14">
        <f>E17*AVERAGE(F$21/E$21,F$16/E$16)</f>
        <v>2238880.1704651453</v>
      </c>
      <c r="G17" s="2"/>
      <c r="H17" s="14">
        <f>[1]API_1975_Consumption_Fiberpulp!D11*(B17/F17)</f>
        <v>921735.92097040697</v>
      </c>
      <c r="I17" s="14">
        <f>$H17*AVERAGE('[1]Howard_Table 47'!K$10:K$14)</f>
        <v>7888.2163428724398</v>
      </c>
      <c r="J17" s="14">
        <f>$H17*AVERAGE('[1]Howard_Table 47'!J$10:J$14)</f>
        <v>22143.475976385362</v>
      </c>
      <c r="K17" s="3"/>
      <c r="L17" s="14">
        <f>([1]API_1975_Consumption_Fiberpulp!F11+[1]API_1975_Consumption_Fiberpulp!H11)*(B17/F17)</f>
        <v>482651.41816300835</v>
      </c>
      <c r="M17" s="14">
        <f t="shared" si="2"/>
        <v>38709.362418459183</v>
      </c>
      <c r="N17" s="14">
        <f t="shared" si="2"/>
        <v>2461.1283056022189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6">
        <v>1906</v>
      </c>
      <c r="B18" s="13">
        <f>B17+((B$19-B$16)/3)</f>
        <v>2339175.333333333</v>
      </c>
      <c r="C18" s="12">
        <v>199702</v>
      </c>
      <c r="D18" s="13">
        <f>D17+((D$19-D$16)/3)</f>
        <v>11641.333333333332</v>
      </c>
      <c r="E18" s="14">
        <f t="shared" si="1"/>
        <v>2527235.9999999995</v>
      </c>
      <c r="F18" s="14">
        <f>E18*AVERAGE(F$21/E$21,F$16/E$16)</f>
        <v>2470307.9345924538</v>
      </c>
      <c r="G18" s="2"/>
      <c r="H18" s="14">
        <f>[1]API_1975_Consumption_Fiberpulp!D12*(B18/F18)</f>
        <v>1012030.3235736963</v>
      </c>
      <c r="I18" s="14">
        <f>$H18*AVERAGE('[1]Howard_Table 47'!K$10:K$14)</f>
        <v>8660.9558727969106</v>
      </c>
      <c r="J18" s="14">
        <f>$H18*AVERAGE('[1]Howard_Table 47'!J$10:J$14)</f>
        <v>24312.678553130983</v>
      </c>
      <c r="K18" s="3"/>
      <c r="L18" s="14">
        <f>([1]API_1975_Consumption_Fiberpulp!F12+[1]API_1975_Consumption_Fiberpulp!H12)*(B18/F18)</f>
        <v>529932.5541989971</v>
      </c>
      <c r="M18" s="14">
        <f t="shared" si="2"/>
        <v>45241.837766749188</v>
      </c>
      <c r="N18" s="14">
        <f t="shared" si="2"/>
        <v>2637.3061564496911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>
      <c r="A19" s="6">
        <v>1907</v>
      </c>
      <c r="B19" s="2">
        <v>2547879</v>
      </c>
      <c r="C19" s="12">
        <v>296778</v>
      </c>
      <c r="D19" s="12">
        <v>12419</v>
      </c>
      <c r="E19" s="12">
        <v>2832238</v>
      </c>
      <c r="F19" s="14">
        <f>E19*AVERAGE(F$21/E$21,F$16/E$16)</f>
        <v>2768439.5141784395</v>
      </c>
      <c r="G19" s="2"/>
      <c r="H19" s="14">
        <f>[1]API_1975_Consumption_Fiberpulp!D13*(B19/F19)</f>
        <v>1102324.7261769858</v>
      </c>
      <c r="I19" s="14">
        <f>$H19*AVERAGE('[1]Howard_Table 47'!K$10:K$14)</f>
        <v>9433.6954027213815</v>
      </c>
      <c r="J19" s="14">
        <f>$H19*AVERAGE('[1]Howard_Table 47'!J$10:J$14)</f>
        <v>26481.881129876609</v>
      </c>
      <c r="K19" s="3"/>
      <c r="L19" s="14">
        <f>([1]API_1975_Consumption_Fiberpulp!F13+[1]API_1975_Consumption_Fiberpulp!H13)*(B19/F19)</f>
        <v>577213.6902349859</v>
      </c>
      <c r="M19" s="14">
        <f t="shared" si="2"/>
        <v>67234.089436962531</v>
      </c>
      <c r="N19" s="14">
        <f t="shared" si="2"/>
        <v>2813.4840072971638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6">
        <v>1908</v>
      </c>
      <c r="B20" s="2">
        <v>2118947</v>
      </c>
      <c r="C20" s="12">
        <v>250485</v>
      </c>
      <c r="D20" s="12">
        <v>11297</v>
      </c>
      <c r="E20" s="12">
        <v>2358135</v>
      </c>
      <c r="F20" s="14">
        <f>E20*AVERAGE(F$21/E$21,F$16/E$16)</f>
        <v>2305016.0734257414</v>
      </c>
      <c r="G20" s="2"/>
      <c r="H20" s="14">
        <f>[1]API_1975_Consumption_Fiberpulp!D14*(B20/F20)</f>
        <v>916749.8423428057</v>
      </c>
      <c r="I20" s="14">
        <f>$H20*AVERAGE('[1]Howard_Table 47'!K$10:K$14)</f>
        <v>7845.5454801857795</v>
      </c>
      <c r="J20" s="14">
        <f>$H20*AVERAGE('[1]Howard_Table 47'!J$10:J$14)</f>
        <v>22023.692088403197</v>
      </c>
      <c r="K20" s="3"/>
      <c r="L20" s="14">
        <f>([1]API_1975_Consumption_Fiberpulp!F14+[1]API_1975_Consumption_Fiberpulp!H14)*(B20/F20)</f>
        <v>480040.54245996487</v>
      </c>
      <c r="M20" s="14">
        <f t="shared" si="2"/>
        <v>56746.561040971908</v>
      </c>
      <c r="N20" s="14">
        <f t="shared" si="2"/>
        <v>2559.2985611108834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6">
        <v>1909</v>
      </c>
      <c r="B21" s="2">
        <v>2495523</v>
      </c>
      <c r="C21" s="12">
        <v>370023</v>
      </c>
      <c r="D21" s="12">
        <v>8953</v>
      </c>
      <c r="E21" s="12">
        <v>2856593</v>
      </c>
      <c r="F21" s="2">
        <v>2826591</v>
      </c>
      <c r="G21" s="2"/>
      <c r="H21" s="14">
        <f>[1]API_1975_Consumption_Fiberpulp!D15*(B21/F21)</f>
        <v>1079673.2135408982</v>
      </c>
      <c r="I21" s="14">
        <f>$H21*AVERAGE('[1]Howard_Table 47'!K$10:K$14)</f>
        <v>9239.843749442367</v>
      </c>
      <c r="J21" s="14">
        <f>$H21*AVERAGE('[1]Howard_Table 47'!J$10:J$14)</f>
        <v>25937.708754172811</v>
      </c>
      <c r="K21" s="3"/>
      <c r="L21" s="14">
        <f>([1]API_1975_Consumption_Fiberpulp!F15+[1]API_1975_Consumption_Fiberpulp!H15)*(B21/F21)</f>
        <v>565352.60893326683</v>
      </c>
      <c r="M21" s="14">
        <f t="shared" si="2"/>
        <v>83827.505663267468</v>
      </c>
      <c r="N21" s="14">
        <f t="shared" si="2"/>
        <v>2028.2729943901691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>
      <c r="A22" s="6">
        <v>1910</v>
      </c>
      <c r="B22" s="2">
        <v>2533976</v>
      </c>
      <c r="C22" s="12">
        <v>506776</v>
      </c>
      <c r="D22" s="12">
        <v>8361</v>
      </c>
      <c r="E22" s="12">
        <v>3032391</v>
      </c>
      <c r="F22" s="14">
        <f>E22*AVERAGE(F$21/E$21,F$26/E$26)</f>
        <v>2988220.6548673185</v>
      </c>
      <c r="G22" s="2"/>
      <c r="H22" s="14">
        <f>[1]API_1975_Consumption_Fiberpulp!D16*(B22/F22)</f>
        <v>1096309.6757495366</v>
      </c>
      <c r="I22" s="14">
        <f>$H22*AVERAGE('[1]Howard_Table 47'!K$10:K$14)</f>
        <v>9382.2185990018806</v>
      </c>
      <c r="J22" s="14">
        <f>$H22*AVERAGE('[1]Howard_Table 47'!J$10:J$14)</f>
        <v>26337.377566972453</v>
      </c>
      <c r="K22" s="3"/>
      <c r="L22" s="14">
        <f>([1]API_1975_Consumption_Fiberpulp!F16+[1]API_1975_Consumption_Fiberpulp!H16)*(B22/F22)</f>
        <v>574064.01086036221</v>
      </c>
      <c r="M22" s="14">
        <f t="shared" si="2"/>
        <v>114808.45247459759</v>
      </c>
      <c r="N22" s="14">
        <f t="shared" si="2"/>
        <v>1894.1573222491013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>
      <c r="A23" s="6">
        <v>1911</v>
      </c>
      <c r="B23" s="2">
        <v>2686134</v>
      </c>
      <c r="C23" s="12">
        <v>562424</v>
      </c>
      <c r="D23" s="12">
        <v>9494</v>
      </c>
      <c r="E23" s="12">
        <v>3239064</v>
      </c>
      <c r="F23" s="14">
        <f>E23*AVERAGE(F$21/E$21,F$26/E$26)</f>
        <v>3191883.2192936717</v>
      </c>
      <c r="G23" s="2"/>
      <c r="H23" s="14">
        <f>[1]API_1975_Consumption_Fiberpulp!D17*(B23/F23)</f>
        <v>1162139.9313015616</v>
      </c>
      <c r="I23" s="14">
        <f>$H23*AVERAGE('[1]Howard_Table 47'!K$10:K$14)</f>
        <v>9945.5939496709216</v>
      </c>
      <c r="J23" s="14">
        <f>$H23*AVERAGE('[1]Howard_Table 47'!J$10:J$14)</f>
        <v>27918.861644104756</v>
      </c>
      <c r="K23" s="3"/>
      <c r="L23" s="14">
        <f>([1]API_1975_Consumption_Fiberpulp!F17+[1]API_1975_Consumption_Fiberpulp!H17)*(B23/F23)</f>
        <v>608534.91025502537</v>
      </c>
      <c r="M23" s="14">
        <f t="shared" si="2"/>
        <v>127415.32565585797</v>
      </c>
      <c r="N23" s="14">
        <f t="shared" si="2"/>
        <v>2150.8347826136787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>
      <c r="A24" s="6">
        <v>1912</v>
      </c>
      <c r="B24" s="13">
        <f>B23+((B$26-B$23)/3)</f>
        <v>2755139.3333333335</v>
      </c>
      <c r="C24" s="12">
        <v>539790</v>
      </c>
      <c r="D24" s="12">
        <v>14189</v>
      </c>
      <c r="E24" s="14">
        <f>B24+C24-D24</f>
        <v>3280740.3333333335</v>
      </c>
      <c r="F24" s="14">
        <f>E24*AVERAGE(F$21/E$21,F$26/E$26)</f>
        <v>3232952.4877639324</v>
      </c>
      <c r="G24" s="2"/>
      <c r="H24" s="14">
        <f>[1]API_1975_Consumption_Fiberpulp!D18*(B24/F24)</f>
        <v>1191994.6791806477</v>
      </c>
      <c r="I24" s="14">
        <f>$H24*AVERAGE('[1]Howard_Table 47'!K$10:K$14)</f>
        <v>10201.090892747856</v>
      </c>
      <c r="J24" s="14">
        <f>$H24*AVERAGE('[1]Howard_Table 47'!J$10:J$14)</f>
        <v>28636.082137958991</v>
      </c>
      <c r="K24" s="3"/>
      <c r="L24" s="14">
        <f>([1]API_1975_Consumption_Fiberpulp!F18+[1]API_1975_Consumption_Fiberpulp!H18)*(B24/F24)</f>
        <v>624167.84380454989</v>
      </c>
      <c r="M24" s="14">
        <f t="shared" si="2"/>
        <v>122287.66666389696</v>
      </c>
      <c r="N24" s="14">
        <f t="shared" si="2"/>
        <v>3214.4717432594784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>
      <c r="A25" s="6">
        <v>1913</v>
      </c>
      <c r="B25" s="13">
        <f>B24+((B$26-B$23)/3)</f>
        <v>2824144.666666667</v>
      </c>
      <c r="C25" s="12">
        <v>541455</v>
      </c>
      <c r="D25" s="12">
        <v>19776</v>
      </c>
      <c r="E25" s="14">
        <f>B25+C25-D25</f>
        <v>3345823.666666667</v>
      </c>
      <c r="F25" s="14">
        <f>E25*AVERAGE(F$21/E$21,F$26/E$26)</f>
        <v>3297087.8057207139</v>
      </c>
      <c r="G25" s="2"/>
      <c r="H25" s="14">
        <f>[1]API_1975_Consumption_Fiberpulp!D19*(B25/F25)</f>
        <v>1221849.4270597342</v>
      </c>
      <c r="I25" s="14">
        <f>$H25*AVERAGE('[1]Howard_Table 47'!K$10:K$14)</f>
        <v>10456.587835824796</v>
      </c>
      <c r="J25" s="14">
        <f>$H25*AVERAGE('[1]Howard_Table 47'!J$10:J$14)</f>
        <v>29353.302631813236</v>
      </c>
      <c r="K25" s="3"/>
      <c r="L25" s="14">
        <f>([1]API_1975_Consumption_Fiberpulp!F19+[1]API_1975_Consumption_Fiberpulp!H19)*(B25/F25)</f>
        <v>639800.77735407429</v>
      </c>
      <c r="M25" s="14">
        <f t="shared" si="2"/>
        <v>122664.86699179372</v>
      </c>
      <c r="N25" s="14">
        <f t="shared" si="2"/>
        <v>4480.1883990908063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>
      <c r="A26" s="6">
        <v>1914</v>
      </c>
      <c r="B26" s="2">
        <v>2893150</v>
      </c>
      <c r="C26" s="12">
        <v>675564</v>
      </c>
      <c r="D26" s="12">
        <v>12337</v>
      </c>
      <c r="E26" s="12">
        <v>3556377</v>
      </c>
      <c r="F26" s="2">
        <v>3490123</v>
      </c>
      <c r="G26" s="2"/>
      <c r="H26" s="14">
        <f>[1]API_1975_Consumption_Fiberpulp!D20*(B26/F26)</f>
        <v>1251704.1749388203</v>
      </c>
      <c r="I26" s="14">
        <f>$H26*AVERAGE('[1]Howard_Table 47'!K$10:K$14)</f>
        <v>10712.084778901732</v>
      </c>
      <c r="J26" s="14">
        <f>$H26*AVERAGE('[1]Howard_Table 47'!J$10:J$14)</f>
        <v>30070.523125667474</v>
      </c>
      <c r="K26" s="3"/>
      <c r="L26" s="14">
        <f>([1]API_1975_Consumption_Fiberpulp!F20+[1]API_1975_Consumption_Fiberpulp!H20)*(B26/F26)</f>
        <v>655433.71090359858</v>
      </c>
      <c r="M26" s="14">
        <f t="shared" si="2"/>
        <v>153046.82421335869</v>
      </c>
      <c r="N26" s="14">
        <f t="shared" si="2"/>
        <v>2794.9071743316781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6">
        <v>1915</v>
      </c>
      <c r="B27" s="13">
        <f>B26+((B28-B26)/2)</f>
        <v>3164075.5</v>
      </c>
      <c r="C27" s="15">
        <v>568379</v>
      </c>
      <c r="D27" s="15">
        <v>20294</v>
      </c>
      <c r="E27" s="14">
        <f>B27+C27-D27</f>
        <v>3712160.5</v>
      </c>
      <c r="F27" s="14">
        <f>E27*AVERAGE(F$31/E$31,F$26/E$26)</f>
        <v>3635075.2628333997</v>
      </c>
      <c r="G27" s="2"/>
      <c r="H27" s="14">
        <f>[1]API_1975_Consumption_Fiberpulp!D21*(B27/F27)</f>
        <v>1414292.7059973083</v>
      </c>
      <c r="I27" s="14">
        <f>$H27*AVERAGE('[1]Howard_Table 47'!K$10:K$14)</f>
        <v>12103.517486123266</v>
      </c>
      <c r="J27" s="14">
        <f>$H27*AVERAGE('[1]Howard_Table 47'!J$10:J$14)</f>
        <v>33976.495703734116</v>
      </c>
      <c r="K27" s="3"/>
      <c r="L27" s="14">
        <f>([1]API_1975_Consumption_Fiberpulp!F21+[1]API_1975_Consumption_Fiberpulp!H21)*(B27/F27)</f>
        <v>652892.22025231679</v>
      </c>
      <c r="M27" s="14">
        <f t="shared" si="2"/>
        <v>117282.35538462707</v>
      </c>
      <c r="N27" s="14">
        <f t="shared" si="2"/>
        <v>4187.5722364401599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6">
        <v>1916</v>
      </c>
      <c r="B28" s="2">
        <v>3435001</v>
      </c>
      <c r="C28" s="15">
        <v>683765</v>
      </c>
      <c r="D28" s="15">
        <v>40023</v>
      </c>
      <c r="E28" s="15">
        <v>4078743</v>
      </c>
      <c r="F28" s="14">
        <f>E28*AVERAGE(F$31/E$31,F$26/E$26)</f>
        <v>3994045.4575589844</v>
      </c>
      <c r="G28" s="2"/>
      <c r="H28" s="14">
        <f>[1]API_1975_Consumption_Fiberpulp!D22*(B28/F28)</f>
        <v>1535392.2052092182</v>
      </c>
      <c r="I28" s="14">
        <f>$H28*AVERAGE('[1]Howard_Table 47'!K$10:K$14)</f>
        <v>13139.887043893517</v>
      </c>
      <c r="J28" s="14">
        <f>$H28*AVERAGE('[1]Howard_Table 47'!J$10:J$14)</f>
        <v>36885.749634868822</v>
      </c>
      <c r="K28" s="3"/>
      <c r="L28" s="14">
        <f>([1]API_1975_Consumption_Fiberpulp!F22+[1]API_1975_Consumption_Fiberpulp!H22)*(B28/F28)</f>
        <v>708796.43341599428</v>
      </c>
      <c r="M28" s="14">
        <f t="shared" si="2"/>
        <v>141091.71825413947</v>
      </c>
      <c r="N28" s="14">
        <f t="shared" si="2"/>
        <v>8258.5593583839818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6">
        <v>1917</v>
      </c>
      <c r="B29" s="2">
        <v>3509939</v>
      </c>
      <c r="C29" s="15">
        <v>677841</v>
      </c>
      <c r="D29" s="2">
        <v>39180</v>
      </c>
      <c r="E29" s="15">
        <v>4148600</v>
      </c>
      <c r="F29" s="14">
        <f>E29*AVERAGE(F$31/E$31,F$26/E$26)</f>
        <v>4062451.8350945874</v>
      </c>
      <c r="G29" s="2"/>
      <c r="H29" s="14">
        <f>[1]API_1975_Consumption_Fiberpulp!D23*(B29/F29)</f>
        <v>1568888.3296860284</v>
      </c>
      <c r="I29" s="14">
        <f>$H29*AVERAGE('[1]Howard_Table 47'!K$10:K$14)</f>
        <v>13426.546889202235</v>
      </c>
      <c r="J29" s="14">
        <f>$H29*AVERAGE('[1]Howard_Table 47'!J$10:J$14)</f>
        <v>37690.449344166664</v>
      </c>
      <c r="K29" s="3"/>
      <c r="L29" s="14">
        <f>([1]API_1975_Consumption_Fiberpulp!F23+[1]API_1975_Consumption_Fiberpulp!H23)*(B29/F29)</f>
        <v>724259.54015958111</v>
      </c>
      <c r="M29" s="14">
        <f t="shared" si="2"/>
        <v>139869.32848727875</v>
      </c>
      <c r="N29" s="14">
        <f t="shared" si="2"/>
        <v>8084.6102406487371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6">
        <v>1918</v>
      </c>
      <c r="B30" s="2">
        <v>3313861</v>
      </c>
      <c r="C30" s="15">
        <v>578209</v>
      </c>
      <c r="D30" s="15">
        <v>22324</v>
      </c>
      <c r="E30" s="15">
        <v>3869746</v>
      </c>
      <c r="F30" s="14">
        <f>E30*AVERAGE(F$31/E$31,F$26/E$26)</f>
        <v>3789388.4054982257</v>
      </c>
      <c r="G30" s="2"/>
      <c r="H30" s="14">
        <f>[1]API_1975_Consumption_Fiberpulp!D24*(B30/F30)</f>
        <v>1481244.5028536599</v>
      </c>
      <c r="I30" s="14">
        <f>$H30*AVERAGE('[1]Howard_Table 47'!K$10:K$14)</f>
        <v>12676.490987677736</v>
      </c>
      <c r="J30" s="14">
        <f>$H30*AVERAGE('[1]Howard_Table 47'!J$10:J$14)</f>
        <v>35584.9233146529</v>
      </c>
      <c r="K30" s="3"/>
      <c r="L30" s="14">
        <f>([1]API_1975_Consumption_Fiberpulp!F24+[1]API_1975_Consumption_Fiberpulp!H24)*(B30/F30)</f>
        <v>683799.75948663766</v>
      </c>
      <c r="M30" s="14">
        <f t="shared" si="2"/>
        <v>119310.73003152797</v>
      </c>
      <c r="N30" s="14">
        <f t="shared" si="2"/>
        <v>4606.4532672854111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6">
        <v>1919</v>
      </c>
      <c r="B31" s="2">
        <v>3517952</v>
      </c>
      <c r="C31" s="15">
        <v>636016</v>
      </c>
      <c r="D31" s="15">
        <v>40057</v>
      </c>
      <c r="E31" s="15">
        <v>4113911</v>
      </c>
      <c r="F31" s="2">
        <v>4019696</v>
      </c>
      <c r="G31" s="2"/>
      <c r="H31" s="14">
        <f>[1]API_1975_Consumption_Fiberpulp!D25*(B31/F31)</f>
        <v>1622918.9813040588</v>
      </c>
      <c r="I31" s="14">
        <f>$H31*AVERAGE('[1]Howard_Table 47'!K$10:K$14)</f>
        <v>13888.941225164192</v>
      </c>
      <c r="J31" s="14">
        <f>$H31*AVERAGE('[1]Howard_Table 47'!J$10:J$14)</f>
        <v>38988.463676550171</v>
      </c>
      <c r="K31" s="3"/>
      <c r="L31" s="14">
        <f>([1]API_1975_Consumption_Fiberpulp!F25+[1]API_1975_Consumption_Fiberpulp!H25)*(B31/F31)</f>
        <v>654845.40133980277</v>
      </c>
      <c r="M31" s="14">
        <f t="shared" si="2"/>
        <v>118390.51606688664</v>
      </c>
      <c r="N31" s="14">
        <f t="shared" si="2"/>
        <v>7456.367295934816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6">
        <v>1920</v>
      </c>
      <c r="B32" s="2">
        <v>3821704</v>
      </c>
      <c r="C32" s="15">
        <v>906297</v>
      </c>
      <c r="D32" s="15">
        <v>31966</v>
      </c>
      <c r="E32" s="15">
        <v>4696035</v>
      </c>
      <c r="F32" s="14">
        <f>E32*AVERAGE(F$31/E$31,F$41/E$41)</f>
        <v>4501782.4832104165</v>
      </c>
      <c r="G32" s="2"/>
      <c r="H32" s="14">
        <f>[1]API_1975_Consumption_Fiberpulp!D26*(B32/F32)</f>
        <v>2048801.6795248683</v>
      </c>
      <c r="I32" s="14">
        <f>$H32*AVERAGE('[1]Howard_Table 47'!K$10:K$14)</f>
        <v>17533.645509570462</v>
      </c>
      <c r="J32" s="14">
        <f>$H32*AVERAGE('[1]Howard_Table 47'!J$10:J$14)</f>
        <v>49219.727406493759</v>
      </c>
      <c r="K32" s="3"/>
      <c r="L32" s="14">
        <f>([1]API_1975_Consumption_Fiberpulp!F26+[1]API_1975_Consumption_Fiberpulp!H26)*(B32/F32)</f>
        <v>794260.31640742091</v>
      </c>
      <c r="M32" s="14">
        <f t="shared" si="2"/>
        <v>188354.65592811382</v>
      </c>
      <c r="N32" s="14">
        <f t="shared" si="2"/>
        <v>6643.4567601990148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6">
        <v>1921</v>
      </c>
      <c r="B33" s="2">
        <v>2875601</v>
      </c>
      <c r="C33" s="15">
        <v>697100</v>
      </c>
      <c r="D33" s="15">
        <v>28483</v>
      </c>
      <c r="E33" s="15">
        <v>3544218</v>
      </c>
      <c r="F33" s="14">
        <f t="shared" ref="F33:F40" si="3">E33*AVERAGE(F$31/E$31,F$41/E$41)</f>
        <v>3397610.6458063144</v>
      </c>
      <c r="G33" s="2"/>
      <c r="H33" s="14">
        <f>[1]API_1975_Consumption_Fiberpulp!D27*(B33/F33)</f>
        <v>1541599.286193643</v>
      </c>
      <c r="I33" s="14">
        <f>$H33*AVERAGE('[1]Howard_Table 47'!K$10:K$14)</f>
        <v>13193.007245188619</v>
      </c>
      <c r="J33" s="14">
        <f>$H33*AVERAGE('[1]Howard_Table 47'!J$10:J$14)</f>
        <v>37034.866475750307</v>
      </c>
      <c r="K33" s="3"/>
      <c r="L33" s="14">
        <f>([1]API_1975_Consumption_Fiberpulp!F27+[1]API_1975_Consumption_Fiberpulp!H27)*(B33/F33)</f>
        <v>597632.82559860614</v>
      </c>
      <c r="M33" s="14">
        <f t="shared" si="2"/>
        <v>144877.48568900497</v>
      </c>
      <c r="N33" s="14">
        <f t="shared" si="2"/>
        <v>5919.5889038587411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6">
        <v>1922</v>
      </c>
      <c r="B34" s="16">
        <v>3521644</v>
      </c>
      <c r="C34" s="15">
        <v>1258961</v>
      </c>
      <c r="D34" s="15">
        <v>24501</v>
      </c>
      <c r="E34" s="15">
        <v>4756104</v>
      </c>
      <c r="F34" s="14">
        <f t="shared" si="3"/>
        <v>4559366.7158628488</v>
      </c>
      <c r="G34" s="2"/>
      <c r="H34" s="14">
        <f>[1]API_1975_Consumption_Fiberpulp!D28*(B34/F34)</f>
        <v>1887940.5997661448</v>
      </c>
      <c r="I34" s="14">
        <f>$H34*AVERAGE('[1]Howard_Table 47'!K$10:K$14)</f>
        <v>16156.996331193037</v>
      </c>
      <c r="J34" s="14">
        <f>$H34*AVERAGE('[1]Howard_Table 47'!J$10:J$14)</f>
        <v>45355.254541616589</v>
      </c>
      <c r="K34" s="3"/>
      <c r="L34" s="14">
        <f>([1]API_1975_Consumption_Fiberpulp!F28+[1]API_1975_Consumption_Fiberpulp!H28)*(B34/F34)</f>
        <v>731899.19410668511</v>
      </c>
      <c r="M34" s="14">
        <f t="shared" si="2"/>
        <v>261648.40662819592</v>
      </c>
      <c r="N34" s="14">
        <f t="shared" si="2"/>
        <v>5092.0144554099998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6">
        <v>1923</v>
      </c>
      <c r="B35" s="16">
        <v>3788672</v>
      </c>
      <c r="C35" s="15">
        <v>1383156</v>
      </c>
      <c r="D35" s="15">
        <v>23067</v>
      </c>
      <c r="E35" s="15">
        <v>5148761</v>
      </c>
      <c r="F35" s="14">
        <f t="shared" si="3"/>
        <v>4935781.3730172254</v>
      </c>
      <c r="G35" s="2"/>
      <c r="H35" s="14">
        <f>[1]API_1975_Consumption_Fiberpulp!D29*(B35/F35)</f>
        <v>2031093.3439033586</v>
      </c>
      <c r="I35" s="14">
        <f>$H35*AVERAGE('[1]Howard_Table 47'!K$10:K$14)</f>
        <v>17382.097566958437</v>
      </c>
      <c r="J35" s="14">
        <f>$H35*AVERAGE('[1]Howard_Table 47'!J$10:J$14)</f>
        <v>48794.308264746694</v>
      </c>
      <c r="K35" s="3"/>
      <c r="L35" s="14">
        <f>([1]API_1975_Consumption_Fiberpulp!F29+[1]API_1975_Consumption_Fiberpulp!H29)*(B35/F35)</f>
        <v>787395.3141017555</v>
      </c>
      <c r="M35" s="14">
        <f t="shared" si="2"/>
        <v>287459.70964805811</v>
      </c>
      <c r="N35" s="14">
        <f t="shared" si="2"/>
        <v>4793.9878961243394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>
      <c r="A36" s="6">
        <v>1924</v>
      </c>
      <c r="B36" s="16">
        <v>3723266</v>
      </c>
      <c r="C36" s="15">
        <v>1522714</v>
      </c>
      <c r="D36" s="15">
        <v>32100</v>
      </c>
      <c r="E36" s="15">
        <v>5213880</v>
      </c>
      <c r="F36" s="14">
        <f t="shared" si="3"/>
        <v>4998206.711313081</v>
      </c>
      <c r="G36" s="2"/>
      <c r="H36" s="14">
        <f>[1]API_1975_Consumption_Fiberpulp!D30*(B36/F36)</f>
        <v>1996029.4240783269</v>
      </c>
      <c r="I36" s="14">
        <f>$H36*AVERAGE('[1]Howard_Table 47'!K$10:K$14)</f>
        <v>17082.020528496287</v>
      </c>
      <c r="J36" s="14">
        <f>$H36*AVERAGE('[1]Howard_Table 47'!J$10:J$14)</f>
        <v>47951.944363526425</v>
      </c>
      <c r="K36" s="3"/>
      <c r="L36" s="14">
        <f>([1]API_1975_Consumption_Fiberpulp!F30+[1]API_1975_Consumption_Fiberpulp!H30)*(B36/F36)</f>
        <v>773802.06086839596</v>
      </c>
      <c r="M36" s="14">
        <f t="shared" si="2"/>
        <v>316463.88716604153</v>
      </c>
      <c r="N36" s="14">
        <f t="shared" si="2"/>
        <v>6671.3058250137137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6">
        <v>1925</v>
      </c>
      <c r="B37" s="16">
        <v>3962217</v>
      </c>
      <c r="C37" s="12">
        <v>1663614</v>
      </c>
      <c r="D37" s="12">
        <v>37995</v>
      </c>
      <c r="E37" s="12">
        <v>5587836</v>
      </c>
      <c r="F37" s="14">
        <f t="shared" si="3"/>
        <v>5356693.9394302983</v>
      </c>
      <c r="G37" s="2"/>
      <c r="H37" s="14">
        <f>[1]API_1975_Consumption_Fiberpulp!D31*(B37/F37)</f>
        <v>2124130.1901565334</v>
      </c>
      <c r="I37" s="14">
        <f>$H37*AVERAGE('[1]Howard_Table 47'!K$10:K$14)</f>
        <v>18178.306930624072</v>
      </c>
      <c r="J37" s="14">
        <f>$H37*AVERAGE('[1]Howard_Table 47'!J$10:J$14)</f>
        <v>51029.394391971604</v>
      </c>
      <c r="K37" s="3"/>
      <c r="L37" s="14">
        <f>([1]API_1975_Consumption_Fiberpulp!F31+[1]API_1975_Consumption_Fiberpulp!H31)*(B37/F37)</f>
        <v>823462.97046941938</v>
      </c>
      <c r="M37" s="14">
        <f t="shared" si="2"/>
        <v>345746.97098985559</v>
      </c>
      <c r="N37" s="14">
        <f t="shared" si="2"/>
        <v>7896.4568480185681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6">
        <v>1926</v>
      </c>
      <c r="B38" s="16">
        <v>4394766</v>
      </c>
      <c r="C38" s="15">
        <v>1731413</v>
      </c>
      <c r="D38" s="15">
        <v>34220</v>
      </c>
      <c r="E38" s="15">
        <v>6091959</v>
      </c>
      <c r="F38" s="14">
        <f t="shared" si="3"/>
        <v>5839963.7810697844</v>
      </c>
      <c r="G38" s="2"/>
      <c r="H38" s="14">
        <f>[1]API_1975_Consumption_Fiberpulp!D32*(B38/F38)</f>
        <v>2356018.1431944459</v>
      </c>
      <c r="I38" s="14">
        <f>$H38*AVERAGE('[1]Howard_Table 47'!K$10:K$14)</f>
        <v>20162.804116046907</v>
      </c>
      <c r="J38" s="14">
        <f>$H38*AVERAGE('[1]Howard_Table 47'!J$10:J$14)</f>
        <v>56600.193142987242</v>
      </c>
      <c r="K38" s="3"/>
      <c r="L38" s="14">
        <f>([1]API_1975_Consumption_Fiberpulp!F32+[1]API_1975_Consumption_Fiberpulp!H32)*(B38/F38)</f>
        <v>913359.12820474186</v>
      </c>
      <c r="M38" s="14">
        <f t="shared" si="2"/>
        <v>359837.55864188372</v>
      </c>
      <c r="N38" s="14">
        <f t="shared" si="2"/>
        <v>7111.9029698432787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>
      <c r="A39" s="6">
        <v>1927</v>
      </c>
      <c r="B39" s="16">
        <v>4313403</v>
      </c>
      <c r="C39" s="12">
        <v>1675768</v>
      </c>
      <c r="D39" s="12">
        <v>32006</v>
      </c>
      <c r="E39" s="12">
        <v>5957165</v>
      </c>
      <c r="F39" s="14">
        <f t="shared" si="3"/>
        <v>5710745.564416402</v>
      </c>
      <c r="G39" s="2"/>
      <c r="H39" s="14">
        <f>[1]API_1975_Consumption_Fiberpulp!D33*(B39/F39)</f>
        <v>2312399.7334350343</v>
      </c>
      <c r="I39" s="14">
        <f>$H39*AVERAGE('[1]Howard_Table 47'!K$10:K$14)</f>
        <v>19789.517749652445</v>
      </c>
      <c r="J39" s="14">
        <f>$H39*AVERAGE('[1]Howard_Table 47'!J$10:J$14)</f>
        <v>55552.319032126077</v>
      </c>
      <c r="K39" s="3"/>
      <c r="L39" s="14">
        <f>([1]API_1975_Consumption_Fiberpulp!F33+[1]API_1975_Consumption_Fiberpulp!H33)*(B39/F39)</f>
        <v>896449.55014117213</v>
      </c>
      <c r="M39" s="14">
        <f t="shared" si="2"/>
        <v>348272.92273431714</v>
      </c>
      <c r="N39" s="14">
        <f t="shared" si="2"/>
        <v>6651.769913875044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>
      <c r="A40" s="6">
        <v>1928</v>
      </c>
      <c r="B40" s="16">
        <v>4510800</v>
      </c>
      <c r="C40" s="12">
        <v>1754963</v>
      </c>
      <c r="D40" s="12">
        <v>33484</v>
      </c>
      <c r="E40" s="12">
        <v>6232279</v>
      </c>
      <c r="F40" s="14">
        <f t="shared" si="3"/>
        <v>5974479.4135222863</v>
      </c>
      <c r="G40" s="2"/>
      <c r="H40" s="14">
        <f>[1]API_1975_Consumption_Fiberpulp!D34*(B40/F40)</f>
        <v>2418223.5505420556</v>
      </c>
      <c r="I40" s="14">
        <f>$H40*AVERAGE('[1]Howard_Table 47'!K$10:K$14)</f>
        <v>20695.158014480043</v>
      </c>
      <c r="J40" s="14">
        <f>$H40*AVERAGE('[1]Howard_Table 47'!J$10:J$14)</f>
        <v>58094.595077277583</v>
      </c>
      <c r="K40" s="3"/>
      <c r="L40" s="14">
        <f>([1]API_1975_Consumption_Fiberpulp!F34+[1]API_1975_Consumption_Fiberpulp!H34)*(B40/F40)</f>
        <v>937474.34004585224</v>
      </c>
      <c r="M40" s="14">
        <f t="shared" si="2"/>
        <v>364731.9278686461</v>
      </c>
      <c r="N40" s="14">
        <f t="shared" si="2"/>
        <v>6958.9409422043354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>
      <c r="A41" s="6">
        <v>1929</v>
      </c>
      <c r="B41" s="16">
        <v>4862885</v>
      </c>
      <c r="C41" s="12">
        <v>1880728</v>
      </c>
      <c r="D41" s="12">
        <v>54067</v>
      </c>
      <c r="E41" s="12">
        <v>6689546</v>
      </c>
      <c r="F41" s="2">
        <v>6289318</v>
      </c>
      <c r="G41" s="2"/>
      <c r="H41" s="14">
        <f>[1]API_1975_Consumption_Fiberpulp!D35*(B41/F41)</f>
        <v>2970579.9774586051</v>
      </c>
      <c r="I41" s="14">
        <f>$H41*AVERAGE('[1]Howard_Table 47'!K$10:K$14)</f>
        <v>25422.224514510304</v>
      </c>
      <c r="J41" s="14">
        <f>$H41*AVERAGE('[1]Howard_Table 47'!J$10:J$14)</f>
        <v>71364.221432895501</v>
      </c>
      <c r="K41" s="3"/>
      <c r="L41" s="14">
        <f>([1]API_1975_Consumption_Fiberpulp!F35+[1]API_1975_Consumption_Fiberpulp!H35)*(B41/F41)</f>
        <v>1116099.0037751312</v>
      </c>
      <c r="M41" s="14">
        <f t="shared" si="2"/>
        <v>431652.94823381485</v>
      </c>
      <c r="N41" s="14">
        <f t="shared" si="2"/>
        <v>12409.120272659135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>
      <c r="A42" s="6">
        <v>1930</v>
      </c>
      <c r="B42" s="16">
        <v>4630308</v>
      </c>
      <c r="C42" s="2">
        <v>1830217</v>
      </c>
      <c r="D42" s="2">
        <v>48426</v>
      </c>
      <c r="E42" s="2">
        <v>6412099</v>
      </c>
      <c r="F42" s="14">
        <f>E42*AVERAGE(F$47/E$47,F$41/E$41)</f>
        <v>6102875.9354953906</v>
      </c>
      <c r="G42" s="2"/>
      <c r="H42" s="14">
        <f>[1]API_1975_Consumption_Fiberpulp!D36*(B42/F42)</f>
        <v>2703469.2962260833</v>
      </c>
      <c r="I42" s="14">
        <f>$H42*AVERAGE('[1]Howard_Table 47'!K$10:K$14)</f>
        <v>23136.291208541406</v>
      </c>
      <c r="J42" s="14">
        <f>$H42*AVERAGE('[1]Howard_Table 47'!J$10:J$14)</f>
        <v>64947.24362141866</v>
      </c>
      <c r="K42" s="3"/>
      <c r="L42" s="14">
        <f>([1]API_1975_Consumption_Fiberpulp!F36+[1]API_1975_Consumption_Fiberpulp!H36)*(B42/F42)</f>
        <v>879575.17896364839</v>
      </c>
      <c r="M42" s="14">
        <f t="shared" si="2"/>
        <v>347668.76098033041</v>
      </c>
      <c r="N42" s="14">
        <f t="shared" si="2"/>
        <v>9199.0225307892342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>
      <c r="A43" s="6">
        <v>1931</v>
      </c>
      <c r="B43" s="16">
        <v>4409344</v>
      </c>
      <c r="C43" s="2">
        <v>1596421</v>
      </c>
      <c r="D43" s="2">
        <v>53308</v>
      </c>
      <c r="E43" s="2">
        <v>5952457</v>
      </c>
      <c r="F43" s="14">
        <f>E43*AVERAGE(F$47/E$47,F$41/E$41)</f>
        <v>5665400.1415715953</v>
      </c>
      <c r="G43" s="2"/>
      <c r="H43" s="14">
        <f>[1]API_1975_Consumption_Fiberpulp!D37*(B43/F43)</f>
        <v>2574456.4120785706</v>
      </c>
      <c r="I43" s="14">
        <f>$H43*AVERAGE('[1]Howard_Table 47'!K$10:K$14)</f>
        <v>22032.198899648749</v>
      </c>
      <c r="J43" s="14">
        <f>$H43*AVERAGE('[1]Howard_Table 47'!J$10:J$14)</f>
        <v>61847.881173053851</v>
      </c>
      <c r="K43" s="3"/>
      <c r="L43" s="14">
        <f>([1]API_1975_Consumption_Fiberpulp!F37+[1]API_1975_Consumption_Fiberpulp!H37)*(B43/F43)</f>
        <v>837600.76822368801</v>
      </c>
      <c r="M43" s="14">
        <f t="shared" si="2"/>
        <v>303256.7783344707</v>
      </c>
      <c r="N43" s="14">
        <f t="shared" si="2"/>
        <v>10126.409223791194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6">
        <v>1932</v>
      </c>
      <c r="B44" s="2">
        <v>3760267</v>
      </c>
      <c r="C44" s="2">
        <v>1481760</v>
      </c>
      <c r="D44" s="2">
        <v>47860</v>
      </c>
      <c r="E44" s="2">
        <v>5194167</v>
      </c>
      <c r="F44" s="14">
        <f>E44*AVERAGE(F$47/E$47,F$41/E$41)</f>
        <v>4943678.6283624573</v>
      </c>
      <c r="G44" s="2"/>
      <c r="H44" s="14">
        <f>[1]API_1975_Consumption_Fiberpulp!D38*(B44/F44)</f>
        <v>2195483.8382483767</v>
      </c>
      <c r="I44" s="14">
        <f>$H44*AVERAGE('[1]Howard_Table 47'!K$10:K$14)</f>
        <v>18788.9514766336</v>
      </c>
      <c r="J44" s="14">
        <f>$H44*AVERAGE('[1]Howard_Table 47'!J$10:J$14)</f>
        <v>52743.570607091591</v>
      </c>
      <c r="K44" s="3"/>
      <c r="L44" s="14">
        <f>([1]API_1975_Consumption_Fiberpulp!F38+[1]API_1975_Consumption_Fiberpulp!H38)*(B44/F44)</f>
        <v>714301.83898697468</v>
      </c>
      <c r="M44" s="14">
        <f t="shared" si="2"/>
        <v>281475.72843559767</v>
      </c>
      <c r="N44" s="14">
        <f t="shared" si="2"/>
        <v>9091.5049420470968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>
      <c r="A45" s="6">
        <v>1933</v>
      </c>
      <c r="B45" s="2">
        <v>4276204</v>
      </c>
      <c r="C45" s="2">
        <v>1941576</v>
      </c>
      <c r="D45" s="2">
        <v>79193</v>
      </c>
      <c r="E45" s="2">
        <v>6138587</v>
      </c>
      <c r="F45" s="14">
        <f>E45*AVERAGE(F$47/E$47,F$41/E$41)</f>
        <v>5842554.0342163844</v>
      </c>
      <c r="G45" s="2"/>
      <c r="H45" s="14">
        <f>[1]API_1975_Consumption_Fiberpulp!D39*(B45/F45)</f>
        <v>2496720.7836712291</v>
      </c>
      <c r="I45" s="14">
        <f>$H45*AVERAGE('[1]Howard_Table 47'!K$10:K$14)</f>
        <v>21366.937363805948</v>
      </c>
      <c r="J45" s="14">
        <f>$H45*AVERAGE('[1]Howard_Table 47'!J$10:J$14)</f>
        <v>59980.386393925619</v>
      </c>
      <c r="K45" s="3"/>
      <c r="L45" s="14">
        <f>([1]API_1975_Consumption_Fiberpulp!F39+[1]API_1975_Consumption_Fiberpulp!H39)*(B45/F45)</f>
        <v>812309.4400167478</v>
      </c>
      <c r="M45" s="14">
        <f t="shared" si="2"/>
        <v>368822.56162473944</v>
      </c>
      <c r="N45" s="14">
        <f t="shared" si="2"/>
        <v>15043.534284904628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>
      <c r="A46" s="6">
        <v>1934</v>
      </c>
      <c r="B46" s="2">
        <v>4436128</v>
      </c>
      <c r="C46" s="2">
        <v>1805972</v>
      </c>
      <c r="D46" s="2">
        <v>142932</v>
      </c>
      <c r="E46" s="2">
        <v>6099168</v>
      </c>
      <c r="F46" s="14">
        <f>E46*AVERAGE(F$47/E$47,F$41/E$41)</f>
        <v>5805036.0129722813</v>
      </c>
      <c r="G46" s="2"/>
      <c r="H46" s="14">
        <f>[1]API_1975_Consumption_Fiberpulp!D40*(B46/F46)</f>
        <v>2590094.6205152706</v>
      </c>
      <c r="I46" s="14">
        <f>$H46*AVERAGE('[1]Howard_Table 47'!K$10:K$14)</f>
        <v>22166.030693069311</v>
      </c>
      <c r="J46" s="14">
        <f>$H46*AVERAGE('[1]Howard_Table 47'!J$10:J$14)</f>
        <v>62223.568270576536</v>
      </c>
      <c r="K46" s="3"/>
      <c r="L46" s="14">
        <f>([1]API_1975_Consumption_Fiberpulp!F40+[1]API_1975_Consumption_Fiberpulp!H40)*(B46/F46)</f>
        <v>842688.66768812155</v>
      </c>
      <c r="M46" s="14">
        <f t="shared" si="2"/>
        <v>343063.17098200327</v>
      </c>
      <c r="N46" s="14">
        <f t="shared" si="2"/>
        <v>27151.42048425983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>
      <c r="A47" s="6">
        <v>1935</v>
      </c>
      <c r="B47" s="2">
        <v>4925669</v>
      </c>
      <c r="C47" s="2">
        <v>1933249</v>
      </c>
      <c r="D47" s="2">
        <v>171853</v>
      </c>
      <c r="E47" s="2">
        <v>6687065</v>
      </c>
      <c r="F47" s="2">
        <v>6442178</v>
      </c>
      <c r="G47" s="2"/>
      <c r="H47" s="14">
        <f>[1]API_1975_Consumption_Fiberpulp!D41*(B47/F47)</f>
        <v>2742907.0904141427</v>
      </c>
      <c r="I47" s="14">
        <f>$H47*AVERAGE('[1]Howard_Table 47'!K$10:K$14)</f>
        <v>23473.799865374018</v>
      </c>
      <c r="J47" s="14">
        <f>$H47*AVERAGE('[1]Howard_Table 47'!J$10:J$14)</f>
        <v>65894.684019798195</v>
      </c>
      <c r="K47" s="3"/>
      <c r="L47" s="14">
        <f>([1]API_1975_Consumption_Fiberpulp!F41+[1]API_1975_Consumption_Fiberpulp!H41)*(B47/F47)</f>
        <v>740855.35231733741</v>
      </c>
      <c r="M47" s="14">
        <f t="shared" si="2"/>
        <v>290774.28244003811</v>
      </c>
      <c r="N47" s="14">
        <f t="shared" si="2"/>
        <v>25847.903068962081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>
      <c r="A48" s="6">
        <v>1936</v>
      </c>
      <c r="B48" s="2">
        <v>5695219</v>
      </c>
      <c r="C48" s="2">
        <v>2277500</v>
      </c>
      <c r="D48" s="2">
        <v>193485</v>
      </c>
      <c r="E48" s="2">
        <v>7779234</v>
      </c>
      <c r="F48" s="14">
        <f>E48*AVERAGE(F$47/E$47,F$51/E$51)</f>
        <v>7536117.4070966374</v>
      </c>
      <c r="G48" s="2"/>
      <c r="H48" s="14">
        <f>[1]API_1975_Consumption_Fiberpulp!D42*(B48/F48)</f>
        <v>3023035.6854187651</v>
      </c>
      <c r="I48" s="14">
        <f>$H48*AVERAGE('[1]Howard_Table 47'!K$10:K$14)</f>
        <v>25871.140482082283</v>
      </c>
      <c r="J48" s="14">
        <f>$H48*AVERAGE('[1]Howard_Table 47'!J$10:J$14)</f>
        <v>72624.399844752566</v>
      </c>
      <c r="K48" s="3"/>
      <c r="L48" s="14">
        <f>([1]API_1975_Consumption_Fiberpulp!F42+[1]API_1975_Consumption_Fiberpulp!H42)*(B48/F48)</f>
        <v>810356.00285424071</v>
      </c>
      <c r="M48" s="14">
        <f t="shared" si="2"/>
        <v>324058.79326159949</v>
      </c>
      <c r="N48" s="14">
        <f t="shared" si="2"/>
        <v>27530.413002950856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>
      <c r="A49" s="6">
        <v>1937</v>
      </c>
      <c r="B49" s="2">
        <v>6572918</v>
      </c>
      <c r="C49" s="2">
        <v>2394605</v>
      </c>
      <c r="D49" s="2">
        <v>322544</v>
      </c>
      <c r="E49" s="2">
        <v>8644979</v>
      </c>
      <c r="F49" s="14">
        <f>E49*AVERAGE(F$47/E$47,F$51/E$51)</f>
        <v>8374806.147479929</v>
      </c>
      <c r="G49" s="2"/>
      <c r="H49" s="14">
        <f>[1]API_1975_Consumption_Fiberpulp!D43*(B49/F49)</f>
        <v>3488920.3859116458</v>
      </c>
      <c r="I49" s="14">
        <f>$H49*AVERAGE('[1]Howard_Table 47'!K$10:K$14)</f>
        <v>29858.181916306872</v>
      </c>
      <c r="J49" s="14">
        <f>$H49*AVERAGE('[1]Howard_Table 47'!J$10:J$14)</f>
        <v>83816.658319683804</v>
      </c>
      <c r="K49" s="3"/>
      <c r="L49" s="14">
        <f>([1]API_1975_Consumption_Fiberpulp!F43+[1]API_1975_Consumption_Fiberpulp!H43)*(B49/F49)</f>
        <v>935241.21856748452</v>
      </c>
      <c r="M49" s="14">
        <f t="shared" si="2"/>
        <v>340721.32014849287</v>
      </c>
      <c r="N49" s="14">
        <f t="shared" si="2"/>
        <v>45893.839479152288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>
      <c r="A50" s="6">
        <v>1938</v>
      </c>
      <c r="B50" s="2">
        <v>5933560</v>
      </c>
      <c r="C50" s="2">
        <v>1710393</v>
      </c>
      <c r="D50" s="2">
        <v>140484</v>
      </c>
      <c r="E50" s="2">
        <v>7503469</v>
      </c>
      <c r="F50" s="14">
        <f>E50*AVERAGE(F$47/E$47,F$51/E$51)</f>
        <v>7268970.613881778</v>
      </c>
      <c r="G50" s="2"/>
      <c r="H50" s="14">
        <f>[1]API_1975_Consumption_Fiberpulp!D44*(B50/F50)</f>
        <v>3149547.6506826808</v>
      </c>
      <c r="I50" s="14">
        <f>$H50*AVERAGE('[1]Howard_Table 47'!K$10:K$14)</f>
        <v>26953.829926270464</v>
      </c>
      <c r="J50" s="14">
        <f>$H50*AVERAGE('[1]Howard_Table 47'!J$10:J$14)</f>
        <v>75663.681052972679</v>
      </c>
      <c r="K50" s="3"/>
      <c r="L50" s="14">
        <f>([1]API_1975_Consumption_Fiberpulp!F44+[1]API_1975_Consumption_Fiberpulp!H44)*(B50/F50)</f>
        <v>844268.84449848335</v>
      </c>
      <c r="M50" s="14">
        <f t="shared" si="2"/>
        <v>243366.80201233231</v>
      </c>
      <c r="N50" s="14">
        <f t="shared" si="2"/>
        <v>19989.056207491783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>
      <c r="A51" s="6">
        <v>1939</v>
      </c>
      <c r="B51" s="2">
        <v>6993334</v>
      </c>
      <c r="C51" s="2">
        <v>2026441</v>
      </c>
      <c r="D51" s="2">
        <v>139504</v>
      </c>
      <c r="E51" s="2">
        <v>8880271</v>
      </c>
      <c r="F51" s="2">
        <v>8650423</v>
      </c>
      <c r="G51" s="2"/>
      <c r="H51" s="14">
        <f>[1]API_1975_Consumption_Fiberpulp!D45*(B51/F51)</f>
        <v>3529849.7577330032</v>
      </c>
      <c r="I51" s="14">
        <f>$H51*AVERAGE('[1]Howard_Table 47'!K$10:K$14)</f>
        <v>30208.455495061215</v>
      </c>
      <c r="J51" s="14">
        <f>$H51*AVERAGE('[1]Howard_Table 47'!J$10:J$14)</f>
        <v>84799.931881053315</v>
      </c>
      <c r="K51" s="3"/>
      <c r="L51" s="14">
        <f>([1]API_1975_Consumption_Fiberpulp!F45+[1]API_1975_Consumption_Fiberpulp!H45)*(B51/F51)</f>
        <v>938275.2065497837</v>
      </c>
      <c r="M51" s="14">
        <f t="shared" si="2"/>
        <v>271881.67300974758</v>
      </c>
      <c r="N51" s="14">
        <f t="shared" si="2"/>
        <v>18716.844414198011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>
      <c r="A52" s="6">
        <v>1940</v>
      </c>
      <c r="B52" s="2">
        <v>8959559</v>
      </c>
      <c r="C52" s="2">
        <v>1224570</v>
      </c>
      <c r="D52" s="2">
        <v>480938</v>
      </c>
      <c r="E52" s="2">
        <v>9703191</v>
      </c>
      <c r="F52" s="2">
        <v>9781739</v>
      </c>
      <c r="G52" s="2"/>
      <c r="H52" s="14">
        <f>[1]API_1975_Consumption_Fiberpulp!D46*(B52/F52)</f>
        <v>4275186.6055328203</v>
      </c>
      <c r="I52" s="14">
        <f>$H52*AVERAGE('[1]Howard_Table 47'!K$10:K$14)</f>
        <v>36587.048506354207</v>
      </c>
      <c r="J52" s="14">
        <f>$H52*AVERAGE('[1]Howard_Table 47'!J$10:J$14)</f>
        <v>102705.65542733129</v>
      </c>
      <c r="K52" s="3"/>
      <c r="L52" s="14">
        <f>([1]API_1975_Consumption_Fiberpulp!F46+[1]API_1975_Consumption_Fiberpulp!H46)*(B52/F52)</f>
        <v>955852.54390379868</v>
      </c>
      <c r="M52" s="14">
        <f t="shared" si="2"/>
        <v>130643.52271002119</v>
      </c>
      <c r="N52" s="14">
        <f t="shared" si="2"/>
        <v>51308.977457484805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6">
        <v>1941</v>
      </c>
      <c r="B53" s="2">
        <v>10375422</v>
      </c>
      <c r="C53" s="2">
        <v>1157886</v>
      </c>
      <c r="D53" s="2">
        <v>328608</v>
      </c>
      <c r="E53" s="2">
        <v>11204700</v>
      </c>
      <c r="F53" s="2">
        <v>11363600</v>
      </c>
      <c r="G53" s="2"/>
      <c r="H53" s="14">
        <f>[1]API_1975_Consumption_Fiberpulp!D47*(B53/F53)</f>
        <v>5546836.1328661693</v>
      </c>
      <c r="I53" s="14">
        <f>$H53*AVERAGE('[1]Howard_Table 47'!K$10:K$14)</f>
        <v>47469.825618215284</v>
      </c>
      <c r="J53" s="14">
        <f>$H53*AVERAGE('[1]Howard_Table 47'!J$10:J$14)</f>
        <v>133255.33903870903</v>
      </c>
      <c r="K53" s="3"/>
      <c r="L53" s="14">
        <f>([1]API_1975_Consumption_Fiberpulp!F47+[1]API_1975_Consumption_Fiberpulp!H47)*(B53/F53)</f>
        <v>1294286.3251129924</v>
      </c>
      <c r="M53" s="14">
        <f t="shared" si="2"/>
        <v>144440.96980727938</v>
      </c>
      <c r="N53" s="14">
        <f t="shared" si="2"/>
        <v>40992.341393220464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6">
        <v>1942</v>
      </c>
      <c r="B54" s="2">
        <v>10783430</v>
      </c>
      <c r="C54" s="2">
        <v>1236519</v>
      </c>
      <c r="D54" s="2">
        <v>378148</v>
      </c>
      <c r="E54" s="2">
        <v>11641801</v>
      </c>
      <c r="F54" s="2">
        <v>11038020</v>
      </c>
      <c r="G54" s="2"/>
      <c r="H54" s="14">
        <f>[1]API_1975_Consumption_Fiberpulp!D48*(B54/F54)</f>
        <v>5368218.7321068449</v>
      </c>
      <c r="I54" s="14">
        <f>$H54*AVERAGE('[1]Howard_Table 47'!K$10:K$14)</f>
        <v>45941.217838334334</v>
      </c>
      <c r="J54" s="14">
        <f>$H54*AVERAGE('[1]Howard_Table 47'!J$10:J$14)</f>
        <v>128964.29424736096</v>
      </c>
      <c r="K54" s="3"/>
      <c r="L54" s="14">
        <f>([1]API_1975_Consumption_Fiberpulp!F48+[1]API_1975_Consumption_Fiberpulp!H48)*(B54/F54)</f>
        <v>1294391.2370089926</v>
      </c>
      <c r="M54" s="14">
        <f t="shared" si="2"/>
        <v>148425.81238020951</v>
      </c>
      <c r="N54" s="14">
        <f t="shared" si="2"/>
        <v>45391.072923223554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6">
        <v>1943</v>
      </c>
      <c r="B55" s="2">
        <v>9680462</v>
      </c>
      <c r="C55" s="2">
        <v>1305549</v>
      </c>
      <c r="D55" s="2">
        <v>300700</v>
      </c>
      <c r="E55" s="2">
        <v>10685311</v>
      </c>
      <c r="F55" s="2">
        <v>10635320</v>
      </c>
      <c r="G55" s="2"/>
      <c r="H55" s="14">
        <f>[1]API_1975_Consumption_Fiberpulp!D49*(B55/F55)</f>
        <v>5796136.7094312161</v>
      </c>
      <c r="I55" s="14">
        <f>$H55*AVERAGE('[1]Howard_Table 47'!K$10:K$14)</f>
        <v>49603.340042040218</v>
      </c>
      <c r="J55" s="14">
        <f>$H55*AVERAGE('[1]Howard_Table 47'!J$10:J$14)</f>
        <v>139244.45284286159</v>
      </c>
      <c r="K55" s="3"/>
      <c r="L55" s="14">
        <f>([1]API_1975_Consumption_Fiberpulp!F49+[1]API_1975_Consumption_Fiberpulp!H49)*(B55/F55)</f>
        <v>1088864.9251565537</v>
      </c>
      <c r="M55" s="14">
        <f t="shared" si="2"/>
        <v>146849.03614860671</v>
      </c>
      <c r="N55" s="14">
        <f t="shared" si="2"/>
        <v>33822.939751695289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6">
        <v>1944</v>
      </c>
      <c r="B56" s="2">
        <v>10108443</v>
      </c>
      <c r="C56" s="2">
        <v>1071864</v>
      </c>
      <c r="D56" s="2">
        <v>218401</v>
      </c>
      <c r="E56" s="2">
        <v>10961906</v>
      </c>
      <c r="F56" s="2">
        <v>10502204</v>
      </c>
      <c r="G56" s="2"/>
      <c r="H56" s="14">
        <f>[1]API_1975_Consumption_Fiberpulp!D50*(B56/F56)</f>
        <v>6602153.8469521254</v>
      </c>
      <c r="I56" s="14">
        <f>$H56*AVERAGE('[1]Howard_Table 47'!K$10:K$14)</f>
        <v>56501.234994570586</v>
      </c>
      <c r="J56" s="14">
        <f>$H56*AVERAGE('[1]Howard_Table 47'!J$10:J$14)</f>
        <v>158607.93940684263</v>
      </c>
      <c r="K56" s="3"/>
      <c r="L56" s="14">
        <f>([1]API_1975_Consumption_Fiberpulp!F50+[1]API_1975_Consumption_Fiberpulp!H50)*(B56/F56)</f>
        <v>1333289.4755346593</v>
      </c>
      <c r="M56" s="14">
        <f t="shared" si="2"/>
        <v>141377.36052965646</v>
      </c>
      <c r="N56" s="14">
        <f t="shared" si="2"/>
        <v>28806.78604471976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6">
        <v>1945</v>
      </c>
      <c r="B57" s="2">
        <v>10167200</v>
      </c>
      <c r="C57" s="12">
        <v>1754065</v>
      </c>
      <c r="D57" s="12">
        <v>135362</v>
      </c>
      <c r="E57" s="12">
        <v>11785903</v>
      </c>
      <c r="F57" s="2">
        <v>10825412</v>
      </c>
      <c r="G57" s="2"/>
      <c r="H57" s="14">
        <f>[1]API_1975_Consumption_Fiberpulp!D51*(B57/F57)</f>
        <v>6386245.345451979</v>
      </c>
      <c r="I57" s="14">
        <f>$H57*AVERAGE('[1]Howard_Table 47'!K$10:K$14)</f>
        <v>54653.489961149855</v>
      </c>
      <c r="J57" s="14">
        <f>$H57*AVERAGE('[1]Howard_Table 47'!J$10:J$14)</f>
        <v>153421.02566366069</v>
      </c>
      <c r="K57" s="3"/>
      <c r="L57" s="14">
        <f>([1]API_1975_Consumption_Fiberpulp!F51+[1]API_1975_Consumption_Fiberpulp!H51)*(B57/F57)</f>
        <v>1261845.6664005029</v>
      </c>
      <c r="M57" s="14">
        <f t="shared" si="2"/>
        <v>217696.05386289227</v>
      </c>
      <c r="N57" s="14">
        <f t="shared" si="2"/>
        <v>16799.704254396969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>
      <c r="A58" s="6">
        <v>1946</v>
      </c>
      <c r="B58" s="2">
        <v>10606527</v>
      </c>
      <c r="C58" s="12">
        <v>1805488</v>
      </c>
      <c r="D58" s="12">
        <v>39361</v>
      </c>
      <c r="E58" s="12">
        <v>12372654</v>
      </c>
      <c r="F58" s="2">
        <v>12092093</v>
      </c>
      <c r="G58" s="2"/>
      <c r="H58" s="14">
        <f>[1]API_1975_Consumption_Fiberpulp!D52*(B58/F58)</f>
        <v>6383951.2596470276</v>
      </c>
      <c r="I58" s="14">
        <f>$H58*AVERAGE('[1]Howard_Table 47'!K$10:K$14)</f>
        <v>54633.857174006749</v>
      </c>
      <c r="J58" s="14">
        <f>$H58*AVERAGE('[1]Howard_Table 47'!J$10:J$14)</f>
        <v>153365.91331233102</v>
      </c>
      <c r="K58" s="3"/>
      <c r="L58" s="14">
        <f>([1]API_1975_Consumption_Fiberpulp!F52+[1]API_1975_Consumption_Fiberpulp!H52)*(B58/F58)</f>
        <v>1212444.2491094801</v>
      </c>
      <c r="M58" s="14">
        <f t="shared" si="2"/>
        <v>206387.40111972345</v>
      </c>
      <c r="N58" s="14">
        <f t="shared" si="2"/>
        <v>4499.4009904654222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>
      <c r="A59" s="6">
        <v>1947</v>
      </c>
      <c r="B59" s="2">
        <v>11945864</v>
      </c>
      <c r="C59" s="12">
        <v>2322460</v>
      </c>
      <c r="D59" s="12">
        <v>130096</v>
      </c>
      <c r="E59" s="12">
        <v>14138228</v>
      </c>
      <c r="F59" s="2">
        <v>13252924</v>
      </c>
      <c r="G59" s="17"/>
      <c r="H59" s="14">
        <f>[1]API_1975_Consumption_Fiberpulp!D53*(B59/F59)</f>
        <v>7219165.0658321138</v>
      </c>
      <c r="I59" s="14">
        <f>$H59*AVERAGE('[1]Howard_Table 47'!K$10:K$14)</f>
        <v>61781.617227456387</v>
      </c>
      <c r="J59" s="14">
        <f>$H59*AVERAGE('[1]Howard_Table 47'!J$10:J$14)</f>
        <v>173430.81089485521</v>
      </c>
      <c r="K59" s="3"/>
      <c r="L59" s="14">
        <f>([1]API_1975_Consumption_Fiberpulp!F53+[1]API_1975_Consumption_Fiberpulp!H53)*(B59/F59)</f>
        <v>1375092.8383303187</v>
      </c>
      <c r="M59" s="14">
        <f t="shared" si="2"/>
        <v>267339.23249993735</v>
      </c>
      <c r="N59" s="14">
        <f t="shared" si="2"/>
        <v>14975.398840587935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>
      <c r="A60" s="6">
        <v>1948</v>
      </c>
      <c r="B60" s="2">
        <v>12872292</v>
      </c>
      <c r="C60" s="12">
        <v>2176111</v>
      </c>
      <c r="D60" s="12">
        <v>93727</v>
      </c>
      <c r="E60" s="12">
        <v>14954676</v>
      </c>
      <c r="F60" s="2">
        <v>14374586</v>
      </c>
      <c r="G60" s="2"/>
      <c r="H60" s="14">
        <f>[1]API_1975_Consumption_Fiberpulp!D54*(B60/F60)</f>
        <v>6791841.6256504357</v>
      </c>
      <c r="I60" s="14">
        <f>$H60*AVERAGE('[1]Howard_Table 47'!K$10:K$14)</f>
        <v>58124.583072831301</v>
      </c>
      <c r="J60" s="14">
        <f>$H60*AVERAGE('[1]Howard_Table 47'!J$10:J$14)</f>
        <v>163164.9352611409</v>
      </c>
      <c r="K60" s="3"/>
      <c r="L60" s="14">
        <f>([1]API_1975_Consumption_Fiberpulp!F54+[1]API_1975_Consumption_Fiberpulp!H54)*(B60/F60)</f>
        <v>1299992.9711995879</v>
      </c>
      <c r="M60" s="14">
        <f t="shared" si="2"/>
        <v>219768.86513684635</v>
      </c>
      <c r="N60" s="14">
        <f t="shared" si="2"/>
        <v>9465.6368276623762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>
      <c r="A61" s="6">
        <v>1949</v>
      </c>
      <c r="B61" s="2">
        <v>12207279</v>
      </c>
      <c r="C61" s="12">
        <v>1763102</v>
      </c>
      <c r="D61" s="12">
        <v>122133</v>
      </c>
      <c r="E61" s="12">
        <v>13848248</v>
      </c>
      <c r="F61" s="2">
        <v>13635957</v>
      </c>
      <c r="G61" s="2"/>
      <c r="H61" s="14">
        <f>[1]API_1975_Consumption_Fiberpulp!D55*(B61/F61)</f>
        <v>5908146.5079476275</v>
      </c>
      <c r="I61" s="14">
        <f>$H61*AVERAGE('[1]Howard_Table 47'!K$10:K$14)</f>
        <v>50561.919937992185</v>
      </c>
      <c r="J61" s="14">
        <f>$H61*AVERAGE('[1]Howard_Table 47'!J$10:J$14)</f>
        <v>141935.3388397496</v>
      </c>
      <c r="K61" s="3"/>
      <c r="L61" s="14">
        <f>([1]API_1975_Consumption_Fiberpulp!F55+[1]API_1975_Consumption_Fiberpulp!H55)*(B61/F61)</f>
        <v>1087780.6693605003</v>
      </c>
      <c r="M61" s="14">
        <f t="shared" si="2"/>
        <v>157108.58035691959</v>
      </c>
      <c r="N61" s="14">
        <f t="shared" si="2"/>
        <v>10883.171957567774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>
      <c r="A62" s="6">
        <v>1950</v>
      </c>
      <c r="B62" s="2">
        <v>14848951</v>
      </c>
      <c r="C62" s="12">
        <v>2385181</v>
      </c>
      <c r="D62" s="12">
        <v>95673</v>
      </c>
      <c r="E62" s="12">
        <v>17138459</v>
      </c>
      <c r="F62" s="2">
        <v>16508905</v>
      </c>
      <c r="G62" s="2"/>
      <c r="H62" s="14">
        <f>[1]API_1975_Consumption_Fiberpulp!D56*(B62/F62)</f>
        <v>7156064.4826677479</v>
      </c>
      <c r="I62" s="14">
        <f>$H62*AVERAGE('[1]Howard_Table 47'!K$10:K$14)</f>
        <v>61241.602414061788</v>
      </c>
      <c r="J62" s="14">
        <f>$H62*AVERAGE('[1]Howard_Table 47'!J$10:J$14)</f>
        <v>171914.9035556631</v>
      </c>
      <c r="K62" s="3"/>
      <c r="L62" s="14">
        <f>([1]API_1975_Consumption_Fiberpulp!F56+[1]API_1975_Consumption_Fiberpulp!H56)*(B62/F62)</f>
        <v>1294613.99374689</v>
      </c>
      <c r="M62" s="14">
        <f t="shared" si="2"/>
        <v>207953.32277810067</v>
      </c>
      <c r="N62" s="14">
        <f t="shared" si="2"/>
        <v>8341.3033434985555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>
      <c r="A63" s="6">
        <v>1951</v>
      </c>
      <c r="B63" s="2">
        <v>16524408</v>
      </c>
      <c r="C63" s="12">
        <v>2360706</v>
      </c>
      <c r="D63" s="12">
        <v>201908</v>
      </c>
      <c r="E63" s="12">
        <v>18683206</v>
      </c>
      <c r="F63" s="2">
        <v>17736970</v>
      </c>
      <c r="G63" s="2"/>
      <c r="H63" s="14">
        <f>[1]API_1975_Consumption_Fiberpulp!D57*(B63/F63)</f>
        <v>8450458.8484973479</v>
      </c>
      <c r="I63" s="14">
        <f>$H63*AVERAGE('[1]Howard_Table 47'!K$10:K$14)</f>
        <v>72319.029861946692</v>
      </c>
      <c r="J63" s="14">
        <f>$H63*AVERAGE('[1]Howard_Table 47'!J$10:J$14)</f>
        <v>203011.00157204556</v>
      </c>
      <c r="K63" s="3"/>
      <c r="L63" s="14">
        <f>([1]API_1975_Consumption_Fiberpulp!F57+[1]API_1975_Consumption_Fiberpulp!H57)*(B63/F63)</f>
        <v>1357396.1902633877</v>
      </c>
      <c r="M63" s="14">
        <f t="shared" si="2"/>
        <v>193920.00795017413</v>
      </c>
      <c r="N63" s="14">
        <f t="shared" si="2"/>
        <v>16585.716715763741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>
      <c r="A64" s="6">
        <v>1952</v>
      </c>
      <c r="B64" s="2">
        <v>16472979</v>
      </c>
      <c r="C64" s="12">
        <v>1941259</v>
      </c>
      <c r="D64" s="12">
        <v>211924</v>
      </c>
      <c r="E64" s="12">
        <v>18202314</v>
      </c>
      <c r="F64" s="2">
        <v>17286030</v>
      </c>
      <c r="G64" s="2"/>
      <c r="H64" s="14">
        <f>[1]API_1975_Consumption_Fiberpulp!D58*(B64/F64)</f>
        <v>7510499.9114283035</v>
      </c>
      <c r="I64" s="14">
        <f>$H64*AVERAGE('[1]Howard_Table 47'!K$10:K$14)</f>
        <v>64274.860940754035</v>
      </c>
      <c r="J64" s="14">
        <f>$H64*AVERAGE('[1]Howard_Table 47'!J$10:J$14)</f>
        <v>180429.74194199435</v>
      </c>
      <c r="K64" s="3"/>
      <c r="L64" s="14">
        <f>([1]API_1975_Consumption_Fiberpulp!F58+[1]API_1975_Consumption_Fiberpulp!H58)*(B64/F64)</f>
        <v>1154150.978250298</v>
      </c>
      <c r="M64" s="14">
        <f t="shared" si="2"/>
        <v>136010.97736403326</v>
      </c>
      <c r="N64" s="14">
        <f t="shared" si="2"/>
        <v>14848.0910413785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>
      <c r="A65" s="6">
        <v>1953</v>
      </c>
      <c r="B65" s="2">
        <v>17537297</v>
      </c>
      <c r="C65" s="12">
        <v>2157574</v>
      </c>
      <c r="D65" s="12">
        <v>161687</v>
      </c>
      <c r="E65" s="12">
        <v>19533184</v>
      </c>
      <c r="F65" s="2">
        <v>18683543</v>
      </c>
      <c r="G65" s="2"/>
      <c r="H65" s="14">
        <f>[1]API_1975_Consumption_Fiberpulp!D59*(B65/F65)</f>
        <v>8007301.0296073928</v>
      </c>
      <c r="I65" s="14">
        <f>$H65*AVERAGE('[1]Howard_Table 47'!K$10:K$14)</f>
        <v>68526.485088646397</v>
      </c>
      <c r="J65" s="14">
        <f>$H65*AVERAGE('[1]Howard_Table 47'!J$10:J$14)</f>
        <v>192364.72611170998</v>
      </c>
      <c r="K65" s="3"/>
      <c r="L65" s="14">
        <f>([1]API_1975_Consumption_Fiberpulp!F59+[1]API_1975_Consumption_Fiberpulp!H59)*(B65/F65)</f>
        <v>1177643.6554702178</v>
      </c>
      <c r="M65" s="14">
        <f t="shared" si="2"/>
        <v>144882.83640902585</v>
      </c>
      <c r="N65" s="14">
        <f t="shared" si="2"/>
        <v>10857.412617349932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>
      <c r="A66" s="6">
        <v>1954</v>
      </c>
      <c r="B66" s="2">
        <v>18302273</v>
      </c>
      <c r="C66" s="12">
        <v>2051798</v>
      </c>
      <c r="D66" s="12">
        <v>443870</v>
      </c>
      <c r="E66" s="12">
        <v>19910201</v>
      </c>
      <c r="F66" s="2">
        <v>18989159</v>
      </c>
      <c r="G66" s="2"/>
      <c r="H66" s="14">
        <f>[1]API_1975_Consumption_Fiberpulp!D60*(B66/F66)</f>
        <v>7572442.5308093419</v>
      </c>
      <c r="I66" s="14">
        <f>$H66*AVERAGE('[1]Howard_Table 47'!K$10:K$14)</f>
        <v>64804.965899674826</v>
      </c>
      <c r="J66" s="14">
        <f>$H66*AVERAGE('[1]Howard_Table 47'!J$10:J$14)</f>
        <v>181917.8307459268</v>
      </c>
      <c r="K66" s="3"/>
      <c r="L66" s="14">
        <f>([1]API_1975_Consumption_Fiberpulp!F60+[1]API_1975_Consumption_Fiberpulp!H60)*(B66/F66)</f>
        <v>1156296.1003126046</v>
      </c>
      <c r="M66" s="14">
        <f t="shared" si="2"/>
        <v>129627.94435582955</v>
      </c>
      <c r="N66" s="14">
        <f t="shared" si="2"/>
        <v>28042.699944742151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>
      <c r="A67" s="6">
        <v>1955</v>
      </c>
      <c r="B67" s="2">
        <v>20739696</v>
      </c>
      <c r="C67" s="12">
        <v>2213353</v>
      </c>
      <c r="D67" s="12">
        <v>634276</v>
      </c>
      <c r="E67" s="12">
        <v>22318773</v>
      </c>
      <c r="F67" s="2">
        <v>21453766</v>
      </c>
      <c r="G67" s="2"/>
      <c r="H67" s="14">
        <f>[1]API_1975_Consumption_Fiberpulp!D61*(B67/F67)</f>
        <v>8739853.8758429643</v>
      </c>
      <c r="I67" s="14">
        <f>$H67*AVERAGE('[1]Howard_Table 47'!K$10:K$14)</f>
        <v>74795.6726099589</v>
      </c>
      <c r="J67" s="14">
        <f>$H67*AVERAGE('[1]Howard_Table 47'!J$10:J$14)</f>
        <v>209963.33107328322</v>
      </c>
      <c r="K67" s="3"/>
      <c r="L67" s="14">
        <f>([1]API_1975_Consumption_Fiberpulp!F61+[1]API_1975_Consumption_Fiberpulp!H61)*(B67/F67)</f>
        <v>1295798.5154889822</v>
      </c>
      <c r="M67" s="14">
        <f t="shared" si="2"/>
        <v>138288.40748934241</v>
      </c>
      <c r="N67" s="14">
        <f t="shared" si="2"/>
        <v>39629.023453877518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>
      <c r="A68" s="6">
        <v>1956</v>
      </c>
      <c r="B68" s="2">
        <v>22130949</v>
      </c>
      <c r="C68" s="12">
        <v>2334253</v>
      </c>
      <c r="D68" s="12">
        <v>534494</v>
      </c>
      <c r="E68" s="12">
        <v>23930708</v>
      </c>
      <c r="F68" s="2">
        <v>22998380</v>
      </c>
      <c r="G68" s="2"/>
      <c r="H68" s="14">
        <f>[1]API_1975_Consumption_Fiberpulp!D62*(B68/F68)</f>
        <v>8503164.2298327535</v>
      </c>
      <c r="I68" s="14">
        <f>$H68*AVERAGE('[1]Howard_Table 47'!K$10:K$14)</f>
        <v>72770.082534353744</v>
      </c>
      <c r="J68" s="14">
        <f>$H68*AVERAGE('[1]Howard_Table 47'!J$10:J$14)</f>
        <v>204277.17805369777</v>
      </c>
      <c r="K68" s="3"/>
      <c r="L68" s="14">
        <f>([1]API_1975_Consumption_Fiberpulp!F62+[1]API_1975_Consumption_Fiberpulp!H62)*(B68/F68)</f>
        <v>1492817.4498038993</v>
      </c>
      <c r="M68" s="14">
        <f t="shared" si="2"/>
        <v>157454.32383659197</v>
      </c>
      <c r="N68" s="14">
        <f t="shared" si="2"/>
        <v>36053.671716268713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>
      <c r="A69" s="6">
        <v>1957</v>
      </c>
      <c r="B69" s="2">
        <v>21800209</v>
      </c>
      <c r="C69" s="12">
        <v>2106681</v>
      </c>
      <c r="D69" s="12">
        <v>628721</v>
      </c>
      <c r="E69" s="12">
        <v>23278169</v>
      </c>
      <c r="F69" s="2">
        <v>22459420</v>
      </c>
      <c r="G69" s="2"/>
      <c r="H69" s="14">
        <f>[1]API_1975_Consumption_Fiberpulp!D63*(B69/F69)</f>
        <v>8243826.0320071047</v>
      </c>
      <c r="I69" s="14">
        <f>$H69*AVERAGE('[1]Howard_Table 47'!K$10:K$14)</f>
        <v>70550.666144173752</v>
      </c>
      <c r="J69" s="14">
        <f>$H69*AVERAGE('[1]Howard_Table 47'!J$10:J$14)</f>
        <v>198046.92378817513</v>
      </c>
      <c r="K69" s="3"/>
      <c r="L69" s="14">
        <f>[1]API_1975_Consumption_Fiberpulp!G63*(B69/F69)</f>
        <v>1073027.9786510516</v>
      </c>
      <c r="M69" s="14">
        <f t="shared" si="2"/>
        <v>103692.93501234673</v>
      </c>
      <c r="N69" s="14">
        <f t="shared" si="2"/>
        <v>30946.273210750773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>
      <c r="A70" s="6">
        <v>1953</v>
      </c>
      <c r="B70" s="2">
        <v>21795652</v>
      </c>
      <c r="C70" s="12">
        <v>2101787</v>
      </c>
      <c r="D70" s="12">
        <v>515859</v>
      </c>
      <c r="E70" s="12">
        <v>23381580</v>
      </c>
      <c r="F70" s="2">
        <v>22483118</v>
      </c>
      <c r="G70" s="2"/>
      <c r="H70" s="14">
        <f>[1]API_1975_Consumption_Fiberpulp!D64*(B70/F70)</f>
        <v>8405696.3298973031</v>
      </c>
      <c r="I70" s="14">
        <f>$H70*AVERAGE('[1]Howard_Table 47'!K$10:K$14)</f>
        <v>71935.952211682976</v>
      </c>
      <c r="J70" s="14">
        <f>$H70*AVERAGE('[1]Howard_Table 47'!J$10:J$14)</f>
        <v>201935.64177244151</v>
      </c>
      <c r="K70" s="3"/>
      <c r="L70" s="14">
        <f>[1]API_1975_Consumption_Fiberpulp!G64*(B70/F70)</f>
        <v>972656.03905205685</v>
      </c>
      <c r="M70" s="14">
        <f t="shared" si="2"/>
        <v>93794.662272599395</v>
      </c>
      <c r="N70" s="14">
        <f t="shared" si="2"/>
        <v>23020.801196924735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>
      <c r="A71" s="6">
        <v>1959</v>
      </c>
      <c r="B71" s="2">
        <v>24383391</v>
      </c>
      <c r="C71" s="12">
        <v>2431433</v>
      </c>
      <c r="D71" s="12">
        <v>652437</v>
      </c>
      <c r="E71" s="12">
        <v>26162387</v>
      </c>
      <c r="F71" s="2">
        <v>25155362</v>
      </c>
      <c r="G71" s="2"/>
      <c r="H71" s="14">
        <f>[1]API_1975_Consumption_Fiberpulp!D65*(B71/F71)</f>
        <v>9125250.2561013829</v>
      </c>
      <c r="I71" s="14">
        <f>$H71*AVERAGE('[1]Howard_Table 47'!K$10:K$14)</f>
        <v>78093.894970695066</v>
      </c>
      <c r="J71" s="14">
        <f>$H71*AVERAGE('[1]Howard_Table 47'!J$10:J$14)</f>
        <v>219221.96501981915</v>
      </c>
      <c r="K71" s="3"/>
      <c r="L71" s="14">
        <f>[1]API_1975_Consumption_Fiberpulp!G65*(B71/F71)</f>
        <v>949399.29700423311</v>
      </c>
      <c r="M71" s="14">
        <f t="shared" si="2"/>
        <v>94671.03164251821</v>
      </c>
      <c r="N71" s="14">
        <f t="shared" si="2"/>
        <v>25403.489987899997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>
      <c r="A72" s="18">
        <v>1960</v>
      </c>
      <c r="B72" s="16">
        <v>25315589</v>
      </c>
      <c r="C72" s="15">
        <v>2381487</v>
      </c>
      <c r="D72" s="15">
        <v>1141534</v>
      </c>
      <c r="E72" s="15">
        <v>26555542</v>
      </c>
      <c r="F72" s="2">
        <v>25700031</v>
      </c>
      <c r="G72" s="2"/>
      <c r="H72" s="14">
        <f>[1]API_1975_Consumption_Fiberpulp!D66*(B72/F72)</f>
        <v>8896511.7602638695</v>
      </c>
      <c r="I72" s="14">
        <f>$H72*AVERAGE('[1]Howard_Table 47'!K$10:K$14)</f>
        <v>76136.350841124935</v>
      </c>
      <c r="J72" s="14">
        <f>$H72*AVERAGE('[1]Howard_Table 47'!J$10:J$14)</f>
        <v>213726.82777690908</v>
      </c>
      <c r="K72" s="3"/>
      <c r="L72" s="14">
        <f>[1]API_1975_Consumption_Fiberpulp!G66*(B72/F72)</f>
        <v>956415.88851235248</v>
      </c>
      <c r="M72" s="14">
        <f t="shared" si="2"/>
        <v>89971.914344383476</v>
      </c>
      <c r="N72" s="14">
        <f t="shared" si="2"/>
        <v>43126.835993310677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>
      <c r="A73" s="18">
        <v>1961</v>
      </c>
      <c r="B73" s="16">
        <v>26522759</v>
      </c>
      <c r="C73" s="15">
        <v>2466770</v>
      </c>
      <c r="D73" s="15">
        <v>1177775</v>
      </c>
      <c r="E73" s="15">
        <v>27811754</v>
      </c>
      <c r="F73" s="2">
        <v>26682863</v>
      </c>
      <c r="G73" s="2"/>
      <c r="H73" s="14">
        <f>[1]API_1975_Consumption_Fiberpulp!D67*(B73/F73)</f>
        <v>8963640.2004346754</v>
      </c>
      <c r="I73" s="14">
        <f>$H73*AVERAGE('[1]Howard_Table 47'!K$10:K$14)</f>
        <v>76710.836056227985</v>
      </c>
      <c r="J73" s="14">
        <f>$H73*AVERAGE('[1]Howard_Table 47'!J$10:J$14)</f>
        <v>215339.499007829</v>
      </c>
      <c r="K73" s="3"/>
      <c r="L73" s="14">
        <f>[1]API_1975_Consumption_Fiberpulp!G67*(B73/F73)</f>
        <v>888891.22936556686</v>
      </c>
      <c r="M73" s="14">
        <f t="shared" si="2"/>
        <v>82672.025857570072</v>
      </c>
      <c r="N73" s="14">
        <f t="shared" si="2"/>
        <v>39472.283696655788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>
      <c r="A74" s="18">
        <v>1962</v>
      </c>
      <c r="B74" s="16">
        <v>27908330</v>
      </c>
      <c r="C74" s="15">
        <v>2788281</v>
      </c>
      <c r="D74" s="2">
        <v>1186213</v>
      </c>
      <c r="E74" s="15">
        <v>29510398</v>
      </c>
      <c r="F74" s="2">
        <v>28598333</v>
      </c>
      <c r="G74" s="2"/>
      <c r="H74" s="14">
        <f>[1]API_1975_Consumption_Fiberpulp!D68*(B74/F74)</f>
        <v>8855863.441724034</v>
      </c>
      <c r="I74" s="14">
        <f>$H74*AVERAGE('[1]Howard_Table 47'!K$10:K$14)</f>
        <v>75788.482516454853</v>
      </c>
      <c r="J74" s="14">
        <f>$H74*AVERAGE('[1]Howard_Table 47'!J$10:J$14)</f>
        <v>212750.30614572464</v>
      </c>
      <c r="K74" s="3"/>
      <c r="L74" s="14">
        <f>[1]API_1975_Consumption_Fiberpulp!G68*(B74/F74)</f>
        <v>939685.30637572485</v>
      </c>
      <c r="M74" s="14">
        <f t="shared" si="2"/>
        <v>93882.603715328441</v>
      </c>
      <c r="N74" s="14">
        <f t="shared" si="2"/>
        <v>39940.294755432078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>
      <c r="A75" s="18">
        <v>1963</v>
      </c>
      <c r="B75" s="16">
        <v>29439097</v>
      </c>
      <c r="C75" s="15">
        <v>2774778</v>
      </c>
      <c r="D75" s="15">
        <v>1421936</v>
      </c>
      <c r="E75" s="15">
        <v>30791939</v>
      </c>
      <c r="F75" s="2">
        <v>30219885</v>
      </c>
      <c r="G75" s="2"/>
      <c r="H75" s="14">
        <f>[1]API_1975_Consumption_Fiberpulp!D69*(B75/F75)</f>
        <v>9364449.7068091091</v>
      </c>
      <c r="I75" s="14">
        <f>$H75*AVERAGE('[1]Howard_Table 47'!K$10:K$14)</f>
        <v>80140.96395580341</v>
      </c>
      <c r="J75" s="14">
        <f>$H75*AVERAGE('[1]Howard_Table 47'!J$10:J$14)</f>
        <v>224968.41274937571</v>
      </c>
      <c r="K75" s="3"/>
      <c r="L75" s="14">
        <f>[1]API_1975_Consumption_Fiberpulp!G69*(B75/F75)</f>
        <v>1251521.9532554476</v>
      </c>
      <c r="M75" s="14">
        <f t="shared" si="2"/>
        <v>117962.02792532135</v>
      </c>
      <c r="N75" s="14">
        <f t="shared" si="2"/>
        <v>60449.684313490936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>
      <c r="A76" s="18">
        <v>1964</v>
      </c>
      <c r="B76" s="16">
        <v>31911056</v>
      </c>
      <c r="C76" s="15">
        <v>2942303</v>
      </c>
      <c r="D76" s="15">
        <v>1580154</v>
      </c>
      <c r="E76" s="15">
        <v>33273205</v>
      </c>
      <c r="F76" s="2">
        <v>32087548</v>
      </c>
      <c r="G76" s="2"/>
      <c r="H76" s="14">
        <f>[1]API_1975_Consumption_Fiberpulp!D70*(B76/F76)</f>
        <v>9789346.5937124267</v>
      </c>
      <c r="I76" s="14">
        <f>$H76*AVERAGE('[1]Howard_Table 47'!K$10:K$14)</f>
        <v>83777.231666600346</v>
      </c>
      <c r="J76" s="14">
        <f>$H76*AVERAGE('[1]Howard_Table 47'!J$10:J$14)</f>
        <v>235175.99367741315</v>
      </c>
      <c r="K76" s="3"/>
      <c r="L76" s="14">
        <f>[1]API_1975_Consumption_Fiberpulp!G70*(B76/F76)</f>
        <v>923478.47354419227</v>
      </c>
      <c r="M76" s="14">
        <f t="shared" si="2"/>
        <v>85147.714420497316</v>
      </c>
      <c r="N76" s="14">
        <f t="shared" si="2"/>
        <v>45728.295669211002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>
      <c r="A77" s="18">
        <v>1965</v>
      </c>
      <c r="B77" s="16">
        <v>33295727</v>
      </c>
      <c r="C77" s="15">
        <v>3137097</v>
      </c>
      <c r="D77" s="15">
        <v>1402203</v>
      </c>
      <c r="E77" s="15">
        <v>35030621</v>
      </c>
      <c r="F77" s="2">
        <v>34006285</v>
      </c>
      <c r="G77" s="2"/>
      <c r="H77" s="14">
        <f>[1]API_1975_Consumption_Fiberpulp!D71*(B77/F77)</f>
        <v>10017383.849500204</v>
      </c>
      <c r="I77" s="14">
        <f>$H77*AVERAGE('[1]Howard_Table 47'!K$10:K$14)</f>
        <v>85728.774583572856</v>
      </c>
      <c r="J77" s="14">
        <f>$H77*AVERAGE('[1]Howard_Table 47'!J$10:J$14)</f>
        <v>240654.28456352866</v>
      </c>
      <c r="K77" s="3"/>
      <c r="L77" s="14">
        <f>[1]API_1975_Consumption_Fiberpulp!G71*(B77/F77)</f>
        <v>860633.38094708079</v>
      </c>
      <c r="M77" s="14">
        <f t="shared" ref="M77:N84" si="4">$L77*(C77/$B77)</f>
        <v>81088.194814576185</v>
      </c>
      <c r="N77" s="14">
        <f t="shared" si="4"/>
        <v>36244.371797742679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>
      <c r="A78" s="18">
        <v>1966</v>
      </c>
      <c r="B78" s="16">
        <v>35636268</v>
      </c>
      <c r="C78" s="15">
        <v>3358183</v>
      </c>
      <c r="D78" s="15">
        <v>1547379</v>
      </c>
      <c r="E78" s="15">
        <v>37447072</v>
      </c>
      <c r="F78" s="2">
        <v>36922186</v>
      </c>
      <c r="G78" s="2"/>
      <c r="H78" s="14">
        <f>[1]API_1975_Consumption_Fiberpulp!D72*(B78/F78)</f>
        <v>10195979.853857949</v>
      </c>
      <c r="I78" s="14">
        <f>$H78*AVERAGE('[1]Howard_Table 47'!K$10:K$14)</f>
        <v>87257.199253041414</v>
      </c>
      <c r="J78" s="14">
        <f>$H78*AVERAGE('[1]Howard_Table 47'!J$10:J$14)</f>
        <v>244944.81533486999</v>
      </c>
      <c r="K78" s="3"/>
      <c r="L78" s="14">
        <f>[1]API_1975_Consumption_Fiberpulp!G72*(B78/F78)</f>
        <v>946218.16186658072</v>
      </c>
      <c r="M78" s="14">
        <f t="shared" si="4"/>
        <v>89166.849499268545</v>
      </c>
      <c r="N78" s="14">
        <f t="shared" si="4"/>
        <v>41086.179761891675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>
      <c r="A79" s="18">
        <v>1967</v>
      </c>
      <c r="B79" s="16">
        <v>36354923</v>
      </c>
      <c r="C79" s="15">
        <v>3166130</v>
      </c>
      <c r="D79" s="15">
        <v>1720783</v>
      </c>
      <c r="E79" s="15">
        <v>37800270</v>
      </c>
      <c r="F79" s="2">
        <v>36993999</v>
      </c>
      <c r="G79" s="2"/>
      <c r="H79" s="14">
        <f>[1]API_1975_Consumption_Fiberpulp!D73*(B79/F79)</f>
        <v>9717314.2549081817</v>
      </c>
      <c r="I79" s="14">
        <f>$H79*AVERAGE('[1]Howard_Table 47'!K$10:K$14)</f>
        <v>83160.778885230218</v>
      </c>
      <c r="J79" s="14">
        <f>$H79*AVERAGE('[1]Howard_Table 47'!J$10:J$14)</f>
        <v>233445.51282324898</v>
      </c>
      <c r="K79" s="3"/>
      <c r="L79" s="14">
        <f>[1]API_1975_Consumption_Fiberpulp!G73*(B79/F79)</f>
        <v>821557.99452770711</v>
      </c>
      <c r="M79" s="14">
        <f t="shared" si="4"/>
        <v>71549.028262664986</v>
      </c>
      <c r="N79" s="14">
        <f t="shared" si="4"/>
        <v>38886.701272819955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>
      <c r="A80" s="18">
        <v>1968</v>
      </c>
      <c r="B80" s="16">
        <v>39196454</v>
      </c>
      <c r="C80" s="15">
        <v>3532020</v>
      </c>
      <c r="D80" s="15">
        <v>1915604</v>
      </c>
      <c r="E80" s="15">
        <v>40812870</v>
      </c>
      <c r="F80" s="2">
        <v>41302856</v>
      </c>
      <c r="G80" s="2"/>
      <c r="H80" s="14">
        <f>[1]API_1975_Consumption_Fiberpulp!D74*(B80/F80)</f>
        <v>9700446.809107583</v>
      </c>
      <c r="I80" s="14">
        <f>$H80*AVERAGE('[1]Howard_Table 47'!K$10:K$14)</f>
        <v>83016.427278007715</v>
      </c>
      <c r="J80" s="14">
        <f>$H80*AVERAGE('[1]Howard_Table 47'!J$10:J$14)</f>
        <v>233040.29493776686</v>
      </c>
      <c r="K80" s="3"/>
      <c r="L80" s="14">
        <f>[1]API_1975_Consumption_Fiberpulp!G74*(B80/F80)</f>
        <v>858609.6552972995</v>
      </c>
      <c r="M80" s="14">
        <f t="shared" si="4"/>
        <v>77369.919092762007</v>
      </c>
      <c r="N80" s="14">
        <f t="shared" si="4"/>
        <v>41961.859359168768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>
      <c r="A81" s="18">
        <v>1969</v>
      </c>
      <c r="B81" s="16">
        <v>40990405</v>
      </c>
      <c r="C81" s="15">
        <v>4040460</v>
      </c>
      <c r="D81" s="15">
        <v>2102660</v>
      </c>
      <c r="E81" s="15">
        <v>42928205</v>
      </c>
      <c r="F81" s="19">
        <v>43699831</v>
      </c>
      <c r="G81" s="2"/>
      <c r="H81" s="14">
        <f>[1]API_1975_Consumption_Fiberpulp!D75*(B81/F81)</f>
        <v>11226912.008996099</v>
      </c>
      <c r="I81" s="14">
        <f>$H81*AVERAGE('[1]Howard_Table 47'!K$10:K$14)</f>
        <v>96079.917007158918</v>
      </c>
      <c r="J81" s="14">
        <f>$H81*AVERAGE('[1]Howard_Table 47'!J$10:J$14)</f>
        <v>269711.58517774532</v>
      </c>
      <c r="K81" s="3"/>
      <c r="L81" s="14">
        <f>[1]API_1975_Consumption_Fiberpulp!G75*(B81/F81)</f>
        <v>823412.2492326115</v>
      </c>
      <c r="M81" s="14">
        <f t="shared" si="4"/>
        <v>81164.464135799528</v>
      </c>
      <c r="N81" s="14">
        <f t="shared" si="4"/>
        <v>42238.079862139515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>
      <c r="A82" s="6">
        <v>1970</v>
      </c>
      <c r="B82" s="2">
        <v>42216056</v>
      </c>
      <c r="C82" s="12">
        <v>3512872</v>
      </c>
      <c r="D82" s="12">
        <v>3095390</v>
      </c>
      <c r="E82" s="12">
        <v>42633538</v>
      </c>
      <c r="F82" s="19">
        <v>43191642</v>
      </c>
      <c r="G82" s="2"/>
      <c r="H82" s="14">
        <f>[1]API_1975_Consumption_Fiberpulp!D76*(B82/F82)</f>
        <v>11536401.162243379</v>
      </c>
      <c r="I82" s="14">
        <f>$H82*AVERAGE('[1]Howard_Table 47'!K$10:K$14)</f>
        <v>98728.525291857979</v>
      </c>
      <c r="J82" s="14">
        <f>$H82*AVERAGE('[1]Howard_Table 47'!J$10:J$14)</f>
        <v>277146.64924974978</v>
      </c>
      <c r="K82" s="3"/>
      <c r="L82" s="14">
        <f>[1]API_1975_Consumption_Fiberpulp!G76*(B82/F82)</f>
        <v>809297.64994810801</v>
      </c>
      <c r="M82" s="14">
        <f t="shared" si="4"/>
        <v>67343.075681169983</v>
      </c>
      <c r="N82" s="14">
        <f t="shared" si="4"/>
        <v>59339.788934164622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>
      <c r="A83" s="6">
        <v>1971</v>
      </c>
      <c r="B83" s="2">
        <v>43743795</v>
      </c>
      <c r="C83" s="15">
        <v>3515045</v>
      </c>
      <c r="D83" s="15">
        <v>2175446</v>
      </c>
      <c r="E83" s="15">
        <v>45083394</v>
      </c>
      <c r="F83" s="19">
        <v>44182674</v>
      </c>
      <c r="G83" s="2"/>
      <c r="H83" s="14">
        <f>[1]API_1975_Consumption_Fiberpulp!D77*(B83/F83)</f>
        <v>11985747.677245609</v>
      </c>
      <c r="I83" s="14">
        <f>$H83*AVERAGE('[1]Howard_Table 47'!K$10:K$14)</f>
        <v>102574.03292871092</v>
      </c>
      <c r="J83" s="14">
        <f>$H83*AVERAGE('[1]Howard_Table 47'!J$10:J$14)</f>
        <v>287941.59987893741</v>
      </c>
      <c r="K83" s="3"/>
      <c r="L83" s="14">
        <f>[1]API_1975_Consumption_Fiberpulp!G77*(B83/F83)</f>
        <v>866308.37746488594</v>
      </c>
      <c r="M83" s="14">
        <f t="shared" si="4"/>
        <v>69612.454307315129</v>
      </c>
      <c r="N83" s="14">
        <f t="shared" si="4"/>
        <v>43082.843967298133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>
      <c r="A84" s="6">
        <v>1972</v>
      </c>
      <c r="B84" s="2">
        <v>46604395</v>
      </c>
      <c r="C84" s="12">
        <v>3727776</v>
      </c>
      <c r="D84" s="12">
        <v>2252778</v>
      </c>
      <c r="E84" s="12">
        <v>48079393</v>
      </c>
      <c r="F84" s="20">
        <v>46949119</v>
      </c>
      <c r="G84" s="2"/>
      <c r="H84" s="14">
        <f>[1]API_1975_Consumption_Fiberpulp!D78*(B84/F84)</f>
        <v>12830098.161692875</v>
      </c>
      <c r="I84" s="14">
        <f>$H84*AVERAGE('[1]Howard_Table 47'!K$10:K$14)</f>
        <v>109799.98467801137</v>
      </c>
      <c r="J84" s="14">
        <f>$H84*AVERAGE('[1]Howard_Table 47'!J$10:J$14)</f>
        <v>308225.99396908336</v>
      </c>
      <c r="K84" s="3"/>
      <c r="L84" s="14">
        <f>[1]API_1975_Consumption_Fiberpulp!G78*(B84/F84)</f>
        <v>885450.48821895896</v>
      </c>
      <c r="M84" s="14">
        <f t="shared" si="4"/>
        <v>70825.103065299278</v>
      </c>
      <c r="N84" s="14">
        <f t="shared" si="4"/>
        <v>42801.18602438525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>
      <c r="A85" s="3"/>
      <c r="B85" s="2"/>
      <c r="C85" s="12"/>
      <c r="D85" s="12"/>
      <c r="E85" s="12"/>
      <c r="F85" s="2"/>
      <c r="G85" s="2"/>
      <c r="H85" s="2"/>
      <c r="I85" s="2"/>
      <c r="J85" s="3"/>
      <c r="K85" s="3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>
      <c r="A86" s="21" t="s">
        <v>13</v>
      </c>
      <c r="B86" s="19"/>
      <c r="C86" s="2"/>
      <c r="D86" s="2"/>
      <c r="E86" s="2"/>
      <c r="F86" s="2"/>
      <c r="G86" s="2"/>
      <c r="H86" s="2"/>
      <c r="I86" s="2"/>
      <c r="J86" s="3"/>
      <c r="K86" s="3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>
      <c r="A87" s="22" t="s">
        <v>14</v>
      </c>
      <c r="B87" s="20"/>
      <c r="C87" s="2"/>
      <c r="D87" s="2"/>
      <c r="E87" s="2"/>
      <c r="F87" s="2"/>
      <c r="G87" s="2"/>
      <c r="H87" s="2"/>
      <c r="I87" s="2"/>
      <c r="J87" s="3"/>
      <c r="K87" s="3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>
      <c r="A88" s="23" t="s">
        <v>15</v>
      </c>
      <c r="B88" s="24"/>
      <c r="C88" s="24"/>
      <c r="D88" s="2"/>
      <c r="E88" s="2"/>
      <c r="F88" s="2"/>
      <c r="G88" s="2"/>
      <c r="H88" s="2"/>
      <c r="I88" s="2"/>
      <c r="J88" s="3"/>
      <c r="K88" s="3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>
      <c r="A89" s="25" t="s">
        <v>16</v>
      </c>
      <c r="B89" s="26"/>
      <c r="C89" s="26"/>
      <c r="D89" s="26"/>
      <c r="E89" s="26"/>
      <c r="F89" s="2"/>
      <c r="G89" s="2"/>
      <c r="H89" s="2"/>
      <c r="I89" s="2"/>
      <c r="J89" s="3"/>
      <c r="K89" s="3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>
      <c r="A90" s="3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>
      <c r="A91" s="27" t="s">
        <v>17</v>
      </c>
      <c r="B91" s="28" t="s">
        <v>18</v>
      </c>
      <c r="C91" s="2"/>
      <c r="D91" s="2"/>
      <c r="E91" s="2"/>
      <c r="F91" s="2"/>
      <c r="G91" s="2"/>
      <c r="H91" s="2"/>
      <c r="I91" s="2"/>
      <c r="J91" s="3"/>
      <c r="K91" s="3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>
      <c r="A92" s="3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>
      <c r="A93" s="3"/>
      <c r="B93" s="3" t="s">
        <v>19</v>
      </c>
      <c r="C93" s="2"/>
      <c r="D93" s="2"/>
      <c r="E93" s="2"/>
      <c r="F93" s="2"/>
      <c r="G93" s="2"/>
      <c r="H93" s="2"/>
      <c r="I93" s="2"/>
      <c r="J93" s="3"/>
      <c r="K93" s="3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>
      <c r="A94" s="3"/>
      <c r="B94" s="3" t="s">
        <v>20</v>
      </c>
      <c r="C94" s="2"/>
      <c r="D94" s="2"/>
      <c r="E94" s="2"/>
      <c r="F94" s="2"/>
      <c r="G94" s="2"/>
      <c r="H94" s="2"/>
      <c r="I94" s="2"/>
      <c r="J94" s="3"/>
      <c r="K94" s="3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>
      <c r="A95" s="3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>
      <c r="A96" s="3"/>
      <c r="B96" s="4" t="s">
        <v>21</v>
      </c>
      <c r="C96" s="2"/>
      <c r="D96" s="2"/>
      <c r="E96" s="2"/>
      <c r="F96" s="2"/>
      <c r="G96" s="2"/>
      <c r="H96" s="2"/>
      <c r="I96" s="2"/>
      <c r="J96" s="3"/>
      <c r="K96" s="3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>
      <c r="A97" s="3"/>
      <c r="B97" s="4" t="s">
        <v>22</v>
      </c>
      <c r="C97" s="2"/>
      <c r="D97" s="2"/>
      <c r="E97" s="2"/>
      <c r="F97" s="2"/>
      <c r="G97" s="2"/>
      <c r="H97" s="2"/>
      <c r="I97" s="2"/>
      <c r="J97" s="3"/>
      <c r="K97" s="3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>
      <c r="A98" s="3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>
      <c r="A99" s="3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>
      <c r="A100" s="3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>
      <c r="A101" s="6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>
      <c r="A102" s="6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>
      <c r="A103" s="6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>
      <c r="A104" s="6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>
      <c r="A105" s="6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>
      <c r="A106" s="6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>
      <c r="A107" s="6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>
      <c r="A108" s="6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>
      <c r="A109" s="6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>
      <c r="A110" s="6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>
      <c r="A111" s="6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>
      <c r="A112" s="6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>
      <c r="A113" s="6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>
      <c r="A114" s="6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>
      <c r="A115" s="6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>
      <c r="A116" s="6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>
      <c r="A117" s="6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>
      <c r="A118" s="6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>
      <c r="A119" s="6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>
      <c r="A120" s="6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>
      <c r="A121" s="6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>
      <c r="A122" s="6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>
      <c r="A123" s="6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>
      <c r="A124" s="6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>
      <c r="A125" s="6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</sheetData>
  <mergeCells count="6">
    <mergeCell ref="A1:E1"/>
    <mergeCell ref="A3:E3"/>
    <mergeCell ref="H6:J6"/>
    <mergeCell ref="L6:N6"/>
    <mergeCell ref="A88:C88"/>
    <mergeCell ref="A89:E8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2015-10-27T03:00:12Z</dcterms:created>
  <dcterms:modified xsi:type="dcterms:W3CDTF">2017-04-29T21:01:54Z</dcterms:modified>
</cp:coreProperties>
</file>