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ys\OneDrive\Documentos\Visual Studio Code\LISTA #3\"/>
    </mc:Choice>
  </mc:AlternateContent>
  <xr:revisionPtr revIDLastSave="0" documentId="13_ncr:1_{214D92F1-03B5-4FD8-9E62-F3F0627E7D8C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restaurante" sheetId="2" r:id="rId1"/>
    <sheet name="ENTROPIA 1" sheetId="1" r:id="rId2"/>
    <sheet name="ENTROPIA 2" sheetId="3" r:id="rId3"/>
    <sheet name="GINI" sheetId="4" r:id="rId4"/>
  </sheets>
  <definedNames>
    <definedName name="_xlnm._FilterDatabase" localSheetId="0" hidden="1">restaurante!$A$1:$K$13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4" l="1"/>
  <c r="P10" i="4"/>
  <c r="P9" i="4"/>
  <c r="P8" i="4"/>
  <c r="P7" i="4"/>
  <c r="P6" i="4"/>
  <c r="P5" i="4"/>
  <c r="P4" i="4"/>
  <c r="P3" i="4"/>
  <c r="M76" i="4"/>
  <c r="M172" i="4"/>
  <c r="M168" i="4"/>
  <c r="M164" i="4"/>
  <c r="M160" i="4"/>
  <c r="M152" i="4"/>
  <c r="M146" i="4"/>
  <c r="M142" i="4"/>
  <c r="M136" i="4"/>
  <c r="M132" i="4"/>
  <c r="M123" i="4"/>
  <c r="M116" i="4"/>
  <c r="M109" i="4"/>
  <c r="M100" i="4"/>
  <c r="M95" i="4"/>
  <c r="M91" i="4"/>
  <c r="M82" i="4"/>
  <c r="M68" i="4"/>
  <c r="M64" i="4"/>
  <c r="M57" i="4"/>
  <c r="M48" i="4"/>
  <c r="M39" i="4"/>
  <c r="M32" i="4"/>
  <c r="M24" i="4"/>
  <c r="M16" i="4"/>
  <c r="M8" i="4"/>
  <c r="M70" i="3"/>
  <c r="P7" i="1"/>
  <c r="Q3" i="1"/>
  <c r="Q4" i="1"/>
  <c r="Q5" i="1"/>
  <c r="Q6" i="1"/>
  <c r="Q7" i="1"/>
  <c r="Q8" i="1"/>
  <c r="Q9" i="1"/>
  <c r="Q10" i="1"/>
  <c r="Q11" i="1"/>
  <c r="Q2" i="1"/>
  <c r="P11" i="1"/>
  <c r="P10" i="1"/>
  <c r="P9" i="1"/>
  <c r="P8" i="1"/>
  <c r="P6" i="1"/>
  <c r="P5" i="1"/>
  <c r="P4" i="1"/>
  <c r="P3" i="1"/>
  <c r="P2" i="1"/>
  <c r="M68" i="1"/>
  <c r="M109" i="1"/>
  <c r="M172" i="1"/>
  <c r="M82" i="1"/>
  <c r="M8" i="1"/>
  <c r="M16" i="1"/>
  <c r="M24" i="1"/>
  <c r="M32" i="1"/>
  <c r="M39" i="1"/>
  <c r="M48" i="1"/>
  <c r="M57" i="1"/>
  <c r="M64" i="1"/>
  <c r="M76" i="1"/>
  <c r="M91" i="1"/>
  <c r="M116" i="1"/>
  <c r="M123" i="1"/>
  <c r="M132" i="1"/>
  <c r="M160" i="1"/>
  <c r="K172" i="4"/>
  <c r="A172" i="4"/>
  <c r="L172" i="4" s="1"/>
  <c r="K168" i="4"/>
  <c r="A168" i="4"/>
  <c r="L168" i="4" s="1"/>
  <c r="K164" i="4"/>
  <c r="A164" i="4"/>
  <c r="L164" i="4" s="1"/>
  <c r="K160" i="4"/>
  <c r="A160" i="4"/>
  <c r="L160" i="4" s="1"/>
  <c r="K152" i="4"/>
  <c r="A152" i="4"/>
  <c r="L152" i="4" s="1"/>
  <c r="K146" i="4"/>
  <c r="A146" i="4"/>
  <c r="L146" i="4" s="1"/>
  <c r="K142" i="4"/>
  <c r="A142" i="4"/>
  <c r="L142" i="4" s="1"/>
  <c r="K136" i="4"/>
  <c r="A136" i="4"/>
  <c r="L136" i="4" s="1"/>
  <c r="K132" i="4"/>
  <c r="A132" i="4"/>
  <c r="L132" i="4" s="1"/>
  <c r="K123" i="4"/>
  <c r="A123" i="4"/>
  <c r="L123" i="4" s="1"/>
  <c r="K116" i="4"/>
  <c r="A116" i="4"/>
  <c r="L116" i="4" s="1"/>
  <c r="K109" i="4"/>
  <c r="A109" i="4"/>
  <c r="L109" i="4" s="1"/>
  <c r="K100" i="4"/>
  <c r="A100" i="4"/>
  <c r="L100" i="4" s="1"/>
  <c r="K95" i="4"/>
  <c r="A95" i="4"/>
  <c r="L95" i="4" s="1"/>
  <c r="K91" i="4"/>
  <c r="A91" i="4"/>
  <c r="L91" i="4" s="1"/>
  <c r="K82" i="4"/>
  <c r="A82" i="4"/>
  <c r="L82" i="4" s="1"/>
  <c r="K76" i="4"/>
  <c r="A76" i="4"/>
  <c r="L76" i="4" s="1"/>
  <c r="K68" i="4"/>
  <c r="A68" i="4"/>
  <c r="L68" i="4" s="1"/>
  <c r="K64" i="4"/>
  <c r="A64" i="4"/>
  <c r="L64" i="4" s="1"/>
  <c r="K57" i="4"/>
  <c r="A57" i="4"/>
  <c r="L57" i="4" s="1"/>
  <c r="K48" i="4"/>
  <c r="A48" i="4"/>
  <c r="L48" i="4" s="1"/>
  <c r="K39" i="4"/>
  <c r="A39" i="4"/>
  <c r="L39" i="4" s="1"/>
  <c r="K32" i="4"/>
  <c r="A32" i="4"/>
  <c r="L32" i="4" s="1"/>
  <c r="K24" i="4"/>
  <c r="A24" i="4"/>
  <c r="L24" i="4" s="1"/>
  <c r="K16" i="4"/>
  <c r="A16" i="4"/>
  <c r="L16" i="4" s="1"/>
  <c r="K8" i="4"/>
  <c r="A8" i="4"/>
  <c r="L8" i="4" s="1"/>
  <c r="K27" i="3"/>
  <c r="K30" i="3"/>
  <c r="K36" i="3"/>
  <c r="K40" i="3"/>
  <c r="K46" i="3"/>
  <c r="K50" i="3"/>
  <c r="K54" i="3"/>
  <c r="K60" i="3"/>
  <c r="K64" i="3"/>
  <c r="K70" i="3"/>
  <c r="K73" i="3"/>
  <c r="K77" i="3"/>
  <c r="K80" i="3"/>
  <c r="K84" i="3"/>
  <c r="K88" i="3"/>
  <c r="K92" i="3"/>
  <c r="K96" i="3"/>
  <c r="K20" i="3"/>
  <c r="K15" i="3"/>
  <c r="K10" i="3"/>
  <c r="L7" i="3"/>
  <c r="K7" i="3"/>
  <c r="A96" i="3"/>
  <c r="A92" i="3"/>
  <c r="A88" i="3"/>
  <c r="A84" i="3"/>
  <c r="A80" i="3"/>
  <c r="A77" i="3"/>
  <c r="A73" i="3"/>
  <c r="A70" i="3"/>
  <c r="A64" i="3"/>
  <c r="A60" i="3"/>
  <c r="A54" i="3"/>
  <c r="A50" i="3"/>
  <c r="A46" i="3"/>
  <c r="A40" i="3"/>
  <c r="A36" i="3"/>
  <c r="A30" i="3"/>
  <c r="A27" i="3"/>
  <c r="A20" i="3"/>
  <c r="A15" i="3"/>
  <c r="A10" i="3"/>
  <c r="A7" i="3"/>
  <c r="M7" i="3" s="1"/>
  <c r="P3" i="3" s="1"/>
  <c r="Q3" i="3" s="1"/>
  <c r="M152" i="1"/>
  <c r="M146" i="1"/>
  <c r="M142" i="1"/>
  <c r="M136" i="1"/>
  <c r="M168" i="1"/>
  <c r="A39" i="1"/>
  <c r="L146" i="1"/>
  <c r="L68" i="1"/>
  <c r="K172" i="1"/>
  <c r="K168" i="1"/>
  <c r="K164" i="1"/>
  <c r="K160" i="1"/>
  <c r="L160" i="1" s="1"/>
  <c r="K152" i="1"/>
  <c r="L152" i="1" s="1"/>
  <c r="K146" i="1"/>
  <c r="K142" i="1"/>
  <c r="K136" i="1"/>
  <c r="K132" i="1"/>
  <c r="K123" i="1"/>
  <c r="K116" i="1"/>
  <c r="K109" i="1"/>
  <c r="K100" i="1"/>
  <c r="K95" i="1"/>
  <c r="K91" i="1"/>
  <c r="K82" i="1"/>
  <c r="K76" i="1"/>
  <c r="K68" i="1"/>
  <c r="K64" i="1"/>
  <c r="K57" i="1"/>
  <c r="K48" i="1"/>
  <c r="K39" i="1"/>
  <c r="K32" i="1"/>
  <c r="K24" i="1"/>
  <c r="K16" i="1"/>
  <c r="K8" i="1"/>
  <c r="A172" i="1"/>
  <c r="A168" i="1"/>
  <c r="A164" i="1"/>
  <c r="A160" i="1"/>
  <c r="A152" i="1"/>
  <c r="A146" i="1"/>
  <c r="A142" i="1"/>
  <c r="L142" i="1" s="1"/>
  <c r="A136" i="1"/>
  <c r="L136" i="1" s="1"/>
  <c r="A132" i="1"/>
  <c r="L132" i="1" s="1"/>
  <c r="A123" i="1"/>
  <c r="L123" i="1" s="1"/>
  <c r="A116" i="1"/>
  <c r="L116" i="1" s="1"/>
  <c r="A109" i="1"/>
  <c r="L109" i="1" s="1"/>
  <c r="A100" i="1"/>
  <c r="A95" i="1"/>
  <c r="M95" i="1" s="1"/>
  <c r="A91" i="1"/>
  <c r="A82" i="1"/>
  <c r="A76" i="1"/>
  <c r="A68" i="1"/>
  <c r="A64" i="1"/>
  <c r="L64" i="1" s="1"/>
  <c r="A57" i="1"/>
  <c r="L57" i="1" s="1"/>
  <c r="A48" i="1"/>
  <c r="L48" i="1" s="1"/>
  <c r="A32" i="1"/>
  <c r="A24" i="1"/>
  <c r="A16" i="1"/>
  <c r="A8" i="1"/>
  <c r="P2" i="4" l="1"/>
  <c r="Q2" i="4" s="1"/>
  <c r="Q8" i="4"/>
  <c r="Q11" i="4"/>
  <c r="Q7" i="4"/>
  <c r="Q6" i="4"/>
  <c r="Q5" i="4"/>
  <c r="Q10" i="4"/>
  <c r="Q9" i="4"/>
  <c r="Q4" i="4"/>
  <c r="Q3" i="4"/>
  <c r="M15" i="3"/>
  <c r="L27" i="3"/>
  <c r="M27" i="3" s="1"/>
  <c r="P5" i="3" s="1"/>
  <c r="Q5" i="3" s="1"/>
  <c r="L20" i="3"/>
  <c r="M20" i="3" s="1"/>
  <c r="L15" i="3"/>
  <c r="L10" i="3"/>
  <c r="L76" i="1"/>
  <c r="L82" i="1"/>
  <c r="L91" i="1"/>
  <c r="L164" i="1"/>
  <c r="M164" i="1" s="1"/>
  <c r="L95" i="1"/>
  <c r="L168" i="1"/>
  <c r="L8" i="1"/>
  <c r="L100" i="1"/>
  <c r="M100" i="1" s="1"/>
  <c r="L172" i="1"/>
  <c r="L16" i="1"/>
  <c r="L24" i="1"/>
  <c r="L32" i="1"/>
  <c r="L39" i="1"/>
  <c r="P4" i="3" l="1"/>
  <c r="Q4" i="3" s="1"/>
  <c r="L30" i="3"/>
  <c r="L36" i="3" l="1"/>
  <c r="M36" i="3" s="1"/>
  <c r="P6" i="3" s="1"/>
  <c r="Q6" i="3" s="1"/>
  <c r="L40" i="3" l="1"/>
  <c r="L46" i="3" l="1"/>
  <c r="M46" i="3" s="1"/>
  <c r="P7" i="3" s="1"/>
  <c r="Q7" i="3" s="1"/>
  <c r="L50" i="3" l="1"/>
  <c r="L54" i="3" l="1"/>
  <c r="M54" i="3" s="1"/>
  <c r="L60" i="3" l="1"/>
  <c r="M60" i="3" s="1"/>
  <c r="P8" i="3" s="1"/>
  <c r="Q8" i="3" s="1"/>
  <c r="L64" i="3" l="1"/>
  <c r="L70" i="3" l="1"/>
  <c r="P9" i="3" s="1"/>
  <c r="Q9" i="3" s="1"/>
  <c r="L73" i="3" l="1"/>
  <c r="L77" i="3" l="1"/>
  <c r="M77" i="3" s="1"/>
  <c r="L80" i="3" l="1"/>
  <c r="L84" i="3" l="1"/>
  <c r="M84" i="3" s="1"/>
  <c r="P10" i="3" s="1"/>
  <c r="Q10" i="3" s="1"/>
  <c r="L88" i="3" l="1"/>
  <c r="M88" i="3" s="1"/>
  <c r="L92" i="3" l="1"/>
  <c r="M92" i="3" s="1"/>
  <c r="P11" i="3" s="1"/>
  <c r="Q11" i="3" s="1"/>
  <c r="L96" i="3"/>
  <c r="M96" i="3" s="1"/>
</calcChain>
</file>

<file path=xl/sharedStrings.xml><?xml version="1.0" encoding="utf-8"?>
<sst xmlns="http://schemas.openxmlformats.org/spreadsheetml/2006/main" count="4221" uniqueCount="34">
  <si>
    <t>Alternativo</t>
  </si>
  <si>
    <t>Bar</t>
  </si>
  <si>
    <t>Sex/Sab</t>
  </si>
  <si>
    <t>fome</t>
  </si>
  <si>
    <t>Cliente</t>
  </si>
  <si>
    <t>Preço</t>
  </si>
  <si>
    <t>Chuva</t>
  </si>
  <si>
    <t>Res</t>
  </si>
  <si>
    <t>Tipo</t>
  </si>
  <si>
    <t>Tempo</t>
  </si>
  <si>
    <t>conc</t>
  </si>
  <si>
    <t>Sim</t>
  </si>
  <si>
    <t>Não</t>
  </si>
  <si>
    <t>Alguns</t>
  </si>
  <si>
    <t>RRR</t>
  </si>
  <si>
    <t>Francês</t>
  </si>
  <si>
    <t>0-10</t>
  </si>
  <si>
    <t>Cheio</t>
  </si>
  <si>
    <t>R</t>
  </si>
  <si>
    <t>Tailandês</t>
  </si>
  <si>
    <t>30-60</t>
  </si>
  <si>
    <t>&gt;60</t>
  </si>
  <si>
    <t>Italiano</t>
  </si>
  <si>
    <t>Hamburger</t>
  </si>
  <si>
    <t>RR</t>
  </si>
  <si>
    <t>Nenhum</t>
  </si>
  <si>
    <t>10-30</t>
  </si>
  <si>
    <t>TOTAL</t>
  </si>
  <si>
    <t>SIM</t>
  </si>
  <si>
    <t>NÃO</t>
  </si>
  <si>
    <t>ENTROPIA</t>
  </si>
  <si>
    <t>Entropia</t>
  </si>
  <si>
    <t>Ganho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</si>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</sst>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Border="1"/>
    <xf numFmtId="0" fontId="0" fillId="34" borderId="10" xfId="0" applyFill="1" applyBorder="1"/>
    <xf numFmtId="0" fontId="0" fillId="0" borderId="10" xfId="0" applyBorder="1"/>
    <xf numFmtId="0" fontId="0" fillId="33" borderId="10" xfId="0" applyFill="1" applyBorder="1"/>
    <xf numFmtId="49" fontId="0" fillId="33" borderId="10" xfId="0" applyNumberFormat="1" applyFill="1" applyBorder="1"/>
    <xf numFmtId="49" fontId="0" fillId="0" borderId="10" xfId="0" applyNumberFormat="1" applyBorder="1"/>
    <xf numFmtId="0" fontId="0" fillId="0" borderId="10" xfId="0" applyFill="1" applyBorder="1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I6" sqref="I6"/>
    </sheetView>
  </sheetViews>
  <sheetFormatPr defaultRowHeight="14.5" x14ac:dyDescent="0.35"/>
  <cols>
    <col min="1" max="1" width="12.26953125" bestFit="1" customWidth="1"/>
    <col min="2" max="2" width="8.7265625" customWidth="1"/>
    <col min="3" max="3" width="9.7265625" bestFit="1" customWidth="1"/>
    <col min="4" max="8" width="8.7265625" customWidth="1"/>
    <col min="9" max="9" width="10.26953125" bestFit="1" customWidth="1"/>
    <col min="10" max="10" width="8.726562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x14ac:dyDescent="0.35">
      <c r="A2" s="5" t="s">
        <v>11</v>
      </c>
      <c r="B2" s="5" t="s">
        <v>12</v>
      </c>
      <c r="C2" s="5" t="s">
        <v>12</v>
      </c>
      <c r="D2" s="5" t="s">
        <v>11</v>
      </c>
      <c r="E2" s="5" t="s">
        <v>13</v>
      </c>
      <c r="F2" s="5" t="s">
        <v>14</v>
      </c>
      <c r="G2" s="5" t="s">
        <v>12</v>
      </c>
      <c r="H2" s="5" t="s">
        <v>11</v>
      </c>
      <c r="I2" s="5" t="s">
        <v>15</v>
      </c>
      <c r="J2" s="5" t="s">
        <v>16</v>
      </c>
      <c r="K2" s="5" t="s">
        <v>11</v>
      </c>
    </row>
    <row r="3" spans="1:16" x14ac:dyDescent="0.35">
      <c r="A3" s="5" t="s">
        <v>11</v>
      </c>
      <c r="B3" s="5" t="s">
        <v>12</v>
      </c>
      <c r="C3" s="5" t="s">
        <v>12</v>
      </c>
      <c r="D3" s="5" t="s">
        <v>11</v>
      </c>
      <c r="E3" s="5" t="s">
        <v>17</v>
      </c>
      <c r="F3" s="5" t="s">
        <v>18</v>
      </c>
      <c r="G3" s="5" t="s">
        <v>12</v>
      </c>
      <c r="H3" s="5" t="s">
        <v>12</v>
      </c>
      <c r="I3" s="5" t="s">
        <v>19</v>
      </c>
      <c r="J3" s="5" t="s">
        <v>20</v>
      </c>
      <c r="K3" s="5" t="s">
        <v>12</v>
      </c>
    </row>
    <row r="4" spans="1:16" x14ac:dyDescent="0.35">
      <c r="A4" s="5" t="s">
        <v>12</v>
      </c>
      <c r="B4" s="5" t="s">
        <v>11</v>
      </c>
      <c r="C4" s="5" t="s">
        <v>12</v>
      </c>
      <c r="D4" s="5" t="s">
        <v>12</v>
      </c>
      <c r="E4" s="5" t="s">
        <v>13</v>
      </c>
      <c r="F4" s="5" t="s">
        <v>18</v>
      </c>
      <c r="G4" s="5" t="s">
        <v>12</v>
      </c>
      <c r="H4" s="5" t="s">
        <v>12</v>
      </c>
      <c r="I4" s="5" t="s">
        <v>23</v>
      </c>
      <c r="J4" s="5" t="s">
        <v>16</v>
      </c>
      <c r="K4" s="5" t="s">
        <v>11</v>
      </c>
      <c r="M4" s="3"/>
      <c r="N4" s="3"/>
      <c r="O4" s="3"/>
      <c r="P4" s="3"/>
    </row>
    <row r="5" spans="1:16" x14ac:dyDescent="0.35">
      <c r="A5" s="5" t="s">
        <v>11</v>
      </c>
      <c r="B5" s="5" t="s">
        <v>12</v>
      </c>
      <c r="C5" s="5" t="s">
        <v>11</v>
      </c>
      <c r="D5" s="5" t="s">
        <v>11</v>
      </c>
      <c r="E5" s="5" t="s">
        <v>17</v>
      </c>
      <c r="F5" s="5" t="s">
        <v>18</v>
      </c>
      <c r="G5" s="5" t="s">
        <v>11</v>
      </c>
      <c r="H5" s="5" t="s">
        <v>12</v>
      </c>
      <c r="I5" s="5" t="s">
        <v>19</v>
      </c>
      <c r="J5" s="8" t="s">
        <v>26</v>
      </c>
      <c r="K5" s="5" t="s">
        <v>11</v>
      </c>
      <c r="M5" s="3"/>
      <c r="N5" s="10"/>
      <c r="O5" s="3"/>
      <c r="P5" s="3"/>
    </row>
    <row r="6" spans="1:16" x14ac:dyDescent="0.35">
      <c r="A6" s="5" t="s">
        <v>11</v>
      </c>
      <c r="B6" s="5" t="s">
        <v>12</v>
      </c>
      <c r="C6" s="5" t="s">
        <v>11</v>
      </c>
      <c r="D6" s="5" t="s">
        <v>12</v>
      </c>
      <c r="E6" s="5" t="s">
        <v>17</v>
      </c>
      <c r="F6" s="5" t="s">
        <v>14</v>
      </c>
      <c r="G6" s="5" t="s">
        <v>12</v>
      </c>
      <c r="H6" s="5" t="s">
        <v>11</v>
      </c>
      <c r="I6" s="5" t="s">
        <v>15</v>
      </c>
      <c r="J6" s="5" t="s">
        <v>21</v>
      </c>
      <c r="K6" s="5" t="s">
        <v>12</v>
      </c>
      <c r="M6" s="3"/>
      <c r="N6" s="3"/>
      <c r="O6" s="3"/>
      <c r="P6" s="3"/>
    </row>
    <row r="7" spans="1:16" x14ac:dyDescent="0.35">
      <c r="A7" s="5" t="s">
        <v>12</v>
      </c>
      <c r="B7" s="5" t="s">
        <v>11</v>
      </c>
      <c r="C7" s="5" t="s">
        <v>12</v>
      </c>
      <c r="D7" s="5" t="s">
        <v>11</v>
      </c>
      <c r="E7" s="5" t="s">
        <v>13</v>
      </c>
      <c r="F7" s="5" t="s">
        <v>24</v>
      </c>
      <c r="G7" s="5" t="s">
        <v>11</v>
      </c>
      <c r="H7" s="5" t="s">
        <v>11</v>
      </c>
      <c r="I7" s="5" t="s">
        <v>22</v>
      </c>
      <c r="J7" s="5" t="s">
        <v>16</v>
      </c>
      <c r="K7" s="5" t="s">
        <v>11</v>
      </c>
      <c r="M7" s="3"/>
      <c r="N7" s="10"/>
      <c r="O7" s="3"/>
      <c r="P7" s="3"/>
    </row>
    <row r="8" spans="1:16" x14ac:dyDescent="0.35">
      <c r="A8" s="5" t="s">
        <v>12</v>
      </c>
      <c r="B8" s="5" t="s">
        <v>11</v>
      </c>
      <c r="C8" s="5" t="s">
        <v>12</v>
      </c>
      <c r="D8" s="5" t="s">
        <v>12</v>
      </c>
      <c r="E8" s="5" t="s">
        <v>25</v>
      </c>
      <c r="F8" s="5" t="s">
        <v>18</v>
      </c>
      <c r="G8" s="5" t="s">
        <v>11</v>
      </c>
      <c r="H8" s="5" t="s">
        <v>12</v>
      </c>
      <c r="I8" s="5" t="s">
        <v>23</v>
      </c>
      <c r="J8" s="5" t="s">
        <v>16</v>
      </c>
      <c r="K8" s="5" t="s">
        <v>12</v>
      </c>
      <c r="M8" s="3"/>
      <c r="N8" s="3"/>
      <c r="O8" s="3"/>
      <c r="P8" s="3"/>
    </row>
    <row r="9" spans="1:16" x14ac:dyDescent="0.35">
      <c r="A9" s="5" t="s">
        <v>12</v>
      </c>
      <c r="B9" s="5" t="s">
        <v>12</v>
      </c>
      <c r="C9" s="5" t="s">
        <v>12</v>
      </c>
      <c r="D9" s="5" t="s">
        <v>11</v>
      </c>
      <c r="E9" s="5" t="s">
        <v>13</v>
      </c>
      <c r="F9" s="5" t="s">
        <v>24</v>
      </c>
      <c r="G9" s="5" t="s">
        <v>11</v>
      </c>
      <c r="H9" s="5" t="s">
        <v>11</v>
      </c>
      <c r="I9" s="5" t="s">
        <v>19</v>
      </c>
      <c r="J9" s="5" t="s">
        <v>16</v>
      </c>
      <c r="K9" s="5" t="s">
        <v>11</v>
      </c>
      <c r="M9" s="3"/>
      <c r="N9" s="3"/>
      <c r="O9" s="3"/>
      <c r="P9" s="3"/>
    </row>
    <row r="10" spans="1:16" x14ac:dyDescent="0.35">
      <c r="A10" s="5" t="s">
        <v>12</v>
      </c>
      <c r="B10" s="5" t="s">
        <v>11</v>
      </c>
      <c r="C10" s="5" t="s">
        <v>11</v>
      </c>
      <c r="D10" s="5" t="s">
        <v>12</v>
      </c>
      <c r="E10" s="5" t="s">
        <v>17</v>
      </c>
      <c r="F10" s="5" t="s">
        <v>18</v>
      </c>
      <c r="G10" s="5" t="s">
        <v>11</v>
      </c>
      <c r="H10" s="5" t="s">
        <v>12</v>
      </c>
      <c r="I10" s="5" t="s">
        <v>23</v>
      </c>
      <c r="J10" s="5" t="s">
        <v>21</v>
      </c>
      <c r="K10" s="5" t="s">
        <v>12</v>
      </c>
      <c r="M10" s="3"/>
      <c r="N10" s="3"/>
      <c r="O10" s="3"/>
      <c r="P10" s="3"/>
    </row>
    <row r="11" spans="1:16" x14ac:dyDescent="0.35">
      <c r="A11" s="5" t="s">
        <v>11</v>
      </c>
      <c r="B11" s="5" t="s">
        <v>11</v>
      </c>
      <c r="C11" s="5" t="s">
        <v>11</v>
      </c>
      <c r="D11" s="5" t="s">
        <v>11</v>
      </c>
      <c r="E11" s="5" t="s">
        <v>17</v>
      </c>
      <c r="F11" s="5" t="s">
        <v>14</v>
      </c>
      <c r="G11" s="5" t="s">
        <v>12</v>
      </c>
      <c r="H11" s="5" t="s">
        <v>11</v>
      </c>
      <c r="I11" s="5" t="s">
        <v>22</v>
      </c>
      <c r="J11" s="8" t="s">
        <v>26</v>
      </c>
      <c r="K11" s="5" t="s">
        <v>12</v>
      </c>
      <c r="M11" s="3"/>
      <c r="N11" s="3"/>
      <c r="O11" s="3"/>
      <c r="P11" s="3"/>
    </row>
    <row r="12" spans="1:16" x14ac:dyDescent="0.35">
      <c r="A12" s="5" t="s">
        <v>12</v>
      </c>
      <c r="B12" s="5" t="s">
        <v>12</v>
      </c>
      <c r="C12" s="5" t="s">
        <v>12</v>
      </c>
      <c r="D12" s="5" t="s">
        <v>12</v>
      </c>
      <c r="E12" s="5" t="s">
        <v>25</v>
      </c>
      <c r="F12" s="5" t="s">
        <v>18</v>
      </c>
      <c r="G12" s="5" t="s">
        <v>12</v>
      </c>
      <c r="H12" s="5" t="s">
        <v>12</v>
      </c>
      <c r="I12" s="5" t="s">
        <v>19</v>
      </c>
      <c r="J12" s="5" t="s">
        <v>16</v>
      </c>
      <c r="K12" s="5" t="s">
        <v>12</v>
      </c>
      <c r="N12" s="3"/>
      <c r="O12" s="3"/>
      <c r="P12" s="3"/>
    </row>
    <row r="13" spans="1:16" x14ac:dyDescent="0.35">
      <c r="A13" s="5" t="s">
        <v>11</v>
      </c>
      <c r="B13" s="5" t="s">
        <v>11</v>
      </c>
      <c r="C13" s="5" t="s">
        <v>11</v>
      </c>
      <c r="D13" s="5" t="s">
        <v>11</v>
      </c>
      <c r="E13" s="5" t="s">
        <v>17</v>
      </c>
      <c r="F13" s="5" t="s">
        <v>18</v>
      </c>
      <c r="G13" s="5" t="s">
        <v>12</v>
      </c>
      <c r="H13" s="5" t="s">
        <v>12</v>
      </c>
      <c r="I13" s="5" t="s">
        <v>23</v>
      </c>
      <c r="J13" s="5" t="s">
        <v>20</v>
      </c>
      <c r="K13" s="5" t="s">
        <v>11</v>
      </c>
      <c r="N13" s="3"/>
      <c r="O13" s="3"/>
      <c r="P13" s="3"/>
    </row>
  </sheetData>
  <autoFilter ref="A1:K13" xr:uid="{00000000-0009-0000-0000-000000000000}"/>
  <pageMargins left="0.511811024" right="0.511811024" top="0.78740157499999996" bottom="0.78740157499999996" header="0.31496062000000002" footer="0.31496062000000002"/>
  <ignoredErrors>
    <ignoredError sqref="J5 J1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3"/>
  <sheetViews>
    <sheetView zoomScaleNormal="100" workbookViewId="0">
      <selection activeCell="O2" sqref="O2:Q11"/>
    </sheetView>
  </sheetViews>
  <sheetFormatPr defaultRowHeight="14.5" x14ac:dyDescent="0.35"/>
  <cols>
    <col min="1" max="1" width="10" bestFit="1" customWidth="1"/>
    <col min="9" max="9" width="10.26953125" bestFit="1" customWidth="1"/>
    <col min="10" max="10" width="8.7265625" style="1"/>
    <col min="13" max="13" width="11.81640625" bestFit="1" customWidth="1"/>
    <col min="15" max="15" width="10" bestFit="1" customWidth="1"/>
    <col min="16" max="16" width="11.81640625" bestFit="1" customWidth="1"/>
    <col min="17" max="17" width="12.453125" bestFit="1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7" x14ac:dyDescent="0.35">
      <c r="A2" s="6" t="s">
        <v>11</v>
      </c>
      <c r="B2" s="5" t="s">
        <v>12</v>
      </c>
      <c r="C2" s="5" t="s">
        <v>12</v>
      </c>
      <c r="D2" s="5" t="s">
        <v>11</v>
      </c>
      <c r="E2" s="5" t="s">
        <v>13</v>
      </c>
      <c r="F2" s="5" t="s">
        <v>14</v>
      </c>
      <c r="G2" s="5" t="s">
        <v>12</v>
      </c>
      <c r="H2" s="5" t="s">
        <v>11</v>
      </c>
      <c r="I2" s="5" t="s">
        <v>15</v>
      </c>
      <c r="J2" s="8" t="s">
        <v>16</v>
      </c>
      <c r="K2" s="6" t="s">
        <v>11</v>
      </c>
      <c r="O2" s="5" t="s">
        <v>0</v>
      </c>
      <c r="P2" s="5">
        <f>M8+M16</f>
        <v>1</v>
      </c>
      <c r="Q2" s="5">
        <f>1-P2</f>
        <v>0</v>
      </c>
    </row>
    <row r="3" spans="1:17" x14ac:dyDescent="0.35">
      <c r="A3" s="6" t="s">
        <v>11</v>
      </c>
      <c r="B3" s="5" t="s">
        <v>12</v>
      </c>
      <c r="C3" s="5" t="s">
        <v>12</v>
      </c>
      <c r="D3" s="5" t="s">
        <v>11</v>
      </c>
      <c r="E3" s="5" t="s">
        <v>17</v>
      </c>
      <c r="F3" s="5" t="s">
        <v>18</v>
      </c>
      <c r="G3" s="5" t="s">
        <v>12</v>
      </c>
      <c r="H3" s="5" t="s">
        <v>12</v>
      </c>
      <c r="I3" s="5" t="s">
        <v>19</v>
      </c>
      <c r="J3" s="8" t="s">
        <v>20</v>
      </c>
      <c r="K3" s="5" t="s">
        <v>12</v>
      </c>
      <c r="O3" s="5" t="s">
        <v>1</v>
      </c>
      <c r="P3" s="5">
        <f>M24+M32</f>
        <v>1</v>
      </c>
      <c r="Q3" s="5">
        <f t="shared" ref="Q3:Q11" si="0">1-P3</f>
        <v>0</v>
      </c>
    </row>
    <row r="4" spans="1:17" x14ac:dyDescent="0.35">
      <c r="A4" s="6" t="s">
        <v>11</v>
      </c>
      <c r="B4" s="5" t="s">
        <v>12</v>
      </c>
      <c r="C4" s="5" t="s">
        <v>11</v>
      </c>
      <c r="D4" s="5" t="s">
        <v>11</v>
      </c>
      <c r="E4" s="5" t="s">
        <v>17</v>
      </c>
      <c r="F4" s="5" t="s">
        <v>18</v>
      </c>
      <c r="G4" s="5" t="s">
        <v>11</v>
      </c>
      <c r="H4" s="5" t="s">
        <v>12</v>
      </c>
      <c r="I4" s="5" t="s">
        <v>19</v>
      </c>
      <c r="J4" s="8" t="s">
        <v>26</v>
      </c>
      <c r="K4" s="6" t="s">
        <v>11</v>
      </c>
      <c r="O4" s="5" t="s">
        <v>2</v>
      </c>
      <c r="P4" s="5">
        <f>M39+M48</f>
        <v>0.97927916037609219</v>
      </c>
      <c r="Q4" s="5">
        <f t="shared" si="0"/>
        <v>2.0720839623907805E-2</v>
      </c>
    </row>
    <row r="5" spans="1:17" x14ac:dyDescent="0.35">
      <c r="A5" s="6" t="s">
        <v>11</v>
      </c>
      <c r="B5" s="5" t="s">
        <v>12</v>
      </c>
      <c r="C5" s="5" t="s">
        <v>11</v>
      </c>
      <c r="D5" s="5" t="s">
        <v>12</v>
      </c>
      <c r="E5" s="5" t="s">
        <v>17</v>
      </c>
      <c r="F5" s="5" t="s">
        <v>14</v>
      </c>
      <c r="G5" s="5" t="s">
        <v>12</v>
      </c>
      <c r="H5" s="5" t="s">
        <v>11</v>
      </c>
      <c r="I5" s="5" t="s">
        <v>15</v>
      </c>
      <c r="J5" s="8" t="s">
        <v>21</v>
      </c>
      <c r="K5" s="5" t="s">
        <v>12</v>
      </c>
      <c r="O5" s="5" t="s">
        <v>3</v>
      </c>
      <c r="P5" s="5">
        <f>M57+M64</f>
        <v>0.80429037120026914</v>
      </c>
      <c r="Q5" s="5">
        <f t="shared" si="0"/>
        <v>0.19570962879973086</v>
      </c>
    </row>
    <row r="6" spans="1:17" x14ac:dyDescent="0.35">
      <c r="A6" s="6" t="s">
        <v>11</v>
      </c>
      <c r="B6" s="5" t="s">
        <v>11</v>
      </c>
      <c r="C6" s="5" t="s">
        <v>11</v>
      </c>
      <c r="D6" s="5" t="s">
        <v>11</v>
      </c>
      <c r="E6" s="5" t="s">
        <v>17</v>
      </c>
      <c r="F6" s="5" t="s">
        <v>14</v>
      </c>
      <c r="G6" s="5" t="s">
        <v>12</v>
      </c>
      <c r="H6" s="5" t="s">
        <v>11</v>
      </c>
      <c r="I6" s="5" t="s">
        <v>22</v>
      </c>
      <c r="J6" s="8" t="s">
        <v>26</v>
      </c>
      <c r="K6" s="5" t="s">
        <v>12</v>
      </c>
      <c r="O6" s="5" t="s">
        <v>4</v>
      </c>
      <c r="P6" s="5">
        <f>M68+M76+M82</f>
        <v>0.45914791702724478</v>
      </c>
      <c r="Q6" s="5">
        <f t="shared" si="0"/>
        <v>0.54085208297275522</v>
      </c>
    </row>
    <row r="7" spans="1:17" x14ac:dyDescent="0.35">
      <c r="A7" s="6" t="s">
        <v>11</v>
      </c>
      <c r="B7" s="5" t="s">
        <v>11</v>
      </c>
      <c r="C7" s="5" t="s">
        <v>11</v>
      </c>
      <c r="D7" s="5" t="s">
        <v>11</v>
      </c>
      <c r="E7" s="5" t="s">
        <v>17</v>
      </c>
      <c r="F7" s="5" t="s">
        <v>18</v>
      </c>
      <c r="G7" s="5" t="s">
        <v>12</v>
      </c>
      <c r="H7" s="5" t="s">
        <v>12</v>
      </c>
      <c r="I7" s="5" t="s">
        <v>23</v>
      </c>
      <c r="J7" s="8" t="s">
        <v>20</v>
      </c>
      <c r="K7" s="6" t="s">
        <v>11</v>
      </c>
      <c r="O7" s="5" t="s">
        <v>5</v>
      </c>
      <c r="P7" s="5">
        <f>M91+M95+M100</f>
        <v>0.80429037120026925</v>
      </c>
      <c r="Q7" s="5">
        <f t="shared" si="0"/>
        <v>0.19570962879973075</v>
      </c>
    </row>
    <row r="8" spans="1:17" x14ac:dyDescent="0.35">
      <c r="A8">
        <f>COUNTA(A2:A7)</f>
        <v>6</v>
      </c>
      <c r="K8">
        <f>COUNTIF(K2:K7,"Sim")</f>
        <v>3</v>
      </c>
      <c r="L8">
        <f>A8-K8</f>
        <v>3</v>
      </c>
      <c r="M8">
        <f>A8/12*(-K8/A8*LOG(K8/A8,2)-L8/A8*LOG(L8/A8,2))</f>
        <v>0.5</v>
      </c>
      <c r="O8" s="5" t="s">
        <v>6</v>
      </c>
      <c r="P8" s="5">
        <f>M109+M116</f>
        <v>0.97927916037609219</v>
      </c>
      <c r="Q8" s="5">
        <f t="shared" si="0"/>
        <v>2.0720839623907805E-2</v>
      </c>
    </row>
    <row r="9" spans="1:17" x14ac:dyDescent="0.3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O9" s="5" t="s">
        <v>7</v>
      </c>
      <c r="P9" s="5">
        <f>M123+M132</f>
        <v>0.97927916037609219</v>
      </c>
      <c r="Q9" s="5">
        <f t="shared" si="0"/>
        <v>2.0720839623907805E-2</v>
      </c>
    </row>
    <row r="10" spans="1:17" x14ac:dyDescent="0.35">
      <c r="A10" s="6" t="s">
        <v>12</v>
      </c>
      <c r="B10" s="5" t="s">
        <v>11</v>
      </c>
      <c r="C10" s="5" t="s">
        <v>12</v>
      </c>
      <c r="D10" s="5" t="s">
        <v>12</v>
      </c>
      <c r="E10" s="5" t="s">
        <v>13</v>
      </c>
      <c r="F10" s="5" t="s">
        <v>18</v>
      </c>
      <c r="G10" s="5" t="s">
        <v>12</v>
      </c>
      <c r="H10" s="5" t="s">
        <v>12</v>
      </c>
      <c r="I10" s="5" t="s">
        <v>23</v>
      </c>
      <c r="J10" s="8" t="s">
        <v>16</v>
      </c>
      <c r="K10" s="6" t="s">
        <v>11</v>
      </c>
      <c r="O10" s="5" t="s">
        <v>8</v>
      </c>
      <c r="P10" s="5">
        <f>M136+M142+M146+M152</f>
        <v>1</v>
      </c>
      <c r="Q10" s="5">
        <f t="shared" si="0"/>
        <v>0</v>
      </c>
    </row>
    <row r="11" spans="1:17" x14ac:dyDescent="0.35">
      <c r="A11" s="6" t="s">
        <v>12</v>
      </c>
      <c r="B11" s="5" t="s">
        <v>11</v>
      </c>
      <c r="C11" s="5" t="s">
        <v>12</v>
      </c>
      <c r="D11" s="5" t="s">
        <v>11</v>
      </c>
      <c r="E11" s="5" t="s">
        <v>13</v>
      </c>
      <c r="F11" s="5" t="s">
        <v>24</v>
      </c>
      <c r="G11" s="5" t="s">
        <v>11</v>
      </c>
      <c r="H11" s="5" t="s">
        <v>11</v>
      </c>
      <c r="I11" s="5" t="s">
        <v>22</v>
      </c>
      <c r="J11" s="8" t="s">
        <v>16</v>
      </c>
      <c r="K11" s="6" t="s">
        <v>11</v>
      </c>
      <c r="O11" s="5" t="s">
        <v>9</v>
      </c>
      <c r="P11" s="5">
        <f>M160+M164+M172+M168</f>
        <v>0.79248125036057804</v>
      </c>
      <c r="Q11" s="5">
        <f t="shared" si="0"/>
        <v>0.20751874963942196</v>
      </c>
    </row>
    <row r="12" spans="1:17" x14ac:dyDescent="0.35">
      <c r="A12" s="6" t="s">
        <v>12</v>
      </c>
      <c r="B12" s="5" t="s">
        <v>11</v>
      </c>
      <c r="C12" s="5" t="s">
        <v>12</v>
      </c>
      <c r="D12" s="5" t="s">
        <v>12</v>
      </c>
      <c r="E12" s="5" t="s">
        <v>25</v>
      </c>
      <c r="F12" s="5" t="s">
        <v>18</v>
      </c>
      <c r="G12" s="5" t="s">
        <v>11</v>
      </c>
      <c r="H12" s="5" t="s">
        <v>12</v>
      </c>
      <c r="I12" s="5" t="s">
        <v>23</v>
      </c>
      <c r="J12" s="8" t="s">
        <v>16</v>
      </c>
      <c r="K12" s="5" t="s">
        <v>12</v>
      </c>
    </row>
    <row r="13" spans="1:17" x14ac:dyDescent="0.35">
      <c r="A13" s="6" t="s">
        <v>12</v>
      </c>
      <c r="B13" s="5" t="s">
        <v>12</v>
      </c>
      <c r="C13" s="5" t="s">
        <v>12</v>
      </c>
      <c r="D13" s="5" t="s">
        <v>11</v>
      </c>
      <c r="E13" s="5" t="s">
        <v>13</v>
      </c>
      <c r="F13" s="5" t="s">
        <v>24</v>
      </c>
      <c r="G13" s="5" t="s">
        <v>11</v>
      </c>
      <c r="H13" s="5" t="s">
        <v>11</v>
      </c>
      <c r="I13" s="5" t="s">
        <v>19</v>
      </c>
      <c r="J13" s="8" t="s">
        <v>16</v>
      </c>
      <c r="K13" s="6" t="s">
        <v>11</v>
      </c>
    </row>
    <row r="14" spans="1:17" x14ac:dyDescent="0.35">
      <c r="A14" s="6" t="s">
        <v>12</v>
      </c>
      <c r="B14" s="5" t="s">
        <v>11</v>
      </c>
      <c r="C14" s="5" t="s">
        <v>11</v>
      </c>
      <c r="D14" s="5" t="s">
        <v>12</v>
      </c>
      <c r="E14" s="5" t="s">
        <v>17</v>
      </c>
      <c r="F14" s="5" t="s">
        <v>18</v>
      </c>
      <c r="G14" s="5" t="s">
        <v>11</v>
      </c>
      <c r="H14" s="5" t="s">
        <v>12</v>
      </c>
      <c r="I14" s="5" t="s">
        <v>23</v>
      </c>
      <c r="J14" s="8" t="s">
        <v>21</v>
      </c>
      <c r="K14" s="5" t="s">
        <v>12</v>
      </c>
    </row>
    <row r="15" spans="1:17" x14ac:dyDescent="0.35">
      <c r="A15" s="6" t="s">
        <v>12</v>
      </c>
      <c r="B15" s="5" t="s">
        <v>12</v>
      </c>
      <c r="C15" s="5" t="s">
        <v>12</v>
      </c>
      <c r="D15" s="5" t="s">
        <v>12</v>
      </c>
      <c r="E15" s="5" t="s">
        <v>25</v>
      </c>
      <c r="F15" s="5" t="s">
        <v>18</v>
      </c>
      <c r="G15" s="5" t="s">
        <v>12</v>
      </c>
      <c r="H15" s="5" t="s">
        <v>12</v>
      </c>
      <c r="I15" s="5" t="s">
        <v>19</v>
      </c>
      <c r="J15" s="8" t="s">
        <v>16</v>
      </c>
      <c r="K15" s="5" t="s">
        <v>12</v>
      </c>
    </row>
    <row r="16" spans="1:17" x14ac:dyDescent="0.35">
      <c r="A16">
        <f>COUNTA(A10:A15)</f>
        <v>6</v>
      </c>
      <c r="K16">
        <f>COUNTIF(K10:K15,"Sim")</f>
        <v>3</v>
      </c>
      <c r="L16">
        <f>A16-K16</f>
        <v>3</v>
      </c>
      <c r="M16">
        <f>A16/12*(-K16/A16*LOG(K16/A16,2)-L16/A16*LOG(L16/A16,2))</f>
        <v>0.5</v>
      </c>
    </row>
    <row r="17" spans="1:13" x14ac:dyDescent="0.35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</row>
    <row r="18" spans="1:13" x14ac:dyDescent="0.35">
      <c r="A18" s="5" t="s">
        <v>12</v>
      </c>
      <c r="B18" s="6" t="s">
        <v>11</v>
      </c>
      <c r="C18" s="5" t="s">
        <v>12</v>
      </c>
      <c r="D18" s="5" t="s">
        <v>12</v>
      </c>
      <c r="E18" s="5" t="s">
        <v>13</v>
      </c>
      <c r="F18" s="5" t="s">
        <v>18</v>
      </c>
      <c r="G18" s="5" t="s">
        <v>12</v>
      </c>
      <c r="H18" s="5" t="s">
        <v>12</v>
      </c>
      <c r="I18" s="5" t="s">
        <v>23</v>
      </c>
      <c r="J18" s="8" t="s">
        <v>16</v>
      </c>
      <c r="K18" s="6" t="s">
        <v>11</v>
      </c>
    </row>
    <row r="19" spans="1:13" x14ac:dyDescent="0.35">
      <c r="A19" s="5" t="s">
        <v>12</v>
      </c>
      <c r="B19" s="6" t="s">
        <v>11</v>
      </c>
      <c r="C19" s="5" t="s">
        <v>12</v>
      </c>
      <c r="D19" s="5" t="s">
        <v>11</v>
      </c>
      <c r="E19" s="5" t="s">
        <v>13</v>
      </c>
      <c r="F19" s="5" t="s">
        <v>24</v>
      </c>
      <c r="G19" s="5" t="s">
        <v>11</v>
      </c>
      <c r="H19" s="5" t="s">
        <v>11</v>
      </c>
      <c r="I19" s="5" t="s">
        <v>22</v>
      </c>
      <c r="J19" s="8" t="s">
        <v>16</v>
      </c>
      <c r="K19" s="6" t="s">
        <v>11</v>
      </c>
    </row>
    <row r="20" spans="1:13" x14ac:dyDescent="0.35">
      <c r="A20" s="5" t="s">
        <v>12</v>
      </c>
      <c r="B20" s="6" t="s">
        <v>11</v>
      </c>
      <c r="C20" s="5" t="s">
        <v>12</v>
      </c>
      <c r="D20" s="5" t="s">
        <v>12</v>
      </c>
      <c r="E20" s="5" t="s">
        <v>25</v>
      </c>
      <c r="F20" s="5" t="s">
        <v>18</v>
      </c>
      <c r="G20" s="5" t="s">
        <v>11</v>
      </c>
      <c r="H20" s="5" t="s">
        <v>12</v>
      </c>
      <c r="I20" s="5" t="s">
        <v>23</v>
      </c>
      <c r="J20" s="8" t="s">
        <v>16</v>
      </c>
      <c r="K20" s="5" t="s">
        <v>12</v>
      </c>
    </row>
    <row r="21" spans="1:13" x14ac:dyDescent="0.35">
      <c r="A21" s="5" t="s">
        <v>12</v>
      </c>
      <c r="B21" s="6" t="s">
        <v>11</v>
      </c>
      <c r="C21" s="5" t="s">
        <v>11</v>
      </c>
      <c r="D21" s="5" t="s">
        <v>12</v>
      </c>
      <c r="E21" s="5" t="s">
        <v>17</v>
      </c>
      <c r="F21" s="5" t="s">
        <v>18</v>
      </c>
      <c r="G21" s="5" t="s">
        <v>11</v>
      </c>
      <c r="H21" s="5" t="s">
        <v>12</v>
      </c>
      <c r="I21" s="5" t="s">
        <v>23</v>
      </c>
      <c r="J21" s="8" t="s">
        <v>21</v>
      </c>
      <c r="K21" s="5" t="s">
        <v>12</v>
      </c>
    </row>
    <row r="22" spans="1:13" x14ac:dyDescent="0.35">
      <c r="A22" s="5" t="s">
        <v>11</v>
      </c>
      <c r="B22" s="6" t="s">
        <v>11</v>
      </c>
      <c r="C22" s="5" t="s">
        <v>11</v>
      </c>
      <c r="D22" s="5" t="s">
        <v>11</v>
      </c>
      <c r="E22" s="5" t="s">
        <v>17</v>
      </c>
      <c r="F22" s="5" t="s">
        <v>14</v>
      </c>
      <c r="G22" s="5" t="s">
        <v>12</v>
      </c>
      <c r="H22" s="5" t="s">
        <v>11</v>
      </c>
      <c r="I22" s="5" t="s">
        <v>22</v>
      </c>
      <c r="J22" s="8" t="s">
        <v>26</v>
      </c>
      <c r="K22" s="5" t="s">
        <v>12</v>
      </c>
    </row>
    <row r="23" spans="1:13" x14ac:dyDescent="0.35">
      <c r="A23" s="5" t="s">
        <v>11</v>
      </c>
      <c r="B23" s="6" t="s">
        <v>11</v>
      </c>
      <c r="C23" s="5" t="s">
        <v>11</v>
      </c>
      <c r="D23" s="5" t="s">
        <v>11</v>
      </c>
      <c r="E23" s="5" t="s">
        <v>17</v>
      </c>
      <c r="F23" s="5" t="s">
        <v>18</v>
      </c>
      <c r="G23" s="5" t="s">
        <v>12</v>
      </c>
      <c r="H23" s="5" t="s">
        <v>12</v>
      </c>
      <c r="I23" s="5" t="s">
        <v>23</v>
      </c>
      <c r="J23" s="8" t="s">
        <v>20</v>
      </c>
      <c r="K23" s="6" t="s">
        <v>11</v>
      </c>
    </row>
    <row r="24" spans="1:13" x14ac:dyDescent="0.35">
      <c r="A24">
        <f>COUNTA(A18:A23)</f>
        <v>6</v>
      </c>
      <c r="K24">
        <f>COUNTIF(K18:K23,"Sim")</f>
        <v>3</v>
      </c>
      <c r="L24">
        <f>A24-K24</f>
        <v>3</v>
      </c>
      <c r="M24">
        <f>A24/12*(-K24/A24*LOG(K24/A24,2)-L24/A24*LOG(L24/A24,2))</f>
        <v>0.5</v>
      </c>
    </row>
    <row r="25" spans="1:13" x14ac:dyDescent="0.3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</row>
    <row r="26" spans="1:13" x14ac:dyDescent="0.35">
      <c r="A26" s="5" t="s">
        <v>11</v>
      </c>
      <c r="B26" s="6" t="s">
        <v>12</v>
      </c>
      <c r="C26" s="5" t="s">
        <v>12</v>
      </c>
      <c r="D26" s="5" t="s">
        <v>11</v>
      </c>
      <c r="E26" s="5" t="s">
        <v>13</v>
      </c>
      <c r="F26" s="5" t="s">
        <v>14</v>
      </c>
      <c r="G26" s="5" t="s">
        <v>12</v>
      </c>
      <c r="H26" s="5" t="s">
        <v>11</v>
      </c>
      <c r="I26" s="5" t="s">
        <v>15</v>
      </c>
      <c r="J26" s="8" t="s">
        <v>16</v>
      </c>
      <c r="K26" s="6" t="s">
        <v>11</v>
      </c>
    </row>
    <row r="27" spans="1:13" x14ac:dyDescent="0.35">
      <c r="A27" s="5" t="s">
        <v>11</v>
      </c>
      <c r="B27" s="6" t="s">
        <v>12</v>
      </c>
      <c r="C27" s="5" t="s">
        <v>12</v>
      </c>
      <c r="D27" s="5" t="s">
        <v>11</v>
      </c>
      <c r="E27" s="5" t="s">
        <v>17</v>
      </c>
      <c r="F27" s="5" t="s">
        <v>18</v>
      </c>
      <c r="G27" s="5" t="s">
        <v>12</v>
      </c>
      <c r="H27" s="5" t="s">
        <v>12</v>
      </c>
      <c r="I27" s="5" t="s">
        <v>19</v>
      </c>
      <c r="J27" s="8" t="s">
        <v>20</v>
      </c>
      <c r="K27" s="5" t="s">
        <v>12</v>
      </c>
    </row>
    <row r="28" spans="1:13" x14ac:dyDescent="0.35">
      <c r="A28" s="5" t="s">
        <v>11</v>
      </c>
      <c r="B28" s="6" t="s">
        <v>12</v>
      </c>
      <c r="C28" s="5" t="s">
        <v>11</v>
      </c>
      <c r="D28" s="5" t="s">
        <v>11</v>
      </c>
      <c r="E28" s="5" t="s">
        <v>17</v>
      </c>
      <c r="F28" s="5" t="s">
        <v>18</v>
      </c>
      <c r="G28" s="5" t="s">
        <v>11</v>
      </c>
      <c r="H28" s="5" t="s">
        <v>12</v>
      </c>
      <c r="I28" s="5" t="s">
        <v>19</v>
      </c>
      <c r="J28" s="8" t="s">
        <v>26</v>
      </c>
      <c r="K28" s="6" t="s">
        <v>11</v>
      </c>
    </row>
    <row r="29" spans="1:13" x14ac:dyDescent="0.35">
      <c r="A29" s="5" t="s">
        <v>11</v>
      </c>
      <c r="B29" s="6" t="s">
        <v>12</v>
      </c>
      <c r="C29" s="5" t="s">
        <v>11</v>
      </c>
      <c r="D29" s="5" t="s">
        <v>12</v>
      </c>
      <c r="E29" s="5" t="s">
        <v>17</v>
      </c>
      <c r="F29" s="5" t="s">
        <v>14</v>
      </c>
      <c r="G29" s="5" t="s">
        <v>12</v>
      </c>
      <c r="H29" s="5" t="s">
        <v>11</v>
      </c>
      <c r="I29" s="5" t="s">
        <v>15</v>
      </c>
      <c r="J29" s="8" t="s">
        <v>21</v>
      </c>
      <c r="K29" s="5" t="s">
        <v>12</v>
      </c>
    </row>
    <row r="30" spans="1:13" x14ac:dyDescent="0.35">
      <c r="A30" s="5" t="s">
        <v>12</v>
      </c>
      <c r="B30" s="6" t="s">
        <v>12</v>
      </c>
      <c r="C30" s="5" t="s">
        <v>12</v>
      </c>
      <c r="D30" s="5" t="s">
        <v>11</v>
      </c>
      <c r="E30" s="5" t="s">
        <v>13</v>
      </c>
      <c r="F30" s="5" t="s">
        <v>24</v>
      </c>
      <c r="G30" s="5" t="s">
        <v>11</v>
      </c>
      <c r="H30" s="5" t="s">
        <v>11</v>
      </c>
      <c r="I30" s="5" t="s">
        <v>19</v>
      </c>
      <c r="J30" s="8" t="s">
        <v>16</v>
      </c>
      <c r="K30" s="6" t="s">
        <v>11</v>
      </c>
    </row>
    <row r="31" spans="1:13" x14ac:dyDescent="0.35">
      <c r="A31" s="5" t="s">
        <v>12</v>
      </c>
      <c r="B31" s="6" t="s">
        <v>12</v>
      </c>
      <c r="C31" s="5" t="s">
        <v>12</v>
      </c>
      <c r="D31" s="5" t="s">
        <v>12</v>
      </c>
      <c r="E31" s="5" t="s">
        <v>25</v>
      </c>
      <c r="F31" s="5" t="s">
        <v>18</v>
      </c>
      <c r="G31" s="5" t="s">
        <v>12</v>
      </c>
      <c r="H31" s="5" t="s">
        <v>12</v>
      </c>
      <c r="I31" s="5" t="s">
        <v>19</v>
      </c>
      <c r="J31" s="8" t="s">
        <v>16</v>
      </c>
      <c r="K31" s="5" t="s">
        <v>12</v>
      </c>
    </row>
    <row r="32" spans="1:13" x14ac:dyDescent="0.35">
      <c r="A32">
        <f>COUNTA(A26:A31)</f>
        <v>6</v>
      </c>
      <c r="K32">
        <f>COUNTIF(K26:K31,"Sim")</f>
        <v>3</v>
      </c>
      <c r="L32">
        <f>A32-K32</f>
        <v>3</v>
      </c>
      <c r="M32">
        <f>A32/12*(-K32/A32*LOG(K32/A32,2)-L32/A32*LOG(L32/A32,2))</f>
        <v>0.5</v>
      </c>
    </row>
    <row r="33" spans="1:13" x14ac:dyDescent="0.35">
      <c r="A33" s="4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8</v>
      </c>
      <c r="J33" s="4" t="s">
        <v>9</v>
      </c>
      <c r="K33" s="4" t="s">
        <v>10</v>
      </c>
    </row>
    <row r="34" spans="1:13" x14ac:dyDescent="0.35">
      <c r="A34" s="5" t="s">
        <v>11</v>
      </c>
      <c r="B34" s="5" t="s">
        <v>12</v>
      </c>
      <c r="C34" s="6" t="s">
        <v>11</v>
      </c>
      <c r="D34" s="5" t="s">
        <v>11</v>
      </c>
      <c r="E34" s="5" t="s">
        <v>17</v>
      </c>
      <c r="F34" s="5" t="s">
        <v>18</v>
      </c>
      <c r="G34" s="5" t="s">
        <v>11</v>
      </c>
      <c r="H34" s="5" t="s">
        <v>12</v>
      </c>
      <c r="I34" s="5" t="s">
        <v>19</v>
      </c>
      <c r="J34" s="8" t="s">
        <v>26</v>
      </c>
      <c r="K34" s="6" t="s">
        <v>11</v>
      </c>
    </row>
    <row r="35" spans="1:13" x14ac:dyDescent="0.35">
      <c r="A35" s="5" t="s">
        <v>11</v>
      </c>
      <c r="B35" s="5" t="s">
        <v>12</v>
      </c>
      <c r="C35" s="6" t="s">
        <v>11</v>
      </c>
      <c r="D35" s="5" t="s">
        <v>12</v>
      </c>
      <c r="E35" s="5" t="s">
        <v>17</v>
      </c>
      <c r="F35" s="5" t="s">
        <v>14</v>
      </c>
      <c r="G35" s="5" t="s">
        <v>12</v>
      </c>
      <c r="H35" s="5" t="s">
        <v>11</v>
      </c>
      <c r="I35" s="5" t="s">
        <v>15</v>
      </c>
      <c r="J35" s="8" t="s">
        <v>21</v>
      </c>
      <c r="K35" s="5" t="s">
        <v>12</v>
      </c>
    </row>
    <row r="36" spans="1:13" x14ac:dyDescent="0.35">
      <c r="A36" s="5" t="s">
        <v>12</v>
      </c>
      <c r="B36" s="5" t="s">
        <v>11</v>
      </c>
      <c r="C36" s="6" t="s">
        <v>11</v>
      </c>
      <c r="D36" s="5" t="s">
        <v>12</v>
      </c>
      <c r="E36" s="5" t="s">
        <v>17</v>
      </c>
      <c r="F36" s="5" t="s">
        <v>18</v>
      </c>
      <c r="G36" s="5" t="s">
        <v>11</v>
      </c>
      <c r="H36" s="5" t="s">
        <v>12</v>
      </c>
      <c r="I36" s="5" t="s">
        <v>23</v>
      </c>
      <c r="J36" s="8" t="s">
        <v>21</v>
      </c>
      <c r="K36" s="5" t="s">
        <v>12</v>
      </c>
    </row>
    <row r="37" spans="1:13" x14ac:dyDescent="0.35">
      <c r="A37" s="5" t="s">
        <v>11</v>
      </c>
      <c r="B37" s="5" t="s">
        <v>11</v>
      </c>
      <c r="C37" s="6" t="s">
        <v>11</v>
      </c>
      <c r="D37" s="5" t="s">
        <v>11</v>
      </c>
      <c r="E37" s="5" t="s">
        <v>17</v>
      </c>
      <c r="F37" s="5" t="s">
        <v>14</v>
      </c>
      <c r="G37" s="5" t="s">
        <v>12</v>
      </c>
      <c r="H37" s="5" t="s">
        <v>11</v>
      </c>
      <c r="I37" s="5" t="s">
        <v>22</v>
      </c>
      <c r="J37" s="8" t="s">
        <v>26</v>
      </c>
      <c r="K37" s="5" t="s">
        <v>12</v>
      </c>
    </row>
    <row r="38" spans="1:13" x14ac:dyDescent="0.35">
      <c r="A38" s="5" t="s">
        <v>11</v>
      </c>
      <c r="B38" s="5" t="s">
        <v>11</v>
      </c>
      <c r="C38" s="6" t="s">
        <v>11</v>
      </c>
      <c r="D38" s="5" t="s">
        <v>11</v>
      </c>
      <c r="E38" s="5" t="s">
        <v>17</v>
      </c>
      <c r="F38" s="5" t="s">
        <v>18</v>
      </c>
      <c r="G38" s="5" t="s">
        <v>12</v>
      </c>
      <c r="H38" s="5" t="s">
        <v>12</v>
      </c>
      <c r="I38" s="5" t="s">
        <v>23</v>
      </c>
      <c r="J38" s="8" t="s">
        <v>20</v>
      </c>
      <c r="K38" s="6" t="s">
        <v>11</v>
      </c>
    </row>
    <row r="39" spans="1:13" x14ac:dyDescent="0.35">
      <c r="A39">
        <f>COUNTA(A34:A38)</f>
        <v>5</v>
      </c>
      <c r="K39">
        <f>COUNTIF(K33:K38,"Sim")</f>
        <v>2</v>
      </c>
      <c r="L39">
        <f>A39-K39</f>
        <v>3</v>
      </c>
      <c r="M39">
        <f>A39/12*(-K39/A39*LOG(K39/A39,2)-L39/A39*LOG(L39/A39,2))</f>
        <v>0.40456274768944528</v>
      </c>
    </row>
    <row r="40" spans="1:13" x14ac:dyDescent="0.35">
      <c r="A40" s="4" t="s">
        <v>0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4" t="s">
        <v>9</v>
      </c>
      <c r="K40" s="4" t="s">
        <v>10</v>
      </c>
    </row>
    <row r="41" spans="1:13" x14ac:dyDescent="0.35">
      <c r="A41" s="5" t="s">
        <v>11</v>
      </c>
      <c r="B41" s="5" t="s">
        <v>12</v>
      </c>
      <c r="C41" s="6" t="s">
        <v>12</v>
      </c>
      <c r="D41" s="5" t="s">
        <v>11</v>
      </c>
      <c r="E41" s="5" t="s">
        <v>13</v>
      </c>
      <c r="F41" s="5" t="s">
        <v>14</v>
      </c>
      <c r="G41" s="5" t="s">
        <v>12</v>
      </c>
      <c r="H41" s="5" t="s">
        <v>11</v>
      </c>
      <c r="I41" s="5" t="s">
        <v>15</v>
      </c>
      <c r="J41" s="8" t="s">
        <v>16</v>
      </c>
      <c r="K41" s="6" t="s">
        <v>11</v>
      </c>
    </row>
    <row r="42" spans="1:13" x14ac:dyDescent="0.35">
      <c r="A42" s="5" t="s">
        <v>11</v>
      </c>
      <c r="B42" s="5" t="s">
        <v>12</v>
      </c>
      <c r="C42" s="6" t="s">
        <v>12</v>
      </c>
      <c r="D42" s="5" t="s">
        <v>11</v>
      </c>
      <c r="E42" s="5" t="s">
        <v>17</v>
      </c>
      <c r="F42" s="5" t="s">
        <v>18</v>
      </c>
      <c r="G42" s="5" t="s">
        <v>12</v>
      </c>
      <c r="H42" s="5" t="s">
        <v>12</v>
      </c>
      <c r="I42" s="5" t="s">
        <v>19</v>
      </c>
      <c r="J42" s="8" t="s">
        <v>20</v>
      </c>
      <c r="K42" s="5" t="s">
        <v>12</v>
      </c>
    </row>
    <row r="43" spans="1:13" x14ac:dyDescent="0.35">
      <c r="A43" s="5" t="s">
        <v>12</v>
      </c>
      <c r="B43" s="5" t="s">
        <v>11</v>
      </c>
      <c r="C43" s="6" t="s">
        <v>12</v>
      </c>
      <c r="D43" s="5" t="s">
        <v>12</v>
      </c>
      <c r="E43" s="5" t="s">
        <v>13</v>
      </c>
      <c r="F43" s="5" t="s">
        <v>18</v>
      </c>
      <c r="G43" s="5" t="s">
        <v>12</v>
      </c>
      <c r="H43" s="5" t="s">
        <v>12</v>
      </c>
      <c r="I43" s="5" t="s">
        <v>23</v>
      </c>
      <c r="J43" s="8" t="s">
        <v>16</v>
      </c>
      <c r="K43" s="6" t="s">
        <v>11</v>
      </c>
    </row>
    <row r="44" spans="1:13" x14ac:dyDescent="0.35">
      <c r="A44" s="5" t="s">
        <v>12</v>
      </c>
      <c r="B44" s="5" t="s">
        <v>11</v>
      </c>
      <c r="C44" s="6" t="s">
        <v>12</v>
      </c>
      <c r="D44" s="5" t="s">
        <v>11</v>
      </c>
      <c r="E44" s="5" t="s">
        <v>13</v>
      </c>
      <c r="F44" s="5" t="s">
        <v>24</v>
      </c>
      <c r="G44" s="5" t="s">
        <v>11</v>
      </c>
      <c r="H44" s="5" t="s">
        <v>11</v>
      </c>
      <c r="I44" s="5" t="s">
        <v>22</v>
      </c>
      <c r="J44" s="8" t="s">
        <v>16</v>
      </c>
      <c r="K44" s="6" t="s">
        <v>11</v>
      </c>
    </row>
    <row r="45" spans="1:13" x14ac:dyDescent="0.35">
      <c r="A45" s="5" t="s">
        <v>12</v>
      </c>
      <c r="B45" s="5" t="s">
        <v>11</v>
      </c>
      <c r="C45" s="6" t="s">
        <v>12</v>
      </c>
      <c r="D45" s="5" t="s">
        <v>12</v>
      </c>
      <c r="E45" s="5" t="s">
        <v>25</v>
      </c>
      <c r="F45" s="5" t="s">
        <v>18</v>
      </c>
      <c r="G45" s="5" t="s">
        <v>11</v>
      </c>
      <c r="H45" s="5" t="s">
        <v>12</v>
      </c>
      <c r="I45" s="5" t="s">
        <v>23</v>
      </c>
      <c r="J45" s="8" t="s">
        <v>16</v>
      </c>
      <c r="K45" s="5" t="s">
        <v>12</v>
      </c>
    </row>
    <row r="46" spans="1:13" x14ac:dyDescent="0.35">
      <c r="A46" s="5" t="s">
        <v>12</v>
      </c>
      <c r="B46" s="5" t="s">
        <v>12</v>
      </c>
      <c r="C46" s="6" t="s">
        <v>12</v>
      </c>
      <c r="D46" s="5" t="s">
        <v>11</v>
      </c>
      <c r="E46" s="5" t="s">
        <v>13</v>
      </c>
      <c r="F46" s="5" t="s">
        <v>24</v>
      </c>
      <c r="G46" s="5" t="s">
        <v>11</v>
      </c>
      <c r="H46" s="5" t="s">
        <v>11</v>
      </c>
      <c r="I46" s="5" t="s">
        <v>19</v>
      </c>
      <c r="J46" s="8" t="s">
        <v>16</v>
      </c>
      <c r="K46" s="6" t="s">
        <v>11</v>
      </c>
    </row>
    <row r="47" spans="1:13" x14ac:dyDescent="0.35">
      <c r="A47" s="5" t="s">
        <v>12</v>
      </c>
      <c r="B47" s="5" t="s">
        <v>12</v>
      </c>
      <c r="C47" s="6" t="s">
        <v>12</v>
      </c>
      <c r="D47" s="5" t="s">
        <v>12</v>
      </c>
      <c r="E47" s="5" t="s">
        <v>25</v>
      </c>
      <c r="F47" s="5" t="s">
        <v>18</v>
      </c>
      <c r="G47" s="5" t="s">
        <v>12</v>
      </c>
      <c r="H47" s="5" t="s">
        <v>12</v>
      </c>
      <c r="I47" s="5" t="s">
        <v>19</v>
      </c>
      <c r="J47" s="8" t="s">
        <v>16</v>
      </c>
      <c r="K47" s="5" t="s">
        <v>12</v>
      </c>
    </row>
    <row r="48" spans="1:13" x14ac:dyDescent="0.35">
      <c r="A48">
        <f>COUNTA(A41:A47)</f>
        <v>7</v>
      </c>
      <c r="K48">
        <f>COUNTIF(K41:K47,"Sim")</f>
        <v>4</v>
      </c>
      <c r="L48">
        <f>A48-K48</f>
        <v>3</v>
      </c>
      <c r="M48">
        <f>A48/12*(-K48/A48*LOG(K48/A48,2)-L48/A48*LOG(L48/A48,2))</f>
        <v>0.57471641268664686</v>
      </c>
    </row>
    <row r="49" spans="1:13" x14ac:dyDescent="0.35">
      <c r="A49" s="4" t="s">
        <v>0</v>
      </c>
      <c r="B49" s="4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 t="s">
        <v>9</v>
      </c>
      <c r="K49" s="4" t="s">
        <v>10</v>
      </c>
    </row>
    <row r="50" spans="1:13" x14ac:dyDescent="0.35">
      <c r="A50" s="5" t="s">
        <v>11</v>
      </c>
      <c r="B50" s="5" t="s">
        <v>12</v>
      </c>
      <c r="C50" s="5" t="s">
        <v>12</v>
      </c>
      <c r="D50" s="6" t="s">
        <v>11</v>
      </c>
      <c r="E50" s="5" t="s">
        <v>13</v>
      </c>
      <c r="F50" s="5" t="s">
        <v>14</v>
      </c>
      <c r="G50" s="5" t="s">
        <v>12</v>
      </c>
      <c r="H50" s="5" t="s">
        <v>11</v>
      </c>
      <c r="I50" s="5" t="s">
        <v>15</v>
      </c>
      <c r="J50" s="8" t="s">
        <v>16</v>
      </c>
      <c r="K50" s="6" t="s">
        <v>11</v>
      </c>
    </row>
    <row r="51" spans="1:13" x14ac:dyDescent="0.35">
      <c r="A51" s="5" t="s">
        <v>11</v>
      </c>
      <c r="B51" s="5" t="s">
        <v>12</v>
      </c>
      <c r="C51" s="5" t="s">
        <v>12</v>
      </c>
      <c r="D51" s="6" t="s">
        <v>11</v>
      </c>
      <c r="E51" s="5" t="s">
        <v>17</v>
      </c>
      <c r="F51" s="5" t="s">
        <v>18</v>
      </c>
      <c r="G51" s="5" t="s">
        <v>12</v>
      </c>
      <c r="H51" s="5" t="s">
        <v>12</v>
      </c>
      <c r="I51" s="5" t="s">
        <v>19</v>
      </c>
      <c r="J51" s="8" t="s">
        <v>20</v>
      </c>
      <c r="K51" s="5" t="s">
        <v>12</v>
      </c>
    </row>
    <row r="52" spans="1:13" x14ac:dyDescent="0.35">
      <c r="A52" s="5" t="s">
        <v>11</v>
      </c>
      <c r="B52" s="5" t="s">
        <v>12</v>
      </c>
      <c r="C52" s="5" t="s">
        <v>11</v>
      </c>
      <c r="D52" s="6" t="s">
        <v>11</v>
      </c>
      <c r="E52" s="5" t="s">
        <v>17</v>
      </c>
      <c r="F52" s="5" t="s">
        <v>18</v>
      </c>
      <c r="G52" s="5" t="s">
        <v>11</v>
      </c>
      <c r="H52" s="5" t="s">
        <v>12</v>
      </c>
      <c r="I52" s="5" t="s">
        <v>19</v>
      </c>
      <c r="J52" s="8" t="s">
        <v>26</v>
      </c>
      <c r="K52" s="6" t="s">
        <v>11</v>
      </c>
    </row>
    <row r="53" spans="1:13" x14ac:dyDescent="0.35">
      <c r="A53" s="5" t="s">
        <v>12</v>
      </c>
      <c r="B53" s="5" t="s">
        <v>11</v>
      </c>
      <c r="C53" s="5" t="s">
        <v>12</v>
      </c>
      <c r="D53" s="6" t="s">
        <v>11</v>
      </c>
      <c r="E53" s="5" t="s">
        <v>13</v>
      </c>
      <c r="F53" s="5" t="s">
        <v>24</v>
      </c>
      <c r="G53" s="5" t="s">
        <v>11</v>
      </c>
      <c r="H53" s="5" t="s">
        <v>11</v>
      </c>
      <c r="I53" s="5" t="s">
        <v>22</v>
      </c>
      <c r="J53" s="8" t="s">
        <v>16</v>
      </c>
      <c r="K53" s="6" t="s">
        <v>11</v>
      </c>
    </row>
    <row r="54" spans="1:13" x14ac:dyDescent="0.35">
      <c r="A54" s="5" t="s">
        <v>12</v>
      </c>
      <c r="B54" s="5" t="s">
        <v>12</v>
      </c>
      <c r="C54" s="5" t="s">
        <v>12</v>
      </c>
      <c r="D54" s="6" t="s">
        <v>11</v>
      </c>
      <c r="E54" s="5" t="s">
        <v>13</v>
      </c>
      <c r="F54" s="5" t="s">
        <v>24</v>
      </c>
      <c r="G54" s="5" t="s">
        <v>11</v>
      </c>
      <c r="H54" s="5" t="s">
        <v>11</v>
      </c>
      <c r="I54" s="5" t="s">
        <v>19</v>
      </c>
      <c r="J54" s="8" t="s">
        <v>16</v>
      </c>
      <c r="K54" s="6" t="s">
        <v>11</v>
      </c>
    </row>
    <row r="55" spans="1:13" x14ac:dyDescent="0.35">
      <c r="A55" s="5" t="s">
        <v>11</v>
      </c>
      <c r="B55" s="5" t="s">
        <v>11</v>
      </c>
      <c r="C55" s="5" t="s">
        <v>11</v>
      </c>
      <c r="D55" s="6" t="s">
        <v>11</v>
      </c>
      <c r="E55" s="5" t="s">
        <v>17</v>
      </c>
      <c r="F55" s="5" t="s">
        <v>14</v>
      </c>
      <c r="G55" s="5" t="s">
        <v>12</v>
      </c>
      <c r="H55" s="5" t="s">
        <v>11</v>
      </c>
      <c r="I55" s="5" t="s">
        <v>22</v>
      </c>
      <c r="J55" s="8" t="s">
        <v>26</v>
      </c>
      <c r="K55" s="5" t="s">
        <v>12</v>
      </c>
    </row>
    <row r="56" spans="1:13" x14ac:dyDescent="0.35">
      <c r="A56" s="5" t="s">
        <v>11</v>
      </c>
      <c r="B56" s="5" t="s">
        <v>11</v>
      </c>
      <c r="C56" s="5" t="s">
        <v>11</v>
      </c>
      <c r="D56" s="6" t="s">
        <v>11</v>
      </c>
      <c r="E56" s="5" t="s">
        <v>17</v>
      </c>
      <c r="F56" s="5" t="s">
        <v>18</v>
      </c>
      <c r="G56" s="5" t="s">
        <v>12</v>
      </c>
      <c r="H56" s="5" t="s">
        <v>12</v>
      </c>
      <c r="I56" s="5" t="s">
        <v>23</v>
      </c>
      <c r="J56" s="8" t="s">
        <v>20</v>
      </c>
      <c r="K56" s="6" t="s">
        <v>11</v>
      </c>
    </row>
    <row r="57" spans="1:13" x14ac:dyDescent="0.35">
      <c r="A57">
        <f>COUNTA(A50:A56)</f>
        <v>7</v>
      </c>
      <c r="K57">
        <f>COUNTIF(K50:K56,"Sim")</f>
        <v>5</v>
      </c>
      <c r="L57">
        <f>A57-K57</f>
        <v>2</v>
      </c>
      <c r="M57">
        <f>A57/12*(-K57/A57*LOG(K57/A57,2)-L57/A57*LOG(L57/A57,2))</f>
        <v>0.50348699833053479</v>
      </c>
    </row>
    <row r="58" spans="1:13" x14ac:dyDescent="0.35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4" t="s">
        <v>9</v>
      </c>
      <c r="K58" s="4" t="s">
        <v>10</v>
      </c>
    </row>
    <row r="59" spans="1:13" x14ac:dyDescent="0.35">
      <c r="A59" s="5" t="s">
        <v>12</v>
      </c>
      <c r="B59" s="5" t="s">
        <v>11</v>
      </c>
      <c r="C59" s="5" t="s">
        <v>12</v>
      </c>
      <c r="D59" s="6" t="s">
        <v>12</v>
      </c>
      <c r="E59" s="5" t="s">
        <v>13</v>
      </c>
      <c r="F59" s="5" t="s">
        <v>18</v>
      </c>
      <c r="G59" s="5" t="s">
        <v>12</v>
      </c>
      <c r="H59" s="5" t="s">
        <v>12</v>
      </c>
      <c r="I59" s="5" t="s">
        <v>23</v>
      </c>
      <c r="J59" s="8" t="s">
        <v>16</v>
      </c>
      <c r="K59" s="6" t="s">
        <v>11</v>
      </c>
    </row>
    <row r="60" spans="1:13" x14ac:dyDescent="0.35">
      <c r="A60" s="5" t="s">
        <v>11</v>
      </c>
      <c r="B60" s="5" t="s">
        <v>12</v>
      </c>
      <c r="C60" s="5" t="s">
        <v>11</v>
      </c>
      <c r="D60" s="6" t="s">
        <v>12</v>
      </c>
      <c r="E60" s="5" t="s">
        <v>17</v>
      </c>
      <c r="F60" s="5" t="s">
        <v>14</v>
      </c>
      <c r="G60" s="5" t="s">
        <v>12</v>
      </c>
      <c r="H60" s="5" t="s">
        <v>11</v>
      </c>
      <c r="I60" s="5" t="s">
        <v>15</v>
      </c>
      <c r="J60" s="8" t="s">
        <v>21</v>
      </c>
      <c r="K60" s="5" t="s">
        <v>12</v>
      </c>
    </row>
    <row r="61" spans="1:13" x14ac:dyDescent="0.35">
      <c r="A61" s="5" t="s">
        <v>12</v>
      </c>
      <c r="B61" s="5" t="s">
        <v>11</v>
      </c>
      <c r="C61" s="5" t="s">
        <v>12</v>
      </c>
      <c r="D61" s="6" t="s">
        <v>12</v>
      </c>
      <c r="E61" s="5" t="s">
        <v>25</v>
      </c>
      <c r="F61" s="5" t="s">
        <v>18</v>
      </c>
      <c r="G61" s="5" t="s">
        <v>11</v>
      </c>
      <c r="H61" s="5" t="s">
        <v>12</v>
      </c>
      <c r="I61" s="5" t="s">
        <v>23</v>
      </c>
      <c r="J61" s="8" t="s">
        <v>16</v>
      </c>
      <c r="K61" s="5" t="s">
        <v>12</v>
      </c>
    </row>
    <row r="62" spans="1:13" x14ac:dyDescent="0.35">
      <c r="A62" s="5" t="s">
        <v>12</v>
      </c>
      <c r="B62" s="5" t="s">
        <v>11</v>
      </c>
      <c r="C62" s="5" t="s">
        <v>11</v>
      </c>
      <c r="D62" s="6" t="s">
        <v>12</v>
      </c>
      <c r="E62" s="5" t="s">
        <v>17</v>
      </c>
      <c r="F62" s="5" t="s">
        <v>18</v>
      </c>
      <c r="G62" s="5" t="s">
        <v>11</v>
      </c>
      <c r="H62" s="5" t="s">
        <v>12</v>
      </c>
      <c r="I62" s="5" t="s">
        <v>23</v>
      </c>
      <c r="J62" s="8" t="s">
        <v>21</v>
      </c>
      <c r="K62" s="5" t="s">
        <v>12</v>
      </c>
    </row>
    <row r="63" spans="1:13" x14ac:dyDescent="0.35">
      <c r="A63" s="5" t="s">
        <v>12</v>
      </c>
      <c r="B63" s="5" t="s">
        <v>12</v>
      </c>
      <c r="C63" s="5" t="s">
        <v>12</v>
      </c>
      <c r="D63" s="6" t="s">
        <v>12</v>
      </c>
      <c r="E63" s="5" t="s">
        <v>25</v>
      </c>
      <c r="F63" s="5" t="s">
        <v>18</v>
      </c>
      <c r="G63" s="5" t="s">
        <v>12</v>
      </c>
      <c r="H63" s="5" t="s">
        <v>12</v>
      </c>
      <c r="I63" s="5" t="s">
        <v>19</v>
      </c>
      <c r="J63" s="8" t="s">
        <v>16</v>
      </c>
      <c r="K63" s="5" t="s">
        <v>12</v>
      </c>
    </row>
    <row r="64" spans="1:13" x14ac:dyDescent="0.35">
      <c r="A64">
        <f>COUNTA(A59:A63)</f>
        <v>5</v>
      </c>
      <c r="K64">
        <f>COUNTIF(K59:K63,"Sim")</f>
        <v>1</v>
      </c>
      <c r="L64">
        <f>A64-K64</f>
        <v>4</v>
      </c>
      <c r="M64">
        <f>A64/12*(-K64/A64*LOG(K64/A64,2)-L64/A64*LOG(L64/A64,2))</f>
        <v>0.3008033728697343</v>
      </c>
    </row>
    <row r="65" spans="1:13" x14ac:dyDescent="0.35">
      <c r="A65" s="4" t="s">
        <v>0</v>
      </c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</row>
    <row r="66" spans="1:13" x14ac:dyDescent="0.35">
      <c r="A66" s="5" t="s">
        <v>12</v>
      </c>
      <c r="B66" s="5" t="s">
        <v>11</v>
      </c>
      <c r="C66" s="5" t="s">
        <v>12</v>
      </c>
      <c r="D66" s="5" t="s">
        <v>12</v>
      </c>
      <c r="E66" s="6" t="s">
        <v>25</v>
      </c>
      <c r="F66" s="5" t="s">
        <v>18</v>
      </c>
      <c r="G66" s="5" t="s">
        <v>11</v>
      </c>
      <c r="H66" s="5" t="s">
        <v>12</v>
      </c>
      <c r="I66" s="5" t="s">
        <v>23</v>
      </c>
      <c r="J66" s="8" t="s">
        <v>16</v>
      </c>
      <c r="K66" s="5" t="s">
        <v>12</v>
      </c>
    </row>
    <row r="67" spans="1:13" x14ac:dyDescent="0.35">
      <c r="A67" s="5" t="s">
        <v>12</v>
      </c>
      <c r="B67" s="5" t="s">
        <v>12</v>
      </c>
      <c r="C67" s="5" t="s">
        <v>12</v>
      </c>
      <c r="D67" s="5" t="s">
        <v>12</v>
      </c>
      <c r="E67" s="6" t="s">
        <v>25</v>
      </c>
      <c r="F67" s="5" t="s">
        <v>18</v>
      </c>
      <c r="G67" s="5" t="s">
        <v>12</v>
      </c>
      <c r="H67" s="5" t="s">
        <v>12</v>
      </c>
      <c r="I67" s="5" t="s">
        <v>19</v>
      </c>
      <c r="J67" s="8" t="s">
        <v>16</v>
      </c>
      <c r="K67" s="5" t="s">
        <v>12</v>
      </c>
    </row>
    <row r="68" spans="1:13" x14ac:dyDescent="0.35">
      <c r="A68">
        <f>COUNTA(A66:A67)</f>
        <v>2</v>
      </c>
      <c r="K68">
        <f>COUNTIF(K66:K67,"Sim")</f>
        <v>0</v>
      </c>
      <c r="L68">
        <f>A68-K68</f>
        <v>2</v>
      </c>
      <c r="M68">
        <f>A68/12*(-L68/A68*LOG(L68/A68,2)-0)</f>
        <v>0</v>
      </c>
    </row>
    <row r="69" spans="1:13" x14ac:dyDescent="0.35">
      <c r="A69" s="4" t="s">
        <v>0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G69" s="4" t="s">
        <v>6</v>
      </c>
      <c r="H69" s="4" t="s">
        <v>7</v>
      </c>
      <c r="I69" s="4" t="s">
        <v>8</v>
      </c>
      <c r="J69" s="4" t="s">
        <v>9</v>
      </c>
      <c r="K69" s="4" t="s">
        <v>10</v>
      </c>
    </row>
    <row r="70" spans="1:13" x14ac:dyDescent="0.35">
      <c r="A70" s="5" t="s">
        <v>11</v>
      </c>
      <c r="B70" s="5" t="s">
        <v>12</v>
      </c>
      <c r="C70" s="5" t="s">
        <v>12</v>
      </c>
      <c r="D70" s="5" t="s">
        <v>11</v>
      </c>
      <c r="E70" s="6" t="s">
        <v>17</v>
      </c>
      <c r="F70" s="5" t="s">
        <v>18</v>
      </c>
      <c r="G70" s="5" t="s">
        <v>12</v>
      </c>
      <c r="H70" s="5" t="s">
        <v>12</v>
      </c>
      <c r="I70" s="5" t="s">
        <v>19</v>
      </c>
      <c r="J70" s="8" t="s">
        <v>20</v>
      </c>
      <c r="K70" s="5" t="s">
        <v>12</v>
      </c>
    </row>
    <row r="71" spans="1:13" x14ac:dyDescent="0.35">
      <c r="A71" s="5" t="s">
        <v>11</v>
      </c>
      <c r="B71" s="5" t="s">
        <v>12</v>
      </c>
      <c r="C71" s="5" t="s">
        <v>11</v>
      </c>
      <c r="D71" s="5" t="s">
        <v>11</v>
      </c>
      <c r="E71" s="6" t="s">
        <v>17</v>
      </c>
      <c r="F71" s="5" t="s">
        <v>18</v>
      </c>
      <c r="G71" s="5" t="s">
        <v>11</v>
      </c>
      <c r="H71" s="5" t="s">
        <v>12</v>
      </c>
      <c r="I71" s="5" t="s">
        <v>19</v>
      </c>
      <c r="J71" s="8" t="s">
        <v>26</v>
      </c>
      <c r="K71" s="6" t="s">
        <v>11</v>
      </c>
    </row>
    <row r="72" spans="1:13" x14ac:dyDescent="0.35">
      <c r="A72" s="5" t="s">
        <v>11</v>
      </c>
      <c r="B72" s="5" t="s">
        <v>12</v>
      </c>
      <c r="C72" s="5" t="s">
        <v>11</v>
      </c>
      <c r="D72" s="5" t="s">
        <v>12</v>
      </c>
      <c r="E72" s="6" t="s">
        <v>17</v>
      </c>
      <c r="F72" s="5" t="s">
        <v>14</v>
      </c>
      <c r="G72" s="5" t="s">
        <v>12</v>
      </c>
      <c r="H72" s="5" t="s">
        <v>11</v>
      </c>
      <c r="I72" s="5" t="s">
        <v>15</v>
      </c>
      <c r="J72" s="8" t="s">
        <v>21</v>
      </c>
      <c r="K72" s="5" t="s">
        <v>12</v>
      </c>
    </row>
    <row r="73" spans="1:13" x14ac:dyDescent="0.35">
      <c r="A73" s="5" t="s">
        <v>12</v>
      </c>
      <c r="B73" s="5" t="s">
        <v>11</v>
      </c>
      <c r="C73" s="5" t="s">
        <v>11</v>
      </c>
      <c r="D73" s="5" t="s">
        <v>12</v>
      </c>
      <c r="E73" s="6" t="s">
        <v>17</v>
      </c>
      <c r="F73" s="5" t="s">
        <v>18</v>
      </c>
      <c r="G73" s="5" t="s">
        <v>11</v>
      </c>
      <c r="H73" s="5" t="s">
        <v>12</v>
      </c>
      <c r="I73" s="5" t="s">
        <v>23</v>
      </c>
      <c r="J73" s="8" t="s">
        <v>21</v>
      </c>
      <c r="K73" s="5" t="s">
        <v>12</v>
      </c>
    </row>
    <row r="74" spans="1:13" x14ac:dyDescent="0.35">
      <c r="A74" s="5" t="s">
        <v>11</v>
      </c>
      <c r="B74" s="5" t="s">
        <v>11</v>
      </c>
      <c r="C74" s="5" t="s">
        <v>11</v>
      </c>
      <c r="D74" s="5" t="s">
        <v>11</v>
      </c>
      <c r="E74" s="6" t="s">
        <v>17</v>
      </c>
      <c r="F74" s="5" t="s">
        <v>14</v>
      </c>
      <c r="G74" s="5" t="s">
        <v>12</v>
      </c>
      <c r="H74" s="5" t="s">
        <v>11</v>
      </c>
      <c r="I74" s="5" t="s">
        <v>22</v>
      </c>
      <c r="J74" s="8" t="s">
        <v>26</v>
      </c>
      <c r="K74" s="5" t="s">
        <v>12</v>
      </c>
    </row>
    <row r="75" spans="1:13" x14ac:dyDescent="0.35">
      <c r="A75" s="5" t="s">
        <v>11</v>
      </c>
      <c r="B75" s="5" t="s">
        <v>11</v>
      </c>
      <c r="C75" s="5" t="s">
        <v>11</v>
      </c>
      <c r="D75" s="5" t="s">
        <v>11</v>
      </c>
      <c r="E75" s="6" t="s">
        <v>17</v>
      </c>
      <c r="F75" s="5" t="s">
        <v>18</v>
      </c>
      <c r="G75" s="5" t="s">
        <v>12</v>
      </c>
      <c r="H75" s="5" t="s">
        <v>12</v>
      </c>
      <c r="I75" s="5" t="s">
        <v>23</v>
      </c>
      <c r="J75" s="8" t="s">
        <v>20</v>
      </c>
      <c r="K75" s="6" t="s">
        <v>11</v>
      </c>
    </row>
    <row r="76" spans="1:13" x14ac:dyDescent="0.35">
      <c r="A76">
        <f>COUNTA(A70:A75)</f>
        <v>6</v>
      </c>
      <c r="K76">
        <f>COUNTIF(K70:K75,"Sim")</f>
        <v>2</v>
      </c>
      <c r="L76">
        <f>A76-K76</f>
        <v>4</v>
      </c>
      <c r="M76">
        <f>A76/12*(-K76/A76*LOG(K76/A76,2)-L76/A76*LOG(L76/A76,2))</f>
        <v>0.45914791702724478</v>
      </c>
    </row>
    <row r="77" spans="1:13" x14ac:dyDescent="0.35">
      <c r="A77" s="4" t="s">
        <v>0</v>
      </c>
      <c r="B77" s="4" t="s">
        <v>1</v>
      </c>
      <c r="C77" s="4" t="s">
        <v>2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7</v>
      </c>
      <c r="I77" s="4" t="s">
        <v>8</v>
      </c>
      <c r="J77" s="4" t="s">
        <v>9</v>
      </c>
      <c r="K77" s="4" t="s">
        <v>10</v>
      </c>
    </row>
    <row r="78" spans="1:13" x14ac:dyDescent="0.35">
      <c r="A78" s="5" t="s">
        <v>11</v>
      </c>
      <c r="B78" s="5" t="s">
        <v>12</v>
      </c>
      <c r="C78" s="5" t="s">
        <v>12</v>
      </c>
      <c r="D78" s="5" t="s">
        <v>11</v>
      </c>
      <c r="E78" s="6" t="s">
        <v>13</v>
      </c>
      <c r="F78" s="5" t="s">
        <v>14</v>
      </c>
      <c r="G78" s="5" t="s">
        <v>12</v>
      </c>
      <c r="H78" s="5" t="s">
        <v>11</v>
      </c>
      <c r="I78" s="5" t="s">
        <v>15</v>
      </c>
      <c r="J78" s="8" t="s">
        <v>16</v>
      </c>
      <c r="K78" s="6" t="s">
        <v>11</v>
      </c>
    </row>
    <row r="79" spans="1:13" x14ac:dyDescent="0.35">
      <c r="A79" s="5" t="s">
        <v>12</v>
      </c>
      <c r="B79" s="5" t="s">
        <v>11</v>
      </c>
      <c r="C79" s="5" t="s">
        <v>12</v>
      </c>
      <c r="D79" s="5" t="s">
        <v>12</v>
      </c>
      <c r="E79" s="6" t="s">
        <v>13</v>
      </c>
      <c r="F79" s="5" t="s">
        <v>18</v>
      </c>
      <c r="G79" s="5" t="s">
        <v>12</v>
      </c>
      <c r="H79" s="5" t="s">
        <v>12</v>
      </c>
      <c r="I79" s="5" t="s">
        <v>23</v>
      </c>
      <c r="J79" s="8" t="s">
        <v>16</v>
      </c>
      <c r="K79" s="6" t="s">
        <v>11</v>
      </c>
    </row>
    <row r="80" spans="1:13" x14ac:dyDescent="0.35">
      <c r="A80" s="5" t="s">
        <v>12</v>
      </c>
      <c r="B80" s="5" t="s">
        <v>11</v>
      </c>
      <c r="C80" s="5" t="s">
        <v>12</v>
      </c>
      <c r="D80" s="5" t="s">
        <v>11</v>
      </c>
      <c r="E80" s="6" t="s">
        <v>13</v>
      </c>
      <c r="F80" s="5" t="s">
        <v>24</v>
      </c>
      <c r="G80" s="5" t="s">
        <v>11</v>
      </c>
      <c r="H80" s="5" t="s">
        <v>11</v>
      </c>
      <c r="I80" s="5" t="s">
        <v>22</v>
      </c>
      <c r="J80" s="8" t="s">
        <v>16</v>
      </c>
      <c r="K80" s="6" t="s">
        <v>11</v>
      </c>
    </row>
    <row r="81" spans="1:13" x14ac:dyDescent="0.35">
      <c r="A81" s="5" t="s">
        <v>12</v>
      </c>
      <c r="B81" s="5" t="s">
        <v>12</v>
      </c>
      <c r="C81" s="5" t="s">
        <v>12</v>
      </c>
      <c r="D81" s="5" t="s">
        <v>11</v>
      </c>
      <c r="E81" s="6" t="s">
        <v>13</v>
      </c>
      <c r="F81" s="5" t="s">
        <v>24</v>
      </c>
      <c r="G81" s="5" t="s">
        <v>11</v>
      </c>
      <c r="H81" s="5" t="s">
        <v>11</v>
      </c>
      <c r="I81" s="5" t="s">
        <v>19</v>
      </c>
      <c r="J81" s="8" t="s">
        <v>16</v>
      </c>
      <c r="K81" s="6" t="s">
        <v>11</v>
      </c>
    </row>
    <row r="82" spans="1:13" x14ac:dyDescent="0.35">
      <c r="A82">
        <f>COUNTA(A78:A81)</f>
        <v>4</v>
      </c>
      <c r="K82">
        <f>COUNTIF(K78:K81,"Sim")</f>
        <v>4</v>
      </c>
      <c r="L82">
        <f>A82-K82</f>
        <v>0</v>
      </c>
      <c r="M82">
        <f>A82/12*(-K82/A82*LOG(K82/A82,2)-0)</f>
        <v>0</v>
      </c>
    </row>
    <row r="83" spans="1:13" x14ac:dyDescent="0.35">
      <c r="A83" s="4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6</v>
      </c>
      <c r="H83" s="4" t="s">
        <v>7</v>
      </c>
      <c r="I83" s="4" t="s">
        <v>8</v>
      </c>
      <c r="J83" s="4" t="s">
        <v>9</v>
      </c>
      <c r="K83" s="4" t="s">
        <v>10</v>
      </c>
    </row>
    <row r="84" spans="1:13" x14ac:dyDescent="0.35">
      <c r="A84" s="5" t="s">
        <v>11</v>
      </c>
      <c r="B84" s="5" t="s">
        <v>12</v>
      </c>
      <c r="C84" s="5" t="s">
        <v>12</v>
      </c>
      <c r="D84" s="5" t="s">
        <v>11</v>
      </c>
      <c r="E84" s="5" t="s">
        <v>17</v>
      </c>
      <c r="F84" s="6" t="s">
        <v>18</v>
      </c>
      <c r="G84" s="5" t="s">
        <v>12</v>
      </c>
      <c r="H84" s="5" t="s">
        <v>12</v>
      </c>
      <c r="I84" s="5" t="s">
        <v>19</v>
      </c>
      <c r="J84" s="8" t="s">
        <v>20</v>
      </c>
      <c r="K84" s="5" t="s">
        <v>12</v>
      </c>
    </row>
    <row r="85" spans="1:13" x14ac:dyDescent="0.35">
      <c r="A85" s="5" t="s">
        <v>12</v>
      </c>
      <c r="B85" s="5" t="s">
        <v>11</v>
      </c>
      <c r="C85" s="5" t="s">
        <v>12</v>
      </c>
      <c r="D85" s="5" t="s">
        <v>12</v>
      </c>
      <c r="E85" s="5" t="s">
        <v>13</v>
      </c>
      <c r="F85" s="6" t="s">
        <v>18</v>
      </c>
      <c r="G85" s="5" t="s">
        <v>12</v>
      </c>
      <c r="H85" s="5" t="s">
        <v>12</v>
      </c>
      <c r="I85" s="5" t="s">
        <v>23</v>
      </c>
      <c r="J85" s="8" t="s">
        <v>16</v>
      </c>
      <c r="K85" s="6" t="s">
        <v>11</v>
      </c>
    </row>
    <row r="86" spans="1:13" x14ac:dyDescent="0.35">
      <c r="A86" s="5" t="s">
        <v>11</v>
      </c>
      <c r="B86" s="5" t="s">
        <v>12</v>
      </c>
      <c r="C86" s="5" t="s">
        <v>11</v>
      </c>
      <c r="D86" s="5" t="s">
        <v>11</v>
      </c>
      <c r="E86" s="5" t="s">
        <v>17</v>
      </c>
      <c r="F86" s="6" t="s">
        <v>18</v>
      </c>
      <c r="G86" s="5" t="s">
        <v>11</v>
      </c>
      <c r="H86" s="5" t="s">
        <v>12</v>
      </c>
      <c r="I86" s="5" t="s">
        <v>19</v>
      </c>
      <c r="J86" s="8">
        <v>11232</v>
      </c>
      <c r="K86" s="6" t="s">
        <v>11</v>
      </c>
    </row>
    <row r="87" spans="1:13" x14ac:dyDescent="0.35">
      <c r="A87" s="5" t="s">
        <v>12</v>
      </c>
      <c r="B87" s="5" t="s">
        <v>11</v>
      </c>
      <c r="C87" s="5" t="s">
        <v>12</v>
      </c>
      <c r="D87" s="5" t="s">
        <v>12</v>
      </c>
      <c r="E87" s="5" t="s">
        <v>25</v>
      </c>
      <c r="F87" s="6" t="s">
        <v>18</v>
      </c>
      <c r="G87" s="5" t="s">
        <v>11</v>
      </c>
      <c r="H87" s="5" t="s">
        <v>12</v>
      </c>
      <c r="I87" s="5" t="s">
        <v>23</v>
      </c>
      <c r="J87" s="8" t="s">
        <v>16</v>
      </c>
      <c r="K87" s="5" t="s">
        <v>12</v>
      </c>
    </row>
    <row r="88" spans="1:13" x14ac:dyDescent="0.35">
      <c r="A88" s="5" t="s">
        <v>12</v>
      </c>
      <c r="B88" s="5" t="s">
        <v>11</v>
      </c>
      <c r="C88" s="5" t="s">
        <v>11</v>
      </c>
      <c r="D88" s="5" t="s">
        <v>12</v>
      </c>
      <c r="E88" s="5" t="s">
        <v>17</v>
      </c>
      <c r="F88" s="6" t="s">
        <v>18</v>
      </c>
      <c r="G88" s="5" t="s">
        <v>11</v>
      </c>
      <c r="H88" s="5" t="s">
        <v>12</v>
      </c>
      <c r="I88" s="5" t="s">
        <v>23</v>
      </c>
      <c r="J88" s="8" t="s">
        <v>21</v>
      </c>
      <c r="K88" s="5" t="s">
        <v>12</v>
      </c>
    </row>
    <row r="89" spans="1:13" x14ac:dyDescent="0.35">
      <c r="A89" s="5" t="s">
        <v>12</v>
      </c>
      <c r="B89" s="5" t="s">
        <v>12</v>
      </c>
      <c r="C89" s="5" t="s">
        <v>12</v>
      </c>
      <c r="D89" s="5" t="s">
        <v>12</v>
      </c>
      <c r="E89" s="5" t="s">
        <v>25</v>
      </c>
      <c r="F89" s="6" t="s">
        <v>18</v>
      </c>
      <c r="G89" s="5" t="s">
        <v>12</v>
      </c>
      <c r="H89" s="5" t="s">
        <v>12</v>
      </c>
      <c r="I89" s="5" t="s">
        <v>19</v>
      </c>
      <c r="J89" s="8" t="s">
        <v>16</v>
      </c>
      <c r="K89" s="5" t="s">
        <v>12</v>
      </c>
    </row>
    <row r="90" spans="1:13" x14ac:dyDescent="0.35">
      <c r="A90" s="5" t="s">
        <v>11</v>
      </c>
      <c r="B90" s="5" t="s">
        <v>11</v>
      </c>
      <c r="C90" s="5" t="s">
        <v>11</v>
      </c>
      <c r="D90" s="5" t="s">
        <v>11</v>
      </c>
      <c r="E90" s="5" t="s">
        <v>17</v>
      </c>
      <c r="F90" s="6" t="s">
        <v>18</v>
      </c>
      <c r="G90" s="5" t="s">
        <v>12</v>
      </c>
      <c r="H90" s="5" t="s">
        <v>12</v>
      </c>
      <c r="I90" s="5" t="s">
        <v>23</v>
      </c>
      <c r="J90" s="8" t="s">
        <v>20</v>
      </c>
      <c r="K90" s="6" t="s">
        <v>11</v>
      </c>
    </row>
    <row r="91" spans="1:13" x14ac:dyDescent="0.35">
      <c r="A91">
        <f>COUNTA(A84:A90)</f>
        <v>7</v>
      </c>
      <c r="K91">
        <f>COUNTIF(K84:K90,"Sim")</f>
        <v>3</v>
      </c>
      <c r="L91">
        <f>A91-K91</f>
        <v>4</v>
      </c>
      <c r="M91">
        <f>A91/12*(-K91/A91*LOG(K91/A91,2)-L91/A91*LOG(L91/A91,2))</f>
        <v>0.57471641268664686</v>
      </c>
    </row>
    <row r="92" spans="1:13" x14ac:dyDescent="0.35">
      <c r="A92" s="4" t="s">
        <v>0</v>
      </c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</row>
    <row r="93" spans="1:13" x14ac:dyDescent="0.35">
      <c r="A93" s="5" t="s">
        <v>12</v>
      </c>
      <c r="B93" s="5" t="s">
        <v>11</v>
      </c>
      <c r="C93" s="5" t="s">
        <v>12</v>
      </c>
      <c r="D93" s="5" t="s">
        <v>11</v>
      </c>
      <c r="E93" s="5" t="s">
        <v>13</v>
      </c>
      <c r="F93" s="6" t="s">
        <v>24</v>
      </c>
      <c r="G93" s="5" t="s">
        <v>11</v>
      </c>
      <c r="H93" s="5" t="s">
        <v>11</v>
      </c>
      <c r="I93" s="5" t="s">
        <v>22</v>
      </c>
      <c r="J93" s="8" t="s">
        <v>16</v>
      </c>
      <c r="K93" s="6" t="s">
        <v>11</v>
      </c>
    </row>
    <row r="94" spans="1:13" x14ac:dyDescent="0.35">
      <c r="A94" s="5" t="s">
        <v>12</v>
      </c>
      <c r="B94" s="5" t="s">
        <v>12</v>
      </c>
      <c r="C94" s="5" t="s">
        <v>12</v>
      </c>
      <c r="D94" s="5" t="s">
        <v>11</v>
      </c>
      <c r="E94" s="5" t="s">
        <v>13</v>
      </c>
      <c r="F94" s="6" t="s">
        <v>24</v>
      </c>
      <c r="G94" s="5" t="s">
        <v>11</v>
      </c>
      <c r="H94" s="5" t="s">
        <v>11</v>
      </c>
      <c r="I94" s="5" t="s">
        <v>19</v>
      </c>
      <c r="J94" s="8" t="s">
        <v>16</v>
      </c>
      <c r="K94" s="6" t="s">
        <v>11</v>
      </c>
    </row>
    <row r="95" spans="1:13" x14ac:dyDescent="0.35">
      <c r="A95">
        <f>COUNTA(A93:A94)</f>
        <v>2</v>
      </c>
      <c r="K95">
        <f>COUNTIF(K93:K94,"Sim")</f>
        <v>2</v>
      </c>
      <c r="L95">
        <f>A95-K95</f>
        <v>0</v>
      </c>
      <c r="M95">
        <f>A95/12*(-K95/A95*LOG(K95/A95,2)-0)</f>
        <v>0</v>
      </c>
    </row>
    <row r="96" spans="1:13" x14ac:dyDescent="0.35">
      <c r="A96" s="4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4" t="s">
        <v>6</v>
      </c>
      <c r="H96" s="4" t="s">
        <v>7</v>
      </c>
      <c r="I96" s="4" t="s">
        <v>8</v>
      </c>
      <c r="J96" s="4" t="s">
        <v>9</v>
      </c>
      <c r="K96" s="4" t="s">
        <v>10</v>
      </c>
    </row>
    <row r="97" spans="1:13" x14ac:dyDescent="0.35">
      <c r="A97" s="5" t="s">
        <v>11</v>
      </c>
      <c r="B97" s="5" t="s">
        <v>12</v>
      </c>
      <c r="C97" s="5" t="s">
        <v>12</v>
      </c>
      <c r="D97" s="5" t="s">
        <v>11</v>
      </c>
      <c r="E97" s="5" t="s">
        <v>13</v>
      </c>
      <c r="F97" s="6" t="s">
        <v>14</v>
      </c>
      <c r="G97" s="5" t="s">
        <v>12</v>
      </c>
      <c r="H97" s="5" t="s">
        <v>11</v>
      </c>
      <c r="I97" s="5" t="s">
        <v>15</v>
      </c>
      <c r="J97" s="8" t="s">
        <v>16</v>
      </c>
      <c r="K97" s="6" t="s">
        <v>11</v>
      </c>
    </row>
    <row r="98" spans="1:13" x14ac:dyDescent="0.35">
      <c r="A98" s="5" t="s">
        <v>11</v>
      </c>
      <c r="B98" s="5" t="s">
        <v>12</v>
      </c>
      <c r="C98" s="5" t="s">
        <v>11</v>
      </c>
      <c r="D98" s="5" t="s">
        <v>12</v>
      </c>
      <c r="E98" s="5" t="s">
        <v>17</v>
      </c>
      <c r="F98" s="6" t="s">
        <v>14</v>
      </c>
      <c r="G98" s="5" t="s">
        <v>12</v>
      </c>
      <c r="H98" s="5" t="s">
        <v>11</v>
      </c>
      <c r="I98" s="5" t="s">
        <v>15</v>
      </c>
      <c r="J98" s="8" t="s">
        <v>21</v>
      </c>
      <c r="K98" s="5" t="s">
        <v>12</v>
      </c>
    </row>
    <row r="99" spans="1:13" x14ac:dyDescent="0.35">
      <c r="A99" s="5" t="s">
        <v>11</v>
      </c>
      <c r="B99" s="5" t="s">
        <v>11</v>
      </c>
      <c r="C99" s="5" t="s">
        <v>11</v>
      </c>
      <c r="D99" s="5" t="s">
        <v>11</v>
      </c>
      <c r="E99" s="5" t="s">
        <v>17</v>
      </c>
      <c r="F99" s="6" t="s">
        <v>14</v>
      </c>
      <c r="G99" s="5" t="s">
        <v>12</v>
      </c>
      <c r="H99" s="5" t="s">
        <v>11</v>
      </c>
      <c r="I99" s="5" t="s">
        <v>22</v>
      </c>
      <c r="J99" s="8" t="s">
        <v>26</v>
      </c>
      <c r="K99" s="5" t="s">
        <v>12</v>
      </c>
    </row>
    <row r="100" spans="1:13" x14ac:dyDescent="0.35">
      <c r="A100">
        <f>COUNTA(A97:A99)</f>
        <v>3</v>
      </c>
      <c r="K100">
        <f>COUNTIF(K97:K99,"Sim")</f>
        <v>1</v>
      </c>
      <c r="L100">
        <f>A100-K100</f>
        <v>2</v>
      </c>
      <c r="M100">
        <f>A100/12*(-K100/A100*LOG(K100/A100,2)-L100/A100*LOG(L100/A100,2))</f>
        <v>0.22957395851362239</v>
      </c>
    </row>
    <row r="101" spans="1:13" x14ac:dyDescent="0.35">
      <c r="A101" s="4" t="s">
        <v>0</v>
      </c>
      <c r="B101" s="4" t="s">
        <v>1</v>
      </c>
      <c r="C101" s="4" t="s">
        <v>2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</row>
    <row r="102" spans="1:13" x14ac:dyDescent="0.35">
      <c r="A102" s="5" t="s">
        <v>11</v>
      </c>
      <c r="B102" s="5" t="s">
        <v>12</v>
      </c>
      <c r="C102" s="5" t="s">
        <v>12</v>
      </c>
      <c r="D102" s="5" t="s">
        <v>11</v>
      </c>
      <c r="E102" s="5" t="s">
        <v>13</v>
      </c>
      <c r="F102" s="5" t="s">
        <v>14</v>
      </c>
      <c r="G102" s="6" t="s">
        <v>12</v>
      </c>
      <c r="H102" s="5" t="s">
        <v>11</v>
      </c>
      <c r="I102" s="5" t="s">
        <v>15</v>
      </c>
      <c r="J102" s="8" t="s">
        <v>16</v>
      </c>
      <c r="K102" s="6" t="s">
        <v>11</v>
      </c>
    </row>
    <row r="103" spans="1:13" x14ac:dyDescent="0.35">
      <c r="A103" s="5" t="s">
        <v>11</v>
      </c>
      <c r="B103" s="5" t="s">
        <v>12</v>
      </c>
      <c r="C103" s="5" t="s">
        <v>12</v>
      </c>
      <c r="D103" s="5" t="s">
        <v>11</v>
      </c>
      <c r="E103" s="5" t="s">
        <v>17</v>
      </c>
      <c r="F103" s="5" t="s">
        <v>18</v>
      </c>
      <c r="G103" s="6" t="s">
        <v>12</v>
      </c>
      <c r="H103" s="5" t="s">
        <v>12</v>
      </c>
      <c r="I103" s="5" t="s">
        <v>19</v>
      </c>
      <c r="J103" s="8" t="s">
        <v>20</v>
      </c>
      <c r="K103" s="5" t="s">
        <v>12</v>
      </c>
    </row>
    <row r="104" spans="1:13" x14ac:dyDescent="0.35">
      <c r="A104" s="5" t="s">
        <v>12</v>
      </c>
      <c r="B104" s="5" t="s">
        <v>11</v>
      </c>
      <c r="C104" s="5" t="s">
        <v>12</v>
      </c>
      <c r="D104" s="5" t="s">
        <v>12</v>
      </c>
      <c r="E104" s="5" t="s">
        <v>13</v>
      </c>
      <c r="F104" s="5" t="s">
        <v>18</v>
      </c>
      <c r="G104" s="6" t="s">
        <v>12</v>
      </c>
      <c r="H104" s="5" t="s">
        <v>12</v>
      </c>
      <c r="I104" s="5" t="s">
        <v>23</v>
      </c>
      <c r="J104" s="8" t="s">
        <v>16</v>
      </c>
      <c r="K104" s="6" t="s">
        <v>11</v>
      </c>
    </row>
    <row r="105" spans="1:13" x14ac:dyDescent="0.35">
      <c r="A105" s="5" t="s">
        <v>11</v>
      </c>
      <c r="B105" s="5" t="s">
        <v>12</v>
      </c>
      <c r="C105" s="5" t="s">
        <v>11</v>
      </c>
      <c r="D105" s="5" t="s">
        <v>12</v>
      </c>
      <c r="E105" s="5" t="s">
        <v>17</v>
      </c>
      <c r="F105" s="5" t="s">
        <v>14</v>
      </c>
      <c r="G105" s="6" t="s">
        <v>12</v>
      </c>
      <c r="H105" s="5" t="s">
        <v>11</v>
      </c>
      <c r="I105" s="5" t="s">
        <v>15</v>
      </c>
      <c r="J105" s="8" t="s">
        <v>21</v>
      </c>
      <c r="K105" s="5" t="s">
        <v>12</v>
      </c>
    </row>
    <row r="106" spans="1:13" x14ac:dyDescent="0.35">
      <c r="A106" s="5" t="s">
        <v>11</v>
      </c>
      <c r="B106" s="5" t="s">
        <v>11</v>
      </c>
      <c r="C106" s="5" t="s">
        <v>11</v>
      </c>
      <c r="D106" s="5" t="s">
        <v>11</v>
      </c>
      <c r="E106" s="5" t="s">
        <v>17</v>
      </c>
      <c r="F106" s="5" t="s">
        <v>14</v>
      </c>
      <c r="G106" s="6" t="s">
        <v>12</v>
      </c>
      <c r="H106" s="5" t="s">
        <v>11</v>
      </c>
      <c r="I106" s="5" t="s">
        <v>22</v>
      </c>
      <c r="J106" s="8" t="s">
        <v>26</v>
      </c>
      <c r="K106" s="5" t="s">
        <v>12</v>
      </c>
    </row>
    <row r="107" spans="1:13" x14ac:dyDescent="0.35">
      <c r="A107" s="5" t="s">
        <v>12</v>
      </c>
      <c r="B107" s="5" t="s">
        <v>12</v>
      </c>
      <c r="C107" s="5" t="s">
        <v>12</v>
      </c>
      <c r="D107" s="5" t="s">
        <v>12</v>
      </c>
      <c r="E107" s="5" t="s">
        <v>25</v>
      </c>
      <c r="F107" s="5" t="s">
        <v>18</v>
      </c>
      <c r="G107" s="6" t="s">
        <v>12</v>
      </c>
      <c r="H107" s="5" t="s">
        <v>12</v>
      </c>
      <c r="I107" s="5" t="s">
        <v>19</v>
      </c>
      <c r="J107" s="8" t="s">
        <v>16</v>
      </c>
      <c r="K107" s="5" t="s">
        <v>12</v>
      </c>
    </row>
    <row r="108" spans="1:13" x14ac:dyDescent="0.35">
      <c r="A108" s="5" t="s">
        <v>11</v>
      </c>
      <c r="B108" s="5" t="s">
        <v>11</v>
      </c>
      <c r="C108" s="5" t="s">
        <v>11</v>
      </c>
      <c r="D108" s="5" t="s">
        <v>11</v>
      </c>
      <c r="E108" s="5" t="s">
        <v>17</v>
      </c>
      <c r="F108" s="5" t="s">
        <v>18</v>
      </c>
      <c r="G108" s="6" t="s">
        <v>12</v>
      </c>
      <c r="H108" s="5" t="s">
        <v>12</v>
      </c>
      <c r="I108" s="5" t="s">
        <v>23</v>
      </c>
      <c r="J108" s="8" t="s">
        <v>20</v>
      </c>
      <c r="K108" s="6" t="s">
        <v>11</v>
      </c>
    </row>
    <row r="109" spans="1:13" x14ac:dyDescent="0.35">
      <c r="A109">
        <f>COUNTA(A102:A108)</f>
        <v>7</v>
      </c>
      <c r="K109">
        <f>COUNTIF(K102:K108,"Sim")</f>
        <v>3</v>
      </c>
      <c r="L109">
        <f>A109-K109</f>
        <v>4</v>
      </c>
      <c r="M109">
        <f>A109/12*(-K109/A109*LOG(K109/A109,2)-L109/A109*LOG(L109/A109,2))</f>
        <v>0.57471641268664686</v>
      </c>
    </row>
    <row r="110" spans="1:13" x14ac:dyDescent="0.35">
      <c r="A110" s="4" t="s">
        <v>0</v>
      </c>
      <c r="B110" s="4" t="s">
        <v>1</v>
      </c>
      <c r="C110" s="4" t="s">
        <v>2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  <c r="J110" s="4" t="s">
        <v>9</v>
      </c>
      <c r="K110" s="4" t="s">
        <v>10</v>
      </c>
    </row>
    <row r="111" spans="1:13" x14ac:dyDescent="0.35">
      <c r="A111" s="5" t="s">
        <v>11</v>
      </c>
      <c r="B111" s="5" t="s">
        <v>12</v>
      </c>
      <c r="C111" s="5" t="s">
        <v>11</v>
      </c>
      <c r="D111" s="5" t="s">
        <v>11</v>
      </c>
      <c r="E111" s="5" t="s">
        <v>17</v>
      </c>
      <c r="F111" s="5" t="s">
        <v>18</v>
      </c>
      <c r="G111" s="6" t="s">
        <v>11</v>
      </c>
      <c r="H111" s="5" t="s">
        <v>12</v>
      </c>
      <c r="I111" s="5" t="s">
        <v>19</v>
      </c>
      <c r="J111" s="8" t="s">
        <v>26</v>
      </c>
      <c r="K111" s="6" t="s">
        <v>11</v>
      </c>
    </row>
    <row r="112" spans="1:13" x14ac:dyDescent="0.35">
      <c r="A112" s="5" t="s">
        <v>12</v>
      </c>
      <c r="B112" s="5" t="s">
        <v>11</v>
      </c>
      <c r="C112" s="5" t="s">
        <v>12</v>
      </c>
      <c r="D112" s="5" t="s">
        <v>11</v>
      </c>
      <c r="E112" s="5" t="s">
        <v>13</v>
      </c>
      <c r="F112" s="5" t="s">
        <v>24</v>
      </c>
      <c r="G112" s="6" t="s">
        <v>11</v>
      </c>
      <c r="H112" s="5" t="s">
        <v>11</v>
      </c>
      <c r="I112" s="5" t="s">
        <v>22</v>
      </c>
      <c r="J112" s="8" t="s">
        <v>16</v>
      </c>
      <c r="K112" s="6" t="s">
        <v>11</v>
      </c>
    </row>
    <row r="113" spans="1:13" x14ac:dyDescent="0.35">
      <c r="A113" s="5" t="s">
        <v>12</v>
      </c>
      <c r="B113" s="5" t="s">
        <v>11</v>
      </c>
      <c r="C113" s="5" t="s">
        <v>12</v>
      </c>
      <c r="D113" s="5" t="s">
        <v>12</v>
      </c>
      <c r="E113" s="5" t="s">
        <v>25</v>
      </c>
      <c r="F113" s="5" t="s">
        <v>18</v>
      </c>
      <c r="G113" s="6" t="s">
        <v>11</v>
      </c>
      <c r="H113" s="5" t="s">
        <v>12</v>
      </c>
      <c r="I113" s="5" t="s">
        <v>23</v>
      </c>
      <c r="J113" s="8" t="s">
        <v>16</v>
      </c>
      <c r="K113" s="5" t="s">
        <v>12</v>
      </c>
    </row>
    <row r="114" spans="1:13" x14ac:dyDescent="0.35">
      <c r="A114" s="5" t="s">
        <v>12</v>
      </c>
      <c r="B114" s="5" t="s">
        <v>12</v>
      </c>
      <c r="C114" s="5" t="s">
        <v>12</v>
      </c>
      <c r="D114" s="5" t="s">
        <v>11</v>
      </c>
      <c r="E114" s="5" t="s">
        <v>13</v>
      </c>
      <c r="F114" s="5" t="s">
        <v>24</v>
      </c>
      <c r="G114" s="6" t="s">
        <v>11</v>
      </c>
      <c r="H114" s="5" t="s">
        <v>11</v>
      </c>
      <c r="I114" s="5" t="s">
        <v>19</v>
      </c>
      <c r="J114" s="8" t="s">
        <v>16</v>
      </c>
      <c r="K114" s="6" t="s">
        <v>11</v>
      </c>
    </row>
    <row r="115" spans="1:13" x14ac:dyDescent="0.35">
      <c r="A115" s="5" t="s">
        <v>12</v>
      </c>
      <c r="B115" s="5" t="s">
        <v>11</v>
      </c>
      <c r="C115" s="5" t="s">
        <v>11</v>
      </c>
      <c r="D115" s="5" t="s">
        <v>12</v>
      </c>
      <c r="E115" s="5" t="s">
        <v>17</v>
      </c>
      <c r="F115" s="5" t="s">
        <v>18</v>
      </c>
      <c r="G115" s="6" t="s">
        <v>11</v>
      </c>
      <c r="H115" s="5" t="s">
        <v>12</v>
      </c>
      <c r="I115" s="5" t="s">
        <v>23</v>
      </c>
      <c r="J115" s="8" t="s">
        <v>21</v>
      </c>
      <c r="K115" s="5" t="s">
        <v>12</v>
      </c>
    </row>
    <row r="116" spans="1:13" x14ac:dyDescent="0.35">
      <c r="A116">
        <f>COUNTA(A111:A115)</f>
        <v>5</v>
      </c>
      <c r="K116">
        <f>COUNTIF(K111:K115,"Sim")</f>
        <v>3</v>
      </c>
      <c r="L116">
        <f>A116-K116</f>
        <v>2</v>
      </c>
      <c r="M116">
        <f>A116/12*(-K116/A116*LOG(K116/A116,2)-L116/A116*LOG(L116/A116,2))</f>
        <v>0.40456274768944528</v>
      </c>
    </row>
    <row r="117" spans="1:13" x14ac:dyDescent="0.35">
      <c r="A117" s="4" t="s">
        <v>0</v>
      </c>
      <c r="B117" s="4" t="s">
        <v>1</v>
      </c>
      <c r="C117" s="4" t="s">
        <v>2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</row>
    <row r="118" spans="1:13" x14ac:dyDescent="0.35">
      <c r="A118" s="5" t="s">
        <v>11</v>
      </c>
      <c r="B118" s="5" t="s">
        <v>12</v>
      </c>
      <c r="C118" s="5" t="s">
        <v>12</v>
      </c>
      <c r="D118" s="5" t="s">
        <v>11</v>
      </c>
      <c r="E118" s="5" t="s">
        <v>13</v>
      </c>
      <c r="F118" s="5" t="s">
        <v>14</v>
      </c>
      <c r="G118" s="5" t="s">
        <v>12</v>
      </c>
      <c r="H118" s="6" t="s">
        <v>11</v>
      </c>
      <c r="I118" s="8" t="s">
        <v>15</v>
      </c>
      <c r="J118" s="8" t="s">
        <v>16</v>
      </c>
      <c r="K118" s="6" t="s">
        <v>11</v>
      </c>
    </row>
    <row r="119" spans="1:13" x14ac:dyDescent="0.35">
      <c r="A119" s="5" t="s">
        <v>11</v>
      </c>
      <c r="B119" s="5" t="s">
        <v>12</v>
      </c>
      <c r="C119" s="5" t="s">
        <v>11</v>
      </c>
      <c r="D119" s="5" t="s">
        <v>12</v>
      </c>
      <c r="E119" s="5" t="s">
        <v>17</v>
      </c>
      <c r="F119" s="5" t="s">
        <v>14</v>
      </c>
      <c r="G119" s="5" t="s">
        <v>12</v>
      </c>
      <c r="H119" s="6" t="s">
        <v>11</v>
      </c>
      <c r="I119" s="8" t="s">
        <v>15</v>
      </c>
      <c r="J119" s="8" t="s">
        <v>21</v>
      </c>
      <c r="K119" s="5" t="s">
        <v>12</v>
      </c>
    </row>
    <row r="120" spans="1:13" x14ac:dyDescent="0.35">
      <c r="A120" s="5" t="s">
        <v>12</v>
      </c>
      <c r="B120" s="5" t="s">
        <v>11</v>
      </c>
      <c r="C120" s="5" t="s">
        <v>12</v>
      </c>
      <c r="D120" s="5" t="s">
        <v>11</v>
      </c>
      <c r="E120" s="5" t="s">
        <v>13</v>
      </c>
      <c r="F120" s="5" t="s">
        <v>24</v>
      </c>
      <c r="G120" s="5" t="s">
        <v>11</v>
      </c>
      <c r="H120" s="6" t="s">
        <v>11</v>
      </c>
      <c r="I120" s="8" t="s">
        <v>22</v>
      </c>
      <c r="J120" s="8" t="s">
        <v>16</v>
      </c>
      <c r="K120" s="6" t="s">
        <v>11</v>
      </c>
    </row>
    <row r="121" spans="1:13" x14ac:dyDescent="0.35">
      <c r="A121" s="5" t="s">
        <v>12</v>
      </c>
      <c r="B121" s="5" t="s">
        <v>12</v>
      </c>
      <c r="C121" s="5" t="s">
        <v>12</v>
      </c>
      <c r="D121" s="5" t="s">
        <v>11</v>
      </c>
      <c r="E121" s="5" t="s">
        <v>13</v>
      </c>
      <c r="F121" s="5" t="s">
        <v>24</v>
      </c>
      <c r="G121" s="5" t="s">
        <v>11</v>
      </c>
      <c r="H121" s="6" t="s">
        <v>11</v>
      </c>
      <c r="I121" s="8" t="s">
        <v>19</v>
      </c>
      <c r="J121" s="8" t="s">
        <v>16</v>
      </c>
      <c r="K121" s="6" t="s">
        <v>11</v>
      </c>
    </row>
    <row r="122" spans="1:13" x14ac:dyDescent="0.35">
      <c r="A122" s="5" t="s">
        <v>11</v>
      </c>
      <c r="B122" s="5" t="s">
        <v>11</v>
      </c>
      <c r="C122" s="5" t="s">
        <v>11</v>
      </c>
      <c r="D122" s="5" t="s">
        <v>11</v>
      </c>
      <c r="E122" s="5" t="s">
        <v>17</v>
      </c>
      <c r="F122" s="5" t="s">
        <v>14</v>
      </c>
      <c r="G122" s="5" t="s">
        <v>12</v>
      </c>
      <c r="H122" s="6" t="s">
        <v>11</v>
      </c>
      <c r="I122" s="8" t="s">
        <v>22</v>
      </c>
      <c r="J122" s="8" t="s">
        <v>26</v>
      </c>
      <c r="K122" s="5" t="s">
        <v>12</v>
      </c>
    </row>
    <row r="123" spans="1:13" x14ac:dyDescent="0.35">
      <c r="A123">
        <f>COUNTA(A118:A122)</f>
        <v>5</v>
      </c>
      <c r="I123" s="1"/>
      <c r="K123">
        <f>COUNTIF(K118:K122,"Sim")</f>
        <v>3</v>
      </c>
      <c r="L123">
        <f>A123-K123</f>
        <v>2</v>
      </c>
      <c r="M123">
        <f>A123/12*(-K123/A123*LOG(K123/A123,2)-L123/A123*LOG(L123/A123,2))</f>
        <v>0.40456274768944528</v>
      </c>
    </row>
    <row r="124" spans="1:13" x14ac:dyDescent="0.35">
      <c r="A124" s="4" t="s">
        <v>0</v>
      </c>
      <c r="B124" s="4" t="s">
        <v>1</v>
      </c>
      <c r="C124" s="4" t="s">
        <v>2</v>
      </c>
      <c r="D124" s="4" t="s">
        <v>3</v>
      </c>
      <c r="E124" s="4" t="s">
        <v>4</v>
      </c>
      <c r="F124" s="4" t="s">
        <v>5</v>
      </c>
      <c r="G124" s="4" t="s">
        <v>6</v>
      </c>
      <c r="H124" s="4" t="s">
        <v>7</v>
      </c>
      <c r="I124" s="4" t="s">
        <v>8</v>
      </c>
      <c r="J124" s="4" t="s">
        <v>9</v>
      </c>
      <c r="K124" s="4" t="s">
        <v>10</v>
      </c>
    </row>
    <row r="125" spans="1:13" x14ac:dyDescent="0.35">
      <c r="A125" s="5" t="s">
        <v>11</v>
      </c>
      <c r="B125" s="5" t="s">
        <v>12</v>
      </c>
      <c r="C125" s="5" t="s">
        <v>12</v>
      </c>
      <c r="D125" s="5" t="s">
        <v>11</v>
      </c>
      <c r="E125" s="5" t="s">
        <v>17</v>
      </c>
      <c r="F125" s="5" t="s">
        <v>18</v>
      </c>
      <c r="G125" s="5" t="s">
        <v>12</v>
      </c>
      <c r="H125" s="6" t="s">
        <v>12</v>
      </c>
      <c r="I125" s="8" t="s">
        <v>19</v>
      </c>
      <c r="J125" s="8" t="s">
        <v>20</v>
      </c>
      <c r="K125" s="5" t="s">
        <v>12</v>
      </c>
    </row>
    <row r="126" spans="1:13" x14ac:dyDescent="0.35">
      <c r="A126" s="5" t="s">
        <v>12</v>
      </c>
      <c r="B126" s="5" t="s">
        <v>11</v>
      </c>
      <c r="C126" s="5" t="s">
        <v>12</v>
      </c>
      <c r="D126" s="5" t="s">
        <v>12</v>
      </c>
      <c r="E126" s="5" t="s">
        <v>13</v>
      </c>
      <c r="F126" s="5" t="s">
        <v>18</v>
      </c>
      <c r="G126" s="5" t="s">
        <v>12</v>
      </c>
      <c r="H126" s="6" t="s">
        <v>12</v>
      </c>
      <c r="I126" s="8" t="s">
        <v>23</v>
      </c>
      <c r="J126" s="8" t="s">
        <v>16</v>
      </c>
      <c r="K126" s="6" t="s">
        <v>11</v>
      </c>
    </row>
    <row r="127" spans="1:13" x14ac:dyDescent="0.35">
      <c r="A127" s="5" t="s">
        <v>11</v>
      </c>
      <c r="B127" s="5" t="s">
        <v>12</v>
      </c>
      <c r="C127" s="5" t="s">
        <v>11</v>
      </c>
      <c r="D127" s="5" t="s">
        <v>11</v>
      </c>
      <c r="E127" s="5" t="s">
        <v>17</v>
      </c>
      <c r="F127" s="5" t="s">
        <v>18</v>
      </c>
      <c r="G127" s="5" t="s">
        <v>11</v>
      </c>
      <c r="H127" s="6" t="s">
        <v>12</v>
      </c>
      <c r="I127" s="8" t="s">
        <v>19</v>
      </c>
      <c r="J127" s="8" t="s">
        <v>26</v>
      </c>
      <c r="K127" s="6" t="s">
        <v>11</v>
      </c>
    </row>
    <row r="128" spans="1:13" x14ac:dyDescent="0.35">
      <c r="A128" s="5" t="s">
        <v>12</v>
      </c>
      <c r="B128" s="5" t="s">
        <v>11</v>
      </c>
      <c r="C128" s="5" t="s">
        <v>12</v>
      </c>
      <c r="D128" s="5" t="s">
        <v>12</v>
      </c>
      <c r="E128" s="5" t="s">
        <v>25</v>
      </c>
      <c r="F128" s="5" t="s">
        <v>18</v>
      </c>
      <c r="G128" s="5" t="s">
        <v>11</v>
      </c>
      <c r="H128" s="6" t="s">
        <v>12</v>
      </c>
      <c r="I128" s="8" t="s">
        <v>23</v>
      </c>
      <c r="J128" s="8" t="s">
        <v>16</v>
      </c>
      <c r="K128" s="5" t="s">
        <v>12</v>
      </c>
    </row>
    <row r="129" spans="1:13" x14ac:dyDescent="0.35">
      <c r="A129" s="5" t="s">
        <v>12</v>
      </c>
      <c r="B129" s="5" t="s">
        <v>11</v>
      </c>
      <c r="C129" s="5" t="s">
        <v>11</v>
      </c>
      <c r="D129" s="5" t="s">
        <v>12</v>
      </c>
      <c r="E129" s="5" t="s">
        <v>17</v>
      </c>
      <c r="F129" s="5" t="s">
        <v>18</v>
      </c>
      <c r="G129" s="5" t="s">
        <v>11</v>
      </c>
      <c r="H129" s="6" t="s">
        <v>12</v>
      </c>
      <c r="I129" s="8" t="s">
        <v>23</v>
      </c>
      <c r="J129" s="8" t="s">
        <v>21</v>
      </c>
      <c r="K129" s="5" t="s">
        <v>12</v>
      </c>
    </row>
    <row r="130" spans="1:13" x14ac:dyDescent="0.35">
      <c r="A130" s="5" t="s">
        <v>12</v>
      </c>
      <c r="B130" s="5" t="s">
        <v>12</v>
      </c>
      <c r="C130" s="5" t="s">
        <v>12</v>
      </c>
      <c r="D130" s="5" t="s">
        <v>12</v>
      </c>
      <c r="E130" s="5" t="s">
        <v>25</v>
      </c>
      <c r="F130" s="5" t="s">
        <v>18</v>
      </c>
      <c r="G130" s="5" t="s">
        <v>12</v>
      </c>
      <c r="H130" s="6" t="s">
        <v>12</v>
      </c>
      <c r="I130" s="8" t="s">
        <v>19</v>
      </c>
      <c r="J130" s="8" t="s">
        <v>16</v>
      </c>
      <c r="K130" s="5" t="s">
        <v>12</v>
      </c>
    </row>
    <row r="131" spans="1:13" x14ac:dyDescent="0.35">
      <c r="A131" s="5" t="s">
        <v>11</v>
      </c>
      <c r="B131" s="5" t="s">
        <v>11</v>
      </c>
      <c r="C131" s="5" t="s">
        <v>11</v>
      </c>
      <c r="D131" s="5" t="s">
        <v>11</v>
      </c>
      <c r="E131" s="5" t="s">
        <v>17</v>
      </c>
      <c r="F131" s="5" t="s">
        <v>18</v>
      </c>
      <c r="G131" s="5" t="s">
        <v>12</v>
      </c>
      <c r="H131" s="6" t="s">
        <v>12</v>
      </c>
      <c r="I131" s="8" t="s">
        <v>23</v>
      </c>
      <c r="J131" s="8" t="s">
        <v>20</v>
      </c>
      <c r="K131" s="6" t="s">
        <v>11</v>
      </c>
    </row>
    <row r="132" spans="1:13" x14ac:dyDescent="0.35">
      <c r="A132">
        <f>COUNTA(A125:A131)</f>
        <v>7</v>
      </c>
      <c r="I132" s="1"/>
      <c r="K132">
        <f>COUNTIF(K125:K131,"Sim")</f>
        <v>3</v>
      </c>
      <c r="L132">
        <f>A132-K132</f>
        <v>4</v>
      </c>
      <c r="M132">
        <f>A132/12*(-K132/A132*LOG(K132/A132,2)-L132/A132*LOG(L132/A132,2))</f>
        <v>0.57471641268664686</v>
      </c>
    </row>
    <row r="133" spans="1:13" x14ac:dyDescent="0.35">
      <c r="A133" s="4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6</v>
      </c>
      <c r="H133" s="4" t="s">
        <v>7</v>
      </c>
      <c r="I133" s="4" t="s">
        <v>8</v>
      </c>
      <c r="J133" s="4" t="s">
        <v>9</v>
      </c>
      <c r="K133" s="4" t="s">
        <v>10</v>
      </c>
    </row>
    <row r="134" spans="1:13" x14ac:dyDescent="0.35">
      <c r="A134" s="5" t="s">
        <v>11</v>
      </c>
      <c r="B134" s="5" t="s">
        <v>12</v>
      </c>
      <c r="C134" s="5" t="s">
        <v>12</v>
      </c>
      <c r="D134" s="5" t="s">
        <v>11</v>
      </c>
      <c r="E134" s="5" t="s">
        <v>13</v>
      </c>
      <c r="F134" s="5" t="s">
        <v>14</v>
      </c>
      <c r="G134" s="5" t="s">
        <v>12</v>
      </c>
      <c r="H134" s="5" t="s">
        <v>11</v>
      </c>
      <c r="I134" s="7" t="s">
        <v>15</v>
      </c>
      <c r="J134" s="8" t="s">
        <v>16</v>
      </c>
      <c r="K134" s="6" t="s">
        <v>11</v>
      </c>
    </row>
    <row r="135" spans="1:13" x14ac:dyDescent="0.35">
      <c r="A135" s="5" t="s">
        <v>11</v>
      </c>
      <c r="B135" s="5" t="s">
        <v>12</v>
      </c>
      <c r="C135" s="5" t="s">
        <v>11</v>
      </c>
      <c r="D135" s="5" t="s">
        <v>12</v>
      </c>
      <c r="E135" s="5" t="s">
        <v>17</v>
      </c>
      <c r="F135" s="5" t="s">
        <v>14</v>
      </c>
      <c r="G135" s="5" t="s">
        <v>12</v>
      </c>
      <c r="H135" s="5" t="s">
        <v>11</v>
      </c>
      <c r="I135" s="7" t="s">
        <v>15</v>
      </c>
      <c r="J135" s="8" t="s">
        <v>21</v>
      </c>
      <c r="K135" s="5" t="s">
        <v>12</v>
      </c>
    </row>
    <row r="136" spans="1:13" x14ac:dyDescent="0.35">
      <c r="A136">
        <f>COUNTA(A134:A135)</f>
        <v>2</v>
      </c>
      <c r="I136" s="1"/>
      <c r="K136">
        <f>COUNTIF(K134:K135,"Sim")</f>
        <v>1</v>
      </c>
      <c r="L136">
        <f>A136-K136</f>
        <v>1</v>
      </c>
      <c r="M136">
        <f>A136/12*(-K136/A136*LOG(K136/A136,2)-L136/A136*LOG(L136/A136,2))</f>
        <v>0.16666666666666666</v>
      </c>
    </row>
    <row r="137" spans="1:13" x14ac:dyDescent="0.35">
      <c r="A137" s="4" t="s">
        <v>0</v>
      </c>
      <c r="B137" s="4" t="s">
        <v>1</v>
      </c>
      <c r="C137" s="4" t="s">
        <v>2</v>
      </c>
      <c r="D137" s="4" t="s">
        <v>3</v>
      </c>
      <c r="E137" s="4" t="s">
        <v>4</v>
      </c>
      <c r="F137" s="4" t="s">
        <v>5</v>
      </c>
      <c r="G137" s="4" t="s">
        <v>6</v>
      </c>
      <c r="H137" s="4" t="s">
        <v>7</v>
      </c>
      <c r="I137" s="4" t="s">
        <v>8</v>
      </c>
      <c r="J137" s="4" t="s">
        <v>9</v>
      </c>
      <c r="K137" s="4" t="s">
        <v>10</v>
      </c>
    </row>
    <row r="138" spans="1:13" x14ac:dyDescent="0.35">
      <c r="A138" s="5" t="s">
        <v>12</v>
      </c>
      <c r="B138" s="5" t="s">
        <v>11</v>
      </c>
      <c r="C138" s="5" t="s">
        <v>12</v>
      </c>
      <c r="D138" s="5" t="s">
        <v>12</v>
      </c>
      <c r="E138" s="5" t="s">
        <v>13</v>
      </c>
      <c r="F138" s="5" t="s">
        <v>18</v>
      </c>
      <c r="G138" s="5" t="s">
        <v>12</v>
      </c>
      <c r="H138" s="5" t="s">
        <v>12</v>
      </c>
      <c r="I138" s="7" t="s">
        <v>23</v>
      </c>
      <c r="J138" s="8" t="s">
        <v>16</v>
      </c>
      <c r="K138" s="6" t="s">
        <v>11</v>
      </c>
    </row>
    <row r="139" spans="1:13" x14ac:dyDescent="0.35">
      <c r="A139" s="5" t="s">
        <v>12</v>
      </c>
      <c r="B139" s="5" t="s">
        <v>11</v>
      </c>
      <c r="C139" s="5" t="s">
        <v>12</v>
      </c>
      <c r="D139" s="5" t="s">
        <v>12</v>
      </c>
      <c r="E139" s="5" t="s">
        <v>25</v>
      </c>
      <c r="F139" s="5" t="s">
        <v>18</v>
      </c>
      <c r="G139" s="5" t="s">
        <v>11</v>
      </c>
      <c r="H139" s="5" t="s">
        <v>12</v>
      </c>
      <c r="I139" s="7" t="s">
        <v>23</v>
      </c>
      <c r="J139" s="8" t="s">
        <v>16</v>
      </c>
      <c r="K139" s="5" t="s">
        <v>12</v>
      </c>
    </row>
    <row r="140" spans="1:13" x14ac:dyDescent="0.35">
      <c r="A140" s="5" t="s">
        <v>12</v>
      </c>
      <c r="B140" s="5" t="s">
        <v>11</v>
      </c>
      <c r="C140" s="5" t="s">
        <v>11</v>
      </c>
      <c r="D140" s="5" t="s">
        <v>12</v>
      </c>
      <c r="E140" s="5" t="s">
        <v>17</v>
      </c>
      <c r="F140" s="5" t="s">
        <v>18</v>
      </c>
      <c r="G140" s="5" t="s">
        <v>11</v>
      </c>
      <c r="H140" s="5" t="s">
        <v>12</v>
      </c>
      <c r="I140" s="7" t="s">
        <v>23</v>
      </c>
      <c r="J140" s="8" t="s">
        <v>21</v>
      </c>
      <c r="K140" s="5" t="s">
        <v>12</v>
      </c>
    </row>
    <row r="141" spans="1:13" x14ac:dyDescent="0.35">
      <c r="A141" s="5" t="s">
        <v>11</v>
      </c>
      <c r="B141" s="5" t="s">
        <v>11</v>
      </c>
      <c r="C141" s="5" t="s">
        <v>11</v>
      </c>
      <c r="D141" s="5" t="s">
        <v>11</v>
      </c>
      <c r="E141" s="5" t="s">
        <v>17</v>
      </c>
      <c r="F141" s="5" t="s">
        <v>18</v>
      </c>
      <c r="G141" s="5" t="s">
        <v>12</v>
      </c>
      <c r="H141" s="5" t="s">
        <v>12</v>
      </c>
      <c r="I141" s="7" t="s">
        <v>23</v>
      </c>
      <c r="J141" s="8" t="s">
        <v>20</v>
      </c>
      <c r="K141" s="6" t="s">
        <v>11</v>
      </c>
    </row>
    <row r="142" spans="1:13" x14ac:dyDescent="0.35">
      <c r="A142">
        <f>COUNTA(A138:A141)</f>
        <v>4</v>
      </c>
      <c r="I142" s="1"/>
      <c r="K142">
        <f>COUNTIF(K138:K141,"Sim")</f>
        <v>2</v>
      </c>
      <c r="L142">
        <f>A142-K142</f>
        <v>2</v>
      </c>
      <c r="M142">
        <f>A142/12*(-K142/A142*LOG(K142/A142,2)-L142/A142*LOG(L142/A142,2))</f>
        <v>0.33333333333333331</v>
      </c>
    </row>
    <row r="143" spans="1:13" x14ac:dyDescent="0.35">
      <c r="A143" s="4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6</v>
      </c>
      <c r="H143" s="4" t="s">
        <v>7</v>
      </c>
      <c r="I143" s="4" t="s">
        <v>8</v>
      </c>
      <c r="J143" s="4" t="s">
        <v>9</v>
      </c>
      <c r="K143" s="4" t="s">
        <v>10</v>
      </c>
    </row>
    <row r="144" spans="1:13" x14ac:dyDescent="0.35">
      <c r="A144" s="5" t="s">
        <v>12</v>
      </c>
      <c r="B144" s="5" t="s">
        <v>11</v>
      </c>
      <c r="C144" s="5" t="s">
        <v>12</v>
      </c>
      <c r="D144" s="5" t="s">
        <v>11</v>
      </c>
      <c r="E144" s="5" t="s">
        <v>13</v>
      </c>
      <c r="F144" s="5" t="s">
        <v>24</v>
      </c>
      <c r="G144" s="5" t="s">
        <v>11</v>
      </c>
      <c r="H144" s="5" t="s">
        <v>11</v>
      </c>
      <c r="I144" s="7" t="s">
        <v>22</v>
      </c>
      <c r="J144" s="8" t="s">
        <v>16</v>
      </c>
      <c r="K144" s="6" t="s">
        <v>11</v>
      </c>
    </row>
    <row r="145" spans="1:13" x14ac:dyDescent="0.35">
      <c r="A145" s="5" t="s">
        <v>11</v>
      </c>
      <c r="B145" s="5" t="s">
        <v>11</v>
      </c>
      <c r="C145" s="5" t="s">
        <v>11</v>
      </c>
      <c r="D145" s="5" t="s">
        <v>11</v>
      </c>
      <c r="E145" s="5" t="s">
        <v>17</v>
      </c>
      <c r="F145" s="5" t="s">
        <v>14</v>
      </c>
      <c r="G145" s="5" t="s">
        <v>12</v>
      </c>
      <c r="H145" s="5" t="s">
        <v>11</v>
      </c>
      <c r="I145" s="7" t="s">
        <v>22</v>
      </c>
      <c r="J145" s="8" t="s">
        <v>26</v>
      </c>
      <c r="K145" s="5" t="s">
        <v>12</v>
      </c>
    </row>
    <row r="146" spans="1:13" x14ac:dyDescent="0.35">
      <c r="A146">
        <f>COUNTA(A144:A145)</f>
        <v>2</v>
      </c>
      <c r="I146" s="1"/>
      <c r="K146">
        <f>COUNTIF(K144:K145,"Sim")</f>
        <v>1</v>
      </c>
      <c r="L146">
        <f>A146-K146</f>
        <v>1</v>
      </c>
      <c r="M146">
        <f>A146/12*(-K146/A146*LOG(K146/A146,2)-L146/A146*LOG(L146/A146,2))</f>
        <v>0.16666666666666666</v>
      </c>
    </row>
    <row r="147" spans="1:13" x14ac:dyDescent="0.35">
      <c r="A147" s="4" t="s">
        <v>0</v>
      </c>
      <c r="B147" s="4" t="s">
        <v>1</v>
      </c>
      <c r="C147" s="4" t="s">
        <v>2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</row>
    <row r="148" spans="1:13" x14ac:dyDescent="0.35">
      <c r="A148" s="5" t="s">
        <v>11</v>
      </c>
      <c r="B148" s="5" t="s">
        <v>12</v>
      </c>
      <c r="C148" s="5" t="s">
        <v>12</v>
      </c>
      <c r="D148" s="5" t="s">
        <v>11</v>
      </c>
      <c r="E148" s="5" t="s">
        <v>17</v>
      </c>
      <c r="F148" s="5" t="s">
        <v>18</v>
      </c>
      <c r="G148" s="5" t="s">
        <v>12</v>
      </c>
      <c r="H148" s="5" t="s">
        <v>12</v>
      </c>
      <c r="I148" s="7" t="s">
        <v>19</v>
      </c>
      <c r="J148" s="8" t="s">
        <v>20</v>
      </c>
      <c r="K148" s="5" t="s">
        <v>12</v>
      </c>
    </row>
    <row r="149" spans="1:13" x14ac:dyDescent="0.35">
      <c r="A149" s="5" t="s">
        <v>11</v>
      </c>
      <c r="B149" s="5" t="s">
        <v>12</v>
      </c>
      <c r="C149" s="5" t="s">
        <v>11</v>
      </c>
      <c r="D149" s="5" t="s">
        <v>11</v>
      </c>
      <c r="E149" s="5" t="s">
        <v>17</v>
      </c>
      <c r="F149" s="5" t="s">
        <v>18</v>
      </c>
      <c r="G149" s="5" t="s">
        <v>11</v>
      </c>
      <c r="H149" s="5" t="s">
        <v>12</v>
      </c>
      <c r="I149" s="7" t="s">
        <v>19</v>
      </c>
      <c r="J149" s="8" t="s">
        <v>26</v>
      </c>
      <c r="K149" s="6" t="s">
        <v>11</v>
      </c>
    </row>
    <row r="150" spans="1:13" x14ac:dyDescent="0.35">
      <c r="A150" s="5" t="s">
        <v>12</v>
      </c>
      <c r="B150" s="5" t="s">
        <v>12</v>
      </c>
      <c r="C150" s="5" t="s">
        <v>12</v>
      </c>
      <c r="D150" s="5" t="s">
        <v>11</v>
      </c>
      <c r="E150" s="5" t="s">
        <v>13</v>
      </c>
      <c r="F150" s="5" t="s">
        <v>24</v>
      </c>
      <c r="G150" s="5" t="s">
        <v>11</v>
      </c>
      <c r="H150" s="5" t="s">
        <v>11</v>
      </c>
      <c r="I150" s="7" t="s">
        <v>19</v>
      </c>
      <c r="J150" s="8" t="s">
        <v>16</v>
      </c>
      <c r="K150" s="6" t="s">
        <v>11</v>
      </c>
    </row>
    <row r="151" spans="1:13" x14ac:dyDescent="0.35">
      <c r="A151" s="5" t="s">
        <v>12</v>
      </c>
      <c r="B151" s="5" t="s">
        <v>12</v>
      </c>
      <c r="C151" s="5" t="s">
        <v>12</v>
      </c>
      <c r="D151" s="5" t="s">
        <v>12</v>
      </c>
      <c r="E151" s="5" t="s">
        <v>25</v>
      </c>
      <c r="F151" s="5" t="s">
        <v>18</v>
      </c>
      <c r="G151" s="5" t="s">
        <v>12</v>
      </c>
      <c r="H151" s="5" t="s">
        <v>12</v>
      </c>
      <c r="I151" s="7" t="s">
        <v>19</v>
      </c>
      <c r="J151" s="8" t="s">
        <v>16</v>
      </c>
      <c r="K151" s="5" t="s">
        <v>12</v>
      </c>
    </row>
    <row r="152" spans="1:13" x14ac:dyDescent="0.35">
      <c r="A152">
        <f>COUNTA(A148:A151)</f>
        <v>4</v>
      </c>
      <c r="I152" s="1"/>
      <c r="K152">
        <f>COUNTIF(K148:K151,"Sim")</f>
        <v>2</v>
      </c>
      <c r="L152">
        <f>A152-K152</f>
        <v>2</v>
      </c>
      <c r="M152">
        <f>A152/12*(-K152/A152*LOG(K152/A152,2)-L152/A152*LOG(L152/A152,2))</f>
        <v>0.33333333333333331</v>
      </c>
    </row>
    <row r="153" spans="1:13" x14ac:dyDescent="0.35">
      <c r="A153" s="4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6</v>
      </c>
      <c r="H153" s="4" t="s">
        <v>7</v>
      </c>
      <c r="I153" s="4" t="s">
        <v>8</v>
      </c>
      <c r="J153" s="4" t="s">
        <v>9</v>
      </c>
      <c r="K153" s="4" t="s">
        <v>10</v>
      </c>
    </row>
    <row r="154" spans="1:13" x14ac:dyDescent="0.35">
      <c r="A154" s="5" t="s">
        <v>11</v>
      </c>
      <c r="B154" s="5" t="s">
        <v>12</v>
      </c>
      <c r="C154" s="5" t="s">
        <v>12</v>
      </c>
      <c r="D154" s="5" t="s">
        <v>11</v>
      </c>
      <c r="E154" s="5" t="s">
        <v>13</v>
      </c>
      <c r="F154" s="5" t="s">
        <v>14</v>
      </c>
      <c r="G154" s="5" t="s">
        <v>12</v>
      </c>
      <c r="H154" s="5" t="s">
        <v>11</v>
      </c>
      <c r="I154" s="8" t="s">
        <v>15</v>
      </c>
      <c r="J154" s="7" t="s">
        <v>16</v>
      </c>
      <c r="K154" s="6" t="s">
        <v>11</v>
      </c>
    </row>
    <row r="155" spans="1:13" x14ac:dyDescent="0.35">
      <c r="A155" s="5" t="s">
        <v>12</v>
      </c>
      <c r="B155" s="5" t="s">
        <v>11</v>
      </c>
      <c r="C155" s="5" t="s">
        <v>12</v>
      </c>
      <c r="D155" s="5" t="s">
        <v>12</v>
      </c>
      <c r="E155" s="5" t="s">
        <v>13</v>
      </c>
      <c r="F155" s="5" t="s">
        <v>18</v>
      </c>
      <c r="G155" s="5" t="s">
        <v>12</v>
      </c>
      <c r="H155" s="5" t="s">
        <v>12</v>
      </c>
      <c r="I155" s="8" t="s">
        <v>23</v>
      </c>
      <c r="J155" s="7" t="s">
        <v>16</v>
      </c>
      <c r="K155" s="6" t="s">
        <v>11</v>
      </c>
    </row>
    <row r="156" spans="1:13" x14ac:dyDescent="0.35">
      <c r="A156" s="5" t="s">
        <v>12</v>
      </c>
      <c r="B156" s="5" t="s">
        <v>11</v>
      </c>
      <c r="C156" s="5" t="s">
        <v>12</v>
      </c>
      <c r="D156" s="5" t="s">
        <v>11</v>
      </c>
      <c r="E156" s="5" t="s">
        <v>13</v>
      </c>
      <c r="F156" s="5" t="s">
        <v>24</v>
      </c>
      <c r="G156" s="5" t="s">
        <v>11</v>
      </c>
      <c r="H156" s="5" t="s">
        <v>11</v>
      </c>
      <c r="I156" s="8" t="s">
        <v>22</v>
      </c>
      <c r="J156" s="7" t="s">
        <v>16</v>
      </c>
      <c r="K156" s="6" t="s">
        <v>11</v>
      </c>
    </row>
    <row r="157" spans="1:13" x14ac:dyDescent="0.35">
      <c r="A157" s="5" t="s">
        <v>12</v>
      </c>
      <c r="B157" s="5" t="s">
        <v>11</v>
      </c>
      <c r="C157" s="5" t="s">
        <v>12</v>
      </c>
      <c r="D157" s="5" t="s">
        <v>12</v>
      </c>
      <c r="E157" s="5" t="s">
        <v>25</v>
      </c>
      <c r="F157" s="5" t="s">
        <v>18</v>
      </c>
      <c r="G157" s="5" t="s">
        <v>11</v>
      </c>
      <c r="H157" s="5" t="s">
        <v>12</v>
      </c>
      <c r="I157" s="8" t="s">
        <v>23</v>
      </c>
      <c r="J157" s="7" t="s">
        <v>16</v>
      </c>
      <c r="K157" s="5" t="s">
        <v>12</v>
      </c>
    </row>
    <row r="158" spans="1:13" x14ac:dyDescent="0.35">
      <c r="A158" s="5" t="s">
        <v>12</v>
      </c>
      <c r="B158" s="5" t="s">
        <v>12</v>
      </c>
      <c r="C158" s="5" t="s">
        <v>12</v>
      </c>
      <c r="D158" s="5" t="s">
        <v>11</v>
      </c>
      <c r="E158" s="5" t="s">
        <v>13</v>
      </c>
      <c r="F158" s="5" t="s">
        <v>24</v>
      </c>
      <c r="G158" s="5" t="s">
        <v>11</v>
      </c>
      <c r="H158" s="5" t="s">
        <v>11</v>
      </c>
      <c r="I158" s="8" t="s">
        <v>19</v>
      </c>
      <c r="J158" s="7" t="s">
        <v>16</v>
      </c>
      <c r="K158" s="6" t="s">
        <v>11</v>
      </c>
    </row>
    <row r="159" spans="1:13" x14ac:dyDescent="0.35">
      <c r="A159" s="5" t="s">
        <v>12</v>
      </c>
      <c r="B159" s="5" t="s">
        <v>12</v>
      </c>
      <c r="C159" s="5" t="s">
        <v>12</v>
      </c>
      <c r="D159" s="5" t="s">
        <v>12</v>
      </c>
      <c r="E159" s="5" t="s">
        <v>25</v>
      </c>
      <c r="F159" s="5" t="s">
        <v>18</v>
      </c>
      <c r="G159" s="5" t="s">
        <v>12</v>
      </c>
      <c r="H159" s="5" t="s">
        <v>12</v>
      </c>
      <c r="I159" s="8" t="s">
        <v>19</v>
      </c>
      <c r="J159" s="7" t="s">
        <v>16</v>
      </c>
      <c r="K159" s="5" t="s">
        <v>12</v>
      </c>
    </row>
    <row r="160" spans="1:13" x14ac:dyDescent="0.35">
      <c r="A160">
        <f>COUNTA(A154:A159)</f>
        <v>6</v>
      </c>
      <c r="I160" s="1"/>
      <c r="K160">
        <f>COUNTIF(K154:K159,"Sim")</f>
        <v>4</v>
      </c>
      <c r="L160">
        <f>A160-K160</f>
        <v>2</v>
      </c>
      <c r="M160">
        <f>A160/12*(-K160/A160*LOG(K160/A160,2)-L160/A160*LOG(L160/A160,2))</f>
        <v>0.45914791702724478</v>
      </c>
    </row>
    <row r="161" spans="1:13" x14ac:dyDescent="0.35">
      <c r="A161" s="4" t="s">
        <v>0</v>
      </c>
      <c r="B161" s="4" t="s">
        <v>1</v>
      </c>
      <c r="C161" s="4" t="s">
        <v>2</v>
      </c>
      <c r="D161" s="4" t="s">
        <v>3</v>
      </c>
      <c r="E161" s="4" t="s">
        <v>4</v>
      </c>
      <c r="F161" s="4" t="s">
        <v>5</v>
      </c>
      <c r="G161" s="4" t="s">
        <v>6</v>
      </c>
      <c r="H161" s="4" t="s">
        <v>7</v>
      </c>
      <c r="I161" s="4" t="s">
        <v>8</v>
      </c>
      <c r="J161" s="4" t="s">
        <v>9</v>
      </c>
      <c r="K161" s="4" t="s">
        <v>10</v>
      </c>
    </row>
    <row r="162" spans="1:13" x14ac:dyDescent="0.35">
      <c r="A162" s="5" t="s">
        <v>11</v>
      </c>
      <c r="B162" s="5" t="s">
        <v>12</v>
      </c>
      <c r="C162" s="5" t="s">
        <v>11</v>
      </c>
      <c r="D162" s="5" t="s">
        <v>11</v>
      </c>
      <c r="E162" s="5" t="s">
        <v>17</v>
      </c>
      <c r="F162" s="5" t="s">
        <v>18</v>
      </c>
      <c r="G162" s="5" t="s">
        <v>11</v>
      </c>
      <c r="H162" s="5" t="s">
        <v>12</v>
      </c>
      <c r="I162" s="8" t="s">
        <v>19</v>
      </c>
      <c r="J162" s="7" t="s">
        <v>26</v>
      </c>
      <c r="K162" s="6" t="s">
        <v>11</v>
      </c>
    </row>
    <row r="163" spans="1:13" x14ac:dyDescent="0.35">
      <c r="A163" s="5" t="s">
        <v>11</v>
      </c>
      <c r="B163" s="5" t="s">
        <v>11</v>
      </c>
      <c r="C163" s="5" t="s">
        <v>11</v>
      </c>
      <c r="D163" s="5" t="s">
        <v>11</v>
      </c>
      <c r="E163" s="5" t="s">
        <v>17</v>
      </c>
      <c r="F163" s="5" t="s">
        <v>14</v>
      </c>
      <c r="G163" s="5" t="s">
        <v>12</v>
      </c>
      <c r="H163" s="5" t="s">
        <v>11</v>
      </c>
      <c r="I163" s="8" t="s">
        <v>22</v>
      </c>
      <c r="J163" s="7" t="s">
        <v>26</v>
      </c>
      <c r="K163" s="5" t="s">
        <v>12</v>
      </c>
    </row>
    <row r="164" spans="1:13" x14ac:dyDescent="0.35">
      <c r="A164">
        <f>COUNTA(A162:A163)</f>
        <v>2</v>
      </c>
      <c r="I164" s="1"/>
      <c r="K164">
        <f>COUNTIF(K162:K163,"Sim")</f>
        <v>1</v>
      </c>
      <c r="L164">
        <f>A164-K164</f>
        <v>1</v>
      </c>
      <c r="M164">
        <f>A164/12*(-K164/A164*LOG(K164/A164,2)-L164/A164*LOG(L164/A164,2))</f>
        <v>0.16666666666666666</v>
      </c>
    </row>
    <row r="165" spans="1:13" x14ac:dyDescent="0.35">
      <c r="A165" s="4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</row>
    <row r="166" spans="1:13" x14ac:dyDescent="0.35">
      <c r="A166" s="5" t="s">
        <v>11</v>
      </c>
      <c r="B166" s="5" t="s">
        <v>12</v>
      </c>
      <c r="C166" s="5" t="s">
        <v>12</v>
      </c>
      <c r="D166" s="5" t="s">
        <v>11</v>
      </c>
      <c r="E166" s="5" t="s">
        <v>17</v>
      </c>
      <c r="F166" s="5" t="s">
        <v>18</v>
      </c>
      <c r="G166" s="5" t="s">
        <v>12</v>
      </c>
      <c r="H166" s="5" t="s">
        <v>12</v>
      </c>
      <c r="I166" s="8" t="s">
        <v>19</v>
      </c>
      <c r="J166" s="7" t="s">
        <v>20</v>
      </c>
      <c r="K166" s="5" t="s">
        <v>12</v>
      </c>
    </row>
    <row r="167" spans="1:13" x14ac:dyDescent="0.35">
      <c r="A167" s="5" t="s">
        <v>11</v>
      </c>
      <c r="B167" s="5" t="s">
        <v>11</v>
      </c>
      <c r="C167" s="5" t="s">
        <v>11</v>
      </c>
      <c r="D167" s="5" t="s">
        <v>11</v>
      </c>
      <c r="E167" s="5" t="s">
        <v>17</v>
      </c>
      <c r="F167" s="5" t="s">
        <v>18</v>
      </c>
      <c r="G167" s="5" t="s">
        <v>12</v>
      </c>
      <c r="H167" s="5" t="s">
        <v>12</v>
      </c>
      <c r="I167" s="8" t="s">
        <v>23</v>
      </c>
      <c r="J167" s="7" t="s">
        <v>20</v>
      </c>
      <c r="K167" s="6" t="s">
        <v>11</v>
      </c>
    </row>
    <row r="168" spans="1:13" x14ac:dyDescent="0.35">
      <c r="A168">
        <f>COUNTA(A166:A167)</f>
        <v>2</v>
      </c>
      <c r="I168" s="1"/>
      <c r="K168">
        <f>COUNTIF(K166:K167,"Sim")</f>
        <v>1</v>
      </c>
      <c r="L168">
        <f>A168-K168</f>
        <v>1</v>
      </c>
      <c r="M168">
        <f>A168/12*(-K168/A168*LOG(K168/A168,2)-L168/A168*LOG(L168/A168,2))</f>
        <v>0.16666666666666666</v>
      </c>
    </row>
    <row r="169" spans="1:13" x14ac:dyDescent="0.35">
      <c r="A169" s="4" t="s">
        <v>0</v>
      </c>
      <c r="B169" s="4" t="s">
        <v>1</v>
      </c>
      <c r="C169" s="4" t="s">
        <v>2</v>
      </c>
      <c r="D169" s="4" t="s">
        <v>3</v>
      </c>
      <c r="E169" s="4" t="s">
        <v>4</v>
      </c>
      <c r="F169" s="4" t="s">
        <v>5</v>
      </c>
      <c r="G169" s="4" t="s">
        <v>6</v>
      </c>
      <c r="H169" s="4" t="s">
        <v>7</v>
      </c>
      <c r="I169" s="4" t="s">
        <v>8</v>
      </c>
      <c r="J169" s="4" t="s">
        <v>9</v>
      </c>
      <c r="K169" s="4" t="s">
        <v>10</v>
      </c>
    </row>
    <row r="170" spans="1:13" x14ac:dyDescent="0.35">
      <c r="A170" s="5" t="s">
        <v>11</v>
      </c>
      <c r="B170" s="5" t="s">
        <v>12</v>
      </c>
      <c r="C170" s="5" t="s">
        <v>11</v>
      </c>
      <c r="D170" s="5" t="s">
        <v>12</v>
      </c>
      <c r="E170" s="5" t="s">
        <v>17</v>
      </c>
      <c r="F170" s="5" t="s">
        <v>14</v>
      </c>
      <c r="G170" s="5" t="s">
        <v>12</v>
      </c>
      <c r="H170" s="5" t="s">
        <v>11</v>
      </c>
      <c r="I170" s="8" t="s">
        <v>15</v>
      </c>
      <c r="J170" s="7" t="s">
        <v>21</v>
      </c>
      <c r="K170" s="5" t="s">
        <v>12</v>
      </c>
    </row>
    <row r="171" spans="1:13" x14ac:dyDescent="0.35">
      <c r="A171" s="5" t="s">
        <v>12</v>
      </c>
      <c r="B171" s="5" t="s">
        <v>11</v>
      </c>
      <c r="C171" s="5" t="s">
        <v>11</v>
      </c>
      <c r="D171" s="5" t="s">
        <v>12</v>
      </c>
      <c r="E171" s="5" t="s">
        <v>17</v>
      </c>
      <c r="F171" s="5" t="s">
        <v>18</v>
      </c>
      <c r="G171" s="5" t="s">
        <v>11</v>
      </c>
      <c r="H171" s="5" t="s">
        <v>12</v>
      </c>
      <c r="I171" s="8" t="s">
        <v>23</v>
      </c>
      <c r="J171" s="7" t="s">
        <v>21</v>
      </c>
      <c r="K171" s="5" t="s">
        <v>12</v>
      </c>
    </row>
    <row r="172" spans="1:13" x14ac:dyDescent="0.35">
      <c r="A172">
        <f>COUNTA(A170:A171)</f>
        <v>2</v>
      </c>
      <c r="K172">
        <f>COUNTIF(K170:K171,"Sim")</f>
        <v>0</v>
      </c>
      <c r="L172">
        <f>A172-K172</f>
        <v>2</v>
      </c>
      <c r="M172">
        <f>A172/12*(0-L172/A172*LOG(L172/A172,2))</f>
        <v>0</v>
      </c>
    </row>
    <row r="173" spans="1:13" x14ac:dyDescent="0.35">
      <c r="A173" t="s">
        <v>27</v>
      </c>
      <c r="K173" t="s">
        <v>28</v>
      </c>
      <c r="L173" t="s">
        <v>29</v>
      </c>
      <c r="M17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4CD9-CD4C-49F0-B23C-71B136846578}">
  <dimension ref="A1:Q97"/>
  <sheetViews>
    <sheetView workbookViewId="0">
      <selection activeCell="O15" sqref="O15"/>
    </sheetView>
  </sheetViews>
  <sheetFormatPr defaultRowHeight="14.5" x14ac:dyDescent="0.35"/>
  <cols>
    <col min="1" max="1" width="10" bestFit="1" customWidth="1"/>
    <col min="9" max="9" width="10.26953125" bestFit="1" customWidth="1"/>
    <col min="15" max="15" width="10" bestFit="1" customWidth="1"/>
    <col min="16" max="17" width="11.81640625" bestFit="1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7" x14ac:dyDescent="0.35">
      <c r="A2" s="6" t="s">
        <v>11</v>
      </c>
      <c r="B2" s="5" t="s">
        <v>12</v>
      </c>
      <c r="C2" s="5" t="s">
        <v>12</v>
      </c>
      <c r="D2" s="5" t="s">
        <v>11</v>
      </c>
      <c r="E2" s="5" t="s">
        <v>17</v>
      </c>
      <c r="F2" s="5" t="s">
        <v>18</v>
      </c>
      <c r="G2" s="5" t="s">
        <v>12</v>
      </c>
      <c r="H2" s="5" t="s">
        <v>12</v>
      </c>
      <c r="I2" s="5" t="s">
        <v>19</v>
      </c>
      <c r="J2" s="5" t="s">
        <v>20</v>
      </c>
      <c r="K2" s="5" t="s">
        <v>12</v>
      </c>
      <c r="O2" s="5"/>
      <c r="P2" s="5" t="s">
        <v>31</v>
      </c>
      <c r="Q2" s="5" t="s">
        <v>32</v>
      </c>
    </row>
    <row r="3" spans="1:17" x14ac:dyDescent="0.35">
      <c r="A3" s="6" t="s">
        <v>11</v>
      </c>
      <c r="B3" s="5" t="s">
        <v>12</v>
      </c>
      <c r="C3" s="5" t="s">
        <v>11</v>
      </c>
      <c r="D3" s="5" t="s">
        <v>11</v>
      </c>
      <c r="E3" s="5" t="s">
        <v>17</v>
      </c>
      <c r="F3" s="5" t="s">
        <v>18</v>
      </c>
      <c r="G3" s="5" t="s">
        <v>11</v>
      </c>
      <c r="H3" s="5" t="s">
        <v>12</v>
      </c>
      <c r="I3" s="5" t="s">
        <v>19</v>
      </c>
      <c r="J3" s="8" t="s">
        <v>26</v>
      </c>
      <c r="K3" s="5" t="s">
        <v>11</v>
      </c>
      <c r="O3" s="5" t="s">
        <v>0</v>
      </c>
      <c r="P3" s="5">
        <f>M7+M10</f>
        <v>0.80912549537889056</v>
      </c>
      <c r="Q3" s="5">
        <f t="shared" ref="Q3:Q11" si="0">1-P3</f>
        <v>0.19087450462110944</v>
      </c>
    </row>
    <row r="4" spans="1:17" x14ac:dyDescent="0.35">
      <c r="A4" s="6" t="s">
        <v>11</v>
      </c>
      <c r="B4" s="5" t="s">
        <v>12</v>
      </c>
      <c r="C4" s="5" t="s">
        <v>11</v>
      </c>
      <c r="D4" s="5" t="s">
        <v>12</v>
      </c>
      <c r="E4" s="5" t="s">
        <v>17</v>
      </c>
      <c r="F4" s="5" t="s">
        <v>14</v>
      </c>
      <c r="G4" s="5" t="s">
        <v>12</v>
      </c>
      <c r="H4" s="5" t="s">
        <v>11</v>
      </c>
      <c r="I4" s="5" t="s">
        <v>15</v>
      </c>
      <c r="J4" s="5" t="s">
        <v>21</v>
      </c>
      <c r="K4" s="5" t="s">
        <v>12</v>
      </c>
      <c r="O4" s="5" t="s">
        <v>1</v>
      </c>
      <c r="P4" s="5">
        <f>M15+M20</f>
        <v>0.91829583405448956</v>
      </c>
      <c r="Q4" s="5">
        <f t="shared" si="0"/>
        <v>8.1704165945510443E-2</v>
      </c>
    </row>
    <row r="5" spans="1:17" x14ac:dyDescent="0.35">
      <c r="A5" s="6" t="s">
        <v>11</v>
      </c>
      <c r="B5" s="5" t="s">
        <v>11</v>
      </c>
      <c r="C5" s="5" t="s">
        <v>11</v>
      </c>
      <c r="D5" s="5" t="s">
        <v>11</v>
      </c>
      <c r="E5" s="5" t="s">
        <v>17</v>
      </c>
      <c r="F5" s="5" t="s">
        <v>14</v>
      </c>
      <c r="G5" s="5" t="s">
        <v>12</v>
      </c>
      <c r="H5" s="5" t="s">
        <v>11</v>
      </c>
      <c r="I5" s="5" t="s">
        <v>22</v>
      </c>
      <c r="J5" s="8" t="s">
        <v>26</v>
      </c>
      <c r="K5" s="5" t="s">
        <v>12</v>
      </c>
      <c r="O5" s="5" t="s">
        <v>2</v>
      </c>
      <c r="P5" s="5">
        <f>M30+M27</f>
        <v>0.80912549537889056</v>
      </c>
      <c r="Q5" s="5">
        <f t="shared" si="0"/>
        <v>0.19087450462110944</v>
      </c>
    </row>
    <row r="6" spans="1:17" x14ac:dyDescent="0.35">
      <c r="A6" s="6" t="s">
        <v>11</v>
      </c>
      <c r="B6" s="5" t="s">
        <v>11</v>
      </c>
      <c r="C6" s="5" t="s">
        <v>11</v>
      </c>
      <c r="D6" s="5" t="s">
        <v>11</v>
      </c>
      <c r="E6" s="5" t="s">
        <v>17</v>
      </c>
      <c r="F6" s="5" t="s">
        <v>18</v>
      </c>
      <c r="G6" s="5" t="s">
        <v>12</v>
      </c>
      <c r="H6" s="5" t="s">
        <v>12</v>
      </c>
      <c r="I6" s="5" t="s">
        <v>23</v>
      </c>
      <c r="J6" s="5" t="s">
        <v>20</v>
      </c>
      <c r="K6" s="5" t="s">
        <v>11</v>
      </c>
      <c r="O6" s="5" t="s">
        <v>3</v>
      </c>
      <c r="P6" s="5">
        <f>M36+M40</f>
        <v>0.66666666666666663</v>
      </c>
      <c r="Q6" s="5">
        <f t="shared" si="0"/>
        <v>0.33333333333333337</v>
      </c>
    </row>
    <row r="7" spans="1:17" x14ac:dyDescent="0.35">
      <c r="A7">
        <f>COUNTA(A2:A6)</f>
        <v>5</v>
      </c>
      <c r="K7">
        <f>COUNTIF(K1:K6,"Sim")</f>
        <v>2</v>
      </c>
      <c r="L7">
        <f>A7-K7</f>
        <v>3</v>
      </c>
      <c r="M7">
        <f>A7/6*(-K7/A7*LOG(K7/A7,2)-L7/A7*LOG(L7/A7,2))</f>
        <v>0.80912549537889056</v>
      </c>
      <c r="O7" s="5" t="s">
        <v>5</v>
      </c>
      <c r="P7" s="5">
        <f>M46+M50</f>
        <v>0.66666666666666663</v>
      </c>
      <c r="Q7" s="5">
        <f t="shared" si="0"/>
        <v>0.33333333333333337</v>
      </c>
    </row>
    <row r="8" spans="1:17" x14ac:dyDescent="0.3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O8" s="5" t="s">
        <v>6</v>
      </c>
      <c r="P8" s="5">
        <f>M54+M60</f>
        <v>0.87418541630608848</v>
      </c>
      <c r="Q8" s="5">
        <f t="shared" si="0"/>
        <v>0.12581458369391152</v>
      </c>
    </row>
    <row r="9" spans="1:17" x14ac:dyDescent="0.35">
      <c r="A9" s="6" t="s">
        <v>12</v>
      </c>
      <c r="B9" s="5" t="s">
        <v>11</v>
      </c>
      <c r="C9" s="5" t="s">
        <v>11</v>
      </c>
      <c r="D9" s="5" t="s">
        <v>12</v>
      </c>
      <c r="E9" s="5" t="s">
        <v>17</v>
      </c>
      <c r="F9" s="5" t="s">
        <v>18</v>
      </c>
      <c r="G9" s="5" t="s">
        <v>11</v>
      </c>
      <c r="H9" s="5" t="s">
        <v>12</v>
      </c>
      <c r="I9" s="5" t="s">
        <v>23</v>
      </c>
      <c r="J9" s="5" t="s">
        <v>21</v>
      </c>
      <c r="K9" s="5" t="s">
        <v>12</v>
      </c>
      <c r="O9" s="5" t="s">
        <v>7</v>
      </c>
      <c r="P9" s="5">
        <f>M64+M70</f>
        <v>0.66666666666666663</v>
      </c>
      <c r="Q9" s="5">
        <f t="shared" si="0"/>
        <v>0.33333333333333337</v>
      </c>
    </row>
    <row r="10" spans="1:17" x14ac:dyDescent="0.35">
      <c r="A10">
        <f>COUNTA(A9)</f>
        <v>1</v>
      </c>
      <c r="K10">
        <f>COUNTIF(K9,"Sim")</f>
        <v>0</v>
      </c>
      <c r="L10">
        <f>A10-K10</f>
        <v>1</v>
      </c>
      <c r="M10">
        <v>0</v>
      </c>
      <c r="O10" s="5" t="s">
        <v>8</v>
      </c>
      <c r="P10" s="5">
        <f>M73+M77+M80+M84</f>
        <v>0.66666666666666663</v>
      </c>
      <c r="Q10" s="5">
        <f t="shared" si="0"/>
        <v>0.33333333333333337</v>
      </c>
    </row>
    <row r="11" spans="1:17" x14ac:dyDescent="0.3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O11" s="5" t="s">
        <v>9</v>
      </c>
      <c r="P11" s="5">
        <f>M88+M92+M96</f>
        <v>0.66666666666666663</v>
      </c>
      <c r="Q11" s="5">
        <f t="shared" si="0"/>
        <v>0.33333333333333337</v>
      </c>
    </row>
    <row r="12" spans="1:17" x14ac:dyDescent="0.35">
      <c r="A12" s="5" t="s">
        <v>12</v>
      </c>
      <c r="B12" s="6" t="s">
        <v>11</v>
      </c>
      <c r="C12" s="5" t="s">
        <v>11</v>
      </c>
      <c r="D12" s="5" t="s">
        <v>12</v>
      </c>
      <c r="E12" s="5" t="s">
        <v>17</v>
      </c>
      <c r="F12" s="5" t="s">
        <v>18</v>
      </c>
      <c r="G12" s="5" t="s">
        <v>11</v>
      </c>
      <c r="H12" s="5" t="s">
        <v>12</v>
      </c>
      <c r="I12" s="5" t="s">
        <v>23</v>
      </c>
      <c r="J12" s="5" t="s">
        <v>21</v>
      </c>
      <c r="K12" s="5" t="s">
        <v>12</v>
      </c>
    </row>
    <row r="13" spans="1:17" x14ac:dyDescent="0.35">
      <c r="A13" s="5" t="s">
        <v>11</v>
      </c>
      <c r="B13" s="6" t="s">
        <v>11</v>
      </c>
      <c r="C13" s="5" t="s">
        <v>11</v>
      </c>
      <c r="D13" s="5" t="s">
        <v>11</v>
      </c>
      <c r="E13" s="5" t="s">
        <v>17</v>
      </c>
      <c r="F13" s="5" t="s">
        <v>14</v>
      </c>
      <c r="G13" s="5" t="s">
        <v>12</v>
      </c>
      <c r="H13" s="5" t="s">
        <v>11</v>
      </c>
      <c r="I13" s="5" t="s">
        <v>22</v>
      </c>
      <c r="J13" s="8" t="s">
        <v>26</v>
      </c>
      <c r="K13" s="5" t="s">
        <v>12</v>
      </c>
    </row>
    <row r="14" spans="1:17" x14ac:dyDescent="0.35">
      <c r="A14" s="5" t="s">
        <v>11</v>
      </c>
      <c r="B14" s="6" t="s">
        <v>11</v>
      </c>
      <c r="C14" s="5" t="s">
        <v>11</v>
      </c>
      <c r="D14" s="5" t="s">
        <v>11</v>
      </c>
      <c r="E14" s="5" t="s">
        <v>17</v>
      </c>
      <c r="F14" s="5" t="s">
        <v>18</v>
      </c>
      <c r="G14" s="5" t="s">
        <v>12</v>
      </c>
      <c r="H14" s="5" t="s">
        <v>12</v>
      </c>
      <c r="I14" s="5" t="s">
        <v>23</v>
      </c>
      <c r="J14" s="5" t="s">
        <v>20</v>
      </c>
      <c r="K14" s="5" t="s">
        <v>11</v>
      </c>
    </row>
    <row r="15" spans="1:17" x14ac:dyDescent="0.35">
      <c r="A15">
        <f>COUNTA(A12:A14)</f>
        <v>3</v>
      </c>
      <c r="K15">
        <f>COUNTIF(K12:K14,"Sim")</f>
        <v>1</v>
      </c>
      <c r="L15">
        <f>A15-K15</f>
        <v>2</v>
      </c>
      <c r="M15">
        <f>A15/6*(-K15/A15*LOG(K15/A15,2)-L15/A15*LOG(L15/A15,2))</f>
        <v>0.45914791702724478</v>
      </c>
    </row>
    <row r="16" spans="1:17" x14ac:dyDescent="0.3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</row>
    <row r="17" spans="1:13" x14ac:dyDescent="0.35">
      <c r="A17" s="5" t="s">
        <v>11</v>
      </c>
      <c r="B17" s="6" t="s">
        <v>12</v>
      </c>
      <c r="C17" s="5" t="s">
        <v>12</v>
      </c>
      <c r="D17" s="5" t="s">
        <v>11</v>
      </c>
      <c r="E17" s="5" t="s">
        <v>17</v>
      </c>
      <c r="F17" s="5" t="s">
        <v>18</v>
      </c>
      <c r="G17" s="5" t="s">
        <v>12</v>
      </c>
      <c r="H17" s="5" t="s">
        <v>12</v>
      </c>
      <c r="I17" s="5" t="s">
        <v>19</v>
      </c>
      <c r="J17" s="5" t="s">
        <v>20</v>
      </c>
      <c r="K17" s="5" t="s">
        <v>12</v>
      </c>
    </row>
    <row r="18" spans="1:13" x14ac:dyDescent="0.35">
      <c r="A18" s="5" t="s">
        <v>11</v>
      </c>
      <c r="B18" s="6" t="s">
        <v>12</v>
      </c>
      <c r="C18" s="5" t="s">
        <v>11</v>
      </c>
      <c r="D18" s="5" t="s">
        <v>11</v>
      </c>
      <c r="E18" s="5" t="s">
        <v>17</v>
      </c>
      <c r="F18" s="5" t="s">
        <v>18</v>
      </c>
      <c r="G18" s="5" t="s">
        <v>11</v>
      </c>
      <c r="H18" s="5" t="s">
        <v>12</v>
      </c>
      <c r="I18" s="5" t="s">
        <v>19</v>
      </c>
      <c r="J18" s="8" t="s">
        <v>26</v>
      </c>
      <c r="K18" s="5" t="s">
        <v>11</v>
      </c>
    </row>
    <row r="19" spans="1:13" x14ac:dyDescent="0.35">
      <c r="A19" s="5" t="s">
        <v>11</v>
      </c>
      <c r="B19" s="6" t="s">
        <v>12</v>
      </c>
      <c r="C19" s="5" t="s">
        <v>11</v>
      </c>
      <c r="D19" s="5" t="s">
        <v>12</v>
      </c>
      <c r="E19" s="5" t="s">
        <v>17</v>
      </c>
      <c r="F19" s="5" t="s">
        <v>14</v>
      </c>
      <c r="G19" s="5" t="s">
        <v>12</v>
      </c>
      <c r="H19" s="5" t="s">
        <v>11</v>
      </c>
      <c r="I19" s="5" t="s">
        <v>15</v>
      </c>
      <c r="J19" s="5" t="s">
        <v>21</v>
      </c>
      <c r="K19" s="5" t="s">
        <v>12</v>
      </c>
    </row>
    <row r="20" spans="1:13" x14ac:dyDescent="0.35">
      <c r="A20">
        <f>COUNTA(A17:A19)</f>
        <v>3</v>
      </c>
      <c r="K20">
        <f>COUNTIF(K17:K19,"Sim")</f>
        <v>1</v>
      </c>
      <c r="L20">
        <f>A20-K20</f>
        <v>2</v>
      </c>
      <c r="M20">
        <f>A20/6*(-K20/A20*LOG(K20/A20,2)-L20/A20*LOG(L20/A20,2))</f>
        <v>0.45914791702724478</v>
      </c>
    </row>
    <row r="21" spans="1:13" x14ac:dyDescent="0.35">
      <c r="A21" s="4" t="s">
        <v>0</v>
      </c>
      <c r="B21" s="4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</row>
    <row r="22" spans="1:13" x14ac:dyDescent="0.35">
      <c r="A22" s="5" t="s">
        <v>11</v>
      </c>
      <c r="B22" s="5" t="s">
        <v>12</v>
      </c>
      <c r="C22" s="6" t="s">
        <v>11</v>
      </c>
      <c r="D22" s="5" t="s">
        <v>11</v>
      </c>
      <c r="E22" s="5" t="s">
        <v>17</v>
      </c>
      <c r="F22" s="5" t="s">
        <v>18</v>
      </c>
      <c r="G22" s="5" t="s">
        <v>11</v>
      </c>
      <c r="H22" s="5" t="s">
        <v>12</v>
      </c>
      <c r="I22" s="5" t="s">
        <v>19</v>
      </c>
      <c r="J22" s="8" t="s">
        <v>26</v>
      </c>
      <c r="K22" s="5" t="s">
        <v>11</v>
      </c>
    </row>
    <row r="23" spans="1:13" x14ac:dyDescent="0.35">
      <c r="A23" s="5" t="s">
        <v>11</v>
      </c>
      <c r="B23" s="5" t="s">
        <v>12</v>
      </c>
      <c r="C23" s="6" t="s">
        <v>11</v>
      </c>
      <c r="D23" s="5" t="s">
        <v>12</v>
      </c>
      <c r="E23" s="5" t="s">
        <v>17</v>
      </c>
      <c r="F23" s="5" t="s">
        <v>14</v>
      </c>
      <c r="G23" s="5" t="s">
        <v>12</v>
      </c>
      <c r="H23" s="5" t="s">
        <v>11</v>
      </c>
      <c r="I23" s="5" t="s">
        <v>15</v>
      </c>
      <c r="J23" s="5" t="s">
        <v>21</v>
      </c>
      <c r="K23" s="5" t="s">
        <v>12</v>
      </c>
    </row>
    <row r="24" spans="1:13" x14ac:dyDescent="0.35">
      <c r="A24" s="5" t="s">
        <v>12</v>
      </c>
      <c r="B24" s="5" t="s">
        <v>11</v>
      </c>
      <c r="C24" s="6" t="s">
        <v>11</v>
      </c>
      <c r="D24" s="5" t="s">
        <v>12</v>
      </c>
      <c r="E24" s="5" t="s">
        <v>17</v>
      </c>
      <c r="F24" s="5" t="s">
        <v>18</v>
      </c>
      <c r="G24" s="5" t="s">
        <v>11</v>
      </c>
      <c r="H24" s="5" t="s">
        <v>12</v>
      </c>
      <c r="I24" s="5" t="s">
        <v>23</v>
      </c>
      <c r="J24" s="5" t="s">
        <v>21</v>
      </c>
      <c r="K24" s="5" t="s">
        <v>12</v>
      </c>
    </row>
    <row r="25" spans="1:13" x14ac:dyDescent="0.35">
      <c r="A25" s="5" t="s">
        <v>11</v>
      </c>
      <c r="B25" s="5" t="s">
        <v>11</v>
      </c>
      <c r="C25" s="6" t="s">
        <v>11</v>
      </c>
      <c r="D25" s="5" t="s">
        <v>11</v>
      </c>
      <c r="E25" s="5" t="s">
        <v>17</v>
      </c>
      <c r="F25" s="5" t="s">
        <v>14</v>
      </c>
      <c r="G25" s="5" t="s">
        <v>12</v>
      </c>
      <c r="H25" s="5" t="s">
        <v>11</v>
      </c>
      <c r="I25" s="5" t="s">
        <v>22</v>
      </c>
      <c r="J25" s="8" t="s">
        <v>26</v>
      </c>
      <c r="K25" s="5" t="s">
        <v>12</v>
      </c>
    </row>
    <row r="26" spans="1:13" x14ac:dyDescent="0.35">
      <c r="A26" s="5" t="s">
        <v>11</v>
      </c>
      <c r="B26" s="5" t="s">
        <v>11</v>
      </c>
      <c r="C26" s="6" t="s">
        <v>11</v>
      </c>
      <c r="D26" s="5" t="s">
        <v>11</v>
      </c>
      <c r="E26" s="5" t="s">
        <v>17</v>
      </c>
      <c r="F26" s="5" t="s">
        <v>18</v>
      </c>
      <c r="G26" s="5" t="s">
        <v>12</v>
      </c>
      <c r="H26" s="5" t="s">
        <v>12</v>
      </c>
      <c r="I26" s="5" t="s">
        <v>23</v>
      </c>
      <c r="J26" s="5" t="s">
        <v>20</v>
      </c>
      <c r="K26" s="5" t="s">
        <v>11</v>
      </c>
    </row>
    <row r="27" spans="1:13" x14ac:dyDescent="0.35">
      <c r="A27">
        <f>COUNTA(A22:A26)</f>
        <v>5</v>
      </c>
      <c r="K27">
        <f>COUNTIF(K22:K26,"Sim")</f>
        <v>2</v>
      </c>
      <c r="L27">
        <f>A27-K27</f>
        <v>3</v>
      </c>
      <c r="M27">
        <f>A27/6*(-K27/A27*LOG(K27/A27,2)-L27/A27*LOG(L27/A27,2))</f>
        <v>0.80912549537889056</v>
      </c>
    </row>
    <row r="28" spans="1:13" x14ac:dyDescent="0.35">
      <c r="A28" s="4" t="s">
        <v>0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</row>
    <row r="29" spans="1:13" x14ac:dyDescent="0.35">
      <c r="A29" s="5" t="s">
        <v>11</v>
      </c>
      <c r="B29" s="5" t="s">
        <v>12</v>
      </c>
      <c r="C29" s="6" t="s">
        <v>12</v>
      </c>
      <c r="D29" s="5" t="s">
        <v>11</v>
      </c>
      <c r="E29" s="5" t="s">
        <v>17</v>
      </c>
      <c r="F29" s="5" t="s">
        <v>18</v>
      </c>
      <c r="G29" s="5" t="s">
        <v>12</v>
      </c>
      <c r="H29" s="5" t="s">
        <v>12</v>
      </c>
      <c r="I29" s="5" t="s">
        <v>19</v>
      </c>
      <c r="J29" s="5" t="s">
        <v>20</v>
      </c>
      <c r="K29" s="5" t="s">
        <v>12</v>
      </c>
    </row>
    <row r="30" spans="1:13" x14ac:dyDescent="0.35">
      <c r="A30">
        <f>COUNTA(A29)</f>
        <v>1</v>
      </c>
      <c r="K30">
        <f>COUNTIF(K29,"Sim")</f>
        <v>0</v>
      </c>
      <c r="L30">
        <f>A30-K30</f>
        <v>1</v>
      </c>
      <c r="M30">
        <v>0</v>
      </c>
    </row>
    <row r="31" spans="1:13" x14ac:dyDescent="0.35">
      <c r="A31" s="4" t="s">
        <v>0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</row>
    <row r="32" spans="1:13" x14ac:dyDescent="0.35">
      <c r="A32" s="5" t="s">
        <v>11</v>
      </c>
      <c r="B32" s="5" t="s">
        <v>12</v>
      </c>
      <c r="C32" s="5" t="s">
        <v>12</v>
      </c>
      <c r="D32" s="6" t="s">
        <v>11</v>
      </c>
      <c r="E32" s="5" t="s">
        <v>17</v>
      </c>
      <c r="F32" s="5" t="s">
        <v>18</v>
      </c>
      <c r="G32" s="5" t="s">
        <v>12</v>
      </c>
      <c r="H32" s="5" t="s">
        <v>12</v>
      </c>
      <c r="I32" s="5" t="s">
        <v>19</v>
      </c>
      <c r="J32" s="5" t="s">
        <v>20</v>
      </c>
      <c r="K32" s="5" t="s">
        <v>12</v>
      </c>
    </row>
    <row r="33" spans="1:13" x14ac:dyDescent="0.35">
      <c r="A33" s="5" t="s">
        <v>11</v>
      </c>
      <c r="B33" s="5" t="s">
        <v>12</v>
      </c>
      <c r="C33" s="5" t="s">
        <v>11</v>
      </c>
      <c r="D33" s="6" t="s">
        <v>11</v>
      </c>
      <c r="E33" s="5" t="s">
        <v>17</v>
      </c>
      <c r="F33" s="5" t="s">
        <v>18</v>
      </c>
      <c r="G33" s="5" t="s">
        <v>11</v>
      </c>
      <c r="H33" s="5" t="s">
        <v>12</v>
      </c>
      <c r="I33" s="5" t="s">
        <v>19</v>
      </c>
      <c r="J33" s="8" t="s">
        <v>26</v>
      </c>
      <c r="K33" s="5" t="s">
        <v>11</v>
      </c>
    </row>
    <row r="34" spans="1:13" x14ac:dyDescent="0.35">
      <c r="A34" s="5" t="s">
        <v>11</v>
      </c>
      <c r="B34" s="5" t="s">
        <v>11</v>
      </c>
      <c r="C34" s="5" t="s">
        <v>11</v>
      </c>
      <c r="D34" s="6" t="s">
        <v>11</v>
      </c>
      <c r="E34" s="5" t="s">
        <v>17</v>
      </c>
      <c r="F34" s="5" t="s">
        <v>14</v>
      </c>
      <c r="G34" s="5" t="s">
        <v>12</v>
      </c>
      <c r="H34" s="5" t="s">
        <v>11</v>
      </c>
      <c r="I34" s="5" t="s">
        <v>22</v>
      </c>
      <c r="J34" s="8" t="s">
        <v>26</v>
      </c>
      <c r="K34" s="5" t="s">
        <v>12</v>
      </c>
    </row>
    <row r="35" spans="1:13" x14ac:dyDescent="0.35">
      <c r="A35" s="5" t="s">
        <v>11</v>
      </c>
      <c r="B35" s="5" t="s">
        <v>11</v>
      </c>
      <c r="C35" s="5" t="s">
        <v>11</v>
      </c>
      <c r="D35" s="6" t="s">
        <v>11</v>
      </c>
      <c r="E35" s="5" t="s">
        <v>17</v>
      </c>
      <c r="F35" s="5" t="s">
        <v>18</v>
      </c>
      <c r="G35" s="5" t="s">
        <v>12</v>
      </c>
      <c r="H35" s="5" t="s">
        <v>12</v>
      </c>
      <c r="I35" s="5" t="s">
        <v>23</v>
      </c>
      <c r="J35" s="5" t="s">
        <v>20</v>
      </c>
      <c r="K35" s="5" t="s">
        <v>11</v>
      </c>
    </row>
    <row r="36" spans="1:13" x14ac:dyDescent="0.35">
      <c r="A36">
        <f>COUNTA(A32:A35)</f>
        <v>4</v>
      </c>
      <c r="B36" s="2"/>
      <c r="C36" s="2"/>
      <c r="D36" s="2"/>
      <c r="E36" s="2"/>
      <c r="F36" s="2"/>
      <c r="G36" s="2"/>
      <c r="H36" s="2"/>
      <c r="I36" s="2"/>
      <c r="J36" s="2"/>
      <c r="K36">
        <f>COUNTIF(K32:K35,"Sim")</f>
        <v>2</v>
      </c>
      <c r="L36">
        <f>A36-K36</f>
        <v>2</v>
      </c>
      <c r="M36">
        <f>A36/6*(-K36/A36*LOG(K36/A36,2)-L36/A36*LOG(L36/A36,2))</f>
        <v>0.66666666666666663</v>
      </c>
    </row>
    <row r="37" spans="1:13" x14ac:dyDescent="0.35">
      <c r="A37" s="4" t="s">
        <v>0</v>
      </c>
      <c r="B37" s="4" t="s">
        <v>1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</row>
    <row r="38" spans="1:13" x14ac:dyDescent="0.35">
      <c r="A38" s="5" t="s">
        <v>11</v>
      </c>
      <c r="B38" s="5" t="s">
        <v>12</v>
      </c>
      <c r="C38" s="5" t="s">
        <v>11</v>
      </c>
      <c r="D38" s="6" t="s">
        <v>12</v>
      </c>
      <c r="E38" s="5" t="s">
        <v>17</v>
      </c>
      <c r="F38" s="5" t="s">
        <v>14</v>
      </c>
      <c r="G38" s="5" t="s">
        <v>12</v>
      </c>
      <c r="H38" s="5" t="s">
        <v>11</v>
      </c>
      <c r="I38" s="5" t="s">
        <v>15</v>
      </c>
      <c r="J38" s="5" t="s">
        <v>21</v>
      </c>
      <c r="K38" s="5" t="s">
        <v>12</v>
      </c>
    </row>
    <row r="39" spans="1:13" x14ac:dyDescent="0.35">
      <c r="A39" s="5" t="s">
        <v>12</v>
      </c>
      <c r="B39" s="5" t="s">
        <v>11</v>
      </c>
      <c r="C39" s="5" t="s">
        <v>11</v>
      </c>
      <c r="D39" s="6" t="s">
        <v>12</v>
      </c>
      <c r="E39" s="5" t="s">
        <v>17</v>
      </c>
      <c r="F39" s="5" t="s">
        <v>18</v>
      </c>
      <c r="G39" s="5" t="s">
        <v>11</v>
      </c>
      <c r="H39" s="5" t="s">
        <v>12</v>
      </c>
      <c r="I39" s="5" t="s">
        <v>23</v>
      </c>
      <c r="J39" s="5" t="s">
        <v>21</v>
      </c>
      <c r="K39" s="5" t="s">
        <v>12</v>
      </c>
    </row>
    <row r="40" spans="1:13" x14ac:dyDescent="0.35">
      <c r="A40">
        <f>COUNTA(A38:A39)</f>
        <v>2</v>
      </c>
      <c r="E40" s="2"/>
      <c r="K40">
        <f>COUNTIF(K38:K39,"Sim")</f>
        <v>0</v>
      </c>
      <c r="L40">
        <f>A40-K40</f>
        <v>2</v>
      </c>
      <c r="M40">
        <v>0</v>
      </c>
    </row>
    <row r="41" spans="1:13" x14ac:dyDescent="0.35">
      <c r="A41" s="4" t="s">
        <v>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4" t="s">
        <v>6</v>
      </c>
      <c r="H41" s="4" t="s">
        <v>7</v>
      </c>
      <c r="I41" s="4" t="s">
        <v>8</v>
      </c>
      <c r="J41" s="4" t="s">
        <v>9</v>
      </c>
      <c r="K41" s="4" t="s">
        <v>10</v>
      </c>
    </row>
    <row r="42" spans="1:13" x14ac:dyDescent="0.35">
      <c r="A42" s="5" t="s">
        <v>11</v>
      </c>
      <c r="B42" s="5" t="s">
        <v>12</v>
      </c>
      <c r="C42" s="5" t="s">
        <v>12</v>
      </c>
      <c r="D42" s="5" t="s">
        <v>11</v>
      </c>
      <c r="E42" s="9" t="s">
        <v>17</v>
      </c>
      <c r="F42" s="6" t="s">
        <v>18</v>
      </c>
      <c r="G42" s="5" t="s">
        <v>12</v>
      </c>
      <c r="H42" s="5" t="s">
        <v>12</v>
      </c>
      <c r="I42" s="5" t="s">
        <v>19</v>
      </c>
      <c r="J42" s="5" t="s">
        <v>20</v>
      </c>
      <c r="K42" s="5" t="s">
        <v>12</v>
      </c>
    </row>
    <row r="43" spans="1:13" x14ac:dyDescent="0.35">
      <c r="A43" s="5" t="s">
        <v>11</v>
      </c>
      <c r="B43" s="5" t="s">
        <v>12</v>
      </c>
      <c r="C43" s="5" t="s">
        <v>11</v>
      </c>
      <c r="D43" s="5" t="s">
        <v>11</v>
      </c>
      <c r="E43" s="9" t="s">
        <v>17</v>
      </c>
      <c r="F43" s="6" t="s">
        <v>18</v>
      </c>
      <c r="G43" s="5" t="s">
        <v>11</v>
      </c>
      <c r="H43" s="5" t="s">
        <v>12</v>
      </c>
      <c r="I43" s="5" t="s">
        <v>19</v>
      </c>
      <c r="J43" s="8" t="s">
        <v>26</v>
      </c>
      <c r="K43" s="5" t="s">
        <v>11</v>
      </c>
    </row>
    <row r="44" spans="1:13" x14ac:dyDescent="0.35">
      <c r="A44" s="5" t="s">
        <v>12</v>
      </c>
      <c r="B44" s="5" t="s">
        <v>11</v>
      </c>
      <c r="C44" s="5" t="s">
        <v>11</v>
      </c>
      <c r="D44" s="5" t="s">
        <v>12</v>
      </c>
      <c r="E44" s="9" t="s">
        <v>17</v>
      </c>
      <c r="F44" s="6" t="s">
        <v>18</v>
      </c>
      <c r="G44" s="5" t="s">
        <v>11</v>
      </c>
      <c r="H44" s="5" t="s">
        <v>12</v>
      </c>
      <c r="I44" s="5" t="s">
        <v>23</v>
      </c>
      <c r="J44" s="5" t="s">
        <v>21</v>
      </c>
      <c r="K44" s="5" t="s">
        <v>12</v>
      </c>
    </row>
    <row r="45" spans="1:13" x14ac:dyDescent="0.35">
      <c r="A45" s="5" t="s">
        <v>11</v>
      </c>
      <c r="B45" s="5" t="s">
        <v>11</v>
      </c>
      <c r="C45" s="5" t="s">
        <v>11</v>
      </c>
      <c r="D45" s="5" t="s">
        <v>11</v>
      </c>
      <c r="E45" s="9" t="s">
        <v>17</v>
      </c>
      <c r="F45" s="6" t="s">
        <v>18</v>
      </c>
      <c r="G45" s="5" t="s">
        <v>12</v>
      </c>
      <c r="H45" s="5" t="s">
        <v>12</v>
      </c>
      <c r="I45" s="5" t="s">
        <v>23</v>
      </c>
      <c r="J45" s="5" t="s">
        <v>20</v>
      </c>
      <c r="K45" s="5" t="s">
        <v>11</v>
      </c>
    </row>
    <row r="46" spans="1:13" x14ac:dyDescent="0.35">
      <c r="A46">
        <f>COUNTA(A42:A45)</f>
        <v>4</v>
      </c>
      <c r="E46" s="2"/>
      <c r="K46">
        <f>COUNTIF(K42:K45,"Sim")</f>
        <v>2</v>
      </c>
      <c r="L46">
        <f>A46-K46</f>
        <v>2</v>
      </c>
      <c r="M46">
        <f>A46/6*(-K46/A46*LOG(K46/A46,2)-L46/A46*LOG(L46/A46,2))</f>
        <v>0.66666666666666663</v>
      </c>
    </row>
    <row r="47" spans="1:13" x14ac:dyDescent="0.35">
      <c r="A47" s="4" t="s">
        <v>0</v>
      </c>
      <c r="B47" s="4" t="s">
        <v>1</v>
      </c>
      <c r="C47" s="4" t="s">
        <v>2</v>
      </c>
      <c r="D47" s="4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</row>
    <row r="48" spans="1:13" x14ac:dyDescent="0.35">
      <c r="A48" s="5" t="s">
        <v>11</v>
      </c>
      <c r="B48" s="5" t="s">
        <v>12</v>
      </c>
      <c r="C48" s="5" t="s">
        <v>11</v>
      </c>
      <c r="D48" s="5" t="s">
        <v>12</v>
      </c>
      <c r="E48" s="5" t="s">
        <v>17</v>
      </c>
      <c r="F48" s="6" t="s">
        <v>14</v>
      </c>
      <c r="G48" s="5" t="s">
        <v>12</v>
      </c>
      <c r="H48" s="5" t="s">
        <v>11</v>
      </c>
      <c r="I48" s="5" t="s">
        <v>15</v>
      </c>
      <c r="J48" s="5" t="s">
        <v>21</v>
      </c>
      <c r="K48" s="5" t="s">
        <v>12</v>
      </c>
    </row>
    <row r="49" spans="1:13" x14ac:dyDescent="0.35">
      <c r="A49" s="5" t="s">
        <v>11</v>
      </c>
      <c r="B49" s="5" t="s">
        <v>11</v>
      </c>
      <c r="C49" s="5" t="s">
        <v>11</v>
      </c>
      <c r="D49" s="5" t="s">
        <v>11</v>
      </c>
      <c r="E49" s="5" t="s">
        <v>17</v>
      </c>
      <c r="F49" s="6" t="s">
        <v>14</v>
      </c>
      <c r="G49" s="5" t="s">
        <v>12</v>
      </c>
      <c r="H49" s="5" t="s">
        <v>11</v>
      </c>
      <c r="I49" s="5" t="s">
        <v>22</v>
      </c>
      <c r="J49" s="8" t="s">
        <v>26</v>
      </c>
      <c r="K49" s="5" t="s">
        <v>12</v>
      </c>
    </row>
    <row r="50" spans="1:13" x14ac:dyDescent="0.35">
      <c r="A50">
        <f>COUNTA(A48:A49)</f>
        <v>2</v>
      </c>
      <c r="K50">
        <f>COUNTIF(K48:K49,"Sim")</f>
        <v>0</v>
      </c>
      <c r="L50">
        <f>A50-K50</f>
        <v>2</v>
      </c>
      <c r="M50">
        <v>0</v>
      </c>
    </row>
    <row r="51" spans="1:13" x14ac:dyDescent="0.35">
      <c r="A51" s="4" t="s">
        <v>0</v>
      </c>
      <c r="B51" s="4" t="s">
        <v>1</v>
      </c>
      <c r="C51" s="4" t="s">
        <v>2</v>
      </c>
      <c r="D51" s="4" t="s">
        <v>3</v>
      </c>
      <c r="E51" s="4" t="s">
        <v>4</v>
      </c>
      <c r="F51" s="4" t="s">
        <v>5</v>
      </c>
      <c r="G51" s="4" t="s">
        <v>6</v>
      </c>
      <c r="H51" s="4" t="s">
        <v>7</v>
      </c>
      <c r="I51" s="4" t="s">
        <v>8</v>
      </c>
      <c r="J51" s="4" t="s">
        <v>9</v>
      </c>
      <c r="K51" s="4" t="s">
        <v>10</v>
      </c>
    </row>
    <row r="52" spans="1:13" x14ac:dyDescent="0.35">
      <c r="A52" s="5" t="s">
        <v>11</v>
      </c>
      <c r="B52" s="5" t="s">
        <v>12</v>
      </c>
      <c r="C52" s="5" t="s">
        <v>11</v>
      </c>
      <c r="D52" s="5" t="s">
        <v>11</v>
      </c>
      <c r="E52" s="5" t="s">
        <v>17</v>
      </c>
      <c r="F52" s="5" t="s">
        <v>18</v>
      </c>
      <c r="G52" s="6" t="s">
        <v>11</v>
      </c>
      <c r="H52" s="5" t="s">
        <v>12</v>
      </c>
      <c r="I52" s="5" t="s">
        <v>19</v>
      </c>
      <c r="J52" s="8" t="s">
        <v>26</v>
      </c>
      <c r="K52" s="5" t="s">
        <v>11</v>
      </c>
    </row>
    <row r="53" spans="1:13" x14ac:dyDescent="0.35">
      <c r="A53" s="5" t="s">
        <v>12</v>
      </c>
      <c r="B53" s="5" t="s">
        <v>11</v>
      </c>
      <c r="C53" s="5" t="s">
        <v>11</v>
      </c>
      <c r="D53" s="5" t="s">
        <v>12</v>
      </c>
      <c r="E53" s="5" t="s">
        <v>17</v>
      </c>
      <c r="F53" s="5" t="s">
        <v>18</v>
      </c>
      <c r="G53" s="6" t="s">
        <v>11</v>
      </c>
      <c r="H53" s="5" t="s">
        <v>12</v>
      </c>
      <c r="I53" s="5" t="s">
        <v>23</v>
      </c>
      <c r="J53" s="5" t="s">
        <v>21</v>
      </c>
      <c r="K53" s="5" t="s">
        <v>12</v>
      </c>
    </row>
    <row r="54" spans="1:13" x14ac:dyDescent="0.35">
      <c r="A54">
        <f>COUNTA(A52:A53)</f>
        <v>2</v>
      </c>
      <c r="K54">
        <f>COUNTIF(K52:K53,"Sim")</f>
        <v>1</v>
      </c>
      <c r="L54">
        <f>A54-K54</f>
        <v>1</v>
      </c>
      <c r="M54">
        <f>A54/6*(-K54/A54*LOG(K54/A54,2)-L54/A54*LOG(L54/A54,2))</f>
        <v>0.33333333333333331</v>
      </c>
    </row>
    <row r="55" spans="1:13" x14ac:dyDescent="0.35">
      <c r="A55" s="4" t="s">
        <v>0</v>
      </c>
      <c r="B55" s="4" t="s">
        <v>1</v>
      </c>
      <c r="C55" s="4" t="s">
        <v>2</v>
      </c>
      <c r="D55" s="4" t="s">
        <v>3</v>
      </c>
      <c r="E55" s="4" t="s">
        <v>4</v>
      </c>
      <c r="F55" s="4" t="s">
        <v>5</v>
      </c>
      <c r="G55" s="4" t="s">
        <v>6</v>
      </c>
      <c r="H55" s="4" t="s">
        <v>7</v>
      </c>
      <c r="I55" s="4" t="s">
        <v>8</v>
      </c>
      <c r="J55" s="4" t="s">
        <v>9</v>
      </c>
      <c r="K55" s="4" t="s">
        <v>10</v>
      </c>
    </row>
    <row r="56" spans="1:13" x14ac:dyDescent="0.35">
      <c r="A56" s="5" t="s">
        <v>11</v>
      </c>
      <c r="B56" s="5" t="s">
        <v>12</v>
      </c>
      <c r="C56" s="5" t="s">
        <v>12</v>
      </c>
      <c r="D56" s="5" t="s">
        <v>11</v>
      </c>
      <c r="E56" s="5" t="s">
        <v>17</v>
      </c>
      <c r="F56" s="5" t="s">
        <v>18</v>
      </c>
      <c r="G56" s="6" t="s">
        <v>12</v>
      </c>
      <c r="H56" s="5" t="s">
        <v>12</v>
      </c>
      <c r="I56" s="5" t="s">
        <v>19</v>
      </c>
      <c r="J56" s="5" t="s">
        <v>20</v>
      </c>
      <c r="K56" s="5" t="s">
        <v>12</v>
      </c>
    </row>
    <row r="57" spans="1:13" x14ac:dyDescent="0.35">
      <c r="A57" s="5" t="s">
        <v>11</v>
      </c>
      <c r="B57" s="5" t="s">
        <v>12</v>
      </c>
      <c r="C57" s="5" t="s">
        <v>11</v>
      </c>
      <c r="D57" s="5" t="s">
        <v>12</v>
      </c>
      <c r="E57" s="5" t="s">
        <v>17</v>
      </c>
      <c r="F57" s="5" t="s">
        <v>14</v>
      </c>
      <c r="G57" s="6" t="s">
        <v>12</v>
      </c>
      <c r="H57" s="5" t="s">
        <v>11</v>
      </c>
      <c r="I57" s="5" t="s">
        <v>15</v>
      </c>
      <c r="J57" s="5" t="s">
        <v>21</v>
      </c>
      <c r="K57" s="5" t="s">
        <v>12</v>
      </c>
    </row>
    <row r="58" spans="1:13" x14ac:dyDescent="0.35">
      <c r="A58" s="5" t="s">
        <v>11</v>
      </c>
      <c r="B58" s="5" t="s">
        <v>11</v>
      </c>
      <c r="C58" s="5" t="s">
        <v>11</v>
      </c>
      <c r="D58" s="5" t="s">
        <v>11</v>
      </c>
      <c r="E58" s="5" t="s">
        <v>17</v>
      </c>
      <c r="F58" s="5" t="s">
        <v>14</v>
      </c>
      <c r="G58" s="6" t="s">
        <v>12</v>
      </c>
      <c r="H58" s="5" t="s">
        <v>11</v>
      </c>
      <c r="I58" s="5" t="s">
        <v>22</v>
      </c>
      <c r="J58" s="8" t="s">
        <v>26</v>
      </c>
      <c r="K58" s="5" t="s">
        <v>12</v>
      </c>
    </row>
    <row r="59" spans="1:13" x14ac:dyDescent="0.35">
      <c r="A59" s="5" t="s">
        <v>11</v>
      </c>
      <c r="B59" s="5" t="s">
        <v>11</v>
      </c>
      <c r="C59" s="5" t="s">
        <v>11</v>
      </c>
      <c r="D59" s="5" t="s">
        <v>11</v>
      </c>
      <c r="E59" s="5" t="s">
        <v>17</v>
      </c>
      <c r="F59" s="5" t="s">
        <v>18</v>
      </c>
      <c r="G59" s="6" t="s">
        <v>12</v>
      </c>
      <c r="H59" s="5" t="s">
        <v>12</v>
      </c>
      <c r="I59" s="5" t="s">
        <v>23</v>
      </c>
      <c r="J59" s="5" t="s">
        <v>20</v>
      </c>
      <c r="K59" s="5" t="s">
        <v>11</v>
      </c>
    </row>
    <row r="60" spans="1:13" x14ac:dyDescent="0.35">
      <c r="A60">
        <f>COUNTA(A56:A59)</f>
        <v>4</v>
      </c>
      <c r="H60" s="2"/>
      <c r="K60">
        <f>COUNTIF(K56:K59,"Sim")</f>
        <v>1</v>
      </c>
      <c r="L60">
        <f>A60-K60</f>
        <v>3</v>
      </c>
      <c r="M60">
        <f>A60/6*(-K60/A60*LOG(K60/A60,2)-L60/A60*LOG(L60/A60,2))</f>
        <v>0.54085208297275522</v>
      </c>
    </row>
    <row r="61" spans="1:13" x14ac:dyDescent="0.35">
      <c r="A61" s="4" t="s">
        <v>0</v>
      </c>
      <c r="B61" s="4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</row>
    <row r="62" spans="1:13" x14ac:dyDescent="0.35">
      <c r="A62" s="5" t="s">
        <v>11</v>
      </c>
      <c r="B62" s="5" t="s">
        <v>12</v>
      </c>
      <c r="C62" s="5" t="s">
        <v>11</v>
      </c>
      <c r="D62" s="5" t="s">
        <v>12</v>
      </c>
      <c r="E62" s="5" t="s">
        <v>17</v>
      </c>
      <c r="F62" s="5" t="s">
        <v>14</v>
      </c>
      <c r="G62" s="5" t="s">
        <v>12</v>
      </c>
      <c r="H62" s="6" t="s">
        <v>11</v>
      </c>
      <c r="I62" s="5" t="s">
        <v>15</v>
      </c>
      <c r="J62" s="5" t="s">
        <v>21</v>
      </c>
      <c r="K62" s="5" t="s">
        <v>12</v>
      </c>
    </row>
    <row r="63" spans="1:13" x14ac:dyDescent="0.35">
      <c r="A63" s="5" t="s">
        <v>11</v>
      </c>
      <c r="B63" s="5" t="s">
        <v>11</v>
      </c>
      <c r="C63" s="5" t="s">
        <v>11</v>
      </c>
      <c r="D63" s="5" t="s">
        <v>11</v>
      </c>
      <c r="E63" s="5" t="s">
        <v>17</v>
      </c>
      <c r="F63" s="5" t="s">
        <v>14</v>
      </c>
      <c r="G63" s="5" t="s">
        <v>12</v>
      </c>
      <c r="H63" s="6" t="s">
        <v>11</v>
      </c>
      <c r="I63" s="5" t="s">
        <v>22</v>
      </c>
      <c r="J63" s="8" t="s">
        <v>26</v>
      </c>
      <c r="K63" s="5" t="s">
        <v>12</v>
      </c>
    </row>
    <row r="64" spans="1:13" x14ac:dyDescent="0.35">
      <c r="A64">
        <f>COUNTA(A62:A63)</f>
        <v>2</v>
      </c>
      <c r="K64">
        <f>COUNTIF(K62:K63,"Sim")</f>
        <v>0</v>
      </c>
      <c r="L64">
        <f>A64-K64</f>
        <v>2</v>
      </c>
      <c r="M64">
        <v>0</v>
      </c>
    </row>
    <row r="65" spans="1:13" x14ac:dyDescent="0.35">
      <c r="A65" s="4" t="s">
        <v>0</v>
      </c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</row>
    <row r="66" spans="1:13" x14ac:dyDescent="0.35">
      <c r="A66" s="5" t="s">
        <v>11</v>
      </c>
      <c r="B66" s="5" t="s">
        <v>12</v>
      </c>
      <c r="C66" s="5" t="s">
        <v>12</v>
      </c>
      <c r="D66" s="5" t="s">
        <v>11</v>
      </c>
      <c r="E66" s="5" t="s">
        <v>17</v>
      </c>
      <c r="F66" s="5" t="s">
        <v>18</v>
      </c>
      <c r="G66" s="5" t="s">
        <v>12</v>
      </c>
      <c r="H66" s="6" t="s">
        <v>12</v>
      </c>
      <c r="I66" s="5" t="s">
        <v>19</v>
      </c>
      <c r="J66" s="5" t="s">
        <v>20</v>
      </c>
      <c r="K66" s="5" t="s">
        <v>12</v>
      </c>
    </row>
    <row r="67" spans="1:13" x14ac:dyDescent="0.35">
      <c r="A67" s="5" t="s">
        <v>11</v>
      </c>
      <c r="B67" s="5" t="s">
        <v>12</v>
      </c>
      <c r="C67" s="5" t="s">
        <v>11</v>
      </c>
      <c r="D67" s="5" t="s">
        <v>11</v>
      </c>
      <c r="E67" s="5" t="s">
        <v>17</v>
      </c>
      <c r="F67" s="5" t="s">
        <v>18</v>
      </c>
      <c r="G67" s="5" t="s">
        <v>11</v>
      </c>
      <c r="H67" s="6" t="s">
        <v>12</v>
      </c>
      <c r="I67" s="5" t="s">
        <v>19</v>
      </c>
      <c r="J67" s="8" t="s">
        <v>26</v>
      </c>
      <c r="K67" s="5" t="s">
        <v>11</v>
      </c>
    </row>
    <row r="68" spans="1:13" x14ac:dyDescent="0.35">
      <c r="A68" s="5" t="s">
        <v>12</v>
      </c>
      <c r="B68" s="5" t="s">
        <v>11</v>
      </c>
      <c r="C68" s="5" t="s">
        <v>11</v>
      </c>
      <c r="D68" s="5" t="s">
        <v>12</v>
      </c>
      <c r="E68" s="5" t="s">
        <v>17</v>
      </c>
      <c r="F68" s="5" t="s">
        <v>18</v>
      </c>
      <c r="G68" s="5" t="s">
        <v>11</v>
      </c>
      <c r="H68" s="6" t="s">
        <v>12</v>
      </c>
      <c r="I68" s="5" t="s">
        <v>23</v>
      </c>
      <c r="J68" s="5" t="s">
        <v>21</v>
      </c>
      <c r="K68" s="5" t="s">
        <v>12</v>
      </c>
    </row>
    <row r="69" spans="1:13" x14ac:dyDescent="0.35">
      <c r="A69" s="5" t="s">
        <v>11</v>
      </c>
      <c r="B69" s="5" t="s">
        <v>11</v>
      </c>
      <c r="C69" s="5" t="s">
        <v>11</v>
      </c>
      <c r="D69" s="5" t="s">
        <v>11</v>
      </c>
      <c r="E69" s="5" t="s">
        <v>17</v>
      </c>
      <c r="F69" s="5" t="s">
        <v>18</v>
      </c>
      <c r="G69" s="5" t="s">
        <v>12</v>
      </c>
      <c r="H69" s="6" t="s">
        <v>12</v>
      </c>
      <c r="I69" s="5" t="s">
        <v>23</v>
      </c>
      <c r="J69" s="5" t="s">
        <v>20</v>
      </c>
      <c r="K69" s="5" t="s">
        <v>11</v>
      </c>
    </row>
    <row r="70" spans="1:13" x14ac:dyDescent="0.35">
      <c r="A70">
        <f>COUNTA(A66:A69)</f>
        <v>4</v>
      </c>
      <c r="K70">
        <f>COUNTIF(K66:K69,"Sim")</f>
        <v>2</v>
      </c>
      <c r="L70">
        <f>A70-K70</f>
        <v>2</v>
      </c>
      <c r="M70">
        <f>A70/6*(-K70/A70*LOG(K70/A70,2)-L70/A70*LOG(L70/A70,2))</f>
        <v>0.66666666666666663</v>
      </c>
    </row>
    <row r="71" spans="1:13" x14ac:dyDescent="0.35">
      <c r="A71" s="4" t="s">
        <v>0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5</v>
      </c>
      <c r="G71" s="4" t="s">
        <v>6</v>
      </c>
      <c r="H71" s="4" t="s">
        <v>7</v>
      </c>
      <c r="I71" s="4" t="s">
        <v>8</v>
      </c>
      <c r="J71" s="4" t="s">
        <v>9</v>
      </c>
      <c r="K71" s="4" t="s">
        <v>10</v>
      </c>
    </row>
    <row r="72" spans="1:13" x14ac:dyDescent="0.35">
      <c r="A72" s="5" t="s">
        <v>11</v>
      </c>
      <c r="B72" s="5" t="s">
        <v>12</v>
      </c>
      <c r="C72" s="5" t="s">
        <v>11</v>
      </c>
      <c r="D72" s="5" t="s">
        <v>12</v>
      </c>
      <c r="E72" s="5" t="s">
        <v>17</v>
      </c>
      <c r="F72" s="5" t="s">
        <v>14</v>
      </c>
      <c r="G72" s="5" t="s">
        <v>12</v>
      </c>
      <c r="H72" s="9" t="s">
        <v>11</v>
      </c>
      <c r="I72" s="6" t="s">
        <v>15</v>
      </c>
      <c r="J72" s="5" t="s">
        <v>21</v>
      </c>
      <c r="K72" s="5" t="s">
        <v>12</v>
      </c>
    </row>
    <row r="73" spans="1:13" x14ac:dyDescent="0.35">
      <c r="A73">
        <f>COUNTA(A72)</f>
        <v>1</v>
      </c>
      <c r="H73" s="2"/>
      <c r="K73">
        <f>COUNTIF(K71:K72,"Sim")</f>
        <v>0</v>
      </c>
      <c r="L73">
        <f>A73-K73</f>
        <v>1</v>
      </c>
      <c r="M73">
        <v>0</v>
      </c>
    </row>
    <row r="74" spans="1:13" x14ac:dyDescent="0.35">
      <c r="A74" s="4" t="s">
        <v>0</v>
      </c>
      <c r="B74" s="4" t="s">
        <v>1</v>
      </c>
      <c r="C74" s="4" t="s">
        <v>2</v>
      </c>
      <c r="D74" s="4" t="s">
        <v>3</v>
      </c>
      <c r="E74" s="4" t="s">
        <v>4</v>
      </c>
      <c r="F74" s="4" t="s">
        <v>5</v>
      </c>
      <c r="G74" s="4" t="s">
        <v>6</v>
      </c>
      <c r="H74" s="4" t="s">
        <v>7</v>
      </c>
      <c r="I74" s="4" t="s">
        <v>8</v>
      </c>
      <c r="J74" s="4" t="s">
        <v>9</v>
      </c>
      <c r="K74" s="4" t="s">
        <v>10</v>
      </c>
    </row>
    <row r="75" spans="1:13" x14ac:dyDescent="0.35">
      <c r="A75" s="5" t="s">
        <v>12</v>
      </c>
      <c r="B75" s="5" t="s">
        <v>11</v>
      </c>
      <c r="C75" s="5" t="s">
        <v>11</v>
      </c>
      <c r="D75" s="5" t="s">
        <v>12</v>
      </c>
      <c r="E75" s="5" t="s">
        <v>17</v>
      </c>
      <c r="F75" s="5" t="s">
        <v>18</v>
      </c>
      <c r="G75" s="5" t="s">
        <v>11</v>
      </c>
      <c r="H75" s="9" t="s">
        <v>12</v>
      </c>
      <c r="I75" s="6" t="s">
        <v>23</v>
      </c>
      <c r="J75" s="5" t="s">
        <v>21</v>
      </c>
      <c r="K75" s="5" t="s">
        <v>12</v>
      </c>
    </row>
    <row r="76" spans="1:13" x14ac:dyDescent="0.35">
      <c r="A76" s="5" t="s">
        <v>11</v>
      </c>
      <c r="B76" s="5" t="s">
        <v>11</v>
      </c>
      <c r="C76" s="5" t="s">
        <v>11</v>
      </c>
      <c r="D76" s="5" t="s">
        <v>11</v>
      </c>
      <c r="E76" s="5" t="s">
        <v>17</v>
      </c>
      <c r="F76" s="5" t="s">
        <v>18</v>
      </c>
      <c r="G76" s="5" t="s">
        <v>12</v>
      </c>
      <c r="H76" s="9" t="s">
        <v>12</v>
      </c>
      <c r="I76" s="6" t="s">
        <v>23</v>
      </c>
      <c r="J76" s="5" t="s">
        <v>20</v>
      </c>
      <c r="K76" s="5" t="s">
        <v>11</v>
      </c>
    </row>
    <row r="77" spans="1:13" x14ac:dyDescent="0.35">
      <c r="A77">
        <f>COUNTA(A75:A76)</f>
        <v>2</v>
      </c>
      <c r="H77" s="2"/>
      <c r="K77">
        <f>COUNTIF(K75:K76,"Sim")</f>
        <v>1</v>
      </c>
      <c r="L77">
        <f>A77-K77</f>
        <v>1</v>
      </c>
      <c r="M77">
        <f>A77/6*(-K77/A77*LOG(K77/A77,2)-L77/A77*LOG(L77/A77,2))</f>
        <v>0.33333333333333331</v>
      </c>
    </row>
    <row r="78" spans="1:13" x14ac:dyDescent="0.35">
      <c r="A78" s="4" t="s">
        <v>0</v>
      </c>
      <c r="B78" s="4" t="s">
        <v>1</v>
      </c>
      <c r="C78" s="4" t="s">
        <v>2</v>
      </c>
      <c r="D78" s="4" t="s">
        <v>3</v>
      </c>
      <c r="E78" s="4" t="s">
        <v>4</v>
      </c>
      <c r="F78" s="4" t="s">
        <v>5</v>
      </c>
      <c r="G78" s="4" t="s">
        <v>6</v>
      </c>
      <c r="H78" s="4" t="s">
        <v>7</v>
      </c>
      <c r="I78" s="4" t="s">
        <v>8</v>
      </c>
      <c r="J78" s="4" t="s">
        <v>9</v>
      </c>
      <c r="K78" s="4" t="s">
        <v>10</v>
      </c>
    </row>
    <row r="79" spans="1:13" x14ac:dyDescent="0.35">
      <c r="A79" s="5" t="s">
        <v>11</v>
      </c>
      <c r="B79" s="5" t="s">
        <v>11</v>
      </c>
      <c r="C79" s="5" t="s">
        <v>11</v>
      </c>
      <c r="D79" s="5" t="s">
        <v>11</v>
      </c>
      <c r="E79" s="5" t="s">
        <v>17</v>
      </c>
      <c r="F79" s="5" t="s">
        <v>14</v>
      </c>
      <c r="G79" s="5" t="s">
        <v>12</v>
      </c>
      <c r="H79" s="9" t="s">
        <v>11</v>
      </c>
      <c r="I79" s="6" t="s">
        <v>22</v>
      </c>
      <c r="J79" s="8" t="s">
        <v>26</v>
      </c>
      <c r="K79" s="5" t="s">
        <v>12</v>
      </c>
    </row>
    <row r="80" spans="1:13" x14ac:dyDescent="0.35">
      <c r="A80">
        <f>COUNTA(A79)</f>
        <v>1</v>
      </c>
      <c r="H80" s="2"/>
      <c r="K80">
        <f>COUNTIF(K78:K79,"Sim")</f>
        <v>0</v>
      </c>
      <c r="L80">
        <f>A80-K80</f>
        <v>1</v>
      </c>
      <c r="M80">
        <v>0</v>
      </c>
    </row>
    <row r="81" spans="1:13" x14ac:dyDescent="0.35">
      <c r="A81" s="4" t="s">
        <v>0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5</v>
      </c>
      <c r="G81" s="4" t="s">
        <v>6</v>
      </c>
      <c r="H81" s="4" t="s">
        <v>7</v>
      </c>
      <c r="I81" s="4" t="s">
        <v>8</v>
      </c>
      <c r="J81" s="4" t="s">
        <v>9</v>
      </c>
      <c r="K81" s="4" t="s">
        <v>10</v>
      </c>
    </row>
    <row r="82" spans="1:13" x14ac:dyDescent="0.35">
      <c r="A82" s="5" t="s">
        <v>11</v>
      </c>
      <c r="B82" s="5" t="s">
        <v>12</v>
      </c>
      <c r="C82" s="5" t="s">
        <v>12</v>
      </c>
      <c r="D82" s="5" t="s">
        <v>11</v>
      </c>
      <c r="E82" s="5" t="s">
        <v>17</v>
      </c>
      <c r="F82" s="5" t="s">
        <v>18</v>
      </c>
      <c r="G82" s="5" t="s">
        <v>12</v>
      </c>
      <c r="H82" s="5" t="s">
        <v>12</v>
      </c>
      <c r="I82" s="6" t="s">
        <v>19</v>
      </c>
      <c r="J82" s="5" t="s">
        <v>20</v>
      </c>
      <c r="K82" s="5" t="s">
        <v>12</v>
      </c>
    </row>
    <row r="83" spans="1:13" x14ac:dyDescent="0.35">
      <c r="A83" s="5" t="s">
        <v>11</v>
      </c>
      <c r="B83" s="5" t="s">
        <v>12</v>
      </c>
      <c r="C83" s="5" t="s">
        <v>11</v>
      </c>
      <c r="D83" s="5" t="s">
        <v>11</v>
      </c>
      <c r="E83" s="5" t="s">
        <v>17</v>
      </c>
      <c r="F83" s="5" t="s">
        <v>18</v>
      </c>
      <c r="G83" s="5" t="s">
        <v>11</v>
      </c>
      <c r="H83" s="5" t="s">
        <v>12</v>
      </c>
      <c r="I83" s="6" t="s">
        <v>19</v>
      </c>
      <c r="J83" s="8" t="s">
        <v>26</v>
      </c>
      <c r="K83" s="5" t="s">
        <v>11</v>
      </c>
    </row>
    <row r="84" spans="1:13" x14ac:dyDescent="0.35">
      <c r="A84">
        <f>COUNTA(A82:A83)</f>
        <v>2</v>
      </c>
      <c r="K84">
        <f>COUNTIF(K82:K83,"Sim")</f>
        <v>1</v>
      </c>
      <c r="L84">
        <f>A84-K84</f>
        <v>1</v>
      </c>
      <c r="M84">
        <f>A84/6*(-K84/A84*LOG(K84/A84,2)-L84/A84*LOG(L84/A84,2))</f>
        <v>0.33333333333333331</v>
      </c>
    </row>
    <row r="85" spans="1:13" x14ac:dyDescent="0.35">
      <c r="A85" s="4" t="s">
        <v>0</v>
      </c>
      <c r="B85" s="4" t="s">
        <v>1</v>
      </c>
      <c r="C85" s="4" t="s">
        <v>2</v>
      </c>
      <c r="D85" s="4" t="s">
        <v>3</v>
      </c>
      <c r="E85" s="4" t="s">
        <v>4</v>
      </c>
      <c r="F85" s="4" t="s">
        <v>5</v>
      </c>
      <c r="G85" s="4" t="s">
        <v>6</v>
      </c>
      <c r="H85" s="4" t="s">
        <v>7</v>
      </c>
      <c r="I85" s="4" t="s">
        <v>8</v>
      </c>
      <c r="J85" s="4" t="s">
        <v>9</v>
      </c>
      <c r="K85" s="4" t="s">
        <v>10</v>
      </c>
    </row>
    <row r="86" spans="1:13" x14ac:dyDescent="0.35">
      <c r="A86" s="5" t="s">
        <v>11</v>
      </c>
      <c r="B86" s="5" t="s">
        <v>12</v>
      </c>
      <c r="C86" s="5" t="s">
        <v>11</v>
      </c>
      <c r="D86" s="5" t="s">
        <v>11</v>
      </c>
      <c r="E86" s="5" t="s">
        <v>17</v>
      </c>
      <c r="F86" s="5" t="s">
        <v>18</v>
      </c>
      <c r="G86" s="5" t="s">
        <v>11</v>
      </c>
      <c r="H86" s="5" t="s">
        <v>12</v>
      </c>
      <c r="I86" s="5" t="s">
        <v>19</v>
      </c>
      <c r="J86" s="7" t="s">
        <v>26</v>
      </c>
      <c r="K86" s="5" t="s">
        <v>11</v>
      </c>
    </row>
    <row r="87" spans="1:13" x14ac:dyDescent="0.35">
      <c r="A87" s="5" t="s">
        <v>11</v>
      </c>
      <c r="B87" s="5" t="s">
        <v>11</v>
      </c>
      <c r="C87" s="5" t="s">
        <v>11</v>
      </c>
      <c r="D87" s="5" t="s">
        <v>11</v>
      </c>
      <c r="E87" s="5" t="s">
        <v>17</v>
      </c>
      <c r="F87" s="5" t="s">
        <v>14</v>
      </c>
      <c r="G87" s="5" t="s">
        <v>12</v>
      </c>
      <c r="H87" s="5" t="s">
        <v>11</v>
      </c>
      <c r="I87" s="5" t="s">
        <v>22</v>
      </c>
      <c r="J87" s="7" t="s">
        <v>26</v>
      </c>
      <c r="K87" s="5" t="s">
        <v>12</v>
      </c>
    </row>
    <row r="88" spans="1:13" x14ac:dyDescent="0.35">
      <c r="A88">
        <f>COUNTA(A86:A87)</f>
        <v>2</v>
      </c>
      <c r="K88">
        <f>COUNTIF(K86:K87,"Sim")</f>
        <v>1</v>
      </c>
      <c r="L88">
        <f>A88-K88</f>
        <v>1</v>
      </c>
      <c r="M88">
        <f>A88/6*(-K88/A88*LOG(K88/A88,2)-L88/A88*LOG(L88/A88,2))</f>
        <v>0.33333333333333331</v>
      </c>
    </row>
    <row r="89" spans="1:13" x14ac:dyDescent="0.35">
      <c r="A89" s="4" t="s">
        <v>0</v>
      </c>
      <c r="B89" s="4" t="s">
        <v>1</v>
      </c>
      <c r="C89" s="4" t="s">
        <v>2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</row>
    <row r="90" spans="1:13" x14ac:dyDescent="0.35">
      <c r="A90" s="5" t="s">
        <v>11</v>
      </c>
      <c r="B90" s="5" t="s">
        <v>12</v>
      </c>
      <c r="C90" s="5" t="s">
        <v>12</v>
      </c>
      <c r="D90" s="5" t="s">
        <v>11</v>
      </c>
      <c r="E90" s="5" t="s">
        <v>17</v>
      </c>
      <c r="F90" s="5" t="s">
        <v>18</v>
      </c>
      <c r="G90" s="5" t="s">
        <v>12</v>
      </c>
      <c r="H90" s="5" t="s">
        <v>12</v>
      </c>
      <c r="I90" s="5" t="s">
        <v>19</v>
      </c>
      <c r="J90" s="6" t="s">
        <v>20</v>
      </c>
      <c r="K90" s="5" t="s">
        <v>12</v>
      </c>
    </row>
    <row r="91" spans="1:13" x14ac:dyDescent="0.35">
      <c r="A91" s="5" t="s">
        <v>11</v>
      </c>
      <c r="B91" s="5" t="s">
        <v>11</v>
      </c>
      <c r="C91" s="5" t="s">
        <v>11</v>
      </c>
      <c r="D91" s="5" t="s">
        <v>11</v>
      </c>
      <c r="E91" s="5" t="s">
        <v>17</v>
      </c>
      <c r="F91" s="5" t="s">
        <v>18</v>
      </c>
      <c r="G91" s="5" t="s">
        <v>12</v>
      </c>
      <c r="H91" s="5" t="s">
        <v>12</v>
      </c>
      <c r="I91" s="5" t="s">
        <v>23</v>
      </c>
      <c r="J91" s="6" t="s">
        <v>20</v>
      </c>
      <c r="K91" s="5" t="s">
        <v>11</v>
      </c>
    </row>
    <row r="92" spans="1:13" x14ac:dyDescent="0.35">
      <c r="A92">
        <f>COUNTA(A90:A91)</f>
        <v>2</v>
      </c>
      <c r="K92">
        <f>COUNTIF(K90:K91,"Sim")</f>
        <v>1</v>
      </c>
      <c r="L92">
        <f>A92-K92</f>
        <v>1</v>
      </c>
      <c r="M92">
        <f>A92/6*(-K92/A92*LOG(K92/A92,2)-L92/A92*LOG(L92/A92,2))</f>
        <v>0.33333333333333331</v>
      </c>
    </row>
    <row r="93" spans="1:13" x14ac:dyDescent="0.35">
      <c r="A93" s="4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</row>
    <row r="94" spans="1:13" x14ac:dyDescent="0.35">
      <c r="A94" s="5" t="s">
        <v>11</v>
      </c>
      <c r="B94" s="5" t="s">
        <v>12</v>
      </c>
      <c r="C94" s="5" t="s">
        <v>11</v>
      </c>
      <c r="D94" s="5" t="s">
        <v>12</v>
      </c>
      <c r="E94" s="5" t="s">
        <v>17</v>
      </c>
      <c r="F94" s="5" t="s">
        <v>14</v>
      </c>
      <c r="G94" s="5" t="s">
        <v>12</v>
      </c>
      <c r="H94" s="5" t="s">
        <v>11</v>
      </c>
      <c r="I94" s="5" t="s">
        <v>15</v>
      </c>
      <c r="J94" s="6" t="s">
        <v>21</v>
      </c>
      <c r="K94" s="5" t="s">
        <v>12</v>
      </c>
    </row>
    <row r="95" spans="1:13" x14ac:dyDescent="0.35">
      <c r="A95" s="5" t="s">
        <v>12</v>
      </c>
      <c r="B95" s="5" t="s">
        <v>11</v>
      </c>
      <c r="C95" s="5" t="s">
        <v>11</v>
      </c>
      <c r="D95" s="5" t="s">
        <v>12</v>
      </c>
      <c r="E95" s="5" t="s">
        <v>17</v>
      </c>
      <c r="F95" s="5" t="s">
        <v>18</v>
      </c>
      <c r="G95" s="5" t="s">
        <v>11</v>
      </c>
      <c r="H95" s="5" t="s">
        <v>12</v>
      </c>
      <c r="I95" s="5" t="s">
        <v>23</v>
      </c>
      <c r="J95" s="6" t="s">
        <v>21</v>
      </c>
      <c r="K95" s="5" t="s">
        <v>12</v>
      </c>
    </row>
    <row r="96" spans="1:13" x14ac:dyDescent="0.35">
      <c r="A96">
        <f>COUNTA(A94:A95)</f>
        <v>2</v>
      </c>
      <c r="K96">
        <f>COUNTIF(K94:K95,"Sim")</f>
        <v>0</v>
      </c>
      <c r="L96">
        <f>A96-K96</f>
        <v>2</v>
      </c>
      <c r="M96">
        <f>A96/12*(0-L96/A96*LOG(L96/A96,2))</f>
        <v>0</v>
      </c>
    </row>
    <row r="97" spans="1:13" x14ac:dyDescent="0.35">
      <c r="A97" t="s">
        <v>27</v>
      </c>
      <c r="J97" s="1"/>
      <c r="K97" t="s">
        <v>28</v>
      </c>
      <c r="L97" t="s">
        <v>29</v>
      </c>
      <c r="M97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B20C-ED98-4916-BE87-93C327D32DEE}">
  <dimension ref="A1:Q173"/>
  <sheetViews>
    <sheetView tabSelected="1" workbookViewId="0">
      <selection activeCell="P11" sqref="O2:P11"/>
    </sheetView>
  </sheetViews>
  <sheetFormatPr defaultRowHeight="14.5" x14ac:dyDescent="0.35"/>
  <cols>
    <col min="15" max="15" width="10" bestFit="1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7" x14ac:dyDescent="0.35">
      <c r="A2" s="6" t="s">
        <v>11</v>
      </c>
      <c r="B2" s="5" t="s">
        <v>12</v>
      </c>
      <c r="C2" s="5" t="s">
        <v>12</v>
      </c>
      <c r="D2" s="5" t="s">
        <v>11</v>
      </c>
      <c r="E2" s="5" t="s">
        <v>13</v>
      </c>
      <c r="F2" s="5" t="s">
        <v>14</v>
      </c>
      <c r="G2" s="5" t="s">
        <v>12</v>
      </c>
      <c r="H2" s="5" t="s">
        <v>11</v>
      </c>
      <c r="I2" s="5" t="s">
        <v>15</v>
      </c>
      <c r="J2" s="8" t="s">
        <v>16</v>
      </c>
      <c r="K2" s="6" t="s">
        <v>11</v>
      </c>
      <c r="O2" s="5" t="s">
        <v>0</v>
      </c>
      <c r="P2" s="5">
        <f>(M8+M16)</f>
        <v>0.5</v>
      </c>
      <c r="Q2" s="5">
        <f>1-P2</f>
        <v>0.5</v>
      </c>
    </row>
    <row r="3" spans="1:17" x14ac:dyDescent="0.35">
      <c r="A3" s="6" t="s">
        <v>11</v>
      </c>
      <c r="B3" s="5" t="s">
        <v>12</v>
      </c>
      <c r="C3" s="5" t="s">
        <v>12</v>
      </c>
      <c r="D3" s="5" t="s">
        <v>11</v>
      </c>
      <c r="E3" s="5" t="s">
        <v>17</v>
      </c>
      <c r="F3" s="5" t="s">
        <v>18</v>
      </c>
      <c r="G3" s="5" t="s">
        <v>12</v>
      </c>
      <c r="H3" s="5" t="s">
        <v>12</v>
      </c>
      <c r="I3" s="5" t="s">
        <v>19</v>
      </c>
      <c r="J3" s="8" t="s">
        <v>20</v>
      </c>
      <c r="K3" s="5" t="s">
        <v>12</v>
      </c>
      <c r="O3" s="5" t="s">
        <v>1</v>
      </c>
      <c r="P3" s="5">
        <f>M24+M32</f>
        <v>0.5</v>
      </c>
      <c r="Q3" s="5">
        <f t="shared" ref="Q3:Q11" si="0">1-P3</f>
        <v>0.5</v>
      </c>
    </row>
    <row r="4" spans="1:17" x14ac:dyDescent="0.35">
      <c r="A4" s="6" t="s">
        <v>11</v>
      </c>
      <c r="B4" s="5" t="s">
        <v>12</v>
      </c>
      <c r="C4" s="5" t="s">
        <v>11</v>
      </c>
      <c r="D4" s="5" t="s">
        <v>11</v>
      </c>
      <c r="E4" s="5" t="s">
        <v>17</v>
      </c>
      <c r="F4" s="5" t="s">
        <v>18</v>
      </c>
      <c r="G4" s="5" t="s">
        <v>11</v>
      </c>
      <c r="H4" s="5" t="s">
        <v>12</v>
      </c>
      <c r="I4" s="5" t="s">
        <v>19</v>
      </c>
      <c r="J4" s="8" t="s">
        <v>26</v>
      </c>
      <c r="K4" s="6" t="s">
        <v>11</v>
      </c>
      <c r="O4" s="5" t="s">
        <v>2</v>
      </c>
      <c r="P4" s="5">
        <f>M39+M48</f>
        <v>0.48571428571428582</v>
      </c>
      <c r="Q4" s="5">
        <f t="shared" si="0"/>
        <v>0.51428571428571423</v>
      </c>
    </row>
    <row r="5" spans="1:17" x14ac:dyDescent="0.35">
      <c r="A5" s="6" t="s">
        <v>11</v>
      </c>
      <c r="B5" s="5" t="s">
        <v>12</v>
      </c>
      <c r="C5" s="5" t="s">
        <v>11</v>
      </c>
      <c r="D5" s="5" t="s">
        <v>12</v>
      </c>
      <c r="E5" s="5" t="s">
        <v>17</v>
      </c>
      <c r="F5" s="5" t="s">
        <v>14</v>
      </c>
      <c r="G5" s="5" t="s">
        <v>12</v>
      </c>
      <c r="H5" s="5" t="s">
        <v>11</v>
      </c>
      <c r="I5" s="5" t="s">
        <v>15</v>
      </c>
      <c r="J5" s="8" t="s">
        <v>21</v>
      </c>
      <c r="K5" s="5" t="s">
        <v>12</v>
      </c>
      <c r="O5" s="5" t="s">
        <v>3</v>
      </c>
      <c r="P5" s="5">
        <f>M57+M64</f>
        <v>0.37142857142857139</v>
      </c>
      <c r="Q5" s="5">
        <f t="shared" si="0"/>
        <v>0.62857142857142856</v>
      </c>
    </row>
    <row r="6" spans="1:17" x14ac:dyDescent="0.35">
      <c r="A6" s="6" t="s">
        <v>11</v>
      </c>
      <c r="B6" s="5" t="s">
        <v>11</v>
      </c>
      <c r="C6" s="5" t="s">
        <v>11</v>
      </c>
      <c r="D6" s="5" t="s">
        <v>11</v>
      </c>
      <c r="E6" s="5" t="s">
        <v>17</v>
      </c>
      <c r="F6" s="5" t="s">
        <v>14</v>
      </c>
      <c r="G6" s="5" t="s">
        <v>12</v>
      </c>
      <c r="H6" s="5" t="s">
        <v>11</v>
      </c>
      <c r="I6" s="5" t="s">
        <v>22</v>
      </c>
      <c r="J6" s="8" t="s">
        <v>26</v>
      </c>
      <c r="K6" s="5" t="s">
        <v>12</v>
      </c>
      <c r="O6" s="5" t="s">
        <v>4</v>
      </c>
      <c r="P6" s="5">
        <f>M68+M76+M82</f>
        <v>0.22222222222222221</v>
      </c>
      <c r="Q6" s="5">
        <f t="shared" si="0"/>
        <v>0.77777777777777779</v>
      </c>
    </row>
    <row r="7" spans="1:17" x14ac:dyDescent="0.35">
      <c r="A7" s="6" t="s">
        <v>11</v>
      </c>
      <c r="B7" s="5" t="s">
        <v>11</v>
      </c>
      <c r="C7" s="5" t="s">
        <v>11</v>
      </c>
      <c r="D7" s="5" t="s">
        <v>11</v>
      </c>
      <c r="E7" s="5" t="s">
        <v>17</v>
      </c>
      <c r="F7" s="5" t="s">
        <v>18</v>
      </c>
      <c r="G7" s="5" t="s">
        <v>12</v>
      </c>
      <c r="H7" s="5" t="s">
        <v>12</v>
      </c>
      <c r="I7" s="5" t="s">
        <v>23</v>
      </c>
      <c r="J7" s="8" t="s">
        <v>20</v>
      </c>
      <c r="K7" s="6" t="s">
        <v>11</v>
      </c>
      <c r="O7" s="5" t="s">
        <v>5</v>
      </c>
      <c r="P7" s="5">
        <f>M91+M95+M100</f>
        <v>0.39682539682539691</v>
      </c>
      <c r="Q7" s="5">
        <f t="shared" si="0"/>
        <v>0.60317460317460303</v>
      </c>
    </row>
    <row r="8" spans="1:17" x14ac:dyDescent="0.35">
      <c r="A8">
        <f>COUNTA(A2:A7)</f>
        <v>6</v>
      </c>
      <c r="J8" s="1"/>
      <c r="K8">
        <f>COUNTIF(K2:K7,"Sim")</f>
        <v>3</v>
      </c>
      <c r="L8">
        <f>A8-K8</f>
        <v>3</v>
      </c>
      <c r="M8">
        <f>A8/12*(1-((L8/A8)^2+(K8/A8)^2))</f>
        <v>0.25</v>
      </c>
      <c r="O8" s="5" t="s">
        <v>6</v>
      </c>
      <c r="P8" s="5">
        <f>M109+M116</f>
        <v>0.48571428571428582</v>
      </c>
      <c r="Q8" s="5">
        <f t="shared" si="0"/>
        <v>0.51428571428571423</v>
      </c>
    </row>
    <row r="9" spans="1:17" x14ac:dyDescent="0.35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O9" s="5" t="s">
        <v>7</v>
      </c>
      <c r="P9" s="5">
        <f>M123+M132</f>
        <v>0.48571428571428582</v>
      </c>
      <c r="Q9" s="5">
        <f t="shared" si="0"/>
        <v>0.51428571428571423</v>
      </c>
    </row>
    <row r="10" spans="1:17" x14ac:dyDescent="0.35">
      <c r="A10" s="6" t="s">
        <v>12</v>
      </c>
      <c r="B10" s="5" t="s">
        <v>11</v>
      </c>
      <c r="C10" s="5" t="s">
        <v>12</v>
      </c>
      <c r="D10" s="5" t="s">
        <v>12</v>
      </c>
      <c r="E10" s="5" t="s">
        <v>13</v>
      </c>
      <c r="F10" s="5" t="s">
        <v>18</v>
      </c>
      <c r="G10" s="5" t="s">
        <v>12</v>
      </c>
      <c r="H10" s="5" t="s">
        <v>12</v>
      </c>
      <c r="I10" s="5" t="s">
        <v>23</v>
      </c>
      <c r="J10" s="8" t="s">
        <v>16</v>
      </c>
      <c r="K10" s="6" t="s">
        <v>11</v>
      </c>
      <c r="O10" s="5" t="s">
        <v>8</v>
      </c>
      <c r="P10" s="5">
        <f>M136+M142+M146+M152</f>
        <v>0.5</v>
      </c>
      <c r="Q10" s="5">
        <f t="shared" si="0"/>
        <v>0.5</v>
      </c>
    </row>
    <row r="11" spans="1:17" x14ac:dyDescent="0.35">
      <c r="A11" s="6" t="s">
        <v>12</v>
      </c>
      <c r="B11" s="5" t="s">
        <v>11</v>
      </c>
      <c r="C11" s="5" t="s">
        <v>12</v>
      </c>
      <c r="D11" s="5" t="s">
        <v>11</v>
      </c>
      <c r="E11" s="5" t="s">
        <v>13</v>
      </c>
      <c r="F11" s="5" t="s">
        <v>24</v>
      </c>
      <c r="G11" s="5" t="s">
        <v>11</v>
      </c>
      <c r="H11" s="5" t="s">
        <v>11</v>
      </c>
      <c r="I11" s="5" t="s">
        <v>22</v>
      </c>
      <c r="J11" s="8" t="s">
        <v>16</v>
      </c>
      <c r="K11" s="6" t="s">
        <v>11</v>
      </c>
      <c r="O11" s="5" t="s">
        <v>9</v>
      </c>
      <c r="P11" s="5">
        <f>M160+M164+M172+M168</f>
        <v>0.38888888888888884</v>
      </c>
      <c r="Q11" s="5">
        <f t="shared" si="0"/>
        <v>0.61111111111111116</v>
      </c>
    </row>
    <row r="12" spans="1:17" x14ac:dyDescent="0.35">
      <c r="A12" s="6" t="s">
        <v>12</v>
      </c>
      <c r="B12" s="5" t="s">
        <v>11</v>
      </c>
      <c r="C12" s="5" t="s">
        <v>12</v>
      </c>
      <c r="D12" s="5" t="s">
        <v>12</v>
      </c>
      <c r="E12" s="5" t="s">
        <v>25</v>
      </c>
      <c r="F12" s="5" t="s">
        <v>18</v>
      </c>
      <c r="G12" s="5" t="s">
        <v>11</v>
      </c>
      <c r="H12" s="5" t="s">
        <v>12</v>
      </c>
      <c r="I12" s="5" t="s">
        <v>23</v>
      </c>
      <c r="J12" s="8" t="s">
        <v>16</v>
      </c>
      <c r="K12" s="5" t="s">
        <v>12</v>
      </c>
    </row>
    <row r="13" spans="1:17" x14ac:dyDescent="0.35">
      <c r="A13" s="6" t="s">
        <v>12</v>
      </c>
      <c r="B13" s="5" t="s">
        <v>12</v>
      </c>
      <c r="C13" s="5" t="s">
        <v>12</v>
      </c>
      <c r="D13" s="5" t="s">
        <v>11</v>
      </c>
      <c r="E13" s="5" t="s">
        <v>13</v>
      </c>
      <c r="F13" s="5" t="s">
        <v>24</v>
      </c>
      <c r="G13" s="5" t="s">
        <v>11</v>
      </c>
      <c r="H13" s="5" t="s">
        <v>11</v>
      </c>
      <c r="I13" s="5" t="s">
        <v>19</v>
      </c>
      <c r="J13" s="8" t="s">
        <v>16</v>
      </c>
      <c r="K13" s="6" t="s">
        <v>11</v>
      </c>
    </row>
    <row r="14" spans="1:17" x14ac:dyDescent="0.35">
      <c r="A14" s="6" t="s">
        <v>12</v>
      </c>
      <c r="B14" s="5" t="s">
        <v>11</v>
      </c>
      <c r="C14" s="5" t="s">
        <v>11</v>
      </c>
      <c r="D14" s="5" t="s">
        <v>12</v>
      </c>
      <c r="E14" s="5" t="s">
        <v>17</v>
      </c>
      <c r="F14" s="5" t="s">
        <v>18</v>
      </c>
      <c r="G14" s="5" t="s">
        <v>11</v>
      </c>
      <c r="H14" s="5" t="s">
        <v>12</v>
      </c>
      <c r="I14" s="5" t="s">
        <v>23</v>
      </c>
      <c r="J14" s="8" t="s">
        <v>21</v>
      </c>
      <c r="K14" s="5" t="s">
        <v>12</v>
      </c>
    </row>
    <row r="15" spans="1:17" x14ac:dyDescent="0.35">
      <c r="A15" s="6" t="s">
        <v>12</v>
      </c>
      <c r="B15" s="5" t="s">
        <v>12</v>
      </c>
      <c r="C15" s="5" t="s">
        <v>12</v>
      </c>
      <c r="D15" s="5" t="s">
        <v>12</v>
      </c>
      <c r="E15" s="5" t="s">
        <v>25</v>
      </c>
      <c r="F15" s="5" t="s">
        <v>18</v>
      </c>
      <c r="G15" s="5" t="s">
        <v>12</v>
      </c>
      <c r="H15" s="5" t="s">
        <v>12</v>
      </c>
      <c r="I15" s="5" t="s">
        <v>19</v>
      </c>
      <c r="J15" s="8" t="s">
        <v>16</v>
      </c>
      <c r="K15" s="5" t="s">
        <v>12</v>
      </c>
    </row>
    <row r="16" spans="1:17" x14ac:dyDescent="0.35">
      <c r="A16">
        <f>COUNTA(A10:A15)</f>
        <v>6</v>
      </c>
      <c r="J16" s="1"/>
      <c r="K16">
        <f>COUNTIF(K10:K15,"Sim")</f>
        <v>3</v>
      </c>
      <c r="L16">
        <f>A16-K16</f>
        <v>3</v>
      </c>
      <c r="M16">
        <f>A16/12*(1-((L16/A16)^2+(K16/A16)^2))</f>
        <v>0.25</v>
      </c>
    </row>
    <row r="17" spans="1:13" x14ac:dyDescent="0.35">
      <c r="A17" s="4" t="s">
        <v>0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</row>
    <row r="18" spans="1:13" x14ac:dyDescent="0.35">
      <c r="A18" s="5" t="s">
        <v>12</v>
      </c>
      <c r="B18" s="6" t="s">
        <v>11</v>
      </c>
      <c r="C18" s="5" t="s">
        <v>12</v>
      </c>
      <c r="D18" s="5" t="s">
        <v>12</v>
      </c>
      <c r="E18" s="5" t="s">
        <v>13</v>
      </c>
      <c r="F18" s="5" t="s">
        <v>18</v>
      </c>
      <c r="G18" s="5" t="s">
        <v>12</v>
      </c>
      <c r="H18" s="5" t="s">
        <v>12</v>
      </c>
      <c r="I18" s="5" t="s">
        <v>23</v>
      </c>
      <c r="J18" s="8" t="s">
        <v>16</v>
      </c>
      <c r="K18" s="6" t="s">
        <v>11</v>
      </c>
    </row>
    <row r="19" spans="1:13" x14ac:dyDescent="0.35">
      <c r="A19" s="5" t="s">
        <v>12</v>
      </c>
      <c r="B19" s="6" t="s">
        <v>11</v>
      </c>
      <c r="C19" s="5" t="s">
        <v>12</v>
      </c>
      <c r="D19" s="5" t="s">
        <v>11</v>
      </c>
      <c r="E19" s="5" t="s">
        <v>13</v>
      </c>
      <c r="F19" s="5" t="s">
        <v>24</v>
      </c>
      <c r="G19" s="5" t="s">
        <v>11</v>
      </c>
      <c r="H19" s="5" t="s">
        <v>11</v>
      </c>
      <c r="I19" s="5" t="s">
        <v>22</v>
      </c>
      <c r="J19" s="8" t="s">
        <v>16</v>
      </c>
      <c r="K19" s="6" t="s">
        <v>11</v>
      </c>
    </row>
    <row r="20" spans="1:13" x14ac:dyDescent="0.35">
      <c r="A20" s="5" t="s">
        <v>12</v>
      </c>
      <c r="B20" s="6" t="s">
        <v>11</v>
      </c>
      <c r="C20" s="5" t="s">
        <v>12</v>
      </c>
      <c r="D20" s="5" t="s">
        <v>12</v>
      </c>
      <c r="E20" s="5" t="s">
        <v>25</v>
      </c>
      <c r="F20" s="5" t="s">
        <v>18</v>
      </c>
      <c r="G20" s="5" t="s">
        <v>11</v>
      </c>
      <c r="H20" s="5" t="s">
        <v>12</v>
      </c>
      <c r="I20" s="5" t="s">
        <v>23</v>
      </c>
      <c r="J20" s="8" t="s">
        <v>16</v>
      </c>
      <c r="K20" s="5" t="s">
        <v>12</v>
      </c>
    </row>
    <row r="21" spans="1:13" x14ac:dyDescent="0.35">
      <c r="A21" s="5" t="s">
        <v>12</v>
      </c>
      <c r="B21" s="6" t="s">
        <v>11</v>
      </c>
      <c r="C21" s="5" t="s">
        <v>11</v>
      </c>
      <c r="D21" s="5" t="s">
        <v>12</v>
      </c>
      <c r="E21" s="5" t="s">
        <v>17</v>
      </c>
      <c r="F21" s="5" t="s">
        <v>18</v>
      </c>
      <c r="G21" s="5" t="s">
        <v>11</v>
      </c>
      <c r="H21" s="5" t="s">
        <v>12</v>
      </c>
      <c r="I21" s="5" t="s">
        <v>23</v>
      </c>
      <c r="J21" s="8" t="s">
        <v>21</v>
      </c>
      <c r="K21" s="5" t="s">
        <v>12</v>
      </c>
    </row>
    <row r="22" spans="1:13" x14ac:dyDescent="0.35">
      <c r="A22" s="5" t="s">
        <v>11</v>
      </c>
      <c r="B22" s="6" t="s">
        <v>11</v>
      </c>
      <c r="C22" s="5" t="s">
        <v>11</v>
      </c>
      <c r="D22" s="5" t="s">
        <v>11</v>
      </c>
      <c r="E22" s="5" t="s">
        <v>17</v>
      </c>
      <c r="F22" s="5" t="s">
        <v>14</v>
      </c>
      <c r="G22" s="5" t="s">
        <v>12</v>
      </c>
      <c r="H22" s="5" t="s">
        <v>11</v>
      </c>
      <c r="I22" s="5" t="s">
        <v>22</v>
      </c>
      <c r="J22" s="8" t="s">
        <v>26</v>
      </c>
      <c r="K22" s="5" t="s">
        <v>12</v>
      </c>
    </row>
    <row r="23" spans="1:13" x14ac:dyDescent="0.35">
      <c r="A23" s="5" t="s">
        <v>11</v>
      </c>
      <c r="B23" s="6" t="s">
        <v>11</v>
      </c>
      <c r="C23" s="5" t="s">
        <v>11</v>
      </c>
      <c r="D23" s="5" t="s">
        <v>11</v>
      </c>
      <c r="E23" s="5" t="s">
        <v>17</v>
      </c>
      <c r="F23" s="5" t="s">
        <v>18</v>
      </c>
      <c r="G23" s="5" t="s">
        <v>12</v>
      </c>
      <c r="H23" s="5" t="s">
        <v>12</v>
      </c>
      <c r="I23" s="5" t="s">
        <v>23</v>
      </c>
      <c r="J23" s="8" t="s">
        <v>20</v>
      </c>
      <c r="K23" s="6" t="s">
        <v>11</v>
      </c>
    </row>
    <row r="24" spans="1:13" x14ac:dyDescent="0.35">
      <c r="A24">
        <f>COUNTA(A18:A23)</f>
        <v>6</v>
      </c>
      <c r="J24" s="1"/>
      <c r="K24">
        <f>COUNTIF(K18:K23,"Sim")</f>
        <v>3</v>
      </c>
      <c r="L24">
        <f>A24-K24</f>
        <v>3</v>
      </c>
      <c r="M24">
        <f>A24/12*(1-((L24/A24)^2+(K24/A24)^2))</f>
        <v>0.25</v>
      </c>
    </row>
    <row r="25" spans="1:13" x14ac:dyDescent="0.3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</row>
    <row r="26" spans="1:13" x14ac:dyDescent="0.35">
      <c r="A26" s="5" t="s">
        <v>11</v>
      </c>
      <c r="B26" s="6" t="s">
        <v>12</v>
      </c>
      <c r="C26" s="5" t="s">
        <v>12</v>
      </c>
      <c r="D26" s="5" t="s">
        <v>11</v>
      </c>
      <c r="E26" s="5" t="s">
        <v>13</v>
      </c>
      <c r="F26" s="5" t="s">
        <v>14</v>
      </c>
      <c r="G26" s="5" t="s">
        <v>12</v>
      </c>
      <c r="H26" s="5" t="s">
        <v>11</v>
      </c>
      <c r="I26" s="5" t="s">
        <v>15</v>
      </c>
      <c r="J26" s="8" t="s">
        <v>16</v>
      </c>
      <c r="K26" s="6" t="s">
        <v>11</v>
      </c>
    </row>
    <row r="27" spans="1:13" x14ac:dyDescent="0.35">
      <c r="A27" s="5" t="s">
        <v>11</v>
      </c>
      <c r="B27" s="6" t="s">
        <v>12</v>
      </c>
      <c r="C27" s="5" t="s">
        <v>12</v>
      </c>
      <c r="D27" s="5" t="s">
        <v>11</v>
      </c>
      <c r="E27" s="5" t="s">
        <v>17</v>
      </c>
      <c r="F27" s="5" t="s">
        <v>18</v>
      </c>
      <c r="G27" s="5" t="s">
        <v>12</v>
      </c>
      <c r="H27" s="5" t="s">
        <v>12</v>
      </c>
      <c r="I27" s="5" t="s">
        <v>19</v>
      </c>
      <c r="J27" s="8" t="s">
        <v>20</v>
      </c>
      <c r="K27" s="5" t="s">
        <v>12</v>
      </c>
    </row>
    <row r="28" spans="1:13" x14ac:dyDescent="0.35">
      <c r="A28" s="5" t="s">
        <v>11</v>
      </c>
      <c r="B28" s="6" t="s">
        <v>12</v>
      </c>
      <c r="C28" s="5" t="s">
        <v>11</v>
      </c>
      <c r="D28" s="5" t="s">
        <v>11</v>
      </c>
      <c r="E28" s="5" t="s">
        <v>17</v>
      </c>
      <c r="F28" s="5" t="s">
        <v>18</v>
      </c>
      <c r="G28" s="5" t="s">
        <v>11</v>
      </c>
      <c r="H28" s="5" t="s">
        <v>12</v>
      </c>
      <c r="I28" s="5" t="s">
        <v>19</v>
      </c>
      <c r="J28" s="8" t="s">
        <v>26</v>
      </c>
      <c r="K28" s="6" t="s">
        <v>11</v>
      </c>
    </row>
    <row r="29" spans="1:13" x14ac:dyDescent="0.35">
      <c r="A29" s="5" t="s">
        <v>11</v>
      </c>
      <c r="B29" s="6" t="s">
        <v>12</v>
      </c>
      <c r="C29" s="5" t="s">
        <v>11</v>
      </c>
      <c r="D29" s="5" t="s">
        <v>12</v>
      </c>
      <c r="E29" s="5" t="s">
        <v>17</v>
      </c>
      <c r="F29" s="5" t="s">
        <v>14</v>
      </c>
      <c r="G29" s="5" t="s">
        <v>12</v>
      </c>
      <c r="H29" s="5" t="s">
        <v>11</v>
      </c>
      <c r="I29" s="5" t="s">
        <v>15</v>
      </c>
      <c r="J29" s="8" t="s">
        <v>21</v>
      </c>
      <c r="K29" s="5" t="s">
        <v>12</v>
      </c>
    </row>
    <row r="30" spans="1:13" x14ac:dyDescent="0.35">
      <c r="A30" s="5" t="s">
        <v>12</v>
      </c>
      <c r="B30" s="6" t="s">
        <v>12</v>
      </c>
      <c r="C30" s="5" t="s">
        <v>12</v>
      </c>
      <c r="D30" s="5" t="s">
        <v>11</v>
      </c>
      <c r="E30" s="5" t="s">
        <v>13</v>
      </c>
      <c r="F30" s="5" t="s">
        <v>24</v>
      </c>
      <c r="G30" s="5" t="s">
        <v>11</v>
      </c>
      <c r="H30" s="5" t="s">
        <v>11</v>
      </c>
      <c r="I30" s="5" t="s">
        <v>19</v>
      </c>
      <c r="J30" s="8" t="s">
        <v>16</v>
      </c>
      <c r="K30" s="6" t="s">
        <v>11</v>
      </c>
    </row>
    <row r="31" spans="1:13" x14ac:dyDescent="0.35">
      <c r="A31" s="5" t="s">
        <v>12</v>
      </c>
      <c r="B31" s="6" t="s">
        <v>12</v>
      </c>
      <c r="C31" s="5" t="s">
        <v>12</v>
      </c>
      <c r="D31" s="5" t="s">
        <v>12</v>
      </c>
      <c r="E31" s="5" t="s">
        <v>25</v>
      </c>
      <c r="F31" s="5" t="s">
        <v>18</v>
      </c>
      <c r="G31" s="5" t="s">
        <v>12</v>
      </c>
      <c r="H31" s="5" t="s">
        <v>12</v>
      </c>
      <c r="I31" s="5" t="s">
        <v>19</v>
      </c>
      <c r="J31" s="8" t="s">
        <v>16</v>
      </c>
      <c r="K31" s="5" t="s">
        <v>12</v>
      </c>
    </row>
    <row r="32" spans="1:13" x14ac:dyDescent="0.35">
      <c r="A32">
        <f>COUNTA(A26:A31)</f>
        <v>6</v>
      </c>
      <c r="J32" s="1"/>
      <c r="K32">
        <f>COUNTIF(K26:K31,"Sim")</f>
        <v>3</v>
      </c>
      <c r="L32">
        <f>A32-K32</f>
        <v>3</v>
      </c>
      <c r="M32">
        <f>A32/12*(1-((L32/A32)^2+(K32/A32)^2))</f>
        <v>0.25</v>
      </c>
    </row>
    <row r="33" spans="1:13" x14ac:dyDescent="0.35">
      <c r="A33" s="4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s="4" t="s">
        <v>7</v>
      </c>
      <c r="I33" s="4" t="s">
        <v>8</v>
      </c>
      <c r="J33" s="4" t="s">
        <v>9</v>
      </c>
      <c r="K33" s="4" t="s">
        <v>10</v>
      </c>
    </row>
    <row r="34" spans="1:13" x14ac:dyDescent="0.35">
      <c r="A34" s="5" t="s">
        <v>11</v>
      </c>
      <c r="B34" s="5" t="s">
        <v>12</v>
      </c>
      <c r="C34" s="6" t="s">
        <v>11</v>
      </c>
      <c r="D34" s="5" t="s">
        <v>11</v>
      </c>
      <c r="E34" s="5" t="s">
        <v>17</v>
      </c>
      <c r="F34" s="5" t="s">
        <v>18</v>
      </c>
      <c r="G34" s="5" t="s">
        <v>11</v>
      </c>
      <c r="H34" s="5" t="s">
        <v>12</v>
      </c>
      <c r="I34" s="5" t="s">
        <v>19</v>
      </c>
      <c r="J34" s="8" t="s">
        <v>26</v>
      </c>
      <c r="K34" s="6" t="s">
        <v>11</v>
      </c>
    </row>
    <row r="35" spans="1:13" x14ac:dyDescent="0.35">
      <c r="A35" s="5" t="s">
        <v>11</v>
      </c>
      <c r="B35" s="5" t="s">
        <v>12</v>
      </c>
      <c r="C35" s="6" t="s">
        <v>11</v>
      </c>
      <c r="D35" s="5" t="s">
        <v>12</v>
      </c>
      <c r="E35" s="5" t="s">
        <v>17</v>
      </c>
      <c r="F35" s="5" t="s">
        <v>14</v>
      </c>
      <c r="G35" s="5" t="s">
        <v>12</v>
      </c>
      <c r="H35" s="5" t="s">
        <v>11</v>
      </c>
      <c r="I35" s="5" t="s">
        <v>15</v>
      </c>
      <c r="J35" s="8" t="s">
        <v>21</v>
      </c>
      <c r="K35" s="5" t="s">
        <v>12</v>
      </c>
    </row>
    <row r="36" spans="1:13" x14ac:dyDescent="0.35">
      <c r="A36" s="5" t="s">
        <v>12</v>
      </c>
      <c r="B36" s="5" t="s">
        <v>11</v>
      </c>
      <c r="C36" s="6" t="s">
        <v>11</v>
      </c>
      <c r="D36" s="5" t="s">
        <v>12</v>
      </c>
      <c r="E36" s="5" t="s">
        <v>17</v>
      </c>
      <c r="F36" s="5" t="s">
        <v>18</v>
      </c>
      <c r="G36" s="5" t="s">
        <v>11</v>
      </c>
      <c r="H36" s="5" t="s">
        <v>12</v>
      </c>
      <c r="I36" s="5" t="s">
        <v>23</v>
      </c>
      <c r="J36" s="8" t="s">
        <v>21</v>
      </c>
      <c r="K36" s="5" t="s">
        <v>12</v>
      </c>
    </row>
    <row r="37" spans="1:13" x14ac:dyDescent="0.35">
      <c r="A37" s="5" t="s">
        <v>11</v>
      </c>
      <c r="B37" s="5" t="s">
        <v>11</v>
      </c>
      <c r="C37" s="6" t="s">
        <v>11</v>
      </c>
      <c r="D37" s="5" t="s">
        <v>11</v>
      </c>
      <c r="E37" s="5" t="s">
        <v>17</v>
      </c>
      <c r="F37" s="5" t="s">
        <v>14</v>
      </c>
      <c r="G37" s="5" t="s">
        <v>12</v>
      </c>
      <c r="H37" s="5" t="s">
        <v>11</v>
      </c>
      <c r="I37" s="5" t="s">
        <v>22</v>
      </c>
      <c r="J37" s="8" t="s">
        <v>26</v>
      </c>
      <c r="K37" s="5" t="s">
        <v>12</v>
      </c>
    </row>
    <row r="38" spans="1:13" x14ac:dyDescent="0.35">
      <c r="A38" s="5" t="s">
        <v>11</v>
      </c>
      <c r="B38" s="5" t="s">
        <v>11</v>
      </c>
      <c r="C38" s="6" t="s">
        <v>11</v>
      </c>
      <c r="D38" s="5" t="s">
        <v>11</v>
      </c>
      <c r="E38" s="5" t="s">
        <v>17</v>
      </c>
      <c r="F38" s="5" t="s">
        <v>18</v>
      </c>
      <c r="G38" s="5" t="s">
        <v>12</v>
      </c>
      <c r="H38" s="5" t="s">
        <v>12</v>
      </c>
      <c r="I38" s="5" t="s">
        <v>23</v>
      </c>
      <c r="J38" s="8" t="s">
        <v>20</v>
      </c>
      <c r="K38" s="6" t="s">
        <v>11</v>
      </c>
    </row>
    <row r="39" spans="1:13" x14ac:dyDescent="0.35">
      <c r="A39">
        <f>COUNTA(A34:A38)</f>
        <v>5</v>
      </c>
      <c r="J39" s="1"/>
      <c r="K39">
        <f>COUNTIF(K33:K38,"Sim")</f>
        <v>2</v>
      </c>
      <c r="L39">
        <f>A39-K39</f>
        <v>3</v>
      </c>
      <c r="M39">
        <f>A39/12*(1-((L39/A39)^2+(K39/A39)^2))</f>
        <v>0.2</v>
      </c>
    </row>
    <row r="40" spans="1:13" x14ac:dyDescent="0.35">
      <c r="A40" s="4" t="s">
        <v>0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4" t="s">
        <v>9</v>
      </c>
      <c r="K40" s="4" t="s">
        <v>10</v>
      </c>
    </row>
    <row r="41" spans="1:13" x14ac:dyDescent="0.35">
      <c r="A41" s="5" t="s">
        <v>11</v>
      </c>
      <c r="B41" s="5" t="s">
        <v>12</v>
      </c>
      <c r="C41" s="6" t="s">
        <v>12</v>
      </c>
      <c r="D41" s="5" t="s">
        <v>11</v>
      </c>
      <c r="E41" s="5" t="s">
        <v>13</v>
      </c>
      <c r="F41" s="5" t="s">
        <v>14</v>
      </c>
      <c r="G41" s="5" t="s">
        <v>12</v>
      </c>
      <c r="H41" s="5" t="s">
        <v>11</v>
      </c>
      <c r="I41" s="5" t="s">
        <v>15</v>
      </c>
      <c r="J41" s="8" t="s">
        <v>16</v>
      </c>
      <c r="K41" s="6" t="s">
        <v>11</v>
      </c>
    </row>
    <row r="42" spans="1:13" x14ac:dyDescent="0.35">
      <c r="A42" s="5" t="s">
        <v>11</v>
      </c>
      <c r="B42" s="5" t="s">
        <v>12</v>
      </c>
      <c r="C42" s="6" t="s">
        <v>12</v>
      </c>
      <c r="D42" s="5" t="s">
        <v>11</v>
      </c>
      <c r="E42" s="5" t="s">
        <v>17</v>
      </c>
      <c r="F42" s="5" t="s">
        <v>18</v>
      </c>
      <c r="G42" s="5" t="s">
        <v>12</v>
      </c>
      <c r="H42" s="5" t="s">
        <v>12</v>
      </c>
      <c r="I42" s="5" t="s">
        <v>19</v>
      </c>
      <c r="J42" s="8" t="s">
        <v>20</v>
      </c>
      <c r="K42" s="5" t="s">
        <v>12</v>
      </c>
    </row>
    <row r="43" spans="1:13" x14ac:dyDescent="0.35">
      <c r="A43" s="5" t="s">
        <v>12</v>
      </c>
      <c r="B43" s="5" t="s">
        <v>11</v>
      </c>
      <c r="C43" s="6" t="s">
        <v>12</v>
      </c>
      <c r="D43" s="5" t="s">
        <v>12</v>
      </c>
      <c r="E43" s="5" t="s">
        <v>13</v>
      </c>
      <c r="F43" s="5" t="s">
        <v>18</v>
      </c>
      <c r="G43" s="5" t="s">
        <v>12</v>
      </c>
      <c r="H43" s="5" t="s">
        <v>12</v>
      </c>
      <c r="I43" s="5" t="s">
        <v>23</v>
      </c>
      <c r="J43" s="8" t="s">
        <v>16</v>
      </c>
      <c r="K43" s="6" t="s">
        <v>11</v>
      </c>
    </row>
    <row r="44" spans="1:13" x14ac:dyDescent="0.35">
      <c r="A44" s="5" t="s">
        <v>12</v>
      </c>
      <c r="B44" s="5" t="s">
        <v>11</v>
      </c>
      <c r="C44" s="6" t="s">
        <v>12</v>
      </c>
      <c r="D44" s="5" t="s">
        <v>11</v>
      </c>
      <c r="E44" s="5" t="s">
        <v>13</v>
      </c>
      <c r="F44" s="5" t="s">
        <v>24</v>
      </c>
      <c r="G44" s="5" t="s">
        <v>11</v>
      </c>
      <c r="H44" s="5" t="s">
        <v>11</v>
      </c>
      <c r="I44" s="5" t="s">
        <v>22</v>
      </c>
      <c r="J44" s="8" t="s">
        <v>16</v>
      </c>
      <c r="K44" s="6" t="s">
        <v>11</v>
      </c>
    </row>
    <row r="45" spans="1:13" x14ac:dyDescent="0.35">
      <c r="A45" s="5" t="s">
        <v>12</v>
      </c>
      <c r="B45" s="5" t="s">
        <v>11</v>
      </c>
      <c r="C45" s="6" t="s">
        <v>12</v>
      </c>
      <c r="D45" s="5" t="s">
        <v>12</v>
      </c>
      <c r="E45" s="5" t="s">
        <v>25</v>
      </c>
      <c r="F45" s="5" t="s">
        <v>18</v>
      </c>
      <c r="G45" s="5" t="s">
        <v>11</v>
      </c>
      <c r="H45" s="5" t="s">
        <v>12</v>
      </c>
      <c r="I45" s="5" t="s">
        <v>23</v>
      </c>
      <c r="J45" s="8" t="s">
        <v>16</v>
      </c>
      <c r="K45" s="5" t="s">
        <v>12</v>
      </c>
    </row>
    <row r="46" spans="1:13" x14ac:dyDescent="0.35">
      <c r="A46" s="5" t="s">
        <v>12</v>
      </c>
      <c r="B46" s="5" t="s">
        <v>12</v>
      </c>
      <c r="C46" s="6" t="s">
        <v>12</v>
      </c>
      <c r="D46" s="5" t="s">
        <v>11</v>
      </c>
      <c r="E46" s="5" t="s">
        <v>13</v>
      </c>
      <c r="F46" s="5" t="s">
        <v>24</v>
      </c>
      <c r="G46" s="5" t="s">
        <v>11</v>
      </c>
      <c r="H46" s="5" t="s">
        <v>11</v>
      </c>
      <c r="I46" s="5" t="s">
        <v>19</v>
      </c>
      <c r="J46" s="8" t="s">
        <v>16</v>
      </c>
      <c r="K46" s="6" t="s">
        <v>11</v>
      </c>
    </row>
    <row r="47" spans="1:13" x14ac:dyDescent="0.35">
      <c r="A47" s="5" t="s">
        <v>12</v>
      </c>
      <c r="B47" s="5" t="s">
        <v>12</v>
      </c>
      <c r="C47" s="6" t="s">
        <v>12</v>
      </c>
      <c r="D47" s="5" t="s">
        <v>12</v>
      </c>
      <c r="E47" s="5" t="s">
        <v>25</v>
      </c>
      <c r="F47" s="5" t="s">
        <v>18</v>
      </c>
      <c r="G47" s="5" t="s">
        <v>12</v>
      </c>
      <c r="H47" s="5" t="s">
        <v>12</v>
      </c>
      <c r="I47" s="5" t="s">
        <v>19</v>
      </c>
      <c r="J47" s="8" t="s">
        <v>16</v>
      </c>
      <c r="K47" s="5" t="s">
        <v>12</v>
      </c>
    </row>
    <row r="48" spans="1:13" x14ac:dyDescent="0.35">
      <c r="A48">
        <f>COUNTA(A41:A47)</f>
        <v>7</v>
      </c>
      <c r="J48" s="1"/>
      <c r="K48">
        <f>COUNTIF(K41:K47,"Sim")</f>
        <v>4</v>
      </c>
      <c r="L48">
        <f>A48-K48</f>
        <v>3</v>
      </c>
      <c r="M48">
        <f>A48/12*(1-((L48/A48)^2+(K48/A48)^2))</f>
        <v>0.28571428571428581</v>
      </c>
    </row>
    <row r="49" spans="1:13" x14ac:dyDescent="0.35">
      <c r="A49" s="4" t="s">
        <v>0</v>
      </c>
      <c r="B49" s="4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 t="s">
        <v>9</v>
      </c>
      <c r="K49" s="4" t="s">
        <v>10</v>
      </c>
    </row>
    <row r="50" spans="1:13" x14ac:dyDescent="0.35">
      <c r="A50" s="5" t="s">
        <v>11</v>
      </c>
      <c r="B50" s="5" t="s">
        <v>12</v>
      </c>
      <c r="C50" s="5" t="s">
        <v>12</v>
      </c>
      <c r="D50" s="6" t="s">
        <v>11</v>
      </c>
      <c r="E50" s="5" t="s">
        <v>13</v>
      </c>
      <c r="F50" s="5" t="s">
        <v>14</v>
      </c>
      <c r="G50" s="5" t="s">
        <v>12</v>
      </c>
      <c r="H50" s="5" t="s">
        <v>11</v>
      </c>
      <c r="I50" s="5" t="s">
        <v>15</v>
      </c>
      <c r="J50" s="8" t="s">
        <v>16</v>
      </c>
      <c r="K50" s="6" t="s">
        <v>11</v>
      </c>
    </row>
    <row r="51" spans="1:13" x14ac:dyDescent="0.35">
      <c r="A51" s="5" t="s">
        <v>11</v>
      </c>
      <c r="B51" s="5" t="s">
        <v>12</v>
      </c>
      <c r="C51" s="5" t="s">
        <v>12</v>
      </c>
      <c r="D51" s="6" t="s">
        <v>11</v>
      </c>
      <c r="E51" s="5" t="s">
        <v>17</v>
      </c>
      <c r="F51" s="5" t="s">
        <v>18</v>
      </c>
      <c r="G51" s="5" t="s">
        <v>12</v>
      </c>
      <c r="H51" s="5" t="s">
        <v>12</v>
      </c>
      <c r="I51" s="5" t="s">
        <v>19</v>
      </c>
      <c r="J51" s="8" t="s">
        <v>20</v>
      </c>
      <c r="K51" s="5" t="s">
        <v>12</v>
      </c>
    </row>
    <row r="52" spans="1:13" x14ac:dyDescent="0.35">
      <c r="A52" s="5" t="s">
        <v>11</v>
      </c>
      <c r="B52" s="5" t="s">
        <v>12</v>
      </c>
      <c r="C52" s="5" t="s">
        <v>11</v>
      </c>
      <c r="D52" s="6" t="s">
        <v>11</v>
      </c>
      <c r="E52" s="5" t="s">
        <v>17</v>
      </c>
      <c r="F52" s="5" t="s">
        <v>18</v>
      </c>
      <c r="G52" s="5" t="s">
        <v>11</v>
      </c>
      <c r="H52" s="5" t="s">
        <v>12</v>
      </c>
      <c r="I52" s="5" t="s">
        <v>19</v>
      </c>
      <c r="J52" s="8" t="s">
        <v>26</v>
      </c>
      <c r="K52" s="6" t="s">
        <v>11</v>
      </c>
    </row>
    <row r="53" spans="1:13" x14ac:dyDescent="0.35">
      <c r="A53" s="5" t="s">
        <v>12</v>
      </c>
      <c r="B53" s="5" t="s">
        <v>11</v>
      </c>
      <c r="C53" s="5" t="s">
        <v>12</v>
      </c>
      <c r="D53" s="6" t="s">
        <v>11</v>
      </c>
      <c r="E53" s="5" t="s">
        <v>13</v>
      </c>
      <c r="F53" s="5" t="s">
        <v>24</v>
      </c>
      <c r="G53" s="5" t="s">
        <v>11</v>
      </c>
      <c r="H53" s="5" t="s">
        <v>11</v>
      </c>
      <c r="I53" s="5" t="s">
        <v>22</v>
      </c>
      <c r="J53" s="8" t="s">
        <v>16</v>
      </c>
      <c r="K53" s="6" t="s">
        <v>11</v>
      </c>
    </row>
    <row r="54" spans="1:13" x14ac:dyDescent="0.35">
      <c r="A54" s="5" t="s">
        <v>12</v>
      </c>
      <c r="B54" s="5" t="s">
        <v>12</v>
      </c>
      <c r="C54" s="5" t="s">
        <v>12</v>
      </c>
      <c r="D54" s="6" t="s">
        <v>11</v>
      </c>
      <c r="E54" s="5" t="s">
        <v>13</v>
      </c>
      <c r="F54" s="5" t="s">
        <v>24</v>
      </c>
      <c r="G54" s="5" t="s">
        <v>11</v>
      </c>
      <c r="H54" s="5" t="s">
        <v>11</v>
      </c>
      <c r="I54" s="5" t="s">
        <v>19</v>
      </c>
      <c r="J54" s="8" t="s">
        <v>16</v>
      </c>
      <c r="K54" s="6" t="s">
        <v>11</v>
      </c>
    </row>
    <row r="55" spans="1:13" x14ac:dyDescent="0.35">
      <c r="A55" s="5" t="s">
        <v>11</v>
      </c>
      <c r="B55" s="5" t="s">
        <v>11</v>
      </c>
      <c r="C55" s="5" t="s">
        <v>11</v>
      </c>
      <c r="D55" s="6" t="s">
        <v>11</v>
      </c>
      <c r="E55" s="5" t="s">
        <v>17</v>
      </c>
      <c r="F55" s="5" t="s">
        <v>14</v>
      </c>
      <c r="G55" s="5" t="s">
        <v>12</v>
      </c>
      <c r="H55" s="5" t="s">
        <v>11</v>
      </c>
      <c r="I55" s="5" t="s">
        <v>22</v>
      </c>
      <c r="J55" s="8" t="s">
        <v>26</v>
      </c>
      <c r="K55" s="5" t="s">
        <v>12</v>
      </c>
    </row>
    <row r="56" spans="1:13" x14ac:dyDescent="0.35">
      <c r="A56" s="5" t="s">
        <v>11</v>
      </c>
      <c r="B56" s="5" t="s">
        <v>11</v>
      </c>
      <c r="C56" s="5" t="s">
        <v>11</v>
      </c>
      <c r="D56" s="6" t="s">
        <v>11</v>
      </c>
      <c r="E56" s="5" t="s">
        <v>17</v>
      </c>
      <c r="F56" s="5" t="s">
        <v>18</v>
      </c>
      <c r="G56" s="5" t="s">
        <v>12</v>
      </c>
      <c r="H56" s="5" t="s">
        <v>12</v>
      </c>
      <c r="I56" s="5" t="s">
        <v>23</v>
      </c>
      <c r="J56" s="8" t="s">
        <v>20</v>
      </c>
      <c r="K56" s="6" t="s">
        <v>11</v>
      </c>
    </row>
    <row r="57" spans="1:13" x14ac:dyDescent="0.35">
      <c r="A57">
        <f>COUNTA(A50:A56)</f>
        <v>7</v>
      </c>
      <c r="J57" s="1"/>
      <c r="K57">
        <f>COUNTIF(K50:K56,"Sim")</f>
        <v>5</v>
      </c>
      <c r="L57">
        <f>A57-K57</f>
        <v>2</v>
      </c>
      <c r="M57">
        <f>A57/12*(1-((L57/A57)^2+(K57/A57)^2))</f>
        <v>0.23809523809523811</v>
      </c>
    </row>
    <row r="58" spans="1:13" x14ac:dyDescent="0.35">
      <c r="A58" s="4" t="s">
        <v>0</v>
      </c>
      <c r="B58" s="4" t="s">
        <v>1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4" t="s">
        <v>9</v>
      </c>
      <c r="K58" s="4" t="s">
        <v>10</v>
      </c>
    </row>
    <row r="59" spans="1:13" x14ac:dyDescent="0.35">
      <c r="A59" s="5" t="s">
        <v>12</v>
      </c>
      <c r="B59" s="5" t="s">
        <v>11</v>
      </c>
      <c r="C59" s="5" t="s">
        <v>12</v>
      </c>
      <c r="D59" s="6" t="s">
        <v>12</v>
      </c>
      <c r="E59" s="5" t="s">
        <v>13</v>
      </c>
      <c r="F59" s="5" t="s">
        <v>18</v>
      </c>
      <c r="G59" s="5" t="s">
        <v>12</v>
      </c>
      <c r="H59" s="5" t="s">
        <v>12</v>
      </c>
      <c r="I59" s="5" t="s">
        <v>23</v>
      </c>
      <c r="J59" s="8" t="s">
        <v>16</v>
      </c>
      <c r="K59" s="6" t="s">
        <v>11</v>
      </c>
    </row>
    <row r="60" spans="1:13" x14ac:dyDescent="0.35">
      <c r="A60" s="5" t="s">
        <v>11</v>
      </c>
      <c r="B60" s="5" t="s">
        <v>12</v>
      </c>
      <c r="C60" s="5" t="s">
        <v>11</v>
      </c>
      <c r="D60" s="6" t="s">
        <v>12</v>
      </c>
      <c r="E60" s="5" t="s">
        <v>17</v>
      </c>
      <c r="F60" s="5" t="s">
        <v>14</v>
      </c>
      <c r="G60" s="5" t="s">
        <v>12</v>
      </c>
      <c r="H60" s="5" t="s">
        <v>11</v>
      </c>
      <c r="I60" s="5" t="s">
        <v>15</v>
      </c>
      <c r="J60" s="8" t="s">
        <v>21</v>
      </c>
      <c r="K60" s="5" t="s">
        <v>12</v>
      </c>
    </row>
    <row r="61" spans="1:13" x14ac:dyDescent="0.35">
      <c r="A61" s="5" t="s">
        <v>12</v>
      </c>
      <c r="B61" s="5" t="s">
        <v>11</v>
      </c>
      <c r="C61" s="5" t="s">
        <v>12</v>
      </c>
      <c r="D61" s="6" t="s">
        <v>12</v>
      </c>
      <c r="E61" s="5" t="s">
        <v>25</v>
      </c>
      <c r="F61" s="5" t="s">
        <v>18</v>
      </c>
      <c r="G61" s="5" t="s">
        <v>11</v>
      </c>
      <c r="H61" s="5" t="s">
        <v>12</v>
      </c>
      <c r="I61" s="5" t="s">
        <v>23</v>
      </c>
      <c r="J61" s="8" t="s">
        <v>16</v>
      </c>
      <c r="K61" s="5" t="s">
        <v>12</v>
      </c>
    </row>
    <row r="62" spans="1:13" x14ac:dyDescent="0.35">
      <c r="A62" s="5" t="s">
        <v>12</v>
      </c>
      <c r="B62" s="5" t="s">
        <v>11</v>
      </c>
      <c r="C62" s="5" t="s">
        <v>11</v>
      </c>
      <c r="D62" s="6" t="s">
        <v>12</v>
      </c>
      <c r="E62" s="5" t="s">
        <v>17</v>
      </c>
      <c r="F62" s="5" t="s">
        <v>18</v>
      </c>
      <c r="G62" s="5" t="s">
        <v>11</v>
      </c>
      <c r="H62" s="5" t="s">
        <v>12</v>
      </c>
      <c r="I62" s="5" t="s">
        <v>23</v>
      </c>
      <c r="J62" s="8" t="s">
        <v>21</v>
      </c>
      <c r="K62" s="5" t="s">
        <v>12</v>
      </c>
    </row>
    <row r="63" spans="1:13" x14ac:dyDescent="0.35">
      <c r="A63" s="5" t="s">
        <v>12</v>
      </c>
      <c r="B63" s="5" t="s">
        <v>12</v>
      </c>
      <c r="C63" s="5" t="s">
        <v>12</v>
      </c>
      <c r="D63" s="6" t="s">
        <v>12</v>
      </c>
      <c r="E63" s="5" t="s">
        <v>25</v>
      </c>
      <c r="F63" s="5" t="s">
        <v>18</v>
      </c>
      <c r="G63" s="5" t="s">
        <v>12</v>
      </c>
      <c r="H63" s="5" t="s">
        <v>12</v>
      </c>
      <c r="I63" s="5" t="s">
        <v>19</v>
      </c>
      <c r="J63" s="8" t="s">
        <v>16</v>
      </c>
      <c r="K63" s="5" t="s">
        <v>12</v>
      </c>
    </row>
    <row r="64" spans="1:13" x14ac:dyDescent="0.35">
      <c r="A64">
        <f>COUNTA(A59:A63)</f>
        <v>5</v>
      </c>
      <c r="J64" s="1"/>
      <c r="K64">
        <f>COUNTIF(K59:K63,"Sim")</f>
        <v>1</v>
      </c>
      <c r="L64">
        <f>A64-K64</f>
        <v>4</v>
      </c>
      <c r="M64">
        <f>A64/12*(1-((L64/A64)^2+(K64/A64)^2))</f>
        <v>0.13333333333333328</v>
      </c>
    </row>
    <row r="65" spans="1:13" x14ac:dyDescent="0.35">
      <c r="A65" s="4" t="s">
        <v>0</v>
      </c>
      <c r="B65" s="4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</row>
    <row r="66" spans="1:13" x14ac:dyDescent="0.35">
      <c r="A66" s="5" t="s">
        <v>12</v>
      </c>
      <c r="B66" s="5" t="s">
        <v>11</v>
      </c>
      <c r="C66" s="5" t="s">
        <v>12</v>
      </c>
      <c r="D66" s="5" t="s">
        <v>12</v>
      </c>
      <c r="E66" s="6" t="s">
        <v>25</v>
      </c>
      <c r="F66" s="5" t="s">
        <v>18</v>
      </c>
      <c r="G66" s="5" t="s">
        <v>11</v>
      </c>
      <c r="H66" s="5" t="s">
        <v>12</v>
      </c>
      <c r="I66" s="5" t="s">
        <v>23</v>
      </c>
      <c r="J66" s="8" t="s">
        <v>16</v>
      </c>
      <c r="K66" s="5" t="s">
        <v>12</v>
      </c>
    </row>
    <row r="67" spans="1:13" x14ac:dyDescent="0.35">
      <c r="A67" s="5" t="s">
        <v>12</v>
      </c>
      <c r="B67" s="5" t="s">
        <v>12</v>
      </c>
      <c r="C67" s="5" t="s">
        <v>12</v>
      </c>
      <c r="D67" s="5" t="s">
        <v>12</v>
      </c>
      <c r="E67" s="6" t="s">
        <v>25</v>
      </c>
      <c r="F67" s="5" t="s">
        <v>18</v>
      </c>
      <c r="G67" s="5" t="s">
        <v>12</v>
      </c>
      <c r="H67" s="5" t="s">
        <v>12</v>
      </c>
      <c r="I67" s="5" t="s">
        <v>19</v>
      </c>
      <c r="J67" s="8" t="s">
        <v>16</v>
      </c>
      <c r="K67" s="5" t="s">
        <v>12</v>
      </c>
    </row>
    <row r="68" spans="1:13" x14ac:dyDescent="0.35">
      <c r="A68">
        <f>COUNTA(A66:A67)</f>
        <v>2</v>
      </c>
      <c r="J68" s="1"/>
      <c r="K68">
        <f>COUNTIF(K66:K67,"Sim")</f>
        <v>0</v>
      </c>
      <c r="L68">
        <f>A68-K68</f>
        <v>2</v>
      </c>
      <c r="M68">
        <f>A68/12*(1-((L68/A68)^2+(K68/A68)^2))</f>
        <v>0</v>
      </c>
    </row>
    <row r="69" spans="1:13" x14ac:dyDescent="0.35">
      <c r="A69" s="4" t="s">
        <v>0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G69" s="4" t="s">
        <v>6</v>
      </c>
      <c r="H69" s="4" t="s">
        <v>7</v>
      </c>
      <c r="I69" s="4" t="s">
        <v>8</v>
      </c>
      <c r="J69" s="4" t="s">
        <v>9</v>
      </c>
      <c r="K69" s="4" t="s">
        <v>10</v>
      </c>
    </row>
    <row r="70" spans="1:13" x14ac:dyDescent="0.35">
      <c r="A70" s="5" t="s">
        <v>11</v>
      </c>
      <c r="B70" s="5" t="s">
        <v>12</v>
      </c>
      <c r="C70" s="5" t="s">
        <v>12</v>
      </c>
      <c r="D70" s="5" t="s">
        <v>11</v>
      </c>
      <c r="E70" s="6" t="s">
        <v>17</v>
      </c>
      <c r="F70" s="5" t="s">
        <v>18</v>
      </c>
      <c r="G70" s="5" t="s">
        <v>12</v>
      </c>
      <c r="H70" s="5" t="s">
        <v>12</v>
      </c>
      <c r="I70" s="5" t="s">
        <v>19</v>
      </c>
      <c r="J70" s="8" t="s">
        <v>20</v>
      </c>
      <c r="K70" s="5" t="s">
        <v>12</v>
      </c>
    </row>
    <row r="71" spans="1:13" x14ac:dyDescent="0.35">
      <c r="A71" s="5" t="s">
        <v>11</v>
      </c>
      <c r="B71" s="5" t="s">
        <v>12</v>
      </c>
      <c r="C71" s="5" t="s">
        <v>11</v>
      </c>
      <c r="D71" s="5" t="s">
        <v>11</v>
      </c>
      <c r="E71" s="6" t="s">
        <v>17</v>
      </c>
      <c r="F71" s="5" t="s">
        <v>18</v>
      </c>
      <c r="G71" s="5" t="s">
        <v>11</v>
      </c>
      <c r="H71" s="5" t="s">
        <v>12</v>
      </c>
      <c r="I71" s="5" t="s">
        <v>19</v>
      </c>
      <c r="J71" s="8" t="s">
        <v>26</v>
      </c>
      <c r="K71" s="6" t="s">
        <v>11</v>
      </c>
    </row>
    <row r="72" spans="1:13" x14ac:dyDescent="0.35">
      <c r="A72" s="5" t="s">
        <v>11</v>
      </c>
      <c r="B72" s="5" t="s">
        <v>12</v>
      </c>
      <c r="C72" s="5" t="s">
        <v>11</v>
      </c>
      <c r="D72" s="5" t="s">
        <v>12</v>
      </c>
      <c r="E72" s="6" t="s">
        <v>17</v>
      </c>
      <c r="F72" s="5" t="s">
        <v>14</v>
      </c>
      <c r="G72" s="5" t="s">
        <v>12</v>
      </c>
      <c r="H72" s="5" t="s">
        <v>11</v>
      </c>
      <c r="I72" s="5" t="s">
        <v>15</v>
      </c>
      <c r="J72" s="8" t="s">
        <v>21</v>
      </c>
      <c r="K72" s="5" t="s">
        <v>12</v>
      </c>
    </row>
    <row r="73" spans="1:13" x14ac:dyDescent="0.35">
      <c r="A73" s="5" t="s">
        <v>12</v>
      </c>
      <c r="B73" s="5" t="s">
        <v>11</v>
      </c>
      <c r="C73" s="5" t="s">
        <v>11</v>
      </c>
      <c r="D73" s="5" t="s">
        <v>12</v>
      </c>
      <c r="E73" s="6" t="s">
        <v>17</v>
      </c>
      <c r="F73" s="5" t="s">
        <v>18</v>
      </c>
      <c r="G73" s="5" t="s">
        <v>11</v>
      </c>
      <c r="H73" s="5" t="s">
        <v>12</v>
      </c>
      <c r="I73" s="5" t="s">
        <v>23</v>
      </c>
      <c r="J73" s="8" t="s">
        <v>21</v>
      </c>
      <c r="K73" s="5" t="s">
        <v>12</v>
      </c>
    </row>
    <row r="74" spans="1:13" x14ac:dyDescent="0.35">
      <c r="A74" s="5" t="s">
        <v>11</v>
      </c>
      <c r="B74" s="5" t="s">
        <v>11</v>
      </c>
      <c r="C74" s="5" t="s">
        <v>11</v>
      </c>
      <c r="D74" s="5" t="s">
        <v>11</v>
      </c>
      <c r="E74" s="6" t="s">
        <v>17</v>
      </c>
      <c r="F74" s="5" t="s">
        <v>14</v>
      </c>
      <c r="G74" s="5" t="s">
        <v>12</v>
      </c>
      <c r="H74" s="5" t="s">
        <v>11</v>
      </c>
      <c r="I74" s="5" t="s">
        <v>22</v>
      </c>
      <c r="J74" s="8" t="s">
        <v>26</v>
      </c>
      <c r="K74" s="5" t="s">
        <v>12</v>
      </c>
    </row>
    <row r="75" spans="1:13" x14ac:dyDescent="0.35">
      <c r="A75" s="5" t="s">
        <v>11</v>
      </c>
      <c r="B75" s="5" t="s">
        <v>11</v>
      </c>
      <c r="C75" s="5" t="s">
        <v>11</v>
      </c>
      <c r="D75" s="5" t="s">
        <v>11</v>
      </c>
      <c r="E75" s="6" t="s">
        <v>17</v>
      </c>
      <c r="F75" s="5" t="s">
        <v>18</v>
      </c>
      <c r="G75" s="5" t="s">
        <v>12</v>
      </c>
      <c r="H75" s="5" t="s">
        <v>12</v>
      </c>
      <c r="I75" s="5" t="s">
        <v>23</v>
      </c>
      <c r="J75" s="8" t="s">
        <v>20</v>
      </c>
      <c r="K75" s="6" t="s">
        <v>11</v>
      </c>
    </row>
    <row r="76" spans="1:13" x14ac:dyDescent="0.35">
      <c r="A76">
        <f>COUNTA(A70:A75)</f>
        <v>6</v>
      </c>
      <c r="J76" s="1"/>
      <c r="K76">
        <f>COUNTIF(K70:K75,"Sim")</f>
        <v>2</v>
      </c>
      <c r="L76">
        <f>A76-K76</f>
        <v>4</v>
      </c>
      <c r="M76">
        <f>A76/12*(1-((L76/A76)^2+(K76/A76)^2))</f>
        <v>0.22222222222222221</v>
      </c>
    </row>
    <row r="77" spans="1:13" x14ac:dyDescent="0.35">
      <c r="A77" s="4" t="s">
        <v>0</v>
      </c>
      <c r="B77" s="4" t="s">
        <v>1</v>
      </c>
      <c r="C77" s="4" t="s">
        <v>2</v>
      </c>
      <c r="D77" s="4" t="s">
        <v>3</v>
      </c>
      <c r="E77" s="4" t="s">
        <v>4</v>
      </c>
      <c r="F77" s="4" t="s">
        <v>5</v>
      </c>
      <c r="G77" s="4" t="s">
        <v>6</v>
      </c>
      <c r="H77" s="4" t="s">
        <v>7</v>
      </c>
      <c r="I77" s="4" t="s">
        <v>8</v>
      </c>
      <c r="J77" s="4" t="s">
        <v>9</v>
      </c>
      <c r="K77" s="4" t="s">
        <v>10</v>
      </c>
    </row>
    <row r="78" spans="1:13" x14ac:dyDescent="0.35">
      <c r="A78" s="5" t="s">
        <v>11</v>
      </c>
      <c r="B78" s="5" t="s">
        <v>12</v>
      </c>
      <c r="C78" s="5" t="s">
        <v>12</v>
      </c>
      <c r="D78" s="5" t="s">
        <v>11</v>
      </c>
      <c r="E78" s="6" t="s">
        <v>13</v>
      </c>
      <c r="F78" s="5" t="s">
        <v>14</v>
      </c>
      <c r="G78" s="5" t="s">
        <v>12</v>
      </c>
      <c r="H78" s="5" t="s">
        <v>11</v>
      </c>
      <c r="I78" s="5" t="s">
        <v>15</v>
      </c>
      <c r="J78" s="8" t="s">
        <v>16</v>
      </c>
      <c r="K78" s="6" t="s">
        <v>11</v>
      </c>
    </row>
    <row r="79" spans="1:13" x14ac:dyDescent="0.35">
      <c r="A79" s="5" t="s">
        <v>12</v>
      </c>
      <c r="B79" s="5" t="s">
        <v>11</v>
      </c>
      <c r="C79" s="5" t="s">
        <v>12</v>
      </c>
      <c r="D79" s="5" t="s">
        <v>12</v>
      </c>
      <c r="E79" s="6" t="s">
        <v>13</v>
      </c>
      <c r="F79" s="5" t="s">
        <v>18</v>
      </c>
      <c r="G79" s="5" t="s">
        <v>12</v>
      </c>
      <c r="H79" s="5" t="s">
        <v>12</v>
      </c>
      <c r="I79" s="5" t="s">
        <v>23</v>
      </c>
      <c r="J79" s="8" t="s">
        <v>16</v>
      </c>
      <c r="K79" s="6" t="s">
        <v>11</v>
      </c>
    </row>
    <row r="80" spans="1:13" x14ac:dyDescent="0.35">
      <c r="A80" s="5" t="s">
        <v>12</v>
      </c>
      <c r="B80" s="5" t="s">
        <v>11</v>
      </c>
      <c r="C80" s="5" t="s">
        <v>12</v>
      </c>
      <c r="D80" s="5" t="s">
        <v>11</v>
      </c>
      <c r="E80" s="6" t="s">
        <v>13</v>
      </c>
      <c r="F80" s="5" t="s">
        <v>24</v>
      </c>
      <c r="G80" s="5" t="s">
        <v>11</v>
      </c>
      <c r="H80" s="5" t="s">
        <v>11</v>
      </c>
      <c r="I80" s="5" t="s">
        <v>22</v>
      </c>
      <c r="J80" s="8" t="s">
        <v>16</v>
      </c>
      <c r="K80" s="6" t="s">
        <v>11</v>
      </c>
    </row>
    <row r="81" spans="1:13" x14ac:dyDescent="0.35">
      <c r="A81" s="5" t="s">
        <v>12</v>
      </c>
      <c r="B81" s="5" t="s">
        <v>12</v>
      </c>
      <c r="C81" s="5" t="s">
        <v>12</v>
      </c>
      <c r="D81" s="5" t="s">
        <v>11</v>
      </c>
      <c r="E81" s="6" t="s">
        <v>13</v>
      </c>
      <c r="F81" s="5" t="s">
        <v>24</v>
      </c>
      <c r="G81" s="5" t="s">
        <v>11</v>
      </c>
      <c r="H81" s="5" t="s">
        <v>11</v>
      </c>
      <c r="I81" s="5" t="s">
        <v>19</v>
      </c>
      <c r="J81" s="8" t="s">
        <v>16</v>
      </c>
      <c r="K81" s="6" t="s">
        <v>11</v>
      </c>
    </row>
    <row r="82" spans="1:13" x14ac:dyDescent="0.35">
      <c r="A82">
        <f>COUNTA(A78:A81)</f>
        <v>4</v>
      </c>
      <c r="J82" s="1"/>
      <c r="K82">
        <f>COUNTIF(K78:K81,"Sim")</f>
        <v>4</v>
      </c>
      <c r="L82">
        <f>A82-K82</f>
        <v>0</v>
      </c>
      <c r="M82">
        <f>A82/12*(1-((L82/A82)^2+(K82/A82)^2))</f>
        <v>0</v>
      </c>
    </row>
    <row r="83" spans="1:13" x14ac:dyDescent="0.35">
      <c r="A83" s="4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6</v>
      </c>
      <c r="H83" s="4" t="s">
        <v>7</v>
      </c>
      <c r="I83" s="4" t="s">
        <v>8</v>
      </c>
      <c r="J83" s="4" t="s">
        <v>9</v>
      </c>
      <c r="K83" s="4" t="s">
        <v>10</v>
      </c>
    </row>
    <row r="84" spans="1:13" x14ac:dyDescent="0.35">
      <c r="A84" s="5" t="s">
        <v>11</v>
      </c>
      <c r="B84" s="5" t="s">
        <v>12</v>
      </c>
      <c r="C84" s="5" t="s">
        <v>12</v>
      </c>
      <c r="D84" s="5" t="s">
        <v>11</v>
      </c>
      <c r="E84" s="5" t="s">
        <v>17</v>
      </c>
      <c r="F84" s="6" t="s">
        <v>18</v>
      </c>
      <c r="G84" s="5" t="s">
        <v>12</v>
      </c>
      <c r="H84" s="5" t="s">
        <v>12</v>
      </c>
      <c r="I84" s="5" t="s">
        <v>19</v>
      </c>
      <c r="J84" s="8" t="s">
        <v>20</v>
      </c>
      <c r="K84" s="5" t="s">
        <v>12</v>
      </c>
    </row>
    <row r="85" spans="1:13" x14ac:dyDescent="0.35">
      <c r="A85" s="5" t="s">
        <v>12</v>
      </c>
      <c r="B85" s="5" t="s">
        <v>11</v>
      </c>
      <c r="C85" s="5" t="s">
        <v>12</v>
      </c>
      <c r="D85" s="5" t="s">
        <v>12</v>
      </c>
      <c r="E85" s="5" t="s">
        <v>13</v>
      </c>
      <c r="F85" s="6" t="s">
        <v>18</v>
      </c>
      <c r="G85" s="5" t="s">
        <v>12</v>
      </c>
      <c r="H85" s="5" t="s">
        <v>12</v>
      </c>
      <c r="I85" s="5" t="s">
        <v>23</v>
      </c>
      <c r="J85" s="8" t="s">
        <v>16</v>
      </c>
      <c r="K85" s="6" t="s">
        <v>11</v>
      </c>
    </row>
    <row r="86" spans="1:13" x14ac:dyDescent="0.35">
      <c r="A86" s="5" t="s">
        <v>11</v>
      </c>
      <c r="B86" s="5" t="s">
        <v>12</v>
      </c>
      <c r="C86" s="5" t="s">
        <v>11</v>
      </c>
      <c r="D86" s="5" t="s">
        <v>11</v>
      </c>
      <c r="E86" s="5" t="s">
        <v>17</v>
      </c>
      <c r="F86" s="6" t="s">
        <v>18</v>
      </c>
      <c r="G86" s="5" t="s">
        <v>11</v>
      </c>
      <c r="H86" s="5" t="s">
        <v>12</v>
      </c>
      <c r="I86" s="5" t="s">
        <v>19</v>
      </c>
      <c r="J86" s="8">
        <v>11232</v>
      </c>
      <c r="K86" s="6" t="s">
        <v>11</v>
      </c>
    </row>
    <row r="87" spans="1:13" x14ac:dyDescent="0.35">
      <c r="A87" s="5" t="s">
        <v>12</v>
      </c>
      <c r="B87" s="5" t="s">
        <v>11</v>
      </c>
      <c r="C87" s="5" t="s">
        <v>12</v>
      </c>
      <c r="D87" s="5" t="s">
        <v>12</v>
      </c>
      <c r="E87" s="5" t="s">
        <v>25</v>
      </c>
      <c r="F87" s="6" t="s">
        <v>18</v>
      </c>
      <c r="G87" s="5" t="s">
        <v>11</v>
      </c>
      <c r="H87" s="5" t="s">
        <v>12</v>
      </c>
      <c r="I87" s="5" t="s">
        <v>23</v>
      </c>
      <c r="J87" s="8" t="s">
        <v>16</v>
      </c>
      <c r="K87" s="5" t="s">
        <v>12</v>
      </c>
    </row>
    <row r="88" spans="1:13" x14ac:dyDescent="0.35">
      <c r="A88" s="5" t="s">
        <v>12</v>
      </c>
      <c r="B88" s="5" t="s">
        <v>11</v>
      </c>
      <c r="C88" s="5" t="s">
        <v>11</v>
      </c>
      <c r="D88" s="5" t="s">
        <v>12</v>
      </c>
      <c r="E88" s="5" t="s">
        <v>17</v>
      </c>
      <c r="F88" s="6" t="s">
        <v>18</v>
      </c>
      <c r="G88" s="5" t="s">
        <v>11</v>
      </c>
      <c r="H88" s="5" t="s">
        <v>12</v>
      </c>
      <c r="I88" s="5" t="s">
        <v>23</v>
      </c>
      <c r="J88" s="8" t="s">
        <v>21</v>
      </c>
      <c r="K88" s="5" t="s">
        <v>12</v>
      </c>
    </row>
    <row r="89" spans="1:13" x14ac:dyDescent="0.35">
      <c r="A89" s="5" t="s">
        <v>12</v>
      </c>
      <c r="B89" s="5" t="s">
        <v>12</v>
      </c>
      <c r="C89" s="5" t="s">
        <v>12</v>
      </c>
      <c r="D89" s="5" t="s">
        <v>12</v>
      </c>
      <c r="E89" s="5" t="s">
        <v>25</v>
      </c>
      <c r="F89" s="6" t="s">
        <v>18</v>
      </c>
      <c r="G89" s="5" t="s">
        <v>12</v>
      </c>
      <c r="H89" s="5" t="s">
        <v>12</v>
      </c>
      <c r="I89" s="5" t="s">
        <v>19</v>
      </c>
      <c r="J89" s="8" t="s">
        <v>16</v>
      </c>
      <c r="K89" s="5" t="s">
        <v>12</v>
      </c>
    </row>
    <row r="90" spans="1:13" x14ac:dyDescent="0.35">
      <c r="A90" s="5" t="s">
        <v>11</v>
      </c>
      <c r="B90" s="5" t="s">
        <v>11</v>
      </c>
      <c r="C90" s="5" t="s">
        <v>11</v>
      </c>
      <c r="D90" s="5" t="s">
        <v>11</v>
      </c>
      <c r="E90" s="5" t="s">
        <v>17</v>
      </c>
      <c r="F90" s="6" t="s">
        <v>18</v>
      </c>
      <c r="G90" s="5" t="s">
        <v>12</v>
      </c>
      <c r="H90" s="5" t="s">
        <v>12</v>
      </c>
      <c r="I90" s="5" t="s">
        <v>23</v>
      </c>
      <c r="J90" s="8" t="s">
        <v>20</v>
      </c>
      <c r="K90" s="6" t="s">
        <v>11</v>
      </c>
    </row>
    <row r="91" spans="1:13" x14ac:dyDescent="0.35">
      <c r="A91">
        <f>COUNTA(A84:A90)</f>
        <v>7</v>
      </c>
      <c r="J91" s="1"/>
      <c r="K91">
        <f>COUNTIF(K84:K90,"Sim")</f>
        <v>3</v>
      </c>
      <c r="L91">
        <f>A91-K91</f>
        <v>4</v>
      </c>
      <c r="M91">
        <f>A91/12*(1-((L91/A91)^2+(K91/A91)^2))</f>
        <v>0.28571428571428581</v>
      </c>
    </row>
    <row r="92" spans="1:13" x14ac:dyDescent="0.35">
      <c r="A92" s="4" t="s">
        <v>0</v>
      </c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</row>
    <row r="93" spans="1:13" x14ac:dyDescent="0.35">
      <c r="A93" s="5" t="s">
        <v>12</v>
      </c>
      <c r="B93" s="5" t="s">
        <v>11</v>
      </c>
      <c r="C93" s="5" t="s">
        <v>12</v>
      </c>
      <c r="D93" s="5" t="s">
        <v>11</v>
      </c>
      <c r="E93" s="5" t="s">
        <v>13</v>
      </c>
      <c r="F93" s="6" t="s">
        <v>24</v>
      </c>
      <c r="G93" s="5" t="s">
        <v>11</v>
      </c>
      <c r="H93" s="5" t="s">
        <v>11</v>
      </c>
      <c r="I93" s="5" t="s">
        <v>22</v>
      </c>
      <c r="J93" s="8" t="s">
        <v>16</v>
      </c>
      <c r="K93" s="6" t="s">
        <v>11</v>
      </c>
    </row>
    <row r="94" spans="1:13" x14ac:dyDescent="0.35">
      <c r="A94" s="5" t="s">
        <v>12</v>
      </c>
      <c r="B94" s="5" t="s">
        <v>12</v>
      </c>
      <c r="C94" s="5" t="s">
        <v>12</v>
      </c>
      <c r="D94" s="5" t="s">
        <v>11</v>
      </c>
      <c r="E94" s="5" t="s">
        <v>13</v>
      </c>
      <c r="F94" s="6" t="s">
        <v>24</v>
      </c>
      <c r="G94" s="5" t="s">
        <v>11</v>
      </c>
      <c r="H94" s="5" t="s">
        <v>11</v>
      </c>
      <c r="I94" s="5" t="s">
        <v>19</v>
      </c>
      <c r="J94" s="8" t="s">
        <v>16</v>
      </c>
      <c r="K94" s="6" t="s">
        <v>11</v>
      </c>
    </row>
    <row r="95" spans="1:13" x14ac:dyDescent="0.35">
      <c r="A95">
        <f>COUNTA(A93:A94)</f>
        <v>2</v>
      </c>
      <c r="J95" s="1"/>
      <c r="K95">
        <f>COUNTIF(K93:K94,"Sim")</f>
        <v>2</v>
      </c>
      <c r="L95">
        <f>A95-K95</f>
        <v>0</v>
      </c>
      <c r="M95">
        <f>A95/12*(1-((L95/A95)^2+(K95/A95)^2))</f>
        <v>0</v>
      </c>
    </row>
    <row r="96" spans="1:13" x14ac:dyDescent="0.35">
      <c r="A96" s="4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4" t="s">
        <v>6</v>
      </c>
      <c r="H96" s="4" t="s">
        <v>7</v>
      </c>
      <c r="I96" s="4" t="s">
        <v>8</v>
      </c>
      <c r="J96" s="4" t="s">
        <v>9</v>
      </c>
      <c r="K96" s="4" t="s">
        <v>10</v>
      </c>
    </row>
    <row r="97" spans="1:13" x14ac:dyDescent="0.35">
      <c r="A97" s="5" t="s">
        <v>11</v>
      </c>
      <c r="B97" s="5" t="s">
        <v>12</v>
      </c>
      <c r="C97" s="5" t="s">
        <v>12</v>
      </c>
      <c r="D97" s="5" t="s">
        <v>11</v>
      </c>
      <c r="E97" s="5" t="s">
        <v>13</v>
      </c>
      <c r="F97" s="6" t="s">
        <v>14</v>
      </c>
      <c r="G97" s="5" t="s">
        <v>12</v>
      </c>
      <c r="H97" s="5" t="s">
        <v>11</v>
      </c>
      <c r="I97" s="5" t="s">
        <v>15</v>
      </c>
      <c r="J97" s="8" t="s">
        <v>16</v>
      </c>
      <c r="K97" s="6" t="s">
        <v>11</v>
      </c>
    </row>
    <row r="98" spans="1:13" x14ac:dyDescent="0.35">
      <c r="A98" s="5" t="s">
        <v>11</v>
      </c>
      <c r="B98" s="5" t="s">
        <v>12</v>
      </c>
      <c r="C98" s="5" t="s">
        <v>11</v>
      </c>
      <c r="D98" s="5" t="s">
        <v>12</v>
      </c>
      <c r="E98" s="5" t="s">
        <v>17</v>
      </c>
      <c r="F98" s="6" t="s">
        <v>14</v>
      </c>
      <c r="G98" s="5" t="s">
        <v>12</v>
      </c>
      <c r="H98" s="5" t="s">
        <v>11</v>
      </c>
      <c r="I98" s="5" t="s">
        <v>15</v>
      </c>
      <c r="J98" s="8" t="s">
        <v>21</v>
      </c>
      <c r="K98" s="5" t="s">
        <v>12</v>
      </c>
    </row>
    <row r="99" spans="1:13" x14ac:dyDescent="0.35">
      <c r="A99" s="5" t="s">
        <v>11</v>
      </c>
      <c r="B99" s="5" t="s">
        <v>11</v>
      </c>
      <c r="C99" s="5" t="s">
        <v>11</v>
      </c>
      <c r="D99" s="5" t="s">
        <v>11</v>
      </c>
      <c r="E99" s="5" t="s">
        <v>17</v>
      </c>
      <c r="F99" s="6" t="s">
        <v>14</v>
      </c>
      <c r="G99" s="5" t="s">
        <v>12</v>
      </c>
      <c r="H99" s="5" t="s">
        <v>11</v>
      </c>
      <c r="I99" s="5" t="s">
        <v>22</v>
      </c>
      <c r="J99" s="8" t="s">
        <v>26</v>
      </c>
      <c r="K99" s="5" t="s">
        <v>12</v>
      </c>
    </row>
    <row r="100" spans="1:13" x14ac:dyDescent="0.35">
      <c r="A100">
        <f>COUNTA(A97:A99)</f>
        <v>3</v>
      </c>
      <c r="J100" s="1"/>
      <c r="K100">
        <f>COUNTIF(K97:K99,"Sim")</f>
        <v>1</v>
      </c>
      <c r="L100">
        <f>A100-K100</f>
        <v>2</v>
      </c>
      <c r="M100">
        <f>A100/12*(1-((L100/A100)^2+(K100/A100)^2))</f>
        <v>0.1111111111111111</v>
      </c>
    </row>
    <row r="101" spans="1:13" x14ac:dyDescent="0.35">
      <c r="A101" s="4" t="s">
        <v>0</v>
      </c>
      <c r="B101" s="4" t="s">
        <v>1</v>
      </c>
      <c r="C101" s="4" t="s">
        <v>2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</row>
    <row r="102" spans="1:13" x14ac:dyDescent="0.35">
      <c r="A102" s="5" t="s">
        <v>11</v>
      </c>
      <c r="B102" s="5" t="s">
        <v>12</v>
      </c>
      <c r="C102" s="5" t="s">
        <v>12</v>
      </c>
      <c r="D102" s="5" t="s">
        <v>11</v>
      </c>
      <c r="E102" s="5" t="s">
        <v>13</v>
      </c>
      <c r="F102" s="5" t="s">
        <v>14</v>
      </c>
      <c r="G102" s="6" t="s">
        <v>12</v>
      </c>
      <c r="H102" s="5" t="s">
        <v>11</v>
      </c>
      <c r="I102" s="5" t="s">
        <v>15</v>
      </c>
      <c r="J102" s="8" t="s">
        <v>16</v>
      </c>
      <c r="K102" s="6" t="s">
        <v>11</v>
      </c>
    </row>
    <row r="103" spans="1:13" x14ac:dyDescent="0.35">
      <c r="A103" s="5" t="s">
        <v>11</v>
      </c>
      <c r="B103" s="5" t="s">
        <v>12</v>
      </c>
      <c r="C103" s="5" t="s">
        <v>12</v>
      </c>
      <c r="D103" s="5" t="s">
        <v>11</v>
      </c>
      <c r="E103" s="5" t="s">
        <v>17</v>
      </c>
      <c r="F103" s="5" t="s">
        <v>18</v>
      </c>
      <c r="G103" s="6" t="s">
        <v>12</v>
      </c>
      <c r="H103" s="5" t="s">
        <v>12</v>
      </c>
      <c r="I103" s="5" t="s">
        <v>19</v>
      </c>
      <c r="J103" s="8" t="s">
        <v>20</v>
      </c>
      <c r="K103" s="5" t="s">
        <v>12</v>
      </c>
    </row>
    <row r="104" spans="1:13" x14ac:dyDescent="0.35">
      <c r="A104" s="5" t="s">
        <v>12</v>
      </c>
      <c r="B104" s="5" t="s">
        <v>11</v>
      </c>
      <c r="C104" s="5" t="s">
        <v>12</v>
      </c>
      <c r="D104" s="5" t="s">
        <v>12</v>
      </c>
      <c r="E104" s="5" t="s">
        <v>13</v>
      </c>
      <c r="F104" s="5" t="s">
        <v>18</v>
      </c>
      <c r="G104" s="6" t="s">
        <v>12</v>
      </c>
      <c r="H104" s="5" t="s">
        <v>12</v>
      </c>
      <c r="I104" s="5" t="s">
        <v>23</v>
      </c>
      <c r="J104" s="8" t="s">
        <v>16</v>
      </c>
      <c r="K104" s="6" t="s">
        <v>11</v>
      </c>
    </row>
    <row r="105" spans="1:13" x14ac:dyDescent="0.35">
      <c r="A105" s="5" t="s">
        <v>11</v>
      </c>
      <c r="B105" s="5" t="s">
        <v>12</v>
      </c>
      <c r="C105" s="5" t="s">
        <v>11</v>
      </c>
      <c r="D105" s="5" t="s">
        <v>12</v>
      </c>
      <c r="E105" s="5" t="s">
        <v>17</v>
      </c>
      <c r="F105" s="5" t="s">
        <v>14</v>
      </c>
      <c r="G105" s="6" t="s">
        <v>12</v>
      </c>
      <c r="H105" s="5" t="s">
        <v>11</v>
      </c>
      <c r="I105" s="5" t="s">
        <v>15</v>
      </c>
      <c r="J105" s="8" t="s">
        <v>21</v>
      </c>
      <c r="K105" s="5" t="s">
        <v>12</v>
      </c>
    </row>
    <row r="106" spans="1:13" x14ac:dyDescent="0.35">
      <c r="A106" s="5" t="s">
        <v>11</v>
      </c>
      <c r="B106" s="5" t="s">
        <v>11</v>
      </c>
      <c r="C106" s="5" t="s">
        <v>11</v>
      </c>
      <c r="D106" s="5" t="s">
        <v>11</v>
      </c>
      <c r="E106" s="5" t="s">
        <v>17</v>
      </c>
      <c r="F106" s="5" t="s">
        <v>14</v>
      </c>
      <c r="G106" s="6" t="s">
        <v>12</v>
      </c>
      <c r="H106" s="5" t="s">
        <v>11</v>
      </c>
      <c r="I106" s="5" t="s">
        <v>22</v>
      </c>
      <c r="J106" s="8" t="s">
        <v>26</v>
      </c>
      <c r="K106" s="5" t="s">
        <v>12</v>
      </c>
    </row>
    <row r="107" spans="1:13" x14ac:dyDescent="0.35">
      <c r="A107" s="5" t="s">
        <v>12</v>
      </c>
      <c r="B107" s="5" t="s">
        <v>12</v>
      </c>
      <c r="C107" s="5" t="s">
        <v>12</v>
      </c>
      <c r="D107" s="5" t="s">
        <v>12</v>
      </c>
      <c r="E107" s="5" t="s">
        <v>25</v>
      </c>
      <c r="F107" s="5" t="s">
        <v>18</v>
      </c>
      <c r="G107" s="6" t="s">
        <v>12</v>
      </c>
      <c r="H107" s="5" t="s">
        <v>12</v>
      </c>
      <c r="I107" s="5" t="s">
        <v>19</v>
      </c>
      <c r="J107" s="8" t="s">
        <v>16</v>
      </c>
      <c r="K107" s="5" t="s">
        <v>12</v>
      </c>
    </row>
    <row r="108" spans="1:13" x14ac:dyDescent="0.35">
      <c r="A108" s="5" t="s">
        <v>11</v>
      </c>
      <c r="B108" s="5" t="s">
        <v>11</v>
      </c>
      <c r="C108" s="5" t="s">
        <v>11</v>
      </c>
      <c r="D108" s="5" t="s">
        <v>11</v>
      </c>
      <c r="E108" s="5" t="s">
        <v>17</v>
      </c>
      <c r="F108" s="5" t="s">
        <v>18</v>
      </c>
      <c r="G108" s="6" t="s">
        <v>12</v>
      </c>
      <c r="H108" s="5" t="s">
        <v>12</v>
      </c>
      <c r="I108" s="5" t="s">
        <v>23</v>
      </c>
      <c r="J108" s="8" t="s">
        <v>20</v>
      </c>
      <c r="K108" s="6" t="s">
        <v>11</v>
      </c>
    </row>
    <row r="109" spans="1:13" x14ac:dyDescent="0.35">
      <c r="A109">
        <f>COUNTA(A102:A108)</f>
        <v>7</v>
      </c>
      <c r="J109" s="1"/>
      <c r="K109">
        <f>COUNTIF(K102:K108,"Sim")</f>
        <v>3</v>
      </c>
      <c r="L109">
        <f>A109-K109</f>
        <v>4</v>
      </c>
      <c r="M109">
        <f>A109/12*(1-((L109/A109)^2+(K109/A109)^2))</f>
        <v>0.28571428571428581</v>
      </c>
    </row>
    <row r="110" spans="1:13" x14ac:dyDescent="0.35">
      <c r="A110" s="4" t="s">
        <v>0</v>
      </c>
      <c r="B110" s="4" t="s">
        <v>1</v>
      </c>
      <c r="C110" s="4" t="s">
        <v>2</v>
      </c>
      <c r="D110" s="4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  <c r="J110" s="4" t="s">
        <v>9</v>
      </c>
      <c r="K110" s="4" t="s">
        <v>10</v>
      </c>
    </row>
    <row r="111" spans="1:13" x14ac:dyDescent="0.35">
      <c r="A111" s="5" t="s">
        <v>11</v>
      </c>
      <c r="B111" s="5" t="s">
        <v>12</v>
      </c>
      <c r="C111" s="5" t="s">
        <v>11</v>
      </c>
      <c r="D111" s="5" t="s">
        <v>11</v>
      </c>
      <c r="E111" s="5" t="s">
        <v>17</v>
      </c>
      <c r="F111" s="5" t="s">
        <v>18</v>
      </c>
      <c r="G111" s="6" t="s">
        <v>11</v>
      </c>
      <c r="H111" s="5" t="s">
        <v>12</v>
      </c>
      <c r="I111" s="5" t="s">
        <v>19</v>
      </c>
      <c r="J111" s="8" t="s">
        <v>26</v>
      </c>
      <c r="K111" s="6" t="s">
        <v>11</v>
      </c>
    </row>
    <row r="112" spans="1:13" x14ac:dyDescent="0.35">
      <c r="A112" s="5" t="s">
        <v>12</v>
      </c>
      <c r="B112" s="5" t="s">
        <v>11</v>
      </c>
      <c r="C112" s="5" t="s">
        <v>12</v>
      </c>
      <c r="D112" s="5" t="s">
        <v>11</v>
      </c>
      <c r="E112" s="5" t="s">
        <v>13</v>
      </c>
      <c r="F112" s="5" t="s">
        <v>24</v>
      </c>
      <c r="G112" s="6" t="s">
        <v>11</v>
      </c>
      <c r="H112" s="5" t="s">
        <v>11</v>
      </c>
      <c r="I112" s="5" t="s">
        <v>22</v>
      </c>
      <c r="J112" s="8" t="s">
        <v>16</v>
      </c>
      <c r="K112" s="6" t="s">
        <v>11</v>
      </c>
    </row>
    <row r="113" spans="1:13" x14ac:dyDescent="0.35">
      <c r="A113" s="5" t="s">
        <v>12</v>
      </c>
      <c r="B113" s="5" t="s">
        <v>11</v>
      </c>
      <c r="C113" s="5" t="s">
        <v>12</v>
      </c>
      <c r="D113" s="5" t="s">
        <v>12</v>
      </c>
      <c r="E113" s="5" t="s">
        <v>25</v>
      </c>
      <c r="F113" s="5" t="s">
        <v>18</v>
      </c>
      <c r="G113" s="6" t="s">
        <v>11</v>
      </c>
      <c r="H113" s="5" t="s">
        <v>12</v>
      </c>
      <c r="I113" s="5" t="s">
        <v>23</v>
      </c>
      <c r="J113" s="8" t="s">
        <v>16</v>
      </c>
      <c r="K113" s="5" t="s">
        <v>12</v>
      </c>
    </row>
    <row r="114" spans="1:13" x14ac:dyDescent="0.35">
      <c r="A114" s="5" t="s">
        <v>12</v>
      </c>
      <c r="B114" s="5" t="s">
        <v>12</v>
      </c>
      <c r="C114" s="5" t="s">
        <v>12</v>
      </c>
      <c r="D114" s="5" t="s">
        <v>11</v>
      </c>
      <c r="E114" s="5" t="s">
        <v>13</v>
      </c>
      <c r="F114" s="5" t="s">
        <v>24</v>
      </c>
      <c r="G114" s="6" t="s">
        <v>11</v>
      </c>
      <c r="H114" s="5" t="s">
        <v>11</v>
      </c>
      <c r="I114" s="5" t="s">
        <v>19</v>
      </c>
      <c r="J114" s="8" t="s">
        <v>16</v>
      </c>
      <c r="K114" s="6" t="s">
        <v>11</v>
      </c>
    </row>
    <row r="115" spans="1:13" x14ac:dyDescent="0.35">
      <c r="A115" s="5" t="s">
        <v>12</v>
      </c>
      <c r="B115" s="5" t="s">
        <v>11</v>
      </c>
      <c r="C115" s="5" t="s">
        <v>11</v>
      </c>
      <c r="D115" s="5" t="s">
        <v>12</v>
      </c>
      <c r="E115" s="5" t="s">
        <v>17</v>
      </c>
      <c r="F115" s="5" t="s">
        <v>18</v>
      </c>
      <c r="G115" s="6" t="s">
        <v>11</v>
      </c>
      <c r="H115" s="5" t="s">
        <v>12</v>
      </c>
      <c r="I115" s="5" t="s">
        <v>23</v>
      </c>
      <c r="J115" s="8" t="s">
        <v>21</v>
      </c>
      <c r="K115" s="5" t="s">
        <v>12</v>
      </c>
    </row>
    <row r="116" spans="1:13" x14ac:dyDescent="0.35">
      <c r="A116">
        <f>COUNTA(A111:A115)</f>
        <v>5</v>
      </c>
      <c r="J116" s="1"/>
      <c r="K116">
        <f>COUNTIF(K111:K115,"Sim")</f>
        <v>3</v>
      </c>
      <c r="L116">
        <f>A116-K116</f>
        <v>2</v>
      </c>
      <c r="M116">
        <f>A116/12*(1-((L116/A116)^2+(K116/A116)^2))</f>
        <v>0.2</v>
      </c>
    </row>
    <row r="117" spans="1:13" x14ac:dyDescent="0.35">
      <c r="A117" s="4" t="s">
        <v>0</v>
      </c>
      <c r="B117" s="4" t="s">
        <v>1</v>
      </c>
      <c r="C117" s="4" t="s">
        <v>2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</row>
    <row r="118" spans="1:13" x14ac:dyDescent="0.35">
      <c r="A118" s="5" t="s">
        <v>11</v>
      </c>
      <c r="B118" s="5" t="s">
        <v>12</v>
      </c>
      <c r="C118" s="5" t="s">
        <v>12</v>
      </c>
      <c r="D118" s="5" t="s">
        <v>11</v>
      </c>
      <c r="E118" s="5" t="s">
        <v>13</v>
      </c>
      <c r="F118" s="5" t="s">
        <v>14</v>
      </c>
      <c r="G118" s="5" t="s">
        <v>12</v>
      </c>
      <c r="H118" s="6" t="s">
        <v>11</v>
      </c>
      <c r="I118" s="8" t="s">
        <v>15</v>
      </c>
      <c r="J118" s="8" t="s">
        <v>16</v>
      </c>
      <c r="K118" s="6" t="s">
        <v>11</v>
      </c>
    </row>
    <row r="119" spans="1:13" x14ac:dyDescent="0.35">
      <c r="A119" s="5" t="s">
        <v>11</v>
      </c>
      <c r="B119" s="5" t="s">
        <v>12</v>
      </c>
      <c r="C119" s="5" t="s">
        <v>11</v>
      </c>
      <c r="D119" s="5" t="s">
        <v>12</v>
      </c>
      <c r="E119" s="5" t="s">
        <v>17</v>
      </c>
      <c r="F119" s="5" t="s">
        <v>14</v>
      </c>
      <c r="G119" s="5" t="s">
        <v>12</v>
      </c>
      <c r="H119" s="6" t="s">
        <v>11</v>
      </c>
      <c r="I119" s="8" t="s">
        <v>15</v>
      </c>
      <c r="J119" s="8" t="s">
        <v>21</v>
      </c>
      <c r="K119" s="5" t="s">
        <v>12</v>
      </c>
    </row>
    <row r="120" spans="1:13" x14ac:dyDescent="0.35">
      <c r="A120" s="5" t="s">
        <v>12</v>
      </c>
      <c r="B120" s="5" t="s">
        <v>11</v>
      </c>
      <c r="C120" s="5" t="s">
        <v>12</v>
      </c>
      <c r="D120" s="5" t="s">
        <v>11</v>
      </c>
      <c r="E120" s="5" t="s">
        <v>13</v>
      </c>
      <c r="F120" s="5" t="s">
        <v>24</v>
      </c>
      <c r="G120" s="5" t="s">
        <v>11</v>
      </c>
      <c r="H120" s="6" t="s">
        <v>11</v>
      </c>
      <c r="I120" s="8" t="s">
        <v>22</v>
      </c>
      <c r="J120" s="8" t="s">
        <v>16</v>
      </c>
      <c r="K120" s="6" t="s">
        <v>11</v>
      </c>
    </row>
    <row r="121" spans="1:13" x14ac:dyDescent="0.35">
      <c r="A121" s="5" t="s">
        <v>12</v>
      </c>
      <c r="B121" s="5" t="s">
        <v>12</v>
      </c>
      <c r="C121" s="5" t="s">
        <v>12</v>
      </c>
      <c r="D121" s="5" t="s">
        <v>11</v>
      </c>
      <c r="E121" s="5" t="s">
        <v>13</v>
      </c>
      <c r="F121" s="5" t="s">
        <v>24</v>
      </c>
      <c r="G121" s="5" t="s">
        <v>11</v>
      </c>
      <c r="H121" s="6" t="s">
        <v>11</v>
      </c>
      <c r="I121" s="8" t="s">
        <v>19</v>
      </c>
      <c r="J121" s="8" t="s">
        <v>16</v>
      </c>
      <c r="K121" s="6" t="s">
        <v>11</v>
      </c>
    </row>
    <row r="122" spans="1:13" x14ac:dyDescent="0.35">
      <c r="A122" s="5" t="s">
        <v>11</v>
      </c>
      <c r="B122" s="5" t="s">
        <v>11</v>
      </c>
      <c r="C122" s="5" t="s">
        <v>11</v>
      </c>
      <c r="D122" s="5" t="s">
        <v>11</v>
      </c>
      <c r="E122" s="5" t="s">
        <v>17</v>
      </c>
      <c r="F122" s="5" t="s">
        <v>14</v>
      </c>
      <c r="G122" s="5" t="s">
        <v>12</v>
      </c>
      <c r="H122" s="6" t="s">
        <v>11</v>
      </c>
      <c r="I122" s="8" t="s">
        <v>22</v>
      </c>
      <c r="J122" s="8" t="s">
        <v>26</v>
      </c>
      <c r="K122" s="5" t="s">
        <v>12</v>
      </c>
    </row>
    <row r="123" spans="1:13" x14ac:dyDescent="0.35">
      <c r="A123">
        <f>COUNTA(A118:A122)</f>
        <v>5</v>
      </c>
      <c r="I123" s="1"/>
      <c r="J123" s="1"/>
      <c r="K123">
        <f>COUNTIF(K118:K122,"Sim")</f>
        <v>3</v>
      </c>
      <c r="L123">
        <f>A123-K123</f>
        <v>2</v>
      </c>
      <c r="M123">
        <f>A123/12*(1-((L123/A123)^2+(K123/A123)^2))</f>
        <v>0.2</v>
      </c>
    </row>
    <row r="124" spans="1:13" x14ac:dyDescent="0.35">
      <c r="A124" s="4" t="s">
        <v>0</v>
      </c>
      <c r="B124" s="4" t="s">
        <v>1</v>
      </c>
      <c r="C124" s="4" t="s">
        <v>2</v>
      </c>
      <c r="D124" s="4" t="s">
        <v>3</v>
      </c>
      <c r="E124" s="4" t="s">
        <v>4</v>
      </c>
      <c r="F124" s="4" t="s">
        <v>5</v>
      </c>
      <c r="G124" s="4" t="s">
        <v>6</v>
      </c>
      <c r="H124" s="4" t="s">
        <v>7</v>
      </c>
      <c r="I124" s="4" t="s">
        <v>8</v>
      </c>
      <c r="J124" s="4" t="s">
        <v>9</v>
      </c>
      <c r="K124" s="4" t="s">
        <v>10</v>
      </c>
    </row>
    <row r="125" spans="1:13" x14ac:dyDescent="0.35">
      <c r="A125" s="5" t="s">
        <v>11</v>
      </c>
      <c r="B125" s="5" t="s">
        <v>12</v>
      </c>
      <c r="C125" s="5" t="s">
        <v>12</v>
      </c>
      <c r="D125" s="5" t="s">
        <v>11</v>
      </c>
      <c r="E125" s="5" t="s">
        <v>17</v>
      </c>
      <c r="F125" s="5" t="s">
        <v>18</v>
      </c>
      <c r="G125" s="5" t="s">
        <v>12</v>
      </c>
      <c r="H125" s="6" t="s">
        <v>12</v>
      </c>
      <c r="I125" s="8" t="s">
        <v>19</v>
      </c>
      <c r="J125" s="8" t="s">
        <v>20</v>
      </c>
      <c r="K125" s="5" t="s">
        <v>12</v>
      </c>
    </row>
    <row r="126" spans="1:13" x14ac:dyDescent="0.35">
      <c r="A126" s="5" t="s">
        <v>12</v>
      </c>
      <c r="B126" s="5" t="s">
        <v>11</v>
      </c>
      <c r="C126" s="5" t="s">
        <v>12</v>
      </c>
      <c r="D126" s="5" t="s">
        <v>12</v>
      </c>
      <c r="E126" s="5" t="s">
        <v>13</v>
      </c>
      <c r="F126" s="5" t="s">
        <v>18</v>
      </c>
      <c r="G126" s="5" t="s">
        <v>12</v>
      </c>
      <c r="H126" s="6" t="s">
        <v>12</v>
      </c>
      <c r="I126" s="8" t="s">
        <v>23</v>
      </c>
      <c r="J126" s="8" t="s">
        <v>16</v>
      </c>
      <c r="K126" s="6" t="s">
        <v>11</v>
      </c>
    </row>
    <row r="127" spans="1:13" x14ac:dyDescent="0.35">
      <c r="A127" s="5" t="s">
        <v>11</v>
      </c>
      <c r="B127" s="5" t="s">
        <v>12</v>
      </c>
      <c r="C127" s="5" t="s">
        <v>11</v>
      </c>
      <c r="D127" s="5" t="s">
        <v>11</v>
      </c>
      <c r="E127" s="5" t="s">
        <v>17</v>
      </c>
      <c r="F127" s="5" t="s">
        <v>18</v>
      </c>
      <c r="G127" s="5" t="s">
        <v>11</v>
      </c>
      <c r="H127" s="6" t="s">
        <v>12</v>
      </c>
      <c r="I127" s="8" t="s">
        <v>19</v>
      </c>
      <c r="J127" s="8" t="s">
        <v>26</v>
      </c>
      <c r="K127" s="6" t="s">
        <v>11</v>
      </c>
    </row>
    <row r="128" spans="1:13" x14ac:dyDescent="0.35">
      <c r="A128" s="5" t="s">
        <v>12</v>
      </c>
      <c r="B128" s="5" t="s">
        <v>11</v>
      </c>
      <c r="C128" s="5" t="s">
        <v>12</v>
      </c>
      <c r="D128" s="5" t="s">
        <v>12</v>
      </c>
      <c r="E128" s="5" t="s">
        <v>25</v>
      </c>
      <c r="F128" s="5" t="s">
        <v>18</v>
      </c>
      <c r="G128" s="5" t="s">
        <v>11</v>
      </c>
      <c r="H128" s="6" t="s">
        <v>12</v>
      </c>
      <c r="I128" s="8" t="s">
        <v>23</v>
      </c>
      <c r="J128" s="8" t="s">
        <v>16</v>
      </c>
      <c r="K128" s="5" t="s">
        <v>12</v>
      </c>
    </row>
    <row r="129" spans="1:13" x14ac:dyDescent="0.35">
      <c r="A129" s="5" t="s">
        <v>12</v>
      </c>
      <c r="B129" s="5" t="s">
        <v>11</v>
      </c>
      <c r="C129" s="5" t="s">
        <v>11</v>
      </c>
      <c r="D129" s="5" t="s">
        <v>12</v>
      </c>
      <c r="E129" s="5" t="s">
        <v>17</v>
      </c>
      <c r="F129" s="5" t="s">
        <v>18</v>
      </c>
      <c r="G129" s="5" t="s">
        <v>11</v>
      </c>
      <c r="H129" s="6" t="s">
        <v>12</v>
      </c>
      <c r="I129" s="8" t="s">
        <v>23</v>
      </c>
      <c r="J129" s="8" t="s">
        <v>21</v>
      </c>
      <c r="K129" s="5" t="s">
        <v>12</v>
      </c>
    </row>
    <row r="130" spans="1:13" x14ac:dyDescent="0.35">
      <c r="A130" s="5" t="s">
        <v>12</v>
      </c>
      <c r="B130" s="5" t="s">
        <v>12</v>
      </c>
      <c r="C130" s="5" t="s">
        <v>12</v>
      </c>
      <c r="D130" s="5" t="s">
        <v>12</v>
      </c>
      <c r="E130" s="5" t="s">
        <v>25</v>
      </c>
      <c r="F130" s="5" t="s">
        <v>18</v>
      </c>
      <c r="G130" s="5" t="s">
        <v>12</v>
      </c>
      <c r="H130" s="6" t="s">
        <v>12</v>
      </c>
      <c r="I130" s="8" t="s">
        <v>19</v>
      </c>
      <c r="J130" s="8" t="s">
        <v>16</v>
      </c>
      <c r="K130" s="5" t="s">
        <v>12</v>
      </c>
    </row>
    <row r="131" spans="1:13" x14ac:dyDescent="0.35">
      <c r="A131" s="5" t="s">
        <v>11</v>
      </c>
      <c r="B131" s="5" t="s">
        <v>11</v>
      </c>
      <c r="C131" s="5" t="s">
        <v>11</v>
      </c>
      <c r="D131" s="5" t="s">
        <v>11</v>
      </c>
      <c r="E131" s="5" t="s">
        <v>17</v>
      </c>
      <c r="F131" s="5" t="s">
        <v>18</v>
      </c>
      <c r="G131" s="5" t="s">
        <v>12</v>
      </c>
      <c r="H131" s="6" t="s">
        <v>12</v>
      </c>
      <c r="I131" s="8" t="s">
        <v>23</v>
      </c>
      <c r="J131" s="8" t="s">
        <v>20</v>
      </c>
      <c r="K131" s="6" t="s">
        <v>11</v>
      </c>
    </row>
    <row r="132" spans="1:13" x14ac:dyDescent="0.35">
      <c r="A132">
        <f>COUNTA(A125:A131)</f>
        <v>7</v>
      </c>
      <c r="I132" s="1"/>
      <c r="J132" s="1"/>
      <c r="K132">
        <f>COUNTIF(K125:K131,"Sim")</f>
        <v>3</v>
      </c>
      <c r="L132">
        <f>A132-K132</f>
        <v>4</v>
      </c>
      <c r="M132">
        <f>A132/12*(1-((L132/A132)^2+(K132/A132)^2))</f>
        <v>0.28571428571428581</v>
      </c>
    </row>
    <row r="133" spans="1:13" x14ac:dyDescent="0.35">
      <c r="A133" s="4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6</v>
      </c>
      <c r="H133" s="4" t="s">
        <v>7</v>
      </c>
      <c r="I133" s="4" t="s">
        <v>8</v>
      </c>
      <c r="J133" s="4" t="s">
        <v>9</v>
      </c>
      <c r="K133" s="4" t="s">
        <v>10</v>
      </c>
    </row>
    <row r="134" spans="1:13" x14ac:dyDescent="0.35">
      <c r="A134" s="5" t="s">
        <v>11</v>
      </c>
      <c r="B134" s="5" t="s">
        <v>12</v>
      </c>
      <c r="C134" s="5" t="s">
        <v>12</v>
      </c>
      <c r="D134" s="5" t="s">
        <v>11</v>
      </c>
      <c r="E134" s="5" t="s">
        <v>13</v>
      </c>
      <c r="F134" s="5" t="s">
        <v>14</v>
      </c>
      <c r="G134" s="5" t="s">
        <v>12</v>
      </c>
      <c r="H134" s="5" t="s">
        <v>11</v>
      </c>
      <c r="I134" s="7" t="s">
        <v>15</v>
      </c>
      <c r="J134" s="8" t="s">
        <v>16</v>
      </c>
      <c r="K134" s="6" t="s">
        <v>11</v>
      </c>
    </row>
    <row r="135" spans="1:13" x14ac:dyDescent="0.35">
      <c r="A135" s="5" t="s">
        <v>11</v>
      </c>
      <c r="B135" s="5" t="s">
        <v>12</v>
      </c>
      <c r="C135" s="5" t="s">
        <v>11</v>
      </c>
      <c r="D135" s="5" t="s">
        <v>12</v>
      </c>
      <c r="E135" s="5" t="s">
        <v>17</v>
      </c>
      <c r="F135" s="5" t="s">
        <v>14</v>
      </c>
      <c r="G135" s="5" t="s">
        <v>12</v>
      </c>
      <c r="H135" s="5" t="s">
        <v>11</v>
      </c>
      <c r="I135" s="7" t="s">
        <v>15</v>
      </c>
      <c r="J135" s="8" t="s">
        <v>21</v>
      </c>
      <c r="K135" s="5" t="s">
        <v>12</v>
      </c>
    </row>
    <row r="136" spans="1:13" x14ac:dyDescent="0.35">
      <c r="A136">
        <f>COUNTA(A134:A135)</f>
        <v>2</v>
      </c>
      <c r="I136" s="1"/>
      <c r="J136" s="1"/>
      <c r="K136">
        <f>COUNTIF(K134:K135,"Sim")</f>
        <v>1</v>
      </c>
      <c r="L136">
        <f>A136-K136</f>
        <v>1</v>
      </c>
      <c r="M136">
        <f>A136/12*(1-((L136/A136)^2+(K136/A136)^2))</f>
        <v>8.3333333333333329E-2</v>
      </c>
    </row>
    <row r="137" spans="1:13" x14ac:dyDescent="0.35">
      <c r="A137" s="4" t="s">
        <v>0</v>
      </c>
      <c r="B137" s="4" t="s">
        <v>1</v>
      </c>
      <c r="C137" s="4" t="s">
        <v>2</v>
      </c>
      <c r="D137" s="4" t="s">
        <v>3</v>
      </c>
      <c r="E137" s="4" t="s">
        <v>4</v>
      </c>
      <c r="F137" s="4" t="s">
        <v>5</v>
      </c>
      <c r="G137" s="4" t="s">
        <v>6</v>
      </c>
      <c r="H137" s="4" t="s">
        <v>7</v>
      </c>
      <c r="I137" s="4" t="s">
        <v>8</v>
      </c>
      <c r="J137" s="4" t="s">
        <v>9</v>
      </c>
      <c r="K137" s="4" t="s">
        <v>10</v>
      </c>
    </row>
    <row r="138" spans="1:13" x14ac:dyDescent="0.35">
      <c r="A138" s="5" t="s">
        <v>12</v>
      </c>
      <c r="B138" s="5" t="s">
        <v>11</v>
      </c>
      <c r="C138" s="5" t="s">
        <v>12</v>
      </c>
      <c r="D138" s="5" t="s">
        <v>12</v>
      </c>
      <c r="E138" s="5" t="s">
        <v>13</v>
      </c>
      <c r="F138" s="5" t="s">
        <v>18</v>
      </c>
      <c r="G138" s="5" t="s">
        <v>12</v>
      </c>
      <c r="H138" s="5" t="s">
        <v>12</v>
      </c>
      <c r="I138" s="7" t="s">
        <v>23</v>
      </c>
      <c r="J138" s="8" t="s">
        <v>16</v>
      </c>
      <c r="K138" s="6" t="s">
        <v>11</v>
      </c>
    </row>
    <row r="139" spans="1:13" x14ac:dyDescent="0.35">
      <c r="A139" s="5" t="s">
        <v>12</v>
      </c>
      <c r="B139" s="5" t="s">
        <v>11</v>
      </c>
      <c r="C139" s="5" t="s">
        <v>12</v>
      </c>
      <c r="D139" s="5" t="s">
        <v>12</v>
      </c>
      <c r="E139" s="5" t="s">
        <v>25</v>
      </c>
      <c r="F139" s="5" t="s">
        <v>18</v>
      </c>
      <c r="G139" s="5" t="s">
        <v>11</v>
      </c>
      <c r="H139" s="5" t="s">
        <v>12</v>
      </c>
      <c r="I139" s="7" t="s">
        <v>23</v>
      </c>
      <c r="J139" s="8" t="s">
        <v>16</v>
      </c>
      <c r="K139" s="5" t="s">
        <v>12</v>
      </c>
    </row>
    <row r="140" spans="1:13" x14ac:dyDescent="0.35">
      <c r="A140" s="5" t="s">
        <v>12</v>
      </c>
      <c r="B140" s="5" t="s">
        <v>11</v>
      </c>
      <c r="C140" s="5" t="s">
        <v>11</v>
      </c>
      <c r="D140" s="5" t="s">
        <v>12</v>
      </c>
      <c r="E140" s="5" t="s">
        <v>17</v>
      </c>
      <c r="F140" s="5" t="s">
        <v>18</v>
      </c>
      <c r="G140" s="5" t="s">
        <v>11</v>
      </c>
      <c r="H140" s="5" t="s">
        <v>12</v>
      </c>
      <c r="I140" s="7" t="s">
        <v>23</v>
      </c>
      <c r="J140" s="8" t="s">
        <v>21</v>
      </c>
      <c r="K140" s="5" t="s">
        <v>12</v>
      </c>
    </row>
    <row r="141" spans="1:13" x14ac:dyDescent="0.35">
      <c r="A141" s="5" t="s">
        <v>11</v>
      </c>
      <c r="B141" s="5" t="s">
        <v>11</v>
      </c>
      <c r="C141" s="5" t="s">
        <v>11</v>
      </c>
      <c r="D141" s="5" t="s">
        <v>11</v>
      </c>
      <c r="E141" s="5" t="s">
        <v>17</v>
      </c>
      <c r="F141" s="5" t="s">
        <v>18</v>
      </c>
      <c r="G141" s="5" t="s">
        <v>12</v>
      </c>
      <c r="H141" s="5" t="s">
        <v>12</v>
      </c>
      <c r="I141" s="7" t="s">
        <v>23</v>
      </c>
      <c r="J141" s="8" t="s">
        <v>20</v>
      </c>
      <c r="K141" s="6" t="s">
        <v>11</v>
      </c>
    </row>
    <row r="142" spans="1:13" x14ac:dyDescent="0.35">
      <c r="A142">
        <f>COUNTA(A138:A141)</f>
        <v>4</v>
      </c>
      <c r="I142" s="1"/>
      <c r="J142" s="1"/>
      <c r="K142">
        <f>COUNTIF(K138:K141,"Sim")</f>
        <v>2</v>
      </c>
      <c r="L142">
        <f>A142-K142</f>
        <v>2</v>
      </c>
      <c r="M142">
        <f>A142/12*(1-((L142/A142)^2+(K142/A142)^2))</f>
        <v>0.16666666666666666</v>
      </c>
    </row>
    <row r="143" spans="1:13" x14ac:dyDescent="0.35">
      <c r="A143" s="4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6</v>
      </c>
      <c r="H143" s="4" t="s">
        <v>7</v>
      </c>
      <c r="I143" s="4" t="s">
        <v>8</v>
      </c>
      <c r="J143" s="4" t="s">
        <v>9</v>
      </c>
      <c r="K143" s="4" t="s">
        <v>10</v>
      </c>
    </row>
    <row r="144" spans="1:13" x14ac:dyDescent="0.35">
      <c r="A144" s="5" t="s">
        <v>12</v>
      </c>
      <c r="B144" s="5" t="s">
        <v>11</v>
      </c>
      <c r="C144" s="5" t="s">
        <v>12</v>
      </c>
      <c r="D144" s="5" t="s">
        <v>11</v>
      </c>
      <c r="E144" s="5" t="s">
        <v>13</v>
      </c>
      <c r="F144" s="5" t="s">
        <v>24</v>
      </c>
      <c r="G144" s="5" t="s">
        <v>11</v>
      </c>
      <c r="H144" s="5" t="s">
        <v>11</v>
      </c>
      <c r="I144" s="7" t="s">
        <v>22</v>
      </c>
      <c r="J144" s="8" t="s">
        <v>16</v>
      </c>
      <c r="K144" s="6" t="s">
        <v>11</v>
      </c>
    </row>
    <row r="145" spans="1:13" x14ac:dyDescent="0.35">
      <c r="A145" s="5" t="s">
        <v>11</v>
      </c>
      <c r="B145" s="5" t="s">
        <v>11</v>
      </c>
      <c r="C145" s="5" t="s">
        <v>11</v>
      </c>
      <c r="D145" s="5" t="s">
        <v>11</v>
      </c>
      <c r="E145" s="5" t="s">
        <v>17</v>
      </c>
      <c r="F145" s="5" t="s">
        <v>14</v>
      </c>
      <c r="G145" s="5" t="s">
        <v>12</v>
      </c>
      <c r="H145" s="5" t="s">
        <v>11</v>
      </c>
      <c r="I145" s="7" t="s">
        <v>22</v>
      </c>
      <c r="J145" s="8" t="s">
        <v>26</v>
      </c>
      <c r="K145" s="5" t="s">
        <v>12</v>
      </c>
    </row>
    <row r="146" spans="1:13" x14ac:dyDescent="0.35">
      <c r="A146">
        <f>COUNTA(A144:A145)</f>
        <v>2</v>
      </c>
      <c r="I146" s="1"/>
      <c r="J146" s="1"/>
      <c r="K146">
        <f>COUNTIF(K144:K145,"Sim")</f>
        <v>1</v>
      </c>
      <c r="L146">
        <f>A146-K146</f>
        <v>1</v>
      </c>
      <c r="M146">
        <f>A146/12*(1-((L146/A146)^2+(K146/A146)^2))</f>
        <v>8.3333333333333329E-2</v>
      </c>
    </row>
    <row r="147" spans="1:13" x14ac:dyDescent="0.35">
      <c r="A147" s="4" t="s">
        <v>0</v>
      </c>
      <c r="B147" s="4" t="s">
        <v>1</v>
      </c>
      <c r="C147" s="4" t="s">
        <v>2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</row>
    <row r="148" spans="1:13" x14ac:dyDescent="0.35">
      <c r="A148" s="5" t="s">
        <v>11</v>
      </c>
      <c r="B148" s="5" t="s">
        <v>12</v>
      </c>
      <c r="C148" s="5" t="s">
        <v>12</v>
      </c>
      <c r="D148" s="5" t="s">
        <v>11</v>
      </c>
      <c r="E148" s="5" t="s">
        <v>17</v>
      </c>
      <c r="F148" s="5" t="s">
        <v>18</v>
      </c>
      <c r="G148" s="5" t="s">
        <v>12</v>
      </c>
      <c r="H148" s="5" t="s">
        <v>12</v>
      </c>
      <c r="I148" s="7" t="s">
        <v>19</v>
      </c>
      <c r="J148" s="8" t="s">
        <v>20</v>
      </c>
      <c r="K148" s="5" t="s">
        <v>12</v>
      </c>
    </row>
    <row r="149" spans="1:13" x14ac:dyDescent="0.35">
      <c r="A149" s="5" t="s">
        <v>11</v>
      </c>
      <c r="B149" s="5" t="s">
        <v>12</v>
      </c>
      <c r="C149" s="5" t="s">
        <v>11</v>
      </c>
      <c r="D149" s="5" t="s">
        <v>11</v>
      </c>
      <c r="E149" s="5" t="s">
        <v>17</v>
      </c>
      <c r="F149" s="5" t="s">
        <v>18</v>
      </c>
      <c r="G149" s="5" t="s">
        <v>11</v>
      </c>
      <c r="H149" s="5" t="s">
        <v>12</v>
      </c>
      <c r="I149" s="7" t="s">
        <v>19</v>
      </c>
      <c r="J149" s="8" t="s">
        <v>26</v>
      </c>
      <c r="K149" s="6" t="s">
        <v>11</v>
      </c>
    </row>
    <row r="150" spans="1:13" x14ac:dyDescent="0.35">
      <c r="A150" s="5" t="s">
        <v>12</v>
      </c>
      <c r="B150" s="5" t="s">
        <v>12</v>
      </c>
      <c r="C150" s="5" t="s">
        <v>12</v>
      </c>
      <c r="D150" s="5" t="s">
        <v>11</v>
      </c>
      <c r="E150" s="5" t="s">
        <v>13</v>
      </c>
      <c r="F150" s="5" t="s">
        <v>24</v>
      </c>
      <c r="G150" s="5" t="s">
        <v>11</v>
      </c>
      <c r="H150" s="5" t="s">
        <v>11</v>
      </c>
      <c r="I150" s="7" t="s">
        <v>19</v>
      </c>
      <c r="J150" s="8" t="s">
        <v>16</v>
      </c>
      <c r="K150" s="6" t="s">
        <v>11</v>
      </c>
    </row>
    <row r="151" spans="1:13" x14ac:dyDescent="0.35">
      <c r="A151" s="5" t="s">
        <v>12</v>
      </c>
      <c r="B151" s="5" t="s">
        <v>12</v>
      </c>
      <c r="C151" s="5" t="s">
        <v>12</v>
      </c>
      <c r="D151" s="5" t="s">
        <v>12</v>
      </c>
      <c r="E151" s="5" t="s">
        <v>25</v>
      </c>
      <c r="F151" s="5" t="s">
        <v>18</v>
      </c>
      <c r="G151" s="5" t="s">
        <v>12</v>
      </c>
      <c r="H151" s="5" t="s">
        <v>12</v>
      </c>
      <c r="I151" s="7" t="s">
        <v>19</v>
      </c>
      <c r="J151" s="8" t="s">
        <v>16</v>
      </c>
      <c r="K151" s="5" t="s">
        <v>12</v>
      </c>
    </row>
    <row r="152" spans="1:13" x14ac:dyDescent="0.35">
      <c r="A152">
        <f>COUNTA(A148:A151)</f>
        <v>4</v>
      </c>
      <c r="I152" s="1"/>
      <c r="J152" s="1"/>
      <c r="K152">
        <f>COUNTIF(K148:K151,"Sim")</f>
        <v>2</v>
      </c>
      <c r="L152">
        <f>A152-K152</f>
        <v>2</v>
      </c>
      <c r="M152">
        <f>A152/12*(1-((L152/A152)^2+(K152/A152)^2))</f>
        <v>0.16666666666666666</v>
      </c>
    </row>
    <row r="153" spans="1:13" x14ac:dyDescent="0.35">
      <c r="A153" s="4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6</v>
      </c>
      <c r="H153" s="4" t="s">
        <v>7</v>
      </c>
      <c r="I153" s="4" t="s">
        <v>8</v>
      </c>
      <c r="J153" s="4" t="s">
        <v>9</v>
      </c>
      <c r="K153" s="4" t="s">
        <v>10</v>
      </c>
    </row>
    <row r="154" spans="1:13" x14ac:dyDescent="0.35">
      <c r="A154" s="5" t="s">
        <v>11</v>
      </c>
      <c r="B154" s="5" t="s">
        <v>12</v>
      </c>
      <c r="C154" s="5" t="s">
        <v>12</v>
      </c>
      <c r="D154" s="5" t="s">
        <v>11</v>
      </c>
      <c r="E154" s="5" t="s">
        <v>13</v>
      </c>
      <c r="F154" s="5" t="s">
        <v>14</v>
      </c>
      <c r="G154" s="5" t="s">
        <v>12</v>
      </c>
      <c r="H154" s="5" t="s">
        <v>11</v>
      </c>
      <c r="I154" s="8" t="s">
        <v>15</v>
      </c>
      <c r="J154" s="7" t="s">
        <v>16</v>
      </c>
      <c r="K154" s="6" t="s">
        <v>11</v>
      </c>
    </row>
    <row r="155" spans="1:13" x14ac:dyDescent="0.35">
      <c r="A155" s="5" t="s">
        <v>12</v>
      </c>
      <c r="B155" s="5" t="s">
        <v>11</v>
      </c>
      <c r="C155" s="5" t="s">
        <v>12</v>
      </c>
      <c r="D155" s="5" t="s">
        <v>12</v>
      </c>
      <c r="E155" s="5" t="s">
        <v>13</v>
      </c>
      <c r="F155" s="5" t="s">
        <v>18</v>
      </c>
      <c r="G155" s="5" t="s">
        <v>12</v>
      </c>
      <c r="H155" s="5" t="s">
        <v>12</v>
      </c>
      <c r="I155" s="8" t="s">
        <v>23</v>
      </c>
      <c r="J155" s="7" t="s">
        <v>16</v>
      </c>
      <c r="K155" s="6" t="s">
        <v>11</v>
      </c>
    </row>
    <row r="156" spans="1:13" x14ac:dyDescent="0.35">
      <c r="A156" s="5" t="s">
        <v>12</v>
      </c>
      <c r="B156" s="5" t="s">
        <v>11</v>
      </c>
      <c r="C156" s="5" t="s">
        <v>12</v>
      </c>
      <c r="D156" s="5" t="s">
        <v>11</v>
      </c>
      <c r="E156" s="5" t="s">
        <v>13</v>
      </c>
      <c r="F156" s="5" t="s">
        <v>24</v>
      </c>
      <c r="G156" s="5" t="s">
        <v>11</v>
      </c>
      <c r="H156" s="5" t="s">
        <v>11</v>
      </c>
      <c r="I156" s="8" t="s">
        <v>22</v>
      </c>
      <c r="J156" s="7" t="s">
        <v>16</v>
      </c>
      <c r="K156" s="6" t="s">
        <v>11</v>
      </c>
    </row>
    <row r="157" spans="1:13" x14ac:dyDescent="0.35">
      <c r="A157" s="5" t="s">
        <v>12</v>
      </c>
      <c r="B157" s="5" t="s">
        <v>11</v>
      </c>
      <c r="C157" s="5" t="s">
        <v>12</v>
      </c>
      <c r="D157" s="5" t="s">
        <v>12</v>
      </c>
      <c r="E157" s="5" t="s">
        <v>25</v>
      </c>
      <c r="F157" s="5" t="s">
        <v>18</v>
      </c>
      <c r="G157" s="5" t="s">
        <v>11</v>
      </c>
      <c r="H157" s="5" t="s">
        <v>12</v>
      </c>
      <c r="I157" s="8" t="s">
        <v>23</v>
      </c>
      <c r="J157" s="7" t="s">
        <v>16</v>
      </c>
      <c r="K157" s="5" t="s">
        <v>12</v>
      </c>
    </row>
    <row r="158" spans="1:13" x14ac:dyDescent="0.35">
      <c r="A158" s="5" t="s">
        <v>12</v>
      </c>
      <c r="B158" s="5" t="s">
        <v>12</v>
      </c>
      <c r="C158" s="5" t="s">
        <v>12</v>
      </c>
      <c r="D158" s="5" t="s">
        <v>11</v>
      </c>
      <c r="E158" s="5" t="s">
        <v>13</v>
      </c>
      <c r="F158" s="5" t="s">
        <v>24</v>
      </c>
      <c r="G158" s="5" t="s">
        <v>11</v>
      </c>
      <c r="H158" s="5" t="s">
        <v>11</v>
      </c>
      <c r="I158" s="8" t="s">
        <v>19</v>
      </c>
      <c r="J158" s="7" t="s">
        <v>16</v>
      </c>
      <c r="K158" s="6" t="s">
        <v>11</v>
      </c>
    </row>
    <row r="159" spans="1:13" x14ac:dyDescent="0.35">
      <c r="A159" s="5" t="s">
        <v>12</v>
      </c>
      <c r="B159" s="5" t="s">
        <v>12</v>
      </c>
      <c r="C159" s="5" t="s">
        <v>12</v>
      </c>
      <c r="D159" s="5" t="s">
        <v>12</v>
      </c>
      <c r="E159" s="5" t="s">
        <v>25</v>
      </c>
      <c r="F159" s="5" t="s">
        <v>18</v>
      </c>
      <c r="G159" s="5" t="s">
        <v>12</v>
      </c>
      <c r="H159" s="5" t="s">
        <v>12</v>
      </c>
      <c r="I159" s="8" t="s">
        <v>19</v>
      </c>
      <c r="J159" s="7" t="s">
        <v>16</v>
      </c>
      <c r="K159" s="5" t="s">
        <v>12</v>
      </c>
    </row>
    <row r="160" spans="1:13" x14ac:dyDescent="0.35">
      <c r="A160">
        <f>COUNTA(A154:A159)</f>
        <v>6</v>
      </c>
      <c r="I160" s="1"/>
      <c r="J160" s="1"/>
      <c r="K160">
        <f>COUNTIF(K154:K159,"Sim")</f>
        <v>4</v>
      </c>
      <c r="L160">
        <f>A160-K160</f>
        <v>2</v>
      </c>
      <c r="M160">
        <f>A160/12*(1-((L160/A160)^2+(K160/A160)^2))</f>
        <v>0.22222222222222221</v>
      </c>
    </row>
    <row r="161" spans="1:13" x14ac:dyDescent="0.35">
      <c r="A161" s="4" t="s">
        <v>0</v>
      </c>
      <c r="B161" s="4" t="s">
        <v>1</v>
      </c>
      <c r="C161" s="4" t="s">
        <v>2</v>
      </c>
      <c r="D161" s="4" t="s">
        <v>3</v>
      </c>
      <c r="E161" s="4" t="s">
        <v>4</v>
      </c>
      <c r="F161" s="4" t="s">
        <v>5</v>
      </c>
      <c r="G161" s="4" t="s">
        <v>6</v>
      </c>
      <c r="H161" s="4" t="s">
        <v>7</v>
      </c>
      <c r="I161" s="4" t="s">
        <v>8</v>
      </c>
      <c r="J161" s="4" t="s">
        <v>9</v>
      </c>
      <c r="K161" s="4" t="s">
        <v>10</v>
      </c>
    </row>
    <row r="162" spans="1:13" x14ac:dyDescent="0.35">
      <c r="A162" s="5" t="s">
        <v>11</v>
      </c>
      <c r="B162" s="5" t="s">
        <v>12</v>
      </c>
      <c r="C162" s="5" t="s">
        <v>11</v>
      </c>
      <c r="D162" s="5" t="s">
        <v>11</v>
      </c>
      <c r="E162" s="5" t="s">
        <v>17</v>
      </c>
      <c r="F162" s="5" t="s">
        <v>18</v>
      </c>
      <c r="G162" s="5" t="s">
        <v>11</v>
      </c>
      <c r="H162" s="5" t="s">
        <v>12</v>
      </c>
      <c r="I162" s="8" t="s">
        <v>19</v>
      </c>
      <c r="J162" s="7" t="s">
        <v>26</v>
      </c>
      <c r="K162" s="6" t="s">
        <v>11</v>
      </c>
    </row>
    <row r="163" spans="1:13" x14ac:dyDescent="0.35">
      <c r="A163" s="5" t="s">
        <v>11</v>
      </c>
      <c r="B163" s="5" t="s">
        <v>11</v>
      </c>
      <c r="C163" s="5" t="s">
        <v>11</v>
      </c>
      <c r="D163" s="5" t="s">
        <v>11</v>
      </c>
      <c r="E163" s="5" t="s">
        <v>17</v>
      </c>
      <c r="F163" s="5" t="s">
        <v>14</v>
      </c>
      <c r="G163" s="5" t="s">
        <v>12</v>
      </c>
      <c r="H163" s="5" t="s">
        <v>11</v>
      </c>
      <c r="I163" s="8" t="s">
        <v>22</v>
      </c>
      <c r="J163" s="7" t="s">
        <v>26</v>
      </c>
      <c r="K163" s="5" t="s">
        <v>12</v>
      </c>
    </row>
    <row r="164" spans="1:13" x14ac:dyDescent="0.35">
      <c r="A164">
        <f>COUNTA(A162:A163)</f>
        <v>2</v>
      </c>
      <c r="I164" s="1"/>
      <c r="J164" s="1"/>
      <c r="K164">
        <f>COUNTIF(K162:K163,"Sim")</f>
        <v>1</v>
      </c>
      <c r="L164">
        <f>A164-K164</f>
        <v>1</v>
      </c>
      <c r="M164">
        <f>A164/12*(1-((L164/A164)^2+(K164/A164)^2))</f>
        <v>8.3333333333333329E-2</v>
      </c>
    </row>
    <row r="165" spans="1:13" x14ac:dyDescent="0.35">
      <c r="A165" s="4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</row>
    <row r="166" spans="1:13" x14ac:dyDescent="0.35">
      <c r="A166" s="5" t="s">
        <v>11</v>
      </c>
      <c r="B166" s="5" t="s">
        <v>12</v>
      </c>
      <c r="C166" s="5" t="s">
        <v>12</v>
      </c>
      <c r="D166" s="5" t="s">
        <v>11</v>
      </c>
      <c r="E166" s="5" t="s">
        <v>17</v>
      </c>
      <c r="F166" s="5" t="s">
        <v>18</v>
      </c>
      <c r="G166" s="5" t="s">
        <v>12</v>
      </c>
      <c r="H166" s="5" t="s">
        <v>12</v>
      </c>
      <c r="I166" s="8" t="s">
        <v>19</v>
      </c>
      <c r="J166" s="7" t="s">
        <v>20</v>
      </c>
      <c r="K166" s="5" t="s">
        <v>12</v>
      </c>
    </row>
    <row r="167" spans="1:13" x14ac:dyDescent="0.35">
      <c r="A167" s="5" t="s">
        <v>11</v>
      </c>
      <c r="B167" s="5" t="s">
        <v>11</v>
      </c>
      <c r="C167" s="5" t="s">
        <v>11</v>
      </c>
      <c r="D167" s="5" t="s">
        <v>11</v>
      </c>
      <c r="E167" s="5" t="s">
        <v>17</v>
      </c>
      <c r="F167" s="5" t="s">
        <v>18</v>
      </c>
      <c r="G167" s="5" t="s">
        <v>12</v>
      </c>
      <c r="H167" s="5" t="s">
        <v>12</v>
      </c>
      <c r="I167" s="8" t="s">
        <v>23</v>
      </c>
      <c r="J167" s="7" t="s">
        <v>20</v>
      </c>
      <c r="K167" s="6" t="s">
        <v>11</v>
      </c>
    </row>
    <row r="168" spans="1:13" x14ac:dyDescent="0.35">
      <c r="A168">
        <f>COUNTA(A166:A167)</f>
        <v>2</v>
      </c>
      <c r="I168" s="1"/>
      <c r="J168" s="1"/>
      <c r="K168">
        <f>COUNTIF(K166:K167,"Sim")</f>
        <v>1</v>
      </c>
      <c r="L168">
        <f>A168-K168</f>
        <v>1</v>
      </c>
      <c r="M168">
        <f>A168/12*(1-((L168/A168)^2+(K168/A168)^2))</f>
        <v>8.3333333333333329E-2</v>
      </c>
    </row>
    <row r="169" spans="1:13" x14ac:dyDescent="0.35">
      <c r="A169" s="4" t="s">
        <v>0</v>
      </c>
      <c r="B169" s="4" t="s">
        <v>1</v>
      </c>
      <c r="C169" s="4" t="s">
        <v>2</v>
      </c>
      <c r="D169" s="4" t="s">
        <v>3</v>
      </c>
      <c r="E169" s="4" t="s">
        <v>4</v>
      </c>
      <c r="F169" s="4" t="s">
        <v>5</v>
      </c>
      <c r="G169" s="4" t="s">
        <v>6</v>
      </c>
      <c r="H169" s="4" t="s">
        <v>7</v>
      </c>
      <c r="I169" s="4" t="s">
        <v>8</v>
      </c>
      <c r="J169" s="4" t="s">
        <v>9</v>
      </c>
      <c r="K169" s="4" t="s">
        <v>10</v>
      </c>
    </row>
    <row r="170" spans="1:13" x14ac:dyDescent="0.35">
      <c r="A170" s="5" t="s">
        <v>11</v>
      </c>
      <c r="B170" s="5" t="s">
        <v>12</v>
      </c>
      <c r="C170" s="5" t="s">
        <v>11</v>
      </c>
      <c r="D170" s="5" t="s">
        <v>12</v>
      </c>
      <c r="E170" s="5" t="s">
        <v>17</v>
      </c>
      <c r="F170" s="5" t="s">
        <v>14</v>
      </c>
      <c r="G170" s="5" t="s">
        <v>12</v>
      </c>
      <c r="H170" s="5" t="s">
        <v>11</v>
      </c>
      <c r="I170" s="8" t="s">
        <v>15</v>
      </c>
      <c r="J170" s="7" t="s">
        <v>21</v>
      </c>
      <c r="K170" s="5" t="s">
        <v>12</v>
      </c>
    </row>
    <row r="171" spans="1:13" x14ac:dyDescent="0.35">
      <c r="A171" s="5" t="s">
        <v>12</v>
      </c>
      <c r="B171" s="5" t="s">
        <v>11</v>
      </c>
      <c r="C171" s="5" t="s">
        <v>11</v>
      </c>
      <c r="D171" s="5" t="s">
        <v>12</v>
      </c>
      <c r="E171" s="5" t="s">
        <v>17</v>
      </c>
      <c r="F171" s="5" t="s">
        <v>18</v>
      </c>
      <c r="G171" s="5" t="s">
        <v>11</v>
      </c>
      <c r="H171" s="5" t="s">
        <v>12</v>
      </c>
      <c r="I171" s="8" t="s">
        <v>23</v>
      </c>
      <c r="J171" s="7" t="s">
        <v>21</v>
      </c>
      <c r="K171" s="5" t="s">
        <v>12</v>
      </c>
    </row>
    <row r="172" spans="1:13" x14ac:dyDescent="0.35">
      <c r="A172">
        <f>COUNTA(A170:A171)</f>
        <v>2</v>
      </c>
      <c r="J172" s="1"/>
      <c r="K172">
        <f>COUNTIF(K170:K171,"Sim")</f>
        <v>0</v>
      </c>
      <c r="L172">
        <f>A172-K172</f>
        <v>2</v>
      </c>
      <c r="M172">
        <f>A172/12*(1-((L172/A172)^2+(K172/A172)^2))</f>
        <v>0</v>
      </c>
    </row>
    <row r="173" spans="1:13" x14ac:dyDescent="0.35">
      <c r="A173" t="s">
        <v>27</v>
      </c>
      <c r="J173" s="1"/>
      <c r="K173" t="s">
        <v>28</v>
      </c>
      <c r="L173" t="s">
        <v>29</v>
      </c>
      <c r="M173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restaurante</vt:lpstr>
      <vt:lpstr>ENTROPIA 1</vt:lpstr>
      <vt:lpstr>ENTROPIA 2</vt:lpstr>
      <vt:lpstr>GINI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 Silva</dc:creator>
  <cp:lastModifiedBy>Layla Silva</cp:lastModifiedBy>
  <cp:lastPrinted>2025-03-01T21:48:39Z</cp:lastPrinted>
  <dcterms:created xsi:type="dcterms:W3CDTF">2025-03-01T16:12:02Z</dcterms:created>
  <dcterms:modified xsi:type="dcterms:W3CDTF">2025-03-06T00:45:08Z</dcterms:modified>
</cp:coreProperties>
</file>