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firstSheet="1" activeTab="5"/>
  </bookViews>
  <sheets>
    <sheet name="Sheet4" sheetId="4" r:id="rId1"/>
    <sheet name="pivot table" sheetId="5" r:id="rId2"/>
    <sheet name="Dashboard" sheetId="1" r:id="rId3"/>
    <sheet name="Grphs 2" sheetId="2" r:id="rId4"/>
    <sheet name="graphs 3" sheetId="3" r:id="rId5"/>
    <sheet name="Sheet6" sheetId="6" r:id="rId6"/>
  </sheets>
  <calcPr calcId="124519"/>
  <pivotCaches>
    <pivotCache cacheId="5" r:id="rId7"/>
    <pivotCache cacheId="6" r:id="rId8"/>
  </pivotCaches>
</workbook>
</file>

<file path=xl/calcChain.xml><?xml version="1.0" encoding="utf-8"?>
<calcChain xmlns="http://schemas.openxmlformats.org/spreadsheetml/2006/main">
  <c r="C7" i="3"/>
  <c r="C4"/>
  <c r="C5"/>
  <c r="C6"/>
  <c r="C8"/>
  <c r="C9"/>
  <c r="C10"/>
  <c r="C11"/>
  <c r="C12"/>
  <c r="J32" i="2"/>
  <c r="J33"/>
  <c r="J31"/>
  <c r="I32"/>
  <c r="I33"/>
  <c r="I31"/>
  <c r="H32"/>
  <c r="H33"/>
  <c r="H31"/>
  <c r="B35"/>
  <c r="C3" i="3"/>
  <c r="D14" i="2"/>
  <c r="D13"/>
  <c r="D12"/>
  <c r="D11"/>
  <c r="D10"/>
  <c r="D14" i="1"/>
  <c r="D13"/>
  <c r="D12"/>
  <c r="D11"/>
  <c r="D10"/>
</calcChain>
</file>

<file path=xl/sharedStrings.xml><?xml version="1.0" encoding="utf-8"?>
<sst xmlns="http://schemas.openxmlformats.org/spreadsheetml/2006/main" count="168" uniqueCount="104">
  <si>
    <t>Day</t>
  </si>
  <si>
    <t>Subject</t>
  </si>
  <si>
    <t>Time</t>
  </si>
  <si>
    <t>Hours Studied</t>
  </si>
  <si>
    <t>Monday</t>
  </si>
  <si>
    <t>English</t>
  </si>
  <si>
    <t>Evening</t>
  </si>
  <si>
    <t>Tuesday</t>
  </si>
  <si>
    <t>Science</t>
  </si>
  <si>
    <t>Afternoon</t>
  </si>
  <si>
    <t>Wednesday</t>
  </si>
  <si>
    <t>Thursday</t>
  </si>
  <si>
    <t>Maths</t>
  </si>
  <si>
    <t>Morning</t>
  </si>
  <si>
    <t>Friday</t>
  </si>
  <si>
    <t>Saturday</t>
  </si>
  <si>
    <t>History</t>
  </si>
  <si>
    <t>Sunday</t>
  </si>
  <si>
    <t>Sum</t>
  </si>
  <si>
    <t>Average</t>
  </si>
  <si>
    <t>countifs</t>
  </si>
  <si>
    <t>Min</t>
  </si>
  <si>
    <t>Max</t>
  </si>
  <si>
    <t>Row Labels</t>
  </si>
  <si>
    <t>Grand Total</t>
  </si>
  <si>
    <t>Sum of Hours Studied</t>
  </si>
  <si>
    <t>Count</t>
  </si>
  <si>
    <t>PIE CHART</t>
  </si>
  <si>
    <t>Scatter</t>
  </si>
  <si>
    <t>Line</t>
  </si>
  <si>
    <t>Bar</t>
  </si>
  <si>
    <t>Pivot Chart</t>
  </si>
  <si>
    <t>Column-3D</t>
  </si>
  <si>
    <t>Column-2D/E</t>
  </si>
  <si>
    <t>Test Score</t>
  </si>
  <si>
    <t>predict</t>
  </si>
  <si>
    <t>Q1</t>
  </si>
  <si>
    <t>median</t>
  </si>
  <si>
    <t>Q3</t>
  </si>
  <si>
    <t>Scatter plot with trends</t>
  </si>
  <si>
    <t>Month</t>
  </si>
  <si>
    <t>Sales</t>
  </si>
  <si>
    <t>Jan</t>
  </si>
  <si>
    <t>Feb</t>
  </si>
  <si>
    <t>Mar</t>
  </si>
  <si>
    <t>Apr</t>
  </si>
  <si>
    <t>Area</t>
  </si>
  <si>
    <t>Pivot table</t>
  </si>
  <si>
    <t>Pivot chart</t>
  </si>
  <si>
    <t>Scores</t>
  </si>
  <si>
    <t>Manually Histogram</t>
  </si>
  <si>
    <t>Histogram=bar chart + frequency formula.</t>
  </si>
  <si>
    <t>Donut</t>
  </si>
  <si>
    <t>| Category | Value |</t>
  </si>
  <si>
    <t>|------------|--------|</t>
  </si>
  <si>
    <t>| Start | 0 |</t>
  </si>
  <si>
    <t>| Income | 10000 |</t>
  </si>
  <si>
    <t>| Expenses | -3000 |</t>
  </si>
  <si>
    <t>| Tax | -2000 |</t>
  </si>
  <si>
    <t>| Discount | 1000 |</t>
  </si>
  <si>
    <t>| Final | ? |</t>
  </si>
  <si>
    <t>FUNCTIONS</t>
  </si>
  <si>
    <t>VLOOKUP:</t>
  </si>
  <si>
    <t>ID</t>
  </si>
  <si>
    <t>Name</t>
  </si>
  <si>
    <t>Marks</t>
  </si>
  <si>
    <t>John</t>
  </si>
  <si>
    <t>Priya</t>
  </si>
  <si>
    <t>Raj</t>
  </si>
  <si>
    <t>Vlookup</t>
  </si>
  <si>
    <t>If Statement:</t>
  </si>
  <si>
    <t xml:space="preserve">
</t>
  </si>
  <si>
    <t>&gt;=90</t>
  </si>
  <si>
    <t>&gt;=50</t>
  </si>
  <si>
    <t>NESTEDIF</t>
  </si>
  <si>
    <t>Date</t>
  </si>
  <si>
    <t>Region</t>
  </si>
  <si>
    <t>Category</t>
  </si>
  <si>
    <t>Product</t>
  </si>
  <si>
    <t>Profit</t>
  </si>
  <si>
    <t>North</t>
  </si>
  <si>
    <t>Electronics</t>
  </si>
  <si>
    <t>Laptop</t>
  </si>
  <si>
    <t>South</t>
  </si>
  <si>
    <t>Furniture</t>
  </si>
  <si>
    <t>Desk</t>
  </si>
  <si>
    <t>East</t>
  </si>
  <si>
    <t>Monitor</t>
  </si>
  <si>
    <t>West</t>
  </si>
  <si>
    <t>Office Sup.</t>
  </si>
  <si>
    <t>Paper</t>
  </si>
  <si>
    <t>Chair</t>
  </si>
  <si>
    <t>Phone</t>
  </si>
  <si>
    <t>Table</t>
  </si>
  <si>
    <t>Pens</t>
  </si>
  <si>
    <t>Couch</t>
  </si>
  <si>
    <t>Binder</t>
  </si>
  <si>
    <t>Headphones</t>
  </si>
  <si>
    <t>Sum of Sales</t>
  </si>
  <si>
    <t>Table 1</t>
  </si>
  <si>
    <t>Table 2</t>
  </si>
  <si>
    <t>Table 3</t>
  </si>
  <si>
    <t>Pivo table  1</t>
  </si>
  <si>
    <t>Pivot table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</si>
</sst>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numFmt numFmtId="19" formatCode="dd/mm/yyyy"/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project.xlsx.xlsx]Sheet4!PivotTable1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English</c:v>
                </c:pt>
                <c:pt idx="1">
                  <c:v>History</c:v>
                </c:pt>
                <c:pt idx="2">
                  <c:v>Maths</c:v>
                </c:pt>
                <c:pt idx="3">
                  <c:v>Science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'Grphs 2'!$B$16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'Grphs 2'!$A$17:$A$20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'Grphs 2'!$B$17:$B$20</c:f>
              <c:numCache>
                <c:formatCode>General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450</c:v>
                </c:pt>
              </c:numCache>
            </c:numRef>
          </c:val>
        </c:ser>
        <c:axId val="49489408"/>
        <c:axId val="49490944"/>
      </c:areaChart>
      <c:catAx>
        <c:axId val="49489408"/>
        <c:scaling>
          <c:orientation val="minMax"/>
        </c:scaling>
        <c:axPos val="b"/>
        <c:tickLblPos val="nextTo"/>
        <c:crossAx val="49490944"/>
        <c:crosses val="autoZero"/>
        <c:auto val="1"/>
        <c:lblAlgn val="ctr"/>
        <c:lblOffset val="100"/>
      </c:catAx>
      <c:valAx>
        <c:axId val="49490944"/>
        <c:scaling>
          <c:orientation val="minMax"/>
        </c:scaling>
        <c:axPos val="l"/>
        <c:majorGridlines/>
        <c:numFmt formatCode="General" sourceLinked="1"/>
        <c:tickLblPos val="nextTo"/>
        <c:crossAx val="4948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682852143482187E-2"/>
          <c:y val="2.8252405949256338E-2"/>
          <c:w val="0.72562401574803193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'graphs 3'!$B$3:$B$12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74</c:v>
                </c:pt>
                <c:pt idx="6">
                  <c:v>70</c:v>
                </c:pt>
                <c:pt idx="7">
                  <c:v>88</c:v>
                </c:pt>
                <c:pt idx="8">
                  <c:v>66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val>
            <c:numRef>
              <c:f>'graphs 3'!$C$3:$C$6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axId val="50253824"/>
        <c:axId val="50255360"/>
      </c:barChart>
      <c:catAx>
        <c:axId val="50253824"/>
        <c:scaling>
          <c:orientation val="minMax"/>
        </c:scaling>
        <c:axPos val="b"/>
        <c:tickLblPos val="nextTo"/>
        <c:crossAx val="50255360"/>
        <c:crosses val="autoZero"/>
        <c:auto val="1"/>
        <c:lblAlgn val="ctr"/>
        <c:lblOffset val="100"/>
      </c:catAx>
      <c:valAx>
        <c:axId val="50255360"/>
        <c:scaling>
          <c:orientation val="minMax"/>
        </c:scaling>
        <c:axPos val="l"/>
        <c:majorGridlines/>
        <c:numFmt formatCode="General" sourceLinked="1"/>
        <c:tickLblPos val="nextTo"/>
        <c:crossAx val="502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9.3016185476815394E-2"/>
          <c:y val="7.4548702245552628E-2"/>
          <c:w val="0.62094116360454998"/>
          <c:h val="0.79822506561679785"/>
        </c:manualLayout>
      </c:layout>
      <c:surface3DChart>
        <c:ser>
          <c:idx val="0"/>
          <c:order val="0"/>
          <c:val>
            <c:numRef>
              <c:f>'graphs 3'!$A$3:$A$12</c:f>
              <c:numCache>
                <c:formatCode>General</c:formatCode>
                <c:ptCount val="10"/>
                <c:pt idx="0">
                  <c:v>55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73</c:v>
                </c:pt>
                <c:pt idx="6">
                  <c:v>67</c:v>
                </c:pt>
                <c:pt idx="7">
                  <c:v>85</c:v>
                </c:pt>
                <c:pt idx="8">
                  <c:v>60</c:v>
                </c:pt>
                <c:pt idx="9">
                  <c:v>78</c:v>
                </c:pt>
              </c:numCache>
            </c:numRef>
          </c:val>
        </c:ser>
        <c:ser>
          <c:idx val="1"/>
          <c:order val="1"/>
          <c:val>
            <c:numRef>
              <c:f>'graphs 3'!$B$3:$B$12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74</c:v>
                </c:pt>
                <c:pt idx="6">
                  <c:v>70</c:v>
                </c:pt>
                <c:pt idx="7">
                  <c:v>88</c:v>
                </c:pt>
                <c:pt idx="8">
                  <c:v>66</c:v>
                </c:pt>
                <c:pt idx="9">
                  <c:v>54</c:v>
                </c:pt>
              </c:numCache>
            </c:numRef>
          </c:val>
        </c:ser>
        <c:bandFmts/>
        <c:axId val="50273280"/>
        <c:axId val="50291456"/>
        <c:axId val="50257920"/>
      </c:surface3DChart>
      <c:catAx>
        <c:axId val="50273280"/>
        <c:scaling>
          <c:orientation val="minMax"/>
        </c:scaling>
        <c:axPos val="b"/>
        <c:tickLblPos val="nextTo"/>
        <c:crossAx val="50291456"/>
        <c:crosses val="autoZero"/>
        <c:auto val="1"/>
        <c:lblAlgn val="ctr"/>
        <c:lblOffset val="100"/>
      </c:catAx>
      <c:valAx>
        <c:axId val="50291456"/>
        <c:scaling>
          <c:orientation val="minMax"/>
        </c:scaling>
        <c:axPos val="l"/>
        <c:majorGridlines/>
        <c:numFmt formatCode="General" sourceLinked="1"/>
        <c:tickLblPos val="nextTo"/>
        <c:crossAx val="50273280"/>
        <c:crosses val="autoZero"/>
        <c:crossBetween val="midCat"/>
      </c:valAx>
      <c:serAx>
        <c:axId val="50257920"/>
        <c:scaling>
          <c:orientation val="minMax"/>
        </c:scaling>
        <c:axPos val="b"/>
        <c:tickLblPos val="nextTo"/>
        <c:crossAx val="5029145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project.xlsx.xlsx]Sheet6!PivotTable3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Sheet6!$I$2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Sheet6!$H$3:$H$15</c:f>
              <c:strCache>
                <c:ptCount val="12"/>
                <c:pt idx="0">
                  <c:v>03-01-2024</c:v>
                </c:pt>
                <c:pt idx="1">
                  <c:v>08-01-2024</c:v>
                </c:pt>
                <c:pt idx="2">
                  <c:v>12-01-2024</c:v>
                </c:pt>
                <c:pt idx="3">
                  <c:v>15-01-2024</c:v>
                </c:pt>
                <c:pt idx="4">
                  <c:v>01-02-2024</c:v>
                </c:pt>
                <c:pt idx="5">
                  <c:v>05-02-2024</c:v>
                </c:pt>
                <c:pt idx="6">
                  <c:v>12-02-2024</c:v>
                </c:pt>
                <c:pt idx="7">
                  <c:v>20-02-2024</c:v>
                </c:pt>
                <c:pt idx="8">
                  <c:v>02-03-2024</c:v>
                </c:pt>
                <c:pt idx="9">
                  <c:v>10-03-2024</c:v>
                </c:pt>
                <c:pt idx="10">
                  <c:v>14-03-2024</c:v>
                </c:pt>
                <c:pt idx="11">
                  <c:v>18-03-2024</c:v>
                </c:pt>
              </c:strCache>
            </c:strRef>
          </c:cat>
          <c:val>
            <c:numRef>
              <c:f>Sheet6!$I$3:$I$15</c:f>
              <c:numCache>
                <c:formatCode>General</c:formatCode>
                <c:ptCount val="12"/>
                <c:pt idx="0">
                  <c:v>1200</c:v>
                </c:pt>
                <c:pt idx="1">
                  <c:v>450</c:v>
                </c:pt>
                <c:pt idx="2">
                  <c:v>220</c:v>
                </c:pt>
                <c:pt idx="3">
                  <c:v>50</c:v>
                </c:pt>
                <c:pt idx="4">
                  <c:v>310</c:v>
                </c:pt>
                <c:pt idx="5">
                  <c:v>800</c:v>
                </c:pt>
                <c:pt idx="6">
                  <c:v>600</c:v>
                </c:pt>
                <c:pt idx="7">
                  <c:v>75</c:v>
                </c:pt>
                <c:pt idx="8">
                  <c:v>1350</c:v>
                </c:pt>
                <c:pt idx="9">
                  <c:v>900</c:v>
                </c:pt>
                <c:pt idx="10">
                  <c:v>60</c:v>
                </c:pt>
                <c:pt idx="11">
                  <c:v>250</c:v>
                </c:pt>
              </c:numCache>
            </c:numRef>
          </c:val>
        </c:ser>
        <c:marker val="1"/>
        <c:axId val="50492160"/>
        <c:axId val="50493696"/>
      </c:lineChart>
      <c:catAx>
        <c:axId val="50492160"/>
        <c:scaling>
          <c:orientation val="minMax"/>
        </c:scaling>
        <c:axPos val="b"/>
        <c:tickLblPos val="nextTo"/>
        <c:crossAx val="50493696"/>
        <c:crosses val="autoZero"/>
        <c:auto val="1"/>
        <c:lblAlgn val="ctr"/>
        <c:lblOffset val="100"/>
      </c:catAx>
      <c:valAx>
        <c:axId val="50493696"/>
        <c:scaling>
          <c:orientation val="minMax"/>
        </c:scaling>
        <c:axPos val="l"/>
        <c:majorGridlines/>
        <c:numFmt formatCode="General" sourceLinked="1"/>
        <c:tickLblPos val="nextTo"/>
        <c:crossAx val="5049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project.xlsx.xlsx]Sheet6!PivotTable5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Sheet6!$L$9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Sheet6!$K$10:$K$13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Sup.</c:v>
                </c:pt>
              </c:strCache>
            </c:strRef>
          </c:cat>
          <c:val>
            <c:numRef>
              <c:f>Sheet6!$L$10:$L$13</c:f>
              <c:numCache>
                <c:formatCode>General</c:formatCode>
                <c:ptCount val="3"/>
                <c:pt idx="0">
                  <c:v>3820</c:v>
                </c:pt>
                <c:pt idx="1">
                  <c:v>2260</c:v>
                </c:pt>
                <c:pt idx="2">
                  <c:v>185</c:v>
                </c:pt>
              </c:numCache>
            </c:numRef>
          </c:val>
        </c:ser>
        <c:axId val="50550656"/>
        <c:axId val="50552192"/>
      </c:barChart>
      <c:catAx>
        <c:axId val="50550656"/>
        <c:scaling>
          <c:orientation val="minMax"/>
        </c:scaling>
        <c:axPos val="l"/>
        <c:tickLblPos val="nextTo"/>
        <c:crossAx val="50552192"/>
        <c:crosses val="autoZero"/>
        <c:auto val="1"/>
        <c:lblAlgn val="ctr"/>
        <c:lblOffset val="100"/>
      </c:catAx>
      <c:valAx>
        <c:axId val="50552192"/>
        <c:scaling>
          <c:orientation val="minMax"/>
        </c:scaling>
        <c:axPos val="b"/>
        <c:majorGridlines/>
        <c:numFmt formatCode="General" sourceLinked="1"/>
        <c:tickLblPos val="nextTo"/>
        <c:crossAx val="505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project.xlsx.xlsx]pivot table!PivotTable2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table'!$A$2:$A$6</c:f>
              <c:strCache>
                <c:ptCount val="4"/>
                <c:pt idx="0">
                  <c:v>English</c:v>
                </c:pt>
                <c:pt idx="1">
                  <c:v>History</c:v>
                </c:pt>
                <c:pt idx="2">
                  <c:v>Maths</c:v>
                </c:pt>
                <c:pt idx="3">
                  <c:v>Science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97118464"/>
        <c:axId val="97254016"/>
      </c:barChart>
      <c:catAx>
        <c:axId val="97118464"/>
        <c:scaling>
          <c:orientation val="minMax"/>
        </c:scaling>
        <c:axPos val="b"/>
        <c:tickLblPos val="nextTo"/>
        <c:crossAx val="97254016"/>
        <c:crosses val="autoZero"/>
        <c:auto val="1"/>
        <c:lblAlgn val="ctr"/>
        <c:lblOffset val="100"/>
      </c:catAx>
      <c:valAx>
        <c:axId val="97254016"/>
        <c:scaling>
          <c:orientation val="minMax"/>
        </c:scaling>
        <c:axPos val="l"/>
        <c:majorGridlines/>
        <c:numFmt formatCode="General" sourceLinked="1"/>
        <c:tickLblPos val="nextTo"/>
        <c:crossAx val="9711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Dashboard!$D$1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Dashboard!$A$2:$C$8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Dashboard!$D$2:$D$8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axId val="49313664"/>
        <c:axId val="49315200"/>
      </c:barChart>
      <c:catAx>
        <c:axId val="49313664"/>
        <c:scaling>
          <c:orientation val="minMax"/>
        </c:scaling>
        <c:axPos val="l"/>
        <c:tickLblPos val="nextTo"/>
        <c:crossAx val="49315200"/>
        <c:crosses val="autoZero"/>
        <c:auto val="1"/>
        <c:lblAlgn val="ctr"/>
        <c:lblOffset val="100"/>
      </c:catAx>
      <c:valAx>
        <c:axId val="49315200"/>
        <c:scaling>
          <c:orientation val="minMax"/>
        </c:scaling>
        <c:axPos val="b"/>
        <c:majorGridlines/>
        <c:numFmt formatCode="General" sourceLinked="1"/>
        <c:tickLblPos val="nextTo"/>
        <c:crossAx val="4931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Dashboard!$D$1</c:f>
              <c:strCache>
                <c:ptCount val="1"/>
                <c:pt idx="0">
                  <c:v>Hours Studied</c:v>
                </c:pt>
              </c:strCache>
            </c:strRef>
          </c:tx>
          <c:marker>
            <c:symbol val="none"/>
          </c:marker>
          <c:cat>
            <c:multiLvlStrRef>
              <c:f>Dashboard!$A$2:$C$8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Dashboard!$D$2:$D$8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marker val="1"/>
        <c:axId val="49331200"/>
        <c:axId val="49337088"/>
      </c:lineChart>
      <c:catAx>
        <c:axId val="49331200"/>
        <c:scaling>
          <c:orientation val="minMax"/>
        </c:scaling>
        <c:axPos val="b"/>
        <c:tickLblPos val="nextTo"/>
        <c:crossAx val="49337088"/>
        <c:crosses val="autoZero"/>
        <c:auto val="1"/>
        <c:lblAlgn val="ctr"/>
        <c:lblOffset val="100"/>
      </c:catAx>
      <c:valAx>
        <c:axId val="49337088"/>
        <c:scaling>
          <c:orientation val="minMax"/>
        </c:scaling>
        <c:axPos val="l"/>
        <c:majorGridlines/>
        <c:numFmt formatCode="General" sourceLinked="1"/>
        <c:tickLblPos val="nextTo"/>
        <c:crossAx val="4933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Dashboard!$B$17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Dashboard!$A$18:$A$21</c:f>
              <c:strCache>
                <c:ptCount val="4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  <c:pt idx="3">
                  <c:v>History</c:v>
                </c:pt>
              </c:strCache>
            </c:strRef>
          </c:cat>
          <c:val>
            <c:numRef>
              <c:f>Dashboard!$B$18:$B$21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537489063867044"/>
          <c:y val="2.314814814814814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Dashboard!$D$1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Sheet1!$A$2:$C$8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xVal>
          <c:yVal>
            <c:numRef>
              <c:f>Dashboard!$D$2:$D$8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yVal>
        </c:ser>
        <c:axId val="49359104"/>
        <c:axId val="49373184"/>
      </c:scatterChart>
      <c:valAx>
        <c:axId val="49359104"/>
        <c:scaling>
          <c:orientation val="minMax"/>
        </c:scaling>
        <c:axPos val="b"/>
        <c:tickLblPos val="nextTo"/>
        <c:crossAx val="49373184"/>
        <c:crosses val="autoZero"/>
        <c:crossBetween val="midCat"/>
      </c:valAx>
      <c:valAx>
        <c:axId val="49373184"/>
        <c:scaling>
          <c:orientation val="minMax"/>
        </c:scaling>
        <c:axPos val="l"/>
        <c:majorGridlines/>
        <c:numFmt formatCode="General" sourceLinked="1"/>
        <c:tickLblPos val="nextTo"/>
        <c:crossAx val="4935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407517456544363"/>
          <c:y val="3.2407407407407426E-2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strRef>
              <c:f>Dashboard!$D$1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Dashboard!$A$2:$C$8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Dashboard!$D$2:$D$8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overlap val="100"/>
        <c:axId val="49380736"/>
        <c:axId val="49394816"/>
      </c:barChart>
      <c:catAx>
        <c:axId val="49380736"/>
        <c:scaling>
          <c:orientation val="minMax"/>
        </c:scaling>
        <c:axPos val="b"/>
        <c:tickLblPos val="nextTo"/>
        <c:crossAx val="49394816"/>
        <c:crosses val="autoZero"/>
        <c:auto val="1"/>
        <c:lblAlgn val="ctr"/>
        <c:lblOffset val="100"/>
      </c:catAx>
      <c:valAx>
        <c:axId val="49394816"/>
        <c:scaling>
          <c:orientation val="minMax"/>
        </c:scaling>
        <c:axPos val="l"/>
        <c:majorGridlines/>
        <c:numFmt formatCode="General" sourceLinked="1"/>
        <c:tickLblPos val="nextTo"/>
        <c:crossAx val="493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Dashboard!$D$1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Dashboard!$A$2:$C$8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Dashboard!$D$2:$D$8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hape val="box"/>
        <c:axId val="49439872"/>
        <c:axId val="49441408"/>
        <c:axId val="0"/>
      </c:bar3DChart>
      <c:catAx>
        <c:axId val="49439872"/>
        <c:scaling>
          <c:orientation val="minMax"/>
        </c:scaling>
        <c:axPos val="b"/>
        <c:tickLblPos val="nextTo"/>
        <c:crossAx val="49441408"/>
        <c:crosses val="autoZero"/>
        <c:auto val="1"/>
        <c:lblAlgn val="ctr"/>
        <c:lblOffset val="100"/>
      </c:catAx>
      <c:valAx>
        <c:axId val="49441408"/>
        <c:scaling>
          <c:orientation val="minMax"/>
        </c:scaling>
        <c:axPos val="l"/>
        <c:majorGridlines/>
        <c:numFmt formatCode="General" sourceLinked="1"/>
        <c:tickLblPos val="nextTo"/>
        <c:crossAx val="4943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8806933508311475"/>
          <c:y val="3.240740740740742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'Grphs 2'!$B$1</c:f>
              <c:strCache>
                <c:ptCount val="1"/>
                <c:pt idx="0">
                  <c:v>Test Score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822924785916913"/>
                  <c:y val="-0.22272914415109887"/>
                </c:manualLayout>
              </c:layout>
              <c:numFmt formatCode="General" sourceLinked="0"/>
            </c:trendlineLbl>
          </c:trendline>
          <c:xVal>
            <c:numRef>
              <c:f>'Grphs 2'!$A$2:$A$5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'Grphs 2'!$B$2:$B$5</c:f>
              <c:numCache>
                <c:formatCode>General</c:formatCode>
                <c:ptCount val="4"/>
                <c:pt idx="0">
                  <c:v>40</c:v>
                </c:pt>
                <c:pt idx="1">
                  <c:v>65</c:v>
                </c:pt>
                <c:pt idx="2">
                  <c:v>75</c:v>
                </c:pt>
                <c:pt idx="3">
                  <c:v>90</c:v>
                </c:pt>
              </c:numCache>
            </c:numRef>
          </c:yVal>
        </c:ser>
        <c:axId val="49459584"/>
        <c:axId val="49461120"/>
      </c:scatterChart>
      <c:valAx>
        <c:axId val="49459584"/>
        <c:scaling>
          <c:orientation val="minMax"/>
        </c:scaling>
        <c:axPos val="b"/>
        <c:numFmt formatCode="General" sourceLinked="1"/>
        <c:tickLblPos val="nextTo"/>
        <c:crossAx val="49461120"/>
        <c:crosses val="autoZero"/>
        <c:crossBetween val="midCat"/>
      </c:valAx>
      <c:valAx>
        <c:axId val="49461120"/>
        <c:scaling>
          <c:orientation val="minMax"/>
        </c:scaling>
        <c:axPos val="l"/>
        <c:majorGridlines/>
        <c:numFmt formatCode="General" sourceLinked="1"/>
        <c:tickLblPos val="nextTo"/>
        <c:crossAx val="4945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180975</xdr:rowOff>
    </xdr:from>
    <xdr:to>
      <xdr:col>10</xdr:col>
      <xdr:colOff>361950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66675</xdr:rowOff>
    </xdr:from>
    <xdr:to>
      <xdr:col>10</xdr:col>
      <xdr:colOff>295275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38100</xdr:rowOff>
    </xdr:from>
    <xdr:to>
      <xdr:col>10</xdr:col>
      <xdr:colOff>123825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66675</xdr:rowOff>
    </xdr:from>
    <xdr:to>
      <xdr:col>18</xdr:col>
      <xdr:colOff>409575</xdr:colOff>
      <xdr:row>11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14</xdr:row>
      <xdr:rowOff>161925</xdr:rowOff>
    </xdr:from>
    <xdr:to>
      <xdr:col>6</xdr:col>
      <xdr:colOff>123825</xdr:colOff>
      <xdr:row>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13</xdr:row>
      <xdr:rowOff>180975</xdr:rowOff>
    </xdr:from>
    <xdr:to>
      <xdr:col>13</xdr:col>
      <xdr:colOff>352425</xdr:colOff>
      <xdr:row>28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13</xdr:row>
      <xdr:rowOff>171450</xdr:rowOff>
    </xdr:from>
    <xdr:to>
      <xdr:col>19</xdr:col>
      <xdr:colOff>552450</xdr:colOff>
      <xdr:row>28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26</xdr:row>
      <xdr:rowOff>123825</xdr:rowOff>
    </xdr:from>
    <xdr:to>
      <xdr:col>6</xdr:col>
      <xdr:colOff>238125</xdr:colOff>
      <xdr:row>40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95250</xdr:rowOff>
    </xdr:from>
    <xdr:to>
      <xdr:col>10</xdr:col>
      <xdr:colOff>276225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14</xdr:row>
      <xdr:rowOff>57150</xdr:rowOff>
    </xdr:from>
    <xdr:to>
      <xdr:col>9</xdr:col>
      <xdr:colOff>9525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123825</xdr:rowOff>
    </xdr:from>
    <xdr:to>
      <xdr:col>11</xdr:col>
      <xdr:colOff>152400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9</xdr:row>
      <xdr:rowOff>123825</xdr:rowOff>
    </xdr:from>
    <xdr:to>
      <xdr:col>19</xdr:col>
      <xdr:colOff>123825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7</xdr:col>
      <xdr:colOff>28575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123826</xdr:colOff>
      <xdr:row>12</xdr:row>
      <xdr:rowOff>0</xdr:rowOff>
    </xdr:from>
    <xdr:to>
      <xdr:col>6</xdr:col>
      <xdr:colOff>590552</xdr:colOff>
      <xdr:row>14</xdr:row>
      <xdr:rowOff>161927</xdr:rowOff>
    </xdr:to>
    <xdr:cxnSp macro="">
      <xdr:nvCxnSpPr>
        <xdr:cNvPr id="6" name="Elbow Connector 5"/>
        <xdr:cNvCxnSpPr/>
      </xdr:nvCxnSpPr>
      <xdr:spPr>
        <a:xfrm rot="5400000">
          <a:off x="3924300" y="4514851"/>
          <a:ext cx="733427" cy="46672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16</xdr:row>
      <xdr:rowOff>9525</xdr:rowOff>
    </xdr:from>
    <xdr:to>
      <xdr:col>13</xdr:col>
      <xdr:colOff>123825</xdr:colOff>
      <xdr:row>30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104776</xdr:colOff>
      <xdr:row>11</xdr:row>
      <xdr:rowOff>352425</xdr:rowOff>
    </xdr:from>
    <xdr:to>
      <xdr:col>9</xdr:col>
      <xdr:colOff>552451</xdr:colOff>
      <xdr:row>15</xdr:row>
      <xdr:rowOff>152400</xdr:rowOff>
    </xdr:to>
    <xdr:cxnSp macro="">
      <xdr:nvCxnSpPr>
        <xdr:cNvPr id="11" name="Elbow Connector 10"/>
        <xdr:cNvCxnSpPr/>
      </xdr:nvCxnSpPr>
      <xdr:spPr>
        <a:xfrm rot="5400000">
          <a:off x="6086476" y="4600575"/>
          <a:ext cx="942975" cy="447675"/>
        </a:xfrm>
        <a:prstGeom prst="bentConnector3">
          <a:avLst>
            <a:gd name="adj1" fmla="val 353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tr dpap" refreshedDate="45804.639728125003" createdVersion="3" refreshedVersion="3" minRefreshableVersion="3" recordCount="7">
  <cacheSource type="worksheet">
    <worksheetSource ref="A1:D8" sheet="Dashboard"/>
  </cacheSource>
  <cacheFields count="4">
    <cacheField name="Day" numFmtId="0">
      <sharedItems/>
    </cacheField>
    <cacheField name="Subject" numFmtId="0">
      <sharedItems count="4">
        <s v="English"/>
        <s v="Science"/>
        <s v="Maths"/>
        <s v="History"/>
      </sharedItems>
    </cacheField>
    <cacheField name="Time" numFmtId="0">
      <sharedItems/>
    </cacheField>
    <cacheField name="Hours Studied" numFmtId="0">
      <sharedItems containsSemiMixedTypes="0" containsString="0" containsNumber="1" containsInteger="1" minValue="6" maxValue="10" count="5">
        <n v="10"/>
        <n v="8"/>
        <n v="6"/>
        <n v="9"/>
        <n v="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tr dpap" refreshedDate="45806.574418402779" createdVersion="3" refreshedVersion="3" minRefreshableVersion="3" recordCount="12">
  <cacheSource type="worksheet">
    <worksheetSource name="Table1"/>
  </cacheSource>
  <cacheFields count="6">
    <cacheField name="Date" numFmtId="14">
      <sharedItems containsSemiMixedTypes="0" containsNonDate="0" containsDate="1" containsString="0" minDate="2024-01-03T00:00:00" maxDate="2024-03-19T00:00:00" count="12">
        <d v="2024-01-03T00:00:00"/>
        <d v="2024-01-08T00:00:00"/>
        <d v="2024-01-12T00:00:00"/>
        <d v="2024-01-15T00:00:00"/>
        <d v="2024-02-01T00:00:00"/>
        <d v="2024-02-05T00:00:00"/>
        <d v="2024-02-12T00:00:00"/>
        <d v="2024-02-20T00:00:00"/>
        <d v="2024-03-02T00:00:00"/>
        <d v="2024-03-10T00:00:00"/>
        <d v="2024-03-14T00:00:00"/>
        <d v="2024-03-18T00:00:00"/>
      </sharedItems>
    </cacheField>
    <cacheField name="Region" numFmtId="0">
      <sharedItems count="4">
        <s v="North"/>
        <s v="South"/>
        <s v="East"/>
        <s v="West"/>
      </sharedItems>
    </cacheField>
    <cacheField name="Category" numFmtId="0">
      <sharedItems count="3">
        <s v="Electronics"/>
        <s v="Furniture"/>
        <s v="Office Sup.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50" maxValue="1350"/>
    </cacheField>
    <cacheField name="Profit" numFmtId="0">
      <sharedItems containsSemiMixedTypes="0" containsString="0" containsNumber="1" containsInteger="1" minValue="10" maxValue="3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Monday"/>
    <x v="0"/>
    <s v="Evening"/>
    <x v="0"/>
  </r>
  <r>
    <s v="Tuesday"/>
    <x v="1"/>
    <s v="Afternoon"/>
    <x v="1"/>
  </r>
  <r>
    <s v="Wednesday"/>
    <x v="0"/>
    <s v="Evening"/>
    <x v="0"/>
  </r>
  <r>
    <s v="Thursday"/>
    <x v="2"/>
    <s v="Morning"/>
    <x v="2"/>
  </r>
  <r>
    <s v="Friday"/>
    <x v="0"/>
    <s v="Evening"/>
    <x v="3"/>
  </r>
  <r>
    <s v="Saturday"/>
    <x v="3"/>
    <s v="Evening"/>
    <x v="4"/>
  </r>
  <r>
    <s v="Sunday"/>
    <x v="0"/>
    <s v="Evening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s v="Laptop"/>
    <n v="1200"/>
    <n v="300"/>
  </r>
  <r>
    <x v="1"/>
    <x v="1"/>
    <x v="1"/>
    <s v="Desk"/>
    <n v="450"/>
    <n v="100"/>
  </r>
  <r>
    <x v="2"/>
    <x v="2"/>
    <x v="0"/>
    <s v="Monitor"/>
    <n v="220"/>
    <n v="60"/>
  </r>
  <r>
    <x v="3"/>
    <x v="3"/>
    <x v="2"/>
    <s v="Paper"/>
    <n v="50"/>
    <n v="10"/>
  </r>
  <r>
    <x v="4"/>
    <x v="0"/>
    <x v="1"/>
    <s v="Chair"/>
    <n v="310"/>
    <n v="90"/>
  </r>
  <r>
    <x v="5"/>
    <x v="1"/>
    <x v="0"/>
    <s v="Phone"/>
    <n v="800"/>
    <n v="250"/>
  </r>
  <r>
    <x v="6"/>
    <x v="2"/>
    <x v="1"/>
    <s v="Table"/>
    <n v="600"/>
    <n v="180"/>
  </r>
  <r>
    <x v="7"/>
    <x v="3"/>
    <x v="2"/>
    <s v="Pens"/>
    <n v="75"/>
    <n v="20"/>
  </r>
  <r>
    <x v="8"/>
    <x v="0"/>
    <x v="0"/>
    <s v="Laptop"/>
    <n v="1350"/>
    <n v="340"/>
  </r>
  <r>
    <x v="9"/>
    <x v="1"/>
    <x v="1"/>
    <s v="Couch"/>
    <n v="900"/>
    <n v="220"/>
  </r>
  <r>
    <x v="10"/>
    <x v="2"/>
    <x v="2"/>
    <s v="Binder"/>
    <n v="60"/>
    <n v="15"/>
  </r>
  <r>
    <x v="11"/>
    <x v="3"/>
    <x v="0"/>
    <s v="Headphones"/>
    <n v="25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6">
        <item x="2"/>
        <item x="4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 Studi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6" firstHeaderRow="1" firstDataRow="1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 Studi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:L13" firstHeaderRow="1" firstDataRow="1" firstDataCol="1"/>
  <pivotFields count="6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2:L7" firstHeaderRow="1" firstDataRow="1" firstDataCol="1"/>
  <pivotFields count="6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2:I15" firstHeaderRow="1" firstDataRow="1" firstDataCol="1"/>
  <pivotFields count="6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13" totalsRowShown="0" headerRowDxfId="7" dataDxfId="6">
  <autoFilter ref="A1:F13"/>
  <tableColumns count="6">
    <tableColumn id="1" name="Date" dataDxfId="5"/>
    <tableColumn id="2" name="Region" dataDxfId="4"/>
    <tableColumn id="3" name="Category" dataDxfId="3"/>
    <tableColumn id="4" name="Product" dataDxfId="2"/>
    <tableColumn id="5" name="Sales" dataDxfId="1"/>
    <tableColumn id="6" name="Prof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1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G18" sqref="G18"/>
    </sheetView>
  </sheetViews>
  <sheetFormatPr defaultRowHeight="15"/>
  <cols>
    <col min="1" max="1" width="13.140625" customWidth="1"/>
    <col min="2" max="2" width="20.28515625" customWidth="1"/>
    <col min="3" max="3" width="7.28515625" customWidth="1"/>
    <col min="4" max="4" width="8" customWidth="1"/>
    <col min="5" max="5" width="9.7109375" customWidth="1"/>
    <col min="6" max="6" width="16.85546875" customWidth="1"/>
    <col min="7" max="7" width="11.28515625" bestFit="1" customWidth="1"/>
  </cols>
  <sheetData>
    <row r="3" spans="1:2">
      <c r="A3" s="3" t="s">
        <v>23</v>
      </c>
      <c r="B3" t="s">
        <v>25</v>
      </c>
    </row>
    <row r="4" spans="1:2">
      <c r="A4" s="4" t="s">
        <v>5</v>
      </c>
      <c r="B4" s="5">
        <v>39</v>
      </c>
    </row>
    <row r="5" spans="1:2">
      <c r="A5" s="4" t="s">
        <v>16</v>
      </c>
      <c r="B5" s="5">
        <v>7</v>
      </c>
    </row>
    <row r="6" spans="1:2">
      <c r="A6" s="4" t="s">
        <v>12</v>
      </c>
      <c r="B6" s="5">
        <v>6</v>
      </c>
    </row>
    <row r="7" spans="1:2">
      <c r="A7" s="4" t="s">
        <v>8</v>
      </c>
      <c r="B7" s="5">
        <v>8</v>
      </c>
    </row>
    <row r="8" spans="1:2">
      <c r="A8" s="4" t="s">
        <v>24</v>
      </c>
      <c r="B8" s="5">
        <v>60</v>
      </c>
    </row>
    <row r="10" spans="1:2">
      <c r="B10" t="s">
        <v>47</v>
      </c>
    </row>
    <row r="17" spans="7:7">
      <c r="G17" t="s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8" sqref="G18"/>
    </sheetView>
  </sheetViews>
  <sheetFormatPr defaultRowHeight="15"/>
  <cols>
    <col min="1" max="1" width="13.140625" bestFit="1" customWidth="1"/>
    <col min="2" max="2" width="20.28515625" bestFit="1" customWidth="1"/>
  </cols>
  <sheetData>
    <row r="1" spans="1:2">
      <c r="A1" s="3" t="s">
        <v>23</v>
      </c>
      <c r="B1" t="s">
        <v>25</v>
      </c>
    </row>
    <row r="2" spans="1:2">
      <c r="A2" s="4" t="s">
        <v>5</v>
      </c>
      <c r="B2" s="5">
        <v>39</v>
      </c>
    </row>
    <row r="3" spans="1:2">
      <c r="A3" s="4" t="s">
        <v>16</v>
      </c>
      <c r="B3" s="5">
        <v>7</v>
      </c>
    </row>
    <row r="4" spans="1:2">
      <c r="A4" s="4" t="s">
        <v>12</v>
      </c>
      <c r="B4" s="5">
        <v>6</v>
      </c>
    </row>
    <row r="5" spans="1:2">
      <c r="A5" s="4" t="s">
        <v>8</v>
      </c>
      <c r="B5" s="5">
        <v>8</v>
      </c>
    </row>
    <row r="6" spans="1:2">
      <c r="A6" s="4" t="s">
        <v>24</v>
      </c>
      <c r="B6" s="5">
        <v>60</v>
      </c>
    </row>
    <row r="17" spans="7:7">
      <c r="G17" t="s">
        <v>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2"/>
  <sheetViews>
    <sheetView topLeftCell="A5" workbookViewId="0">
      <selection activeCell="P33" sqref="P33"/>
    </sheetView>
  </sheetViews>
  <sheetFormatPr defaultRowHeight="15"/>
  <cols>
    <col min="18" max="19" width="11" customWidth="1"/>
  </cols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</row>
    <row r="2" spans="1:13">
      <c r="A2" s="2" t="s">
        <v>4</v>
      </c>
      <c r="B2" s="2" t="s">
        <v>5</v>
      </c>
      <c r="C2" s="2" t="s">
        <v>6</v>
      </c>
      <c r="D2" s="2">
        <v>10</v>
      </c>
    </row>
    <row r="3" spans="1:13" ht="30">
      <c r="A3" s="2" t="s">
        <v>7</v>
      </c>
      <c r="B3" s="2" t="s">
        <v>8</v>
      </c>
      <c r="C3" s="2" t="s">
        <v>9</v>
      </c>
      <c r="D3" s="2">
        <v>8</v>
      </c>
    </row>
    <row r="4" spans="1:13" ht="30">
      <c r="A4" s="2" t="s">
        <v>10</v>
      </c>
      <c r="B4" s="2" t="s">
        <v>5</v>
      </c>
      <c r="C4" s="2" t="s">
        <v>6</v>
      </c>
      <c r="D4" s="2">
        <v>10</v>
      </c>
    </row>
    <row r="5" spans="1:13">
      <c r="A5" s="2" t="s">
        <v>11</v>
      </c>
      <c r="B5" s="2" t="s">
        <v>12</v>
      </c>
      <c r="C5" s="2" t="s">
        <v>13</v>
      </c>
      <c r="D5" s="2">
        <v>6</v>
      </c>
    </row>
    <row r="6" spans="1:13">
      <c r="A6" s="2" t="s">
        <v>14</v>
      </c>
      <c r="B6" s="2" t="s">
        <v>5</v>
      </c>
      <c r="C6" s="2" t="s">
        <v>6</v>
      </c>
      <c r="D6" s="2">
        <v>9</v>
      </c>
    </row>
    <row r="7" spans="1:13">
      <c r="A7" s="2" t="s">
        <v>15</v>
      </c>
      <c r="B7" s="2" t="s">
        <v>16</v>
      </c>
      <c r="C7" s="2" t="s">
        <v>6</v>
      </c>
      <c r="D7" s="2">
        <v>7</v>
      </c>
    </row>
    <row r="8" spans="1:13">
      <c r="A8" s="2" t="s">
        <v>17</v>
      </c>
      <c r="B8" s="2" t="s">
        <v>5</v>
      </c>
      <c r="C8" s="2" t="s">
        <v>6</v>
      </c>
      <c r="D8" s="2">
        <v>10</v>
      </c>
    </row>
    <row r="10" spans="1:13">
      <c r="C10" s="2" t="s">
        <v>18</v>
      </c>
      <c r="D10">
        <f>SUM(D2:D8)</f>
        <v>60</v>
      </c>
    </row>
    <row r="11" spans="1:13">
      <c r="C11" s="2" t="s">
        <v>19</v>
      </c>
      <c r="D11">
        <f>AVERAGE(D2:D8)</f>
        <v>8.5714285714285712</v>
      </c>
    </row>
    <row r="12" spans="1:13">
      <c r="C12" s="2" t="s">
        <v>20</v>
      </c>
      <c r="D12">
        <f>COUNTIFS(B2:B8,"English")</f>
        <v>4</v>
      </c>
    </row>
    <row r="13" spans="1:13">
      <c r="C13" s="2" t="s">
        <v>21</v>
      </c>
      <c r="D13">
        <f>MIN(D2:D8)</f>
        <v>6</v>
      </c>
      <c r="G13" t="s">
        <v>30</v>
      </c>
      <c r="M13" t="s">
        <v>29</v>
      </c>
    </row>
    <row r="14" spans="1:13">
      <c r="C14" s="2" t="s">
        <v>22</v>
      </c>
      <c r="D14">
        <f>MAX(D2:D8)</f>
        <v>10</v>
      </c>
    </row>
    <row r="17" spans="1:18">
      <c r="A17" s="1" t="s">
        <v>1</v>
      </c>
      <c r="B17" s="1" t="s">
        <v>26</v>
      </c>
    </row>
    <row r="18" spans="1:18">
      <c r="A18" s="2" t="s">
        <v>5</v>
      </c>
      <c r="B18" s="2">
        <v>4</v>
      </c>
    </row>
    <row r="19" spans="1:18">
      <c r="A19" s="2" t="s">
        <v>8</v>
      </c>
      <c r="B19" s="2">
        <v>1</v>
      </c>
    </row>
    <row r="20" spans="1:18">
      <c r="A20" s="2" t="s">
        <v>12</v>
      </c>
      <c r="B20" s="2">
        <v>1</v>
      </c>
    </row>
    <row r="21" spans="1:18">
      <c r="A21" s="2" t="s">
        <v>16</v>
      </c>
      <c r="B21" s="2">
        <v>1</v>
      </c>
    </row>
    <row r="26" spans="1:18">
      <c r="D26" t="s">
        <v>27</v>
      </c>
    </row>
    <row r="30" spans="1:18">
      <c r="K30" t="s">
        <v>28</v>
      </c>
      <c r="R30" t="s">
        <v>33</v>
      </c>
    </row>
    <row r="42" spans="3:3">
      <c r="C42" t="s">
        <v>32</v>
      </c>
    </row>
  </sheetData>
  <conditionalFormatting sqref="A1:D8">
    <cfRule type="cellIs" dxfId="8" priority="1" operator="greaterThan">
      <formula>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topLeftCell="A5" workbookViewId="0"/>
  </sheetViews>
  <sheetFormatPr defaultRowHeight="15"/>
  <sheetData>
    <row r="1" spans="1:12" ht="30">
      <c r="A1" s="1" t="s">
        <v>3</v>
      </c>
      <c r="B1" s="1" t="s">
        <v>34</v>
      </c>
      <c r="L1" t="s">
        <v>53</v>
      </c>
    </row>
    <row r="2" spans="1:12">
      <c r="A2" s="2">
        <v>2</v>
      </c>
      <c r="B2" s="2">
        <v>40</v>
      </c>
      <c r="L2" t="s">
        <v>54</v>
      </c>
    </row>
    <row r="3" spans="1:12">
      <c r="A3" s="2">
        <v>4</v>
      </c>
      <c r="B3" s="2">
        <v>65</v>
      </c>
      <c r="L3" t="s">
        <v>55</v>
      </c>
    </row>
    <row r="4" spans="1:12">
      <c r="A4" s="2">
        <v>6</v>
      </c>
      <c r="B4" s="2">
        <v>75</v>
      </c>
      <c r="L4" t="s">
        <v>56</v>
      </c>
    </row>
    <row r="5" spans="1:12">
      <c r="A5" s="2">
        <v>8</v>
      </c>
      <c r="B5" s="2">
        <v>90</v>
      </c>
      <c r="L5" t="s">
        <v>57</v>
      </c>
    </row>
    <row r="6" spans="1:12">
      <c r="B6" s="2">
        <v>45</v>
      </c>
      <c r="L6" t="s">
        <v>58</v>
      </c>
    </row>
    <row r="7" spans="1:12">
      <c r="B7" s="2">
        <v>60</v>
      </c>
      <c r="L7" t="s">
        <v>59</v>
      </c>
    </row>
    <row r="8" spans="1:12">
      <c r="B8" s="2">
        <v>30</v>
      </c>
      <c r="L8" t="s">
        <v>60</v>
      </c>
    </row>
    <row r="10" spans="1:12">
      <c r="C10" t="s">
        <v>35</v>
      </c>
      <c r="D10">
        <f>FORECAST(9,B2:B5,A2:A5)</f>
        <v>99.5</v>
      </c>
    </row>
    <row r="11" spans="1:12">
      <c r="C11" t="s">
        <v>21</v>
      </c>
      <c r="D11">
        <f>MIN(B2:B5)</f>
        <v>40</v>
      </c>
      <c r="G11" t="s">
        <v>39</v>
      </c>
    </row>
    <row r="12" spans="1:12">
      <c r="C12" t="s">
        <v>36</v>
      </c>
      <c r="D12">
        <f>QUARTILE(B2:B8,1)</f>
        <v>42.5</v>
      </c>
    </row>
    <row r="13" spans="1:12">
      <c r="C13" t="s">
        <v>37</v>
      </c>
      <c r="D13">
        <f>MEDIAN(B2:B8)</f>
        <v>60</v>
      </c>
    </row>
    <row r="14" spans="1:12">
      <c r="C14" t="s">
        <v>38</v>
      </c>
      <c r="D14">
        <f>QUARTILE(B2:B8,3)</f>
        <v>70</v>
      </c>
    </row>
    <row r="16" spans="1:12">
      <c r="A16" s="1" t="s">
        <v>40</v>
      </c>
      <c r="B16" s="1" t="s">
        <v>41</v>
      </c>
    </row>
    <row r="17" spans="1:10">
      <c r="A17" s="2" t="s">
        <v>42</v>
      </c>
      <c r="B17" s="2">
        <v>200</v>
      </c>
    </row>
    <row r="18" spans="1:10">
      <c r="A18" s="2" t="s">
        <v>43</v>
      </c>
      <c r="B18" s="2">
        <v>350</v>
      </c>
    </row>
    <row r="19" spans="1:10">
      <c r="A19" s="2" t="s">
        <v>44</v>
      </c>
      <c r="B19" s="2">
        <v>500</v>
      </c>
    </row>
    <row r="20" spans="1:10">
      <c r="A20" s="2" t="s">
        <v>45</v>
      </c>
      <c r="B20" s="2">
        <v>450</v>
      </c>
    </row>
    <row r="26" spans="1:10">
      <c r="F26" t="s">
        <v>46</v>
      </c>
    </row>
    <row r="28" spans="1:10">
      <c r="A28" t="s">
        <v>61</v>
      </c>
      <c r="F28" t="s">
        <v>70</v>
      </c>
    </row>
    <row r="29" spans="1:10" ht="30">
      <c r="A29" t="s">
        <v>62</v>
      </c>
      <c r="F29" s="2" t="s">
        <v>71</v>
      </c>
    </row>
    <row r="30" spans="1:10" ht="30">
      <c r="A30" s="1" t="s">
        <v>63</v>
      </c>
      <c r="B30" s="1" t="s">
        <v>64</v>
      </c>
      <c r="C30" s="1" t="s">
        <v>65</v>
      </c>
      <c r="F30" s="1" t="s">
        <v>64</v>
      </c>
      <c r="G30" s="1" t="s">
        <v>65</v>
      </c>
      <c r="H30" s="1" t="s">
        <v>72</v>
      </c>
      <c r="I30" s="1" t="s">
        <v>73</v>
      </c>
      <c r="J30" s="1" t="s">
        <v>74</v>
      </c>
    </row>
    <row r="31" spans="1:10">
      <c r="A31" s="2">
        <v>101</v>
      </c>
      <c r="B31" s="2" t="s">
        <v>66</v>
      </c>
      <c r="C31" s="2">
        <v>85</v>
      </c>
      <c r="F31" s="2" t="s">
        <v>66</v>
      </c>
      <c r="G31" s="2">
        <v>85</v>
      </c>
      <c r="H31" t="str">
        <f>IF(G31&gt;=90,"excellent","Good")</f>
        <v>Good</v>
      </c>
      <c r="I31" t="str">
        <f>IF(G31&gt;=50,"Excellent","Fail")</f>
        <v>Excellent</v>
      </c>
      <c r="J31" t="str">
        <f>IF(G31&gt;=75,"Excellent", IF(G31&lt;=50,"Fail","Pass"))</f>
        <v>Excellent</v>
      </c>
    </row>
    <row r="32" spans="1:10">
      <c r="A32" s="2">
        <v>102</v>
      </c>
      <c r="B32" s="2" t="s">
        <v>67</v>
      </c>
      <c r="C32" s="2">
        <v>90</v>
      </c>
      <c r="F32" s="2" t="s">
        <v>67</v>
      </c>
      <c r="G32" s="2">
        <v>40</v>
      </c>
      <c r="H32" t="str">
        <f t="shared" ref="H32:H33" si="0">IF(G32&gt;=90,"excellent","Good")</f>
        <v>Good</v>
      </c>
      <c r="I32" t="str">
        <f t="shared" ref="I32:I33" si="1">IF(G32&gt;=50,"Excellent","Fail")</f>
        <v>Fail</v>
      </c>
      <c r="J32" t="str">
        <f t="shared" ref="J32:J33" si="2">IF(G32&gt;=75,"Excellent", IF(G32&lt;=50,"Fail","Pass"))</f>
        <v>Fail</v>
      </c>
    </row>
    <row r="33" spans="1:10">
      <c r="A33" s="2">
        <v>103</v>
      </c>
      <c r="B33" s="2" t="s">
        <v>68</v>
      </c>
      <c r="C33" s="2">
        <v>78</v>
      </c>
      <c r="F33" s="2" t="s">
        <v>68</v>
      </c>
      <c r="G33" s="2">
        <v>65</v>
      </c>
      <c r="H33" t="str">
        <f t="shared" si="0"/>
        <v>Good</v>
      </c>
      <c r="I33" t="str">
        <f t="shared" si="1"/>
        <v>Excellent</v>
      </c>
      <c r="J33" t="str">
        <f t="shared" si="2"/>
        <v>Pass</v>
      </c>
    </row>
    <row r="35" spans="1:10">
      <c r="A35" t="s">
        <v>69</v>
      </c>
      <c r="B35">
        <f>VLOOKUP("Priya", B31:C33, 2, FALSE)</f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E52" sqref="E52"/>
    </sheetView>
  </sheetViews>
  <sheetFormatPr defaultRowHeight="15"/>
  <sheetData>
    <row r="1" spans="1:16">
      <c r="A1" s="1"/>
    </row>
    <row r="2" spans="1:16">
      <c r="A2" s="2" t="s">
        <v>49</v>
      </c>
      <c r="B2" s="1"/>
    </row>
    <row r="3" spans="1:16">
      <c r="A3" s="2">
        <v>55</v>
      </c>
      <c r="B3" s="2">
        <v>60</v>
      </c>
      <c r="C3">
        <f>FREQUENCY(A2:A11, B2:B5)</f>
        <v>2</v>
      </c>
    </row>
    <row r="4" spans="1:16">
      <c r="A4" s="2">
        <v>68</v>
      </c>
      <c r="B4" s="2">
        <v>70</v>
      </c>
      <c r="C4">
        <f t="shared" ref="C4:C12" si="0">FREQUENCY(A3:A12, B3:B6)</f>
        <v>2</v>
      </c>
    </row>
    <row r="5" spans="1:16">
      <c r="A5" s="2">
        <v>75</v>
      </c>
      <c r="B5" s="2">
        <v>80</v>
      </c>
      <c r="C5">
        <f t="shared" si="0"/>
        <v>3</v>
      </c>
    </row>
    <row r="6" spans="1:16">
      <c r="A6" s="2">
        <v>80</v>
      </c>
      <c r="B6" s="2">
        <v>90</v>
      </c>
      <c r="C6">
        <f t="shared" si="0"/>
        <v>3</v>
      </c>
    </row>
    <row r="7" spans="1:16">
      <c r="A7" s="2">
        <v>90</v>
      </c>
      <c r="B7" s="2">
        <v>95</v>
      </c>
      <c r="C7">
        <f>FREQUENCY(A6:A15, B6:B9)</f>
        <v>4</v>
      </c>
      <c r="M7" s="6" t="s">
        <v>51</v>
      </c>
      <c r="N7" s="6"/>
      <c r="O7" s="6"/>
      <c r="P7" s="6"/>
    </row>
    <row r="8" spans="1:16">
      <c r="A8" s="2">
        <v>73</v>
      </c>
      <c r="B8" s="2">
        <v>74</v>
      </c>
      <c r="C8">
        <f t="shared" si="0"/>
        <v>1</v>
      </c>
    </row>
    <row r="9" spans="1:16">
      <c r="A9" s="2">
        <v>67</v>
      </c>
      <c r="B9" s="2">
        <v>70</v>
      </c>
      <c r="C9">
        <f t="shared" si="0"/>
        <v>1</v>
      </c>
    </row>
    <row r="10" spans="1:16">
      <c r="A10" s="2">
        <v>85</v>
      </c>
      <c r="B10" s="2">
        <v>88</v>
      </c>
      <c r="C10">
        <f t="shared" si="0"/>
        <v>1</v>
      </c>
    </row>
    <row r="11" spans="1:16">
      <c r="A11" s="2">
        <v>60</v>
      </c>
      <c r="B11" s="2">
        <v>66</v>
      </c>
      <c r="C11">
        <f t="shared" si="0"/>
        <v>2</v>
      </c>
    </row>
    <row r="12" spans="1:16">
      <c r="A12" s="2">
        <v>78</v>
      </c>
      <c r="B12" s="2">
        <v>54</v>
      </c>
      <c r="C12">
        <f t="shared" si="0"/>
        <v>1</v>
      </c>
    </row>
    <row r="19" spans="7:16">
      <c r="G19" t="s">
        <v>50</v>
      </c>
    </row>
    <row r="26" spans="7:16">
      <c r="P26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G8" sqref="G8"/>
    </sheetView>
  </sheetViews>
  <sheetFormatPr defaultRowHeight="15"/>
  <cols>
    <col min="1" max="1" width="10.42578125" bestFit="1" customWidth="1"/>
    <col min="2" max="2" width="9.28515625" customWidth="1"/>
    <col min="3" max="3" width="11" customWidth="1"/>
    <col min="4" max="4" width="10" customWidth="1"/>
    <col min="8" max="8" width="13.140625" bestFit="1" customWidth="1"/>
    <col min="9" max="9" width="12.140625" bestFit="1" customWidth="1"/>
    <col min="11" max="11" width="13.140625" bestFit="1" customWidth="1"/>
    <col min="12" max="12" width="12.140625" bestFit="1" customWidth="1"/>
  </cols>
  <sheetData>
    <row r="1" spans="1:12">
      <c r="A1" s="1" t="s">
        <v>75</v>
      </c>
      <c r="B1" s="1" t="s">
        <v>76</v>
      </c>
      <c r="C1" s="1" t="s">
        <v>77</v>
      </c>
      <c r="D1" s="1" t="s">
        <v>78</v>
      </c>
      <c r="E1" s="1" t="s">
        <v>41</v>
      </c>
      <c r="F1" s="1" t="s">
        <v>79</v>
      </c>
      <c r="H1" t="s">
        <v>99</v>
      </c>
      <c r="K1" t="s">
        <v>100</v>
      </c>
    </row>
    <row r="2" spans="1:12">
      <c r="A2" s="7">
        <v>45294</v>
      </c>
      <c r="B2" s="2" t="s">
        <v>80</v>
      </c>
      <c r="C2" s="2" t="s">
        <v>81</v>
      </c>
      <c r="D2" s="2" t="s">
        <v>82</v>
      </c>
      <c r="E2" s="2">
        <v>1200</v>
      </c>
      <c r="F2" s="2">
        <v>300</v>
      </c>
      <c r="H2" s="3" t="s">
        <v>23</v>
      </c>
      <c r="I2" t="s">
        <v>98</v>
      </c>
      <c r="K2" s="3" t="s">
        <v>23</v>
      </c>
      <c r="L2" t="s">
        <v>98</v>
      </c>
    </row>
    <row r="3" spans="1:12">
      <c r="A3" s="7">
        <v>45299</v>
      </c>
      <c r="B3" s="2" t="s">
        <v>83</v>
      </c>
      <c r="C3" s="2" t="s">
        <v>84</v>
      </c>
      <c r="D3" s="2" t="s">
        <v>85</v>
      </c>
      <c r="E3" s="2">
        <v>450</v>
      </c>
      <c r="F3" s="2">
        <v>100</v>
      </c>
      <c r="H3" s="8">
        <v>45294</v>
      </c>
      <c r="I3" s="5">
        <v>1200</v>
      </c>
      <c r="K3" s="4" t="s">
        <v>86</v>
      </c>
      <c r="L3" s="5">
        <v>880</v>
      </c>
    </row>
    <row r="4" spans="1:12">
      <c r="A4" s="7">
        <v>45303</v>
      </c>
      <c r="B4" s="2" t="s">
        <v>86</v>
      </c>
      <c r="C4" s="2" t="s">
        <v>81</v>
      </c>
      <c r="D4" s="2" t="s">
        <v>87</v>
      </c>
      <c r="E4" s="2">
        <v>220</v>
      </c>
      <c r="F4" s="2">
        <v>60</v>
      </c>
      <c r="H4" s="8">
        <v>45299</v>
      </c>
      <c r="I4" s="5">
        <v>450</v>
      </c>
      <c r="K4" s="4" t="s">
        <v>80</v>
      </c>
      <c r="L4" s="5">
        <v>2860</v>
      </c>
    </row>
    <row r="5" spans="1:12">
      <c r="A5" s="7">
        <v>45306</v>
      </c>
      <c r="B5" s="2" t="s">
        <v>88</v>
      </c>
      <c r="C5" s="2" t="s">
        <v>89</v>
      </c>
      <c r="D5" s="2" t="s">
        <v>90</v>
      </c>
      <c r="E5" s="2">
        <v>50</v>
      </c>
      <c r="F5" s="2">
        <v>10</v>
      </c>
      <c r="H5" s="8">
        <v>45303</v>
      </c>
      <c r="I5" s="5">
        <v>220</v>
      </c>
      <c r="K5" s="4" t="s">
        <v>83</v>
      </c>
      <c r="L5" s="5">
        <v>2150</v>
      </c>
    </row>
    <row r="6" spans="1:12">
      <c r="A6" s="7">
        <v>45323</v>
      </c>
      <c r="B6" s="2" t="s">
        <v>80</v>
      </c>
      <c r="C6" s="2" t="s">
        <v>84</v>
      </c>
      <c r="D6" s="2" t="s">
        <v>91</v>
      </c>
      <c r="E6" s="2">
        <v>310</v>
      </c>
      <c r="F6" s="2">
        <v>90</v>
      </c>
      <c r="H6" s="8">
        <v>45306</v>
      </c>
      <c r="I6" s="5">
        <v>50</v>
      </c>
      <c r="K6" s="4" t="s">
        <v>88</v>
      </c>
      <c r="L6" s="5">
        <v>375</v>
      </c>
    </row>
    <row r="7" spans="1:12">
      <c r="A7" s="7">
        <v>45327</v>
      </c>
      <c r="B7" s="2" t="s">
        <v>83</v>
      </c>
      <c r="C7" s="2" t="s">
        <v>81</v>
      </c>
      <c r="D7" s="2" t="s">
        <v>92</v>
      </c>
      <c r="E7" s="2">
        <v>800</v>
      </c>
      <c r="F7" s="2">
        <v>250</v>
      </c>
      <c r="H7" s="8">
        <v>45323</v>
      </c>
      <c r="I7" s="5">
        <v>310</v>
      </c>
      <c r="K7" s="4" t="s">
        <v>24</v>
      </c>
      <c r="L7" s="5">
        <v>6265</v>
      </c>
    </row>
    <row r="8" spans="1:12">
      <c r="A8" s="7">
        <v>45334</v>
      </c>
      <c r="B8" s="2" t="s">
        <v>86</v>
      </c>
      <c r="C8" s="2" t="s">
        <v>84</v>
      </c>
      <c r="D8" s="2" t="s">
        <v>93</v>
      </c>
      <c r="E8" s="2">
        <v>600</v>
      </c>
      <c r="F8" s="2">
        <v>180</v>
      </c>
      <c r="H8" s="8">
        <v>45327</v>
      </c>
      <c r="I8" s="5">
        <v>800</v>
      </c>
      <c r="K8" s="4" t="s">
        <v>101</v>
      </c>
    </row>
    <row r="9" spans="1:12">
      <c r="A9" s="7">
        <v>45342</v>
      </c>
      <c r="B9" s="2" t="s">
        <v>88</v>
      </c>
      <c r="C9" s="2" t="s">
        <v>89</v>
      </c>
      <c r="D9" s="2" t="s">
        <v>94</v>
      </c>
      <c r="E9" s="2">
        <v>75</v>
      </c>
      <c r="F9" s="2">
        <v>20</v>
      </c>
      <c r="H9" s="8">
        <v>45334</v>
      </c>
      <c r="I9" s="5">
        <v>600</v>
      </c>
      <c r="K9" s="3" t="s">
        <v>23</v>
      </c>
      <c r="L9" t="s">
        <v>98</v>
      </c>
    </row>
    <row r="10" spans="1:12">
      <c r="A10" s="7">
        <v>45353</v>
      </c>
      <c r="B10" s="2" t="s">
        <v>80</v>
      </c>
      <c r="C10" s="2" t="s">
        <v>81</v>
      </c>
      <c r="D10" s="2" t="s">
        <v>82</v>
      </c>
      <c r="E10" s="2">
        <v>1350</v>
      </c>
      <c r="F10" s="2">
        <v>340</v>
      </c>
      <c r="H10" s="8">
        <v>45342</v>
      </c>
      <c r="I10" s="5">
        <v>75</v>
      </c>
      <c r="K10" s="4" t="s">
        <v>81</v>
      </c>
      <c r="L10" s="5">
        <v>3820</v>
      </c>
    </row>
    <row r="11" spans="1:12">
      <c r="A11" s="7">
        <v>45361</v>
      </c>
      <c r="B11" s="2" t="s">
        <v>83</v>
      </c>
      <c r="C11" s="2" t="s">
        <v>84</v>
      </c>
      <c r="D11" s="2" t="s">
        <v>95</v>
      </c>
      <c r="E11" s="2">
        <v>900</v>
      </c>
      <c r="F11" s="2">
        <v>220</v>
      </c>
      <c r="H11" s="8">
        <v>45353</v>
      </c>
      <c r="I11" s="5">
        <v>1350</v>
      </c>
      <c r="K11" s="4" t="s">
        <v>84</v>
      </c>
      <c r="L11" s="5">
        <v>2260</v>
      </c>
    </row>
    <row r="12" spans="1:12">
      <c r="A12" s="7">
        <v>45365</v>
      </c>
      <c r="B12" s="2" t="s">
        <v>86</v>
      </c>
      <c r="C12" s="2" t="s">
        <v>89</v>
      </c>
      <c r="D12" s="2" t="s">
        <v>96</v>
      </c>
      <c r="E12" s="2">
        <v>60</v>
      </c>
      <c r="F12" s="2">
        <v>15</v>
      </c>
      <c r="H12" s="8">
        <v>45361</v>
      </c>
      <c r="I12" s="5">
        <v>900</v>
      </c>
      <c r="K12" s="4" t="s">
        <v>89</v>
      </c>
      <c r="L12" s="5">
        <v>185</v>
      </c>
    </row>
    <row r="13" spans="1:12" ht="30">
      <c r="A13" s="7">
        <v>45369</v>
      </c>
      <c r="B13" s="2" t="s">
        <v>88</v>
      </c>
      <c r="C13" s="2" t="s">
        <v>81</v>
      </c>
      <c r="D13" s="2" t="s">
        <v>97</v>
      </c>
      <c r="E13" s="2">
        <v>250</v>
      </c>
      <c r="F13" s="2">
        <v>70</v>
      </c>
      <c r="H13" s="8">
        <v>45365</v>
      </c>
      <c r="I13" s="5">
        <v>60</v>
      </c>
      <c r="K13" s="4" t="s">
        <v>24</v>
      </c>
      <c r="L13" s="5">
        <v>6265</v>
      </c>
    </row>
    <row r="14" spans="1:12">
      <c r="H14" s="8">
        <v>45369</v>
      </c>
      <c r="I14" s="5">
        <v>250</v>
      </c>
    </row>
    <row r="15" spans="1:12">
      <c r="C15" t="s">
        <v>102</v>
      </c>
      <c r="H15" s="8" t="s">
        <v>24</v>
      </c>
      <c r="I15" s="5">
        <v>6265</v>
      </c>
    </row>
    <row r="16" spans="1:12">
      <c r="K16" s="4" t="s">
        <v>103</v>
      </c>
    </row>
  </sheetData>
  <conditionalFormatting sqref="F2:F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pivot table</vt:lpstr>
      <vt:lpstr>Dashboard</vt:lpstr>
      <vt:lpstr>Grphs 2</vt:lpstr>
      <vt:lpstr>graphs 3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dpap</dc:creator>
  <cp:lastModifiedBy>ctr dpap</cp:lastModifiedBy>
  <dcterms:created xsi:type="dcterms:W3CDTF">2025-05-27T09:44:51Z</dcterms:created>
  <dcterms:modified xsi:type="dcterms:W3CDTF">2025-06-29T10:08:28Z</dcterms:modified>
</cp:coreProperties>
</file>