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4" i="1" l="1"/>
  <c r="D36" i="1"/>
  <c r="D35" i="1"/>
  <c r="D33" i="1"/>
  <c r="D32" i="1"/>
  <c r="C32" i="1"/>
  <c r="C38" i="1" s="1"/>
  <c r="H24" i="1"/>
  <c r="C24" i="1"/>
  <c r="I21" i="1"/>
  <c r="I20" i="1"/>
  <c r="I19" i="1"/>
  <c r="I18" i="1"/>
  <c r="I17" i="1"/>
  <c r="H17" i="1"/>
  <c r="C23" i="1"/>
  <c r="D21" i="1"/>
  <c r="D20" i="1"/>
  <c r="D19" i="1"/>
  <c r="D18" i="1"/>
  <c r="D17" i="1"/>
  <c r="C14" i="1" s="1"/>
  <c r="C17" i="1"/>
  <c r="F6" i="1"/>
  <c r="H23" i="1" l="1"/>
  <c r="H14" i="1"/>
  <c r="C39" i="1"/>
  <c r="C29" i="1"/>
</calcChain>
</file>

<file path=xl/comments1.xml><?xml version="1.0" encoding="utf-8"?>
<comments xmlns="http://schemas.openxmlformats.org/spreadsheetml/2006/main">
  <authors>
    <author>Caixa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 xml:space="preserve">Dados-&gt;Teste de Hipoteses
</t>
        </r>
      </text>
    </comment>
  </commentList>
</comments>
</file>

<file path=xl/sharedStrings.xml><?xml version="1.0" encoding="utf-8"?>
<sst xmlns="http://schemas.openxmlformats.org/spreadsheetml/2006/main" count="34" uniqueCount="13">
  <si>
    <t>Período</t>
  </si>
  <si>
    <t>Fluxo de Caixa</t>
  </si>
  <si>
    <t>Ano</t>
  </si>
  <si>
    <t>TMA</t>
  </si>
  <si>
    <t>VPL</t>
  </si>
  <si>
    <t>Investimento Inicial</t>
  </si>
  <si>
    <t>Taxa de Desconto</t>
  </si>
  <si>
    <t>VPL do Projeto</t>
  </si>
  <si>
    <t>Valor Presente</t>
  </si>
  <si>
    <t>Índ. De Luc. (IL)</t>
  </si>
  <si>
    <t>Taxa Int. Retorno (TIR)</t>
  </si>
  <si>
    <t>inviável</t>
  </si>
  <si>
    <t>viável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</si>
</sst>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0" xfId="0" applyFont="1"/>
    <xf numFmtId="8" fontId="2" fillId="0" borderId="1" xfId="0" applyNumberFormat="1" applyFont="1" applyBorder="1" applyAlignment="1">
      <alignment horizontal="center"/>
    </xf>
    <xf numFmtId="8" fontId="0" fillId="0" borderId="1" xfId="1" applyNumberFormat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9"/>
  <sheetViews>
    <sheetView tabSelected="1" workbookViewId="0">
      <selection activeCell="E37" sqref="E37"/>
    </sheetView>
  </sheetViews>
  <sheetFormatPr defaultRowHeight="15" x14ac:dyDescent="0.25"/>
  <cols>
    <col min="1" max="1" width="10.85546875" customWidth="1"/>
    <col min="2" max="2" width="10.140625" customWidth="1"/>
    <col min="3" max="4" width="18.140625" customWidth="1"/>
    <col min="6" max="6" width="13.140625" customWidth="1"/>
    <col min="7" max="7" width="9.140625" customWidth="1"/>
    <col min="8" max="8" width="14" customWidth="1"/>
    <col min="9" max="9" width="14.42578125" customWidth="1"/>
  </cols>
  <sheetData>
    <row r="2" spans="1:9" x14ac:dyDescent="0.25">
      <c r="A2" s="1" t="s">
        <v>2</v>
      </c>
      <c r="B2" s="2" t="s">
        <v>0</v>
      </c>
      <c r="C2" s="2" t="s">
        <v>1</v>
      </c>
      <c r="F2" s="2" t="s">
        <v>3</v>
      </c>
    </row>
    <row r="3" spans="1:9" x14ac:dyDescent="0.25">
      <c r="A3" s="1"/>
      <c r="B3" s="2">
        <v>0</v>
      </c>
      <c r="C3" s="4">
        <v>-50000</v>
      </c>
      <c r="F3" s="5">
        <v>0.15</v>
      </c>
    </row>
    <row r="4" spans="1:9" x14ac:dyDescent="0.25">
      <c r="A4" s="1"/>
      <c r="B4" s="2">
        <v>1</v>
      </c>
      <c r="C4" s="4">
        <v>10000</v>
      </c>
      <c r="F4" s="6"/>
    </row>
    <row r="5" spans="1:9" x14ac:dyDescent="0.25">
      <c r="A5" s="1"/>
      <c r="B5" s="2">
        <v>2</v>
      </c>
      <c r="C5" s="4">
        <v>20000</v>
      </c>
      <c r="F5" s="2" t="s">
        <v>4</v>
      </c>
    </row>
    <row r="6" spans="1:9" x14ac:dyDescent="0.25">
      <c r="A6" s="1"/>
      <c r="B6" s="2">
        <v>3</v>
      </c>
      <c r="C6" s="4">
        <v>30000</v>
      </c>
      <c r="F6" s="7">
        <f>NPV(F3,C4:C8)+C3</f>
        <v>9950.8447576519975</v>
      </c>
    </row>
    <row r="7" spans="1:9" x14ac:dyDescent="0.25">
      <c r="A7" s="1"/>
      <c r="B7" s="2">
        <v>4</v>
      </c>
      <c r="C7" s="4">
        <v>20000</v>
      </c>
    </row>
    <row r="8" spans="1:9" x14ac:dyDescent="0.25">
      <c r="A8" s="1"/>
      <c r="B8" s="2">
        <v>5</v>
      </c>
      <c r="C8" s="4">
        <v>10000</v>
      </c>
    </row>
    <row r="10" spans="1:9" x14ac:dyDescent="0.25">
      <c r="A10" s="10"/>
      <c r="B10" s="11"/>
      <c r="C10" s="12"/>
    </row>
    <row r="12" spans="1:9" x14ac:dyDescent="0.25">
      <c r="A12" s="13" t="s">
        <v>5</v>
      </c>
      <c r="B12" s="13"/>
      <c r="C12" s="4">
        <v>300000</v>
      </c>
      <c r="F12" s="13" t="s">
        <v>5</v>
      </c>
      <c r="G12" s="13"/>
      <c r="H12" s="4">
        <v>300000</v>
      </c>
    </row>
    <row r="13" spans="1:9" x14ac:dyDescent="0.25">
      <c r="A13" s="13" t="s">
        <v>6</v>
      </c>
      <c r="B13" s="13"/>
      <c r="C13" s="3">
        <v>0.1</v>
      </c>
      <c r="F13" s="13" t="s">
        <v>6</v>
      </c>
      <c r="G13" s="13"/>
      <c r="H13" s="3">
        <v>0.17540576777323136</v>
      </c>
    </row>
    <row r="14" spans="1:9" x14ac:dyDescent="0.25">
      <c r="A14" s="13" t="s">
        <v>7</v>
      </c>
      <c r="B14" s="13"/>
      <c r="C14" s="9">
        <f>SUM(D17:D21)</f>
        <v>56177.856703776968</v>
      </c>
      <c r="F14" s="13" t="s">
        <v>7</v>
      </c>
      <c r="G14" s="13"/>
      <c r="H14" s="9">
        <f>SUM(I17:I21)</f>
        <v>5.8353180065751076E-9</v>
      </c>
    </row>
    <row r="16" spans="1:9" x14ac:dyDescent="0.25">
      <c r="A16" s="1" t="s">
        <v>2</v>
      </c>
      <c r="B16" s="2" t="s">
        <v>0</v>
      </c>
      <c r="C16" s="2" t="s">
        <v>1</v>
      </c>
      <c r="D16" s="2" t="s">
        <v>8</v>
      </c>
      <c r="F16" s="1" t="s">
        <v>2</v>
      </c>
      <c r="G16" s="2" t="s">
        <v>0</v>
      </c>
      <c r="H16" s="2" t="s">
        <v>1</v>
      </c>
      <c r="I16" s="2" t="s">
        <v>8</v>
      </c>
    </row>
    <row r="17" spans="1:9" x14ac:dyDescent="0.25">
      <c r="A17" s="1"/>
      <c r="B17" s="2">
        <v>0</v>
      </c>
      <c r="C17" s="4">
        <f>-C12</f>
        <v>-300000</v>
      </c>
      <c r="D17" s="8">
        <f>C17/(1+$C$13)^B17</f>
        <v>-300000</v>
      </c>
      <c r="F17" s="1"/>
      <c r="G17" s="2">
        <v>0</v>
      </c>
      <c r="H17" s="4">
        <f>-H12</f>
        <v>-300000</v>
      </c>
      <c r="I17" s="8">
        <f>H17/(1+$H$13)^G17</f>
        <v>-300000</v>
      </c>
    </row>
    <row r="18" spans="1:9" x14ac:dyDescent="0.25">
      <c r="A18" s="1"/>
      <c r="B18" s="2">
        <v>1</v>
      </c>
      <c r="C18" s="4">
        <v>80000</v>
      </c>
      <c r="D18" s="8">
        <f t="shared" ref="D18:D21" si="0">C18/(1+$C$13)^B18</f>
        <v>72727.272727272721</v>
      </c>
      <c r="F18" s="1"/>
      <c r="G18" s="2">
        <v>1</v>
      </c>
      <c r="H18" s="4">
        <v>80000</v>
      </c>
      <c r="I18" s="8">
        <f t="shared" ref="I18:I21" si="1">H18/(1+$H$13)^G18</f>
        <v>68061.602378859723</v>
      </c>
    </row>
    <row r="19" spans="1:9" x14ac:dyDescent="0.25">
      <c r="A19" s="1"/>
      <c r="B19" s="2">
        <v>2</v>
      </c>
      <c r="C19" s="4">
        <v>100000</v>
      </c>
      <c r="D19" s="8">
        <f t="shared" si="0"/>
        <v>82644.62809917354</v>
      </c>
      <c r="F19" s="1"/>
      <c r="G19" s="2">
        <v>2</v>
      </c>
      <c r="H19" s="4">
        <v>100000</v>
      </c>
      <c r="I19" s="8">
        <f t="shared" si="1"/>
        <v>72380.964349656322</v>
      </c>
    </row>
    <row r="20" spans="1:9" x14ac:dyDescent="0.25">
      <c r="A20" s="1"/>
      <c r="B20" s="2">
        <v>3</v>
      </c>
      <c r="C20" s="4">
        <v>140000</v>
      </c>
      <c r="D20" s="8">
        <f t="shared" si="0"/>
        <v>105184.07212622085</v>
      </c>
      <c r="F20" s="1"/>
      <c r="G20" s="2">
        <v>3</v>
      </c>
      <c r="H20" s="4">
        <v>140000</v>
      </c>
      <c r="I20" s="8">
        <f t="shared" si="1"/>
        <v>86211.377268882759</v>
      </c>
    </row>
    <row r="21" spans="1:9" x14ac:dyDescent="0.25">
      <c r="A21" s="1"/>
      <c r="B21" s="2">
        <v>4</v>
      </c>
      <c r="C21" s="4">
        <v>140000</v>
      </c>
      <c r="D21" s="8">
        <f t="shared" si="0"/>
        <v>95621.883751109868</v>
      </c>
      <c r="F21" s="1"/>
      <c r="G21" s="2">
        <v>4</v>
      </c>
      <c r="H21" s="4">
        <v>140000</v>
      </c>
      <c r="I21" s="8">
        <f t="shared" si="1"/>
        <v>73346.05600260706</v>
      </c>
    </row>
    <row r="23" spans="1:9" x14ac:dyDescent="0.25">
      <c r="A23" s="13" t="s">
        <v>10</v>
      </c>
      <c r="B23" s="13"/>
      <c r="C23" s="3">
        <f>IRR(C17:C21)</f>
        <v>0.17540576777323968</v>
      </c>
      <c r="F23" s="13" t="s">
        <v>10</v>
      </c>
      <c r="G23" s="13"/>
      <c r="H23" s="3">
        <f>IRR(H17:H21)</f>
        <v>0.17540576777323968</v>
      </c>
    </row>
    <row r="24" spans="1:9" x14ac:dyDescent="0.25">
      <c r="A24" s="13" t="s">
        <v>9</v>
      </c>
      <c r="B24" s="13"/>
      <c r="C24" s="14">
        <f>SUM(D18:D21)/C12</f>
        <v>1.1872595223459232</v>
      </c>
      <c r="D24" t="s">
        <v>12</v>
      </c>
      <c r="F24" s="13" t="s">
        <v>9</v>
      </c>
      <c r="G24" s="13"/>
      <c r="H24" s="15">
        <f>SUM(I18:I21)/H12</f>
        <v>1.0000000000000195</v>
      </c>
    </row>
    <row r="27" spans="1:9" x14ac:dyDescent="0.25">
      <c r="A27" s="13" t="s">
        <v>5</v>
      </c>
      <c r="B27" s="13"/>
      <c r="C27" s="4">
        <v>400000</v>
      </c>
    </row>
    <row r="28" spans="1:9" x14ac:dyDescent="0.25">
      <c r="A28" s="13" t="s">
        <v>6</v>
      </c>
      <c r="B28" s="13"/>
      <c r="C28" s="3">
        <v>0.1</v>
      </c>
    </row>
    <row r="29" spans="1:9" x14ac:dyDescent="0.25">
      <c r="A29" s="13" t="s">
        <v>7</v>
      </c>
      <c r="B29" s="13"/>
      <c r="C29" s="9">
        <f>SUM(D32:D36)</f>
        <v>-25572.023768868356</v>
      </c>
    </row>
    <row r="31" spans="1:9" x14ac:dyDescent="0.25">
      <c r="A31" s="1" t="s">
        <v>2</v>
      </c>
      <c r="B31" s="2" t="s">
        <v>0</v>
      </c>
      <c r="C31" s="2" t="s">
        <v>1</v>
      </c>
      <c r="D31" s="2" t="s">
        <v>8</v>
      </c>
    </row>
    <row r="32" spans="1:9" x14ac:dyDescent="0.25">
      <c r="A32" s="1"/>
      <c r="B32" s="2">
        <v>0</v>
      </c>
      <c r="C32" s="4">
        <f>-C27</f>
        <v>-400000</v>
      </c>
      <c r="D32" s="8">
        <f>C32/(1+$C$28)^B32</f>
        <v>-400000</v>
      </c>
    </row>
    <row r="33" spans="1:4" x14ac:dyDescent="0.25">
      <c r="A33" s="1"/>
      <c r="B33" s="2">
        <v>1</v>
      </c>
      <c r="C33" s="4">
        <v>100000</v>
      </c>
      <c r="D33" s="8">
        <f t="shared" ref="D33:D36" si="2">C33/(1+$C$28)^B33</f>
        <v>90909.090909090897</v>
      </c>
    </row>
    <row r="34" spans="1:4" x14ac:dyDescent="0.25">
      <c r="A34" s="1"/>
      <c r="B34" s="2">
        <v>2</v>
      </c>
      <c r="C34" s="4">
        <v>110000</v>
      </c>
      <c r="D34" s="8">
        <f>C34/(1+$C$28)^B34</f>
        <v>90909.090909090897</v>
      </c>
    </row>
    <row r="35" spans="1:4" x14ac:dyDescent="0.25">
      <c r="A35" s="1"/>
      <c r="B35" s="2">
        <v>3</v>
      </c>
      <c r="C35" s="4">
        <v>120000</v>
      </c>
      <c r="D35" s="8">
        <f t="shared" si="2"/>
        <v>90157.776108189297</v>
      </c>
    </row>
    <row r="36" spans="1:4" x14ac:dyDescent="0.25">
      <c r="A36" s="1"/>
      <c r="B36" s="2">
        <v>4</v>
      </c>
      <c r="C36" s="4">
        <v>150000</v>
      </c>
      <c r="D36" s="8">
        <f t="shared" si="2"/>
        <v>102452.01830476058</v>
      </c>
    </row>
    <row r="38" spans="1:4" x14ac:dyDescent="0.25">
      <c r="A38" s="13" t="s">
        <v>10</v>
      </c>
      <c r="B38" s="13"/>
      <c r="C38" s="16">
        <f>IRR(C32:C36)</f>
        <v>7.1994662189923675E-2</v>
      </c>
    </row>
    <row r="39" spans="1:4" x14ac:dyDescent="0.25">
      <c r="A39" s="13" t="s">
        <v>9</v>
      </c>
      <c r="B39" s="13"/>
      <c r="C39" s="14">
        <f>SUM(D33:D36)/C27</f>
        <v>0.93606994057782911</v>
      </c>
      <c r="D39" t="s">
        <v>11</v>
      </c>
    </row>
  </sheetData>
  <mergeCells count="19">
    <mergeCell ref="A38:B38"/>
    <mergeCell ref="A39:B39"/>
    <mergeCell ref="F23:G23"/>
    <mergeCell ref="F24:G24"/>
    <mergeCell ref="A27:B27"/>
    <mergeCell ref="A28:B28"/>
    <mergeCell ref="A29:B29"/>
    <mergeCell ref="A31:A36"/>
    <mergeCell ref="A16:A21"/>
    <mergeCell ref="A23:B23"/>
    <mergeCell ref="A24:B24"/>
    <mergeCell ref="F12:G12"/>
    <mergeCell ref="F13:G13"/>
    <mergeCell ref="F14:G14"/>
    <mergeCell ref="F16:F21"/>
    <mergeCell ref="A2:A8"/>
    <mergeCell ref="A12:B12"/>
    <mergeCell ref="A13:B13"/>
    <mergeCell ref="A14:B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Caixa</dc:creator>
  <cp:lastModifiedBy>Caixa</cp:lastModifiedBy>
  <dcterms:created xsi:type="dcterms:W3CDTF">2021-05-31T14:49:58Z</dcterms:created>
  <dcterms:modified xsi:type="dcterms:W3CDTF">2021-05-31T15:53:50Z</dcterms:modified>
</cp:coreProperties>
</file>