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la\OneDrive\Área de Trabalho\3 Período\AF\"/>
    </mc:Choice>
  </mc:AlternateContent>
  <xr:revisionPtr revIDLastSave="0" documentId="8_{246F630D-6695-4114-8BF8-FF8CFA6EB8F2}" xr6:coauthVersionLast="47" xr6:coauthVersionMax="47" xr10:uidLastSave="{00000000-0000-0000-0000-000000000000}"/>
  <bookViews>
    <workbookView xWindow="2340" yWindow="2340" windowWidth="15375" windowHeight="7875" xr2:uid="{B4DE69B7-2A80-46A2-BCD4-8E241C9C70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E48" i="1"/>
  <c r="F47" i="1"/>
  <c r="E47" i="1"/>
  <c r="F35" i="1"/>
  <c r="E35" i="1"/>
  <c r="F27" i="1"/>
  <c r="E27" i="1"/>
  <c r="F20" i="1"/>
  <c r="E20" i="1"/>
  <c r="F11" i="1"/>
  <c r="E11" i="1"/>
  <c r="F3" i="1"/>
  <c r="F17" i="1" s="1"/>
  <c r="E3" i="1"/>
  <c r="F52" i="1" l="1"/>
  <c r="F56" i="1" s="1"/>
  <c r="F58" i="1" s="1"/>
  <c r="E17" i="1"/>
  <c r="F41" i="1"/>
  <c r="E52" i="1"/>
  <c r="E41" i="1"/>
  <c r="E56" i="1" l="1"/>
  <c r="E58" i="1" l="1"/>
</calcChain>
</file>

<file path=xl/sharedStrings.xml><?xml version="1.0" encoding="utf-8"?>
<sst xmlns="http://schemas.openxmlformats.org/spreadsheetml/2006/main" count="60" uniqueCount="56">
  <si>
    <t>Balanço Patrimonial - Arezzo</t>
  </si>
  <si>
    <t>ATIVO</t>
  </si>
  <si>
    <t>Circulate</t>
  </si>
  <si>
    <t>Caixas e equivalentes de caixa</t>
  </si>
  <si>
    <t>Aplicações financeiras</t>
  </si>
  <si>
    <t>Contas a receber de clientes</t>
  </si>
  <si>
    <t>Estoques</t>
  </si>
  <si>
    <t>Impostos a recuperar</t>
  </si>
  <si>
    <t>Outro Créditos</t>
  </si>
  <si>
    <t>Não Circulante</t>
  </si>
  <si>
    <t>Realizável a longo prazo</t>
  </si>
  <si>
    <t>Investimentos</t>
  </si>
  <si>
    <t>-</t>
  </si>
  <si>
    <t>Imobilizado</t>
  </si>
  <si>
    <t>Intangível</t>
  </si>
  <si>
    <t>Total do Aivo</t>
  </si>
  <si>
    <t>PASSIVO</t>
  </si>
  <si>
    <t>Circulante</t>
  </si>
  <si>
    <t>Empréstimos e financeiro</t>
  </si>
  <si>
    <t>Fornecedores</t>
  </si>
  <si>
    <t>Obrigações fiscais e sociais</t>
  </si>
  <si>
    <t>Obrigações trabalhistas</t>
  </si>
  <si>
    <t>Outras obrigações</t>
  </si>
  <si>
    <t>Empréstimos e Financiamento</t>
  </si>
  <si>
    <t>Partes relacionadas</t>
  </si>
  <si>
    <t>Provisão para riscos trabalhistas, fiscais e cíveis</t>
  </si>
  <si>
    <t>Patrimônio Líquido</t>
  </si>
  <si>
    <t>Capital social</t>
  </si>
  <si>
    <t>Reservas de Capital</t>
  </si>
  <si>
    <t>Reservas de Lucros</t>
  </si>
  <si>
    <t>Dividendo adicional proposto</t>
  </si>
  <si>
    <t>Total do Passivo</t>
  </si>
  <si>
    <t>Demostração do Resultado do Exercício - Arezzo</t>
  </si>
  <si>
    <t>Receita Líquida</t>
  </si>
  <si>
    <t>(-)Custo dos produtos vendidos</t>
  </si>
  <si>
    <t>(=) Lucro Bruto</t>
  </si>
  <si>
    <t>(-/+) Despesas (receitas) operacionais</t>
  </si>
  <si>
    <t>Despesas com vendas</t>
  </si>
  <si>
    <t>Despesas administrativas</t>
  </si>
  <si>
    <t>Outras receitas oper. Líquidas</t>
  </si>
  <si>
    <t>(=) Lucro Operac. antes do Resul. Finan.</t>
  </si>
  <si>
    <t>(+) Receitas Financeiras</t>
  </si>
  <si>
    <t>(-) Despesas Financeiras</t>
  </si>
  <si>
    <t>(-/+) Variações cambais, líquidas</t>
  </si>
  <si>
    <t>(=) Lucro antes do IR e da Contri. Social</t>
  </si>
  <si>
    <t>(-) Imposto de renda e contri. social</t>
  </si>
  <si>
    <t>(=) Lucro Líquido do Exercício</t>
  </si>
  <si>
    <t>Índice de Liquidez</t>
  </si>
  <si>
    <t>Liquidez Geral</t>
  </si>
  <si>
    <t>Liquidez Corrente</t>
  </si>
  <si>
    <t>Liquidez Seca</t>
  </si>
  <si>
    <t>Liquidez Imediata</t>
  </si>
  <si>
    <t>Endividamento</t>
  </si>
  <si>
    <t>Participação de C3</t>
  </si>
  <si>
    <t>Composição do End</t>
  </si>
  <si>
    <t>End 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</si>
</sst>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4" borderId="5" xfId="1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44" fontId="3" fillId="5" borderId="2" xfId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44" fontId="4" fillId="0" borderId="8" xfId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44" fontId="4" fillId="0" borderId="9" xfId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1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 wrapText="1"/>
    </xf>
    <xf numFmtId="44" fontId="4" fillId="0" borderId="9" xfId="1" applyFont="1" applyBorder="1" applyAlignment="1">
      <alignment horizontal="center" vertical="center"/>
    </xf>
    <xf numFmtId="0" fontId="4" fillId="0" borderId="0" xfId="0" applyFont="1"/>
    <xf numFmtId="44" fontId="4" fillId="0" borderId="0" xfId="1" applyFont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44" fontId="4" fillId="0" borderId="11" xfId="1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44" fontId="4" fillId="0" borderId="10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3" fillId="4" borderId="3" xfId="1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44" fontId="0" fillId="0" borderId="8" xfId="0" applyNumberFormat="1" applyBorder="1"/>
    <xf numFmtId="0" fontId="0" fillId="0" borderId="16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73B5-A1F5-4518-B59D-C11E4796E51B}">
  <dimension ref="A1:F70"/>
  <sheetViews>
    <sheetView tabSelected="1" topLeftCell="A52" workbookViewId="0">
      <selection activeCell="G55" sqref="G55"/>
    </sheetView>
  </sheetViews>
  <sheetFormatPr defaultRowHeight="15" x14ac:dyDescent="0.25"/>
  <cols>
    <col min="5" max="5" width="18" customWidth="1"/>
    <col min="6" max="6" width="18.28515625" customWidth="1"/>
  </cols>
  <sheetData>
    <row r="1" spans="1:6" ht="16.5" thickBot="1" x14ac:dyDescent="0.3">
      <c r="A1" s="1" t="s">
        <v>0</v>
      </c>
      <c r="B1" s="2"/>
      <c r="C1" s="2"/>
      <c r="D1" s="2"/>
      <c r="E1" s="2"/>
      <c r="F1" s="2"/>
    </row>
    <row r="2" spans="1:6" ht="15.75" thickBot="1" x14ac:dyDescent="0.3">
      <c r="A2" s="3" t="s">
        <v>1</v>
      </c>
      <c r="B2" s="4"/>
      <c r="C2" s="4"/>
      <c r="D2" s="4"/>
      <c r="E2" s="5">
        <v>2013</v>
      </c>
      <c r="F2" s="5">
        <v>2014</v>
      </c>
    </row>
    <row r="3" spans="1:6" ht="15.75" thickBot="1" x14ac:dyDescent="0.3">
      <c r="A3" s="6" t="s">
        <v>2</v>
      </c>
      <c r="B3" s="7"/>
      <c r="C3" s="7"/>
      <c r="D3" s="7"/>
      <c r="E3" s="8">
        <f>SUM(E4:E9)</f>
        <v>553093</v>
      </c>
      <c r="F3" s="8">
        <f>SUM(F4:F9)</f>
        <v>618653</v>
      </c>
    </row>
    <row r="4" spans="1:6" x14ac:dyDescent="0.25">
      <c r="A4" s="9"/>
      <c r="B4" s="9" t="s">
        <v>3</v>
      </c>
      <c r="C4" s="9"/>
      <c r="D4" s="9"/>
      <c r="E4" s="10">
        <v>13786</v>
      </c>
      <c r="F4" s="10">
        <v>10831</v>
      </c>
    </row>
    <row r="5" spans="1:6" x14ac:dyDescent="0.25">
      <c r="A5" s="11"/>
      <c r="B5" s="12" t="s">
        <v>4</v>
      </c>
      <c r="C5" s="12"/>
      <c r="D5" s="12"/>
      <c r="E5" s="13">
        <v>171905</v>
      </c>
      <c r="F5" s="13">
        <v>189554</v>
      </c>
    </row>
    <row r="6" spans="1:6" x14ac:dyDescent="0.25">
      <c r="A6" s="11"/>
      <c r="B6" s="12" t="s">
        <v>5</v>
      </c>
      <c r="C6" s="12"/>
      <c r="D6" s="12"/>
      <c r="E6" s="13">
        <v>247498</v>
      </c>
      <c r="F6" s="13">
        <v>277913</v>
      </c>
    </row>
    <row r="7" spans="1:6" x14ac:dyDescent="0.25">
      <c r="A7" s="11"/>
      <c r="B7" s="12" t="s">
        <v>6</v>
      </c>
      <c r="C7" s="12"/>
      <c r="D7" s="12"/>
      <c r="E7" s="13">
        <v>85108</v>
      </c>
      <c r="F7" s="13">
        <v>98131</v>
      </c>
    </row>
    <row r="8" spans="1:6" x14ac:dyDescent="0.25">
      <c r="A8" s="11"/>
      <c r="B8" s="12" t="s">
        <v>7</v>
      </c>
      <c r="C8" s="12"/>
      <c r="D8" s="12"/>
      <c r="E8" s="13">
        <v>19188</v>
      </c>
      <c r="F8" s="13">
        <v>27742</v>
      </c>
    </row>
    <row r="9" spans="1:6" x14ac:dyDescent="0.25">
      <c r="A9" s="11"/>
      <c r="B9" s="12" t="s">
        <v>8</v>
      </c>
      <c r="C9" s="12"/>
      <c r="D9" s="12"/>
      <c r="E9" s="13">
        <v>15608</v>
      </c>
      <c r="F9" s="13">
        <v>14482</v>
      </c>
    </row>
    <row r="10" spans="1:6" ht="15.75" thickBot="1" x14ac:dyDescent="0.3">
      <c r="A10" s="14"/>
      <c r="B10" s="14"/>
      <c r="C10" s="14"/>
      <c r="D10" s="14"/>
      <c r="E10" s="14"/>
      <c r="F10" s="14"/>
    </row>
    <row r="11" spans="1:6" ht="15.75" thickBot="1" x14ac:dyDescent="0.3">
      <c r="A11" s="6" t="s">
        <v>9</v>
      </c>
      <c r="B11" s="7"/>
      <c r="C11" s="7"/>
      <c r="D11" s="7"/>
      <c r="E11" s="8">
        <f>SUM(E12:E15)</f>
        <v>150773</v>
      </c>
      <c r="F11" s="8">
        <f>SUM(F12:F15)</f>
        <v>177856</v>
      </c>
    </row>
    <row r="12" spans="1:6" x14ac:dyDescent="0.25">
      <c r="A12" s="9"/>
      <c r="B12" s="16" t="s">
        <v>10</v>
      </c>
      <c r="C12" s="16"/>
      <c r="D12" s="16"/>
      <c r="E12" s="10">
        <v>15116</v>
      </c>
      <c r="F12" s="10">
        <v>12013</v>
      </c>
    </row>
    <row r="13" spans="1:6" x14ac:dyDescent="0.25">
      <c r="A13" s="11"/>
      <c r="B13" s="12" t="s">
        <v>11</v>
      </c>
      <c r="C13" s="12"/>
      <c r="D13" s="12"/>
      <c r="E13" s="13" t="s">
        <v>12</v>
      </c>
      <c r="F13" s="13" t="s">
        <v>12</v>
      </c>
    </row>
    <row r="14" spans="1:6" x14ac:dyDescent="0.25">
      <c r="A14" s="11"/>
      <c r="B14" s="12" t="s">
        <v>13</v>
      </c>
      <c r="C14" s="12"/>
      <c r="D14" s="12"/>
      <c r="E14" s="13">
        <v>68543</v>
      </c>
      <c r="F14" s="13">
        <v>75767</v>
      </c>
    </row>
    <row r="15" spans="1:6" x14ac:dyDescent="0.25">
      <c r="A15" s="11"/>
      <c r="B15" s="12" t="s">
        <v>14</v>
      </c>
      <c r="C15" s="12"/>
      <c r="D15" s="12"/>
      <c r="E15" s="13">
        <v>67114</v>
      </c>
      <c r="F15" s="13">
        <v>90076</v>
      </c>
    </row>
    <row r="16" spans="1:6" ht="15.75" thickBot="1" x14ac:dyDescent="0.3">
      <c r="A16" s="14"/>
      <c r="B16" s="14"/>
      <c r="C16" s="14"/>
      <c r="D16" s="14"/>
      <c r="E16" s="14"/>
      <c r="F16" s="14"/>
    </row>
    <row r="17" spans="1:6" ht="15.75" thickBot="1" x14ac:dyDescent="0.3">
      <c r="A17" s="17" t="s">
        <v>15</v>
      </c>
      <c r="B17" s="18"/>
      <c r="C17" s="18"/>
      <c r="D17" s="18"/>
      <c r="E17" s="8">
        <f>SUM(E3,E11)</f>
        <v>703866</v>
      </c>
      <c r="F17" s="8">
        <f>SUM(F3,F11)</f>
        <v>796509</v>
      </c>
    </row>
    <row r="18" spans="1:6" ht="15.75" thickBot="1" x14ac:dyDescent="0.3">
      <c r="A18" s="15"/>
      <c r="B18" s="15"/>
      <c r="C18" s="15"/>
      <c r="D18" s="15"/>
      <c r="E18" s="15"/>
      <c r="F18" s="15"/>
    </row>
    <row r="19" spans="1:6" ht="15.75" thickBot="1" x14ac:dyDescent="0.3">
      <c r="A19" s="19" t="s">
        <v>16</v>
      </c>
      <c r="B19" s="20"/>
      <c r="C19" s="20"/>
      <c r="D19" s="20"/>
      <c r="E19" s="21">
        <v>2013</v>
      </c>
      <c r="F19" s="21">
        <v>2014</v>
      </c>
    </row>
    <row r="20" spans="1:6" ht="15.75" thickBot="1" x14ac:dyDescent="0.3">
      <c r="A20" s="17" t="s">
        <v>17</v>
      </c>
      <c r="B20" s="18"/>
      <c r="C20" s="18"/>
      <c r="D20" s="18"/>
      <c r="E20" s="8">
        <f>SUM(E21:E25)</f>
        <v>143860</v>
      </c>
      <c r="F20" s="8">
        <f>SUM(F21:F25)</f>
        <v>178803</v>
      </c>
    </row>
    <row r="21" spans="1:6" x14ac:dyDescent="0.25">
      <c r="A21" s="9"/>
      <c r="B21" s="9" t="s">
        <v>18</v>
      </c>
      <c r="C21" s="9"/>
      <c r="D21" s="9"/>
      <c r="E21" s="10">
        <v>59835</v>
      </c>
      <c r="F21" s="10">
        <v>65081</v>
      </c>
    </row>
    <row r="22" spans="1:6" x14ac:dyDescent="0.25">
      <c r="A22" s="11"/>
      <c r="B22" s="11" t="s">
        <v>19</v>
      </c>
      <c r="C22" s="11"/>
      <c r="D22" s="11"/>
      <c r="E22" s="13">
        <v>34859</v>
      </c>
      <c r="F22" s="13">
        <v>70315</v>
      </c>
    </row>
    <row r="23" spans="1:6" x14ac:dyDescent="0.25">
      <c r="A23" s="11"/>
      <c r="B23" s="11" t="s">
        <v>20</v>
      </c>
      <c r="C23" s="11"/>
      <c r="D23" s="11"/>
      <c r="E23" s="13">
        <v>18154</v>
      </c>
      <c r="F23" s="13">
        <v>14891</v>
      </c>
    </row>
    <row r="24" spans="1:6" x14ac:dyDescent="0.25">
      <c r="A24" s="11"/>
      <c r="B24" s="11" t="s">
        <v>21</v>
      </c>
      <c r="C24" s="11"/>
      <c r="D24" s="11"/>
      <c r="E24" s="13">
        <v>13568</v>
      </c>
      <c r="F24" s="13">
        <v>17105</v>
      </c>
    </row>
    <row r="25" spans="1:6" x14ac:dyDescent="0.25">
      <c r="A25" s="11"/>
      <c r="B25" s="11" t="s">
        <v>22</v>
      </c>
      <c r="C25" s="11"/>
      <c r="D25" s="11"/>
      <c r="E25" s="13">
        <v>17444</v>
      </c>
      <c r="F25" s="13">
        <v>11411</v>
      </c>
    </row>
    <row r="26" spans="1:6" ht="15.75" thickBot="1" x14ac:dyDescent="0.3">
      <c r="A26" s="14"/>
      <c r="B26" s="14"/>
      <c r="C26" s="14"/>
      <c r="D26" s="14"/>
      <c r="E26" s="14"/>
      <c r="F26" s="14"/>
    </row>
    <row r="27" spans="1:6" ht="15.75" thickBot="1" x14ac:dyDescent="0.3">
      <c r="A27" s="17" t="s">
        <v>9</v>
      </c>
      <c r="B27" s="18"/>
      <c r="C27" s="18"/>
      <c r="D27" s="18"/>
      <c r="E27" s="8">
        <f>SUM(E28:E33)</f>
        <v>45464</v>
      </c>
      <c r="F27" s="8">
        <f>SUM(F28:F33)</f>
        <v>41413</v>
      </c>
    </row>
    <row r="28" spans="1:6" x14ac:dyDescent="0.25">
      <c r="A28" s="9"/>
      <c r="B28" s="9" t="s">
        <v>23</v>
      </c>
      <c r="C28" s="9"/>
      <c r="D28" s="9"/>
      <c r="E28" s="10">
        <v>38583</v>
      </c>
      <c r="F28" s="10">
        <v>34329</v>
      </c>
    </row>
    <row r="29" spans="1:6" x14ac:dyDescent="0.25">
      <c r="A29" s="11"/>
      <c r="B29" s="11" t="s">
        <v>24</v>
      </c>
      <c r="C29" s="11"/>
      <c r="D29" s="11"/>
      <c r="E29" s="13">
        <v>873</v>
      </c>
      <c r="F29" s="13">
        <v>950</v>
      </c>
    </row>
    <row r="30" spans="1:6" x14ac:dyDescent="0.25">
      <c r="A30" s="11"/>
      <c r="B30" s="22" t="s">
        <v>25</v>
      </c>
      <c r="C30" s="22"/>
      <c r="D30" s="22"/>
      <c r="E30" s="23">
        <v>4843</v>
      </c>
      <c r="F30" s="23">
        <v>5317</v>
      </c>
    </row>
    <row r="31" spans="1:6" x14ac:dyDescent="0.25">
      <c r="A31" s="11"/>
      <c r="B31" s="22"/>
      <c r="C31" s="22"/>
      <c r="D31" s="22"/>
      <c r="E31" s="23"/>
      <c r="F31" s="23"/>
    </row>
    <row r="32" spans="1:6" x14ac:dyDescent="0.25">
      <c r="A32" s="11"/>
      <c r="B32" s="22"/>
      <c r="C32" s="22"/>
      <c r="D32" s="22"/>
      <c r="E32" s="23"/>
      <c r="F32" s="23"/>
    </row>
    <row r="33" spans="1:6" x14ac:dyDescent="0.25">
      <c r="A33" s="11"/>
      <c r="B33" s="11" t="s">
        <v>22</v>
      </c>
      <c r="C33" s="11"/>
      <c r="D33" s="11"/>
      <c r="E33" s="13">
        <v>1165</v>
      </c>
      <c r="F33" s="13">
        <v>817</v>
      </c>
    </row>
    <row r="34" spans="1:6" ht="15.75" thickBot="1" x14ac:dyDescent="0.3">
      <c r="A34" s="14"/>
      <c r="B34" s="14"/>
      <c r="C34" s="14"/>
      <c r="D34" s="14"/>
      <c r="E34" s="14"/>
      <c r="F34" s="14"/>
    </row>
    <row r="35" spans="1:6" ht="15.75" thickBot="1" x14ac:dyDescent="0.3">
      <c r="A35" s="17" t="s">
        <v>26</v>
      </c>
      <c r="B35" s="18"/>
      <c r="C35" s="18"/>
      <c r="D35" s="18"/>
      <c r="E35" s="8">
        <f>SUM(E36:E39)</f>
        <v>514542</v>
      </c>
      <c r="F35" s="8">
        <f>SUM(F36:F39)</f>
        <v>576293</v>
      </c>
    </row>
    <row r="36" spans="1:6" x14ac:dyDescent="0.25">
      <c r="A36" s="9"/>
      <c r="B36" s="16" t="s">
        <v>27</v>
      </c>
      <c r="C36" s="16"/>
      <c r="D36" s="16"/>
      <c r="E36" s="10">
        <v>157186</v>
      </c>
      <c r="F36" s="10">
        <v>220086</v>
      </c>
    </row>
    <row r="37" spans="1:6" x14ac:dyDescent="0.25">
      <c r="A37" s="11"/>
      <c r="B37" s="12" t="s">
        <v>28</v>
      </c>
      <c r="C37" s="12"/>
      <c r="D37" s="12"/>
      <c r="E37" s="13">
        <v>128288</v>
      </c>
      <c r="F37" s="13">
        <v>70739</v>
      </c>
    </row>
    <row r="38" spans="1:6" x14ac:dyDescent="0.25">
      <c r="A38" s="11"/>
      <c r="B38" s="12" t="s">
        <v>29</v>
      </c>
      <c r="C38" s="12"/>
      <c r="D38" s="12"/>
      <c r="E38" s="13">
        <v>208174</v>
      </c>
      <c r="F38" s="13">
        <v>250120</v>
      </c>
    </row>
    <row r="39" spans="1:6" x14ac:dyDescent="0.25">
      <c r="A39" s="11"/>
      <c r="B39" s="12" t="s">
        <v>30</v>
      </c>
      <c r="C39" s="12"/>
      <c r="D39" s="12"/>
      <c r="E39" s="13">
        <v>20894</v>
      </c>
      <c r="F39" s="13">
        <v>35348</v>
      </c>
    </row>
    <row r="40" spans="1:6" ht="15.75" thickBot="1" x14ac:dyDescent="0.3">
      <c r="A40" s="14"/>
      <c r="B40" s="14"/>
      <c r="C40" s="14"/>
      <c r="D40" s="14"/>
      <c r="E40" s="14"/>
      <c r="F40" s="14"/>
    </row>
    <row r="41" spans="1:6" ht="15.75" thickBot="1" x14ac:dyDescent="0.3">
      <c r="A41" s="17" t="s">
        <v>31</v>
      </c>
      <c r="B41" s="18"/>
      <c r="C41" s="18"/>
      <c r="D41" s="18"/>
      <c r="E41" s="8">
        <f>E20+E27+E35</f>
        <v>703866</v>
      </c>
      <c r="F41" s="8">
        <f>F20+F27+F35</f>
        <v>796509</v>
      </c>
    </row>
    <row r="42" spans="1:6" ht="15.75" thickBot="1" x14ac:dyDescent="0.3">
      <c r="A42" s="24"/>
      <c r="B42" s="24"/>
      <c r="C42" s="24"/>
      <c r="D42" s="24"/>
      <c r="E42" s="25"/>
      <c r="F42" s="25"/>
    </row>
    <row r="43" spans="1:6" ht="16.5" thickBot="1" x14ac:dyDescent="0.3">
      <c r="A43" s="1" t="s">
        <v>32</v>
      </c>
      <c r="B43" s="2"/>
      <c r="C43" s="2"/>
      <c r="D43" s="2"/>
      <c r="E43" s="2"/>
      <c r="F43" s="2"/>
    </row>
    <row r="44" spans="1:6" ht="15.75" thickBot="1" x14ac:dyDescent="0.3">
      <c r="A44" s="26"/>
      <c r="B44" s="26"/>
      <c r="C44" s="26"/>
      <c r="D44" s="27"/>
      <c r="E44" s="5">
        <v>2013</v>
      </c>
      <c r="F44" s="5">
        <v>2014</v>
      </c>
    </row>
    <row r="45" spans="1:6" ht="15.75" thickBot="1" x14ac:dyDescent="0.3">
      <c r="A45" s="17" t="s">
        <v>33</v>
      </c>
      <c r="B45" s="18"/>
      <c r="C45" s="18"/>
      <c r="D45" s="18"/>
      <c r="E45" s="8">
        <v>962950</v>
      </c>
      <c r="F45" s="8">
        <v>1052909</v>
      </c>
    </row>
    <row r="46" spans="1:6" ht="15.75" thickBot="1" x14ac:dyDescent="0.3">
      <c r="A46" s="28" t="s">
        <v>34</v>
      </c>
      <c r="B46" s="28"/>
      <c r="C46" s="28"/>
      <c r="D46" s="28"/>
      <c r="E46" s="29">
        <v>-537221</v>
      </c>
      <c r="F46" s="29">
        <v>-603610</v>
      </c>
    </row>
    <row r="47" spans="1:6" ht="15.75" thickBot="1" x14ac:dyDescent="0.3">
      <c r="A47" s="17" t="s">
        <v>35</v>
      </c>
      <c r="B47" s="18"/>
      <c r="C47" s="18"/>
      <c r="D47" s="18"/>
      <c r="E47" s="8">
        <f>E45+E46</f>
        <v>425729</v>
      </c>
      <c r="F47" s="8">
        <f>F45+F46</f>
        <v>449299</v>
      </c>
    </row>
    <row r="48" spans="1:6" x14ac:dyDescent="0.25">
      <c r="A48" s="16" t="s">
        <v>36</v>
      </c>
      <c r="B48" s="16"/>
      <c r="C48" s="16"/>
      <c r="D48" s="16"/>
      <c r="E48" s="10">
        <f>SUM(E49:E51)</f>
        <v>-277239</v>
      </c>
      <c r="F48" s="10">
        <f>SUM(F49:F51)</f>
        <v>-301229</v>
      </c>
    </row>
    <row r="49" spans="1:6" x14ac:dyDescent="0.25">
      <c r="A49" s="14"/>
      <c r="B49" s="12" t="s">
        <v>37</v>
      </c>
      <c r="C49" s="12"/>
      <c r="D49" s="12"/>
      <c r="E49" s="13">
        <v>-204438</v>
      </c>
      <c r="F49" s="13">
        <v>-221352</v>
      </c>
    </row>
    <row r="50" spans="1:6" x14ac:dyDescent="0.25">
      <c r="A50" s="15"/>
      <c r="B50" s="12" t="s">
        <v>38</v>
      </c>
      <c r="C50" s="12"/>
      <c r="D50" s="12"/>
      <c r="E50" s="13">
        <v>-73812</v>
      </c>
      <c r="F50" s="13">
        <v>-76169</v>
      </c>
    </row>
    <row r="51" spans="1:6" ht="15.75" thickBot="1" x14ac:dyDescent="0.3">
      <c r="A51" s="15"/>
      <c r="B51" s="30" t="s">
        <v>39</v>
      </c>
      <c r="C51" s="30"/>
      <c r="D51" s="30"/>
      <c r="E51" s="31">
        <v>1011</v>
      </c>
      <c r="F51" s="31">
        <v>-3708</v>
      </c>
    </row>
    <row r="52" spans="1:6" ht="15.75" thickBot="1" x14ac:dyDescent="0.3">
      <c r="A52" s="17" t="s">
        <v>40</v>
      </c>
      <c r="B52" s="18"/>
      <c r="C52" s="18"/>
      <c r="D52" s="18"/>
      <c r="E52" s="8">
        <f>E47+E48</f>
        <v>148490</v>
      </c>
      <c r="F52" s="8">
        <f>F47+F48</f>
        <v>148070</v>
      </c>
    </row>
    <row r="53" spans="1:6" x14ac:dyDescent="0.25">
      <c r="A53" s="16" t="s">
        <v>41</v>
      </c>
      <c r="B53" s="16"/>
      <c r="C53" s="16"/>
      <c r="D53" s="16"/>
      <c r="E53" s="10">
        <v>20457</v>
      </c>
      <c r="F53" s="10">
        <v>25874</v>
      </c>
    </row>
    <row r="54" spans="1:6" x14ac:dyDescent="0.25">
      <c r="A54" s="12" t="s">
        <v>42</v>
      </c>
      <c r="B54" s="12"/>
      <c r="C54" s="12"/>
      <c r="D54" s="12"/>
      <c r="E54" s="13">
        <v>-12374</v>
      </c>
      <c r="F54" s="13">
        <v>-14976</v>
      </c>
    </row>
    <row r="55" spans="1:6" ht="15.75" thickBot="1" x14ac:dyDescent="0.3">
      <c r="A55" s="30" t="s">
        <v>43</v>
      </c>
      <c r="B55" s="30"/>
      <c r="C55" s="30"/>
      <c r="D55" s="30"/>
      <c r="E55" s="31">
        <v>-456</v>
      </c>
      <c r="F55" s="31">
        <v>2519</v>
      </c>
    </row>
    <row r="56" spans="1:6" ht="15.75" thickBot="1" x14ac:dyDescent="0.3">
      <c r="A56" s="17" t="s">
        <v>44</v>
      </c>
      <c r="B56" s="18"/>
      <c r="C56" s="18"/>
      <c r="D56" s="18"/>
      <c r="E56" s="8">
        <f>SUM(E52:E55)</f>
        <v>156117</v>
      </c>
      <c r="F56" s="8">
        <f>SUM(F52:F55)</f>
        <v>161487</v>
      </c>
    </row>
    <row r="57" spans="1:6" ht="15.75" thickBot="1" x14ac:dyDescent="0.3">
      <c r="A57" s="28" t="s">
        <v>45</v>
      </c>
      <c r="B57" s="28"/>
      <c r="C57" s="28"/>
      <c r="D57" s="28"/>
      <c r="E57" s="29">
        <v>-45562</v>
      </c>
      <c r="F57" s="29">
        <v>-48735</v>
      </c>
    </row>
    <row r="58" spans="1:6" ht="15.75" thickBot="1" x14ac:dyDescent="0.3">
      <c r="A58" s="17" t="s">
        <v>46</v>
      </c>
      <c r="B58" s="18"/>
      <c r="C58" s="18"/>
      <c r="D58" s="18"/>
      <c r="E58" s="8">
        <f>E56+E57</f>
        <v>110555</v>
      </c>
      <c r="F58" s="8">
        <f>F56+F57</f>
        <v>112752</v>
      </c>
    </row>
    <row r="59" spans="1:6" ht="15.75" thickBot="1" x14ac:dyDescent="0.3"/>
    <row r="60" spans="1:6" ht="15.75" thickBot="1" x14ac:dyDescent="0.3">
      <c r="A60" s="38" t="s">
        <v>47</v>
      </c>
      <c r="B60" s="39"/>
      <c r="C60" s="39"/>
      <c r="D60" s="39"/>
      <c r="E60" s="21">
        <v>2013</v>
      </c>
      <c r="F60" s="35">
        <v>2014</v>
      </c>
    </row>
    <row r="61" spans="1:6" x14ac:dyDescent="0.25">
      <c r="A61" s="36" t="s">
        <v>48</v>
      </c>
      <c r="B61" s="36"/>
      <c r="C61" s="36"/>
      <c r="D61" s="37"/>
      <c r="E61" s="40"/>
      <c r="F61" s="34"/>
    </row>
    <row r="62" spans="1:6" x14ac:dyDescent="0.25">
      <c r="A62" s="32" t="s">
        <v>49</v>
      </c>
      <c r="B62" s="32"/>
      <c r="C62" s="32"/>
      <c r="D62" s="32"/>
      <c r="E62" s="33"/>
      <c r="F62" s="33"/>
    </row>
    <row r="63" spans="1:6" x14ac:dyDescent="0.25">
      <c r="A63" s="32" t="s">
        <v>50</v>
      </c>
      <c r="B63" s="32"/>
      <c r="C63" s="32"/>
      <c r="D63" s="32"/>
      <c r="E63" s="33"/>
      <c r="F63" s="33"/>
    </row>
    <row r="64" spans="1:6" x14ac:dyDescent="0.25">
      <c r="A64" s="32" t="s">
        <v>51</v>
      </c>
      <c r="B64" s="32"/>
      <c r="C64" s="32"/>
      <c r="D64" s="32"/>
      <c r="E64" s="33"/>
      <c r="F64" s="33"/>
    </row>
    <row r="65" spans="1:6" ht="15.75" thickBot="1" x14ac:dyDescent="0.3">
      <c r="A65" s="41"/>
      <c r="B65" s="41"/>
      <c r="C65" s="41"/>
      <c r="D65" s="41"/>
    </row>
    <row r="66" spans="1:6" ht="15.75" thickBot="1" x14ac:dyDescent="0.3">
      <c r="A66" s="38" t="s">
        <v>52</v>
      </c>
      <c r="B66" s="39"/>
      <c r="C66" s="39"/>
      <c r="D66" s="39"/>
    </row>
    <row r="67" spans="1:6" x14ac:dyDescent="0.25">
      <c r="A67" s="36" t="s">
        <v>53</v>
      </c>
      <c r="B67" s="36"/>
      <c r="C67" s="36"/>
      <c r="D67" s="37"/>
      <c r="E67" s="40"/>
      <c r="F67" s="34"/>
    </row>
    <row r="68" spans="1:6" x14ac:dyDescent="0.25">
      <c r="A68" s="32" t="s">
        <v>54</v>
      </c>
      <c r="B68" s="32"/>
      <c r="C68" s="32"/>
      <c r="D68" s="32"/>
      <c r="E68" s="33"/>
      <c r="F68" s="33"/>
    </row>
    <row r="69" spans="1:6" x14ac:dyDescent="0.25">
      <c r="A69" s="32" t="s">
        <v>55</v>
      </c>
      <c r="B69" s="32"/>
      <c r="C69" s="32"/>
      <c r="D69" s="32"/>
      <c r="E69" s="33"/>
      <c r="F69" s="33"/>
    </row>
    <row r="70" spans="1:6" x14ac:dyDescent="0.25">
      <c r="A70" s="32" t="s">
        <v>51</v>
      </c>
      <c r="B70" s="32"/>
      <c r="C70" s="32"/>
      <c r="D70" s="32"/>
      <c r="E70" s="33"/>
      <c r="F70" s="33"/>
    </row>
  </sheetData>
  <mergeCells count="74">
    <mergeCell ref="A70:D70"/>
    <mergeCell ref="A65:D65"/>
    <mergeCell ref="A61:D61"/>
    <mergeCell ref="A66:D66"/>
    <mergeCell ref="A67:D67"/>
    <mergeCell ref="A68:D68"/>
    <mergeCell ref="A69:D69"/>
    <mergeCell ref="A58:D58"/>
    <mergeCell ref="A60:D60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7:D47"/>
    <mergeCell ref="A48:D48"/>
    <mergeCell ref="A49:A51"/>
    <mergeCell ref="B49:D49"/>
    <mergeCell ref="B50:D50"/>
    <mergeCell ref="B51:D51"/>
    <mergeCell ref="A40:F40"/>
    <mergeCell ref="A41:D41"/>
    <mergeCell ref="A43:F43"/>
    <mergeCell ref="A44:D44"/>
    <mergeCell ref="A45:D45"/>
    <mergeCell ref="A46:D46"/>
    <mergeCell ref="B33:D33"/>
    <mergeCell ref="A34:F34"/>
    <mergeCell ref="A35:D35"/>
    <mergeCell ref="A36:A39"/>
    <mergeCell ref="B36:D36"/>
    <mergeCell ref="B37:D37"/>
    <mergeCell ref="B38:D38"/>
    <mergeCell ref="B39:D39"/>
    <mergeCell ref="B25:D25"/>
    <mergeCell ref="A26:F26"/>
    <mergeCell ref="A27:D27"/>
    <mergeCell ref="A28:A33"/>
    <mergeCell ref="B28:D28"/>
    <mergeCell ref="B29:D29"/>
    <mergeCell ref="B30:D32"/>
    <mergeCell ref="E30:E32"/>
    <mergeCell ref="F30:F32"/>
    <mergeCell ref="A16:F16"/>
    <mergeCell ref="A17:D17"/>
    <mergeCell ref="A18:F18"/>
    <mergeCell ref="A19:D19"/>
    <mergeCell ref="A20:D20"/>
    <mergeCell ref="A21:A25"/>
    <mergeCell ref="B21:D21"/>
    <mergeCell ref="B22:D22"/>
    <mergeCell ref="B23:D23"/>
    <mergeCell ref="B24:D24"/>
    <mergeCell ref="A10:F10"/>
    <mergeCell ref="A11:D11"/>
    <mergeCell ref="A12:A15"/>
    <mergeCell ref="B12:D12"/>
    <mergeCell ref="B13:D13"/>
    <mergeCell ref="B14:D14"/>
    <mergeCell ref="B15:D15"/>
    <mergeCell ref="A1:F1"/>
    <mergeCell ref="A2:D2"/>
    <mergeCell ref="A3:D3"/>
    <mergeCell ref="A4:A9"/>
    <mergeCell ref="B4:D4"/>
    <mergeCell ref="B5:D5"/>
    <mergeCell ref="B6:D6"/>
    <mergeCell ref="B7:D7"/>
    <mergeCell ref="B8:D8"/>
    <mergeCell ref="B9:D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layla</dc:creator>
  <cp:lastModifiedBy>layla</cp:lastModifiedBy>
  <dcterms:created xsi:type="dcterms:W3CDTF">2021-07-19T17:48:23Z</dcterms:created>
  <dcterms:modified xsi:type="dcterms:W3CDTF">2021-07-19T18:01:50Z</dcterms:modified>
</cp:coreProperties>
</file>