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la\OneDrive\Área de Trabalho\3 Período\AF\"/>
    </mc:Choice>
  </mc:AlternateContent>
  <xr:revisionPtr revIDLastSave="0" documentId="13_ncr:1_{752B480E-9D7E-45BE-AE30-B15D922B1884}" xr6:coauthVersionLast="47" xr6:coauthVersionMax="47" xr10:uidLastSave="{00000000-0000-0000-0000-000000000000}"/>
  <bookViews>
    <workbookView xWindow="-120" yWindow="-120" windowWidth="20730" windowHeight="11160" xr2:uid="{E4979A82-BC86-4B12-ABB7-8C6F7700CE23}"/>
  </bookViews>
  <sheets>
    <sheet name="Exercício AV e A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I56" i="1"/>
  <c r="I54" i="1"/>
  <c r="I52" i="1"/>
  <c r="I50" i="1"/>
  <c r="I48" i="1"/>
  <c r="I46" i="1"/>
  <c r="I41" i="1"/>
  <c r="I39" i="1"/>
  <c r="H45" i="1"/>
  <c r="J45" i="1" s="1"/>
  <c r="I45" i="1"/>
  <c r="H46" i="1"/>
  <c r="J46" i="1" s="1"/>
  <c r="H41" i="1"/>
  <c r="H39" i="1"/>
  <c r="J39" i="1" s="1"/>
  <c r="J55" i="1"/>
  <c r="J53" i="1"/>
  <c r="J51" i="1"/>
  <c r="J49" i="1"/>
  <c r="J47" i="1"/>
  <c r="J44" i="1"/>
  <c r="J43" i="1"/>
  <c r="J42" i="1"/>
  <c r="J41" i="1"/>
  <c r="J40" i="1"/>
  <c r="J37" i="1"/>
  <c r="H32" i="1"/>
  <c r="H31" i="1"/>
  <c r="H30" i="1"/>
  <c r="H29" i="1"/>
  <c r="H28" i="1"/>
  <c r="H26" i="1"/>
  <c r="H25" i="1"/>
  <c r="H23" i="1"/>
  <c r="H22" i="1"/>
  <c r="H21" i="1"/>
  <c r="H20" i="1"/>
  <c r="H3" i="1"/>
  <c r="H4" i="1"/>
  <c r="H17" i="1"/>
  <c r="H16" i="1"/>
  <c r="H15" i="1"/>
  <c r="H14" i="1"/>
  <c r="H13" i="1"/>
  <c r="H12" i="1"/>
  <c r="H11" i="1"/>
  <c r="H9" i="1"/>
  <c r="H8" i="1"/>
  <c r="H7" i="1"/>
  <c r="H6" i="1"/>
  <c r="H5" i="1"/>
  <c r="G32" i="1"/>
  <c r="G31" i="1"/>
  <c r="G30" i="1"/>
  <c r="G29" i="1"/>
  <c r="G28" i="1"/>
  <c r="G26" i="1"/>
  <c r="G25" i="1"/>
  <c r="G23" i="1"/>
  <c r="G22" i="1"/>
  <c r="G21" i="1"/>
  <c r="G20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H48" i="1" l="1"/>
  <c r="H50" i="1" l="1"/>
  <c r="J48" i="1"/>
  <c r="H52" i="1" l="1"/>
  <c r="J50" i="1"/>
  <c r="J52" i="1" l="1"/>
  <c r="H54" i="1"/>
  <c r="J56" i="1" l="1"/>
  <c r="J54" i="1"/>
</calcChain>
</file>

<file path=xl/sharedStrings.xml><?xml version="1.0" encoding="utf-8"?>
<sst xmlns="http://schemas.openxmlformats.org/spreadsheetml/2006/main" count="58" uniqueCount="52">
  <si>
    <t>ATIVO</t>
  </si>
  <si>
    <t>ATIVO CIRCULANTE</t>
  </si>
  <si>
    <t>Disponibilidades</t>
  </si>
  <si>
    <t>Clientes</t>
  </si>
  <si>
    <t>Títulos a receber</t>
  </si>
  <si>
    <t>(-)Provisão para devedores duvidosos</t>
  </si>
  <si>
    <t>Estoques de Mercadorias</t>
  </si>
  <si>
    <t>Despesas do exercício seguinte</t>
  </si>
  <si>
    <t>ATIVO NÃO CIRCULANTE</t>
  </si>
  <si>
    <t>ATIVO REALIZÁVEL A LONGO PRAZO</t>
  </si>
  <si>
    <t>Créditos e valores</t>
  </si>
  <si>
    <t>ATIVO IMOBILIZADO</t>
  </si>
  <si>
    <t>Veículos</t>
  </si>
  <si>
    <t>(-) Depreciação acumulada</t>
  </si>
  <si>
    <t>TOTAL DO ATIVO</t>
  </si>
  <si>
    <t>PASSIVO</t>
  </si>
  <si>
    <t>PASSIVO CIRCULANTE</t>
  </si>
  <si>
    <t>Financiamentos</t>
  </si>
  <si>
    <t>Obrigações Fiscais</t>
  </si>
  <si>
    <t>Outras Obrigações</t>
  </si>
  <si>
    <t>PASSIVO NÃO CIRCULANTE</t>
  </si>
  <si>
    <t>Empréstimos</t>
  </si>
  <si>
    <t>PATRIMÔNIO LÍQUIDO</t>
  </si>
  <si>
    <t>Capital social</t>
  </si>
  <si>
    <t>Reservas de capital</t>
  </si>
  <si>
    <t>Reservas de lucros</t>
  </si>
  <si>
    <t>TOTAL DO PASSIVO + PL</t>
  </si>
  <si>
    <t>20X3</t>
  </si>
  <si>
    <t>20X4</t>
  </si>
  <si>
    <t>DRE</t>
  </si>
  <si>
    <t>RECEITA BRUTA DE VENDA DE MERCADORIAS</t>
  </si>
  <si>
    <t>(=) RECEITA LÍQUIDA DE VENDAS</t>
  </si>
  <si>
    <t>(-) CUSTO DAS MERCADORIAS OU PRODUTOS VENDIDOS E/OU SERVIÇOS PRESTADOS</t>
  </si>
  <si>
    <t>(=) LUCRO BRUTO</t>
  </si>
  <si>
    <t>AV</t>
  </si>
  <si>
    <t>AH</t>
  </si>
  <si>
    <t>(-) Despesas com vendas</t>
  </si>
  <si>
    <t>(-) Despesas gerais e administrativas</t>
  </si>
  <si>
    <t>(-) Despesas financeirs líquidas</t>
  </si>
  <si>
    <t>(=) LUCRO OPERACIONAL</t>
  </si>
  <si>
    <t>(+) RECEITAS NÃO OPERACIONAIS</t>
  </si>
  <si>
    <t>(=) RESULTADO PERÍODO-BASE ANTES DA CONTRIBUIÇÃO SOCIAL</t>
  </si>
  <si>
    <t>(-) CONTRIBUIÇÃO SOCIAL SOBRE O LUCRO</t>
  </si>
  <si>
    <t>(=) RESULTADO PERÍODO-BASE ANTES DO IR</t>
  </si>
  <si>
    <t>(-) PROVISÃO PARA O IMPOSTO DE RENDA</t>
  </si>
  <si>
    <t>(=)LUCRO LÍQUIDO DO PERÍODO-BASE ANTES DAS PARTICIPAÇÕES</t>
  </si>
  <si>
    <t>(-)PARTICIPAÇÕES DE ADMINISTRADORES</t>
  </si>
  <si>
    <t>(=)LUCRO LÍQUIDO DO EXERCÍCIO</t>
  </si>
  <si>
    <t>(-)NÚMERO DE AÇÕES</t>
  </si>
  <si>
    <t>(=)LPA - LUCRO POR AÇÃO</t>
  </si>
  <si>
    <t>(-) DEDUÇÃO DA RECEITA BRUTA IMPOSTOS E CONTRIBUIÇÕES INCIDENTES SOBRE VENDAS E SERVIÇOS</t>
  </si>
  <si>
    <t>TOTAL DESPESAS OPERACIONAIS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</si>
</sst>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/>
    <xf numFmtId="8" fontId="3" fillId="4" borderId="1" xfId="0" applyNumberFormat="1" applyFont="1" applyFill="1" applyBorder="1" applyAlignment="1">
      <alignment vertical="center"/>
    </xf>
    <xf numFmtId="0" fontId="0" fillId="4" borderId="0" xfId="0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8" fontId="4" fillId="4" borderId="1" xfId="0" applyNumberFormat="1" applyFont="1" applyFill="1" applyBorder="1" applyAlignment="1">
      <alignment vertical="center"/>
    </xf>
    <xf numFmtId="8" fontId="5" fillId="4" borderId="1" xfId="0" applyNumberFormat="1" applyFont="1" applyFill="1" applyBorder="1" applyAlignment="1">
      <alignment vertic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Fill="1"/>
    <xf numFmtId="8" fontId="5" fillId="0" borderId="1" xfId="0" applyNumberFormat="1" applyFont="1" applyFill="1" applyBorder="1" applyAlignment="1">
      <alignment vertical="center"/>
    </xf>
    <xf numFmtId="8" fontId="3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9" fontId="0" fillId="0" borderId="1" xfId="2" applyFont="1" applyBorder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8" fontId="5" fillId="4" borderId="11" xfId="0" applyNumberFormat="1" applyFont="1" applyFill="1" applyBorder="1" applyAlignment="1">
      <alignment horizontal="center" vertical="center"/>
    </xf>
    <xf numFmtId="8" fontId="5" fillId="4" borderId="12" xfId="0" applyNumberFormat="1" applyFont="1" applyFill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2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8" fontId="4" fillId="5" borderId="1" xfId="0" applyNumberFormat="1" applyFont="1" applyFill="1" applyBorder="1" applyAlignment="1">
      <alignment vertical="center"/>
    </xf>
    <xf numFmtId="0" fontId="0" fillId="5" borderId="1" xfId="0" applyFill="1" applyBorder="1"/>
    <xf numFmtId="9" fontId="0" fillId="0" borderId="11" xfId="2" applyFont="1" applyBorder="1" applyAlignment="1">
      <alignment vertical="center"/>
    </xf>
    <xf numFmtId="0" fontId="0" fillId="0" borderId="3" xfId="0" applyBorder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7410-2058-4497-9B58-D978495C70A8}">
  <dimension ref="A1:N57"/>
  <sheetViews>
    <sheetView tabSelected="1" topLeftCell="A35" zoomScale="80" zoomScaleNormal="80" workbookViewId="0">
      <selection activeCell="J39" sqref="J39"/>
    </sheetView>
  </sheetViews>
  <sheetFormatPr defaultRowHeight="15" x14ac:dyDescent="0.25"/>
  <cols>
    <col min="5" max="5" width="18.42578125" style="4" customWidth="1"/>
    <col min="6" max="6" width="18.28515625" customWidth="1"/>
    <col min="7" max="7" width="18.42578125" customWidth="1"/>
    <col min="8" max="9" width="18.140625" customWidth="1"/>
    <col min="10" max="10" width="18.28515625" customWidth="1"/>
    <col min="11" max="11" width="18.140625" customWidth="1"/>
    <col min="13" max="13" width="17.85546875" customWidth="1"/>
    <col min="14" max="14" width="20" customWidth="1"/>
  </cols>
  <sheetData>
    <row r="1" spans="1:8" x14ac:dyDescent="0.25">
      <c r="E1" s="6" t="s">
        <v>27</v>
      </c>
      <c r="F1" s="6" t="s">
        <v>28</v>
      </c>
      <c r="G1" s="1" t="s">
        <v>34</v>
      </c>
      <c r="H1" s="1" t="s">
        <v>35</v>
      </c>
    </row>
    <row r="2" spans="1:8" x14ac:dyDescent="0.25">
      <c r="A2" s="18" t="s">
        <v>0</v>
      </c>
      <c r="B2" s="19"/>
      <c r="C2" s="19"/>
      <c r="D2" s="19"/>
      <c r="E2" s="20"/>
      <c r="F2" s="21"/>
      <c r="G2" s="21"/>
      <c r="H2" s="22"/>
    </row>
    <row r="3" spans="1:8" x14ac:dyDescent="0.25">
      <c r="A3" s="25" t="s">
        <v>1</v>
      </c>
      <c r="B3" s="26"/>
      <c r="C3" s="26"/>
      <c r="D3" s="26"/>
      <c r="E3" s="3">
        <v>58900</v>
      </c>
      <c r="F3" s="3">
        <v>61400</v>
      </c>
      <c r="G3" s="11">
        <f>E3/$E$17</f>
        <v>0.94847020933977455</v>
      </c>
      <c r="H3" s="11">
        <f>F3/E3</f>
        <v>1.0424448217317488</v>
      </c>
    </row>
    <row r="4" spans="1:8" x14ac:dyDescent="0.25">
      <c r="A4" s="23" t="s">
        <v>2</v>
      </c>
      <c r="B4" s="24"/>
      <c r="C4" s="24"/>
      <c r="D4" s="24"/>
      <c r="E4" s="3">
        <v>15000</v>
      </c>
      <c r="F4" s="3">
        <v>18500</v>
      </c>
      <c r="G4" s="11">
        <f t="shared" ref="G4:G17" si="0">E4/$E$17</f>
        <v>0.24154589371980675</v>
      </c>
      <c r="H4" s="11">
        <f>F4/E4</f>
        <v>1.2333333333333334</v>
      </c>
    </row>
    <row r="5" spans="1:8" x14ac:dyDescent="0.25">
      <c r="A5" s="23" t="s">
        <v>3</v>
      </c>
      <c r="B5" s="24"/>
      <c r="C5" s="24"/>
      <c r="D5" s="24"/>
      <c r="E5" s="3">
        <v>34400</v>
      </c>
      <c r="F5" s="3">
        <v>31000</v>
      </c>
      <c r="G5" s="11">
        <f t="shared" si="0"/>
        <v>0.55394524959742353</v>
      </c>
      <c r="H5" s="11">
        <f t="shared" ref="H5:H17" si="1">F5/E5</f>
        <v>0.90116279069767447</v>
      </c>
    </row>
    <row r="6" spans="1:8" x14ac:dyDescent="0.25">
      <c r="A6" s="23" t="s">
        <v>4</v>
      </c>
      <c r="B6" s="24"/>
      <c r="C6" s="24"/>
      <c r="D6" s="24"/>
      <c r="E6" s="3">
        <v>40000</v>
      </c>
      <c r="F6" s="3">
        <v>35000</v>
      </c>
      <c r="G6" s="11">
        <f t="shared" si="0"/>
        <v>0.64412238325281801</v>
      </c>
      <c r="H6" s="11">
        <f t="shared" si="1"/>
        <v>0.875</v>
      </c>
    </row>
    <row r="7" spans="1:8" x14ac:dyDescent="0.25">
      <c r="A7" s="23" t="s">
        <v>5</v>
      </c>
      <c r="B7" s="24"/>
      <c r="C7" s="24"/>
      <c r="D7" s="24"/>
      <c r="E7" s="3">
        <v>-5600</v>
      </c>
      <c r="F7" s="3">
        <v>-4000</v>
      </c>
      <c r="G7" s="11">
        <f t="shared" si="0"/>
        <v>-9.0177133655394523E-2</v>
      </c>
      <c r="H7" s="11">
        <f t="shared" si="1"/>
        <v>0.7142857142857143</v>
      </c>
    </row>
    <row r="8" spans="1:8" x14ac:dyDescent="0.25">
      <c r="A8" s="23" t="s">
        <v>6</v>
      </c>
      <c r="B8" s="24"/>
      <c r="C8" s="24"/>
      <c r="D8" s="24"/>
      <c r="E8" s="3">
        <v>5000</v>
      </c>
      <c r="F8" s="3">
        <v>9800</v>
      </c>
      <c r="G8" s="11">
        <f t="shared" si="0"/>
        <v>8.0515297906602251E-2</v>
      </c>
      <c r="H8" s="11">
        <f t="shared" si="1"/>
        <v>1.96</v>
      </c>
    </row>
    <row r="9" spans="1:8" x14ac:dyDescent="0.25">
      <c r="A9" s="23" t="s">
        <v>7</v>
      </c>
      <c r="B9" s="24"/>
      <c r="C9" s="24"/>
      <c r="D9" s="24"/>
      <c r="E9" s="3">
        <v>4500</v>
      </c>
      <c r="F9" s="3">
        <v>2100</v>
      </c>
      <c r="G9" s="11">
        <f t="shared" si="0"/>
        <v>7.2463768115942032E-2</v>
      </c>
      <c r="H9" s="11">
        <f t="shared" si="1"/>
        <v>0.46666666666666667</v>
      </c>
    </row>
    <row r="10" spans="1:8" x14ac:dyDescent="0.25">
      <c r="A10" s="23"/>
      <c r="B10" s="24"/>
      <c r="C10" s="24"/>
      <c r="D10" s="24"/>
      <c r="E10" s="2"/>
      <c r="F10" s="5"/>
      <c r="G10" s="12"/>
      <c r="H10" s="11"/>
    </row>
    <row r="11" spans="1:8" x14ac:dyDescent="0.25">
      <c r="A11" s="25" t="s">
        <v>8</v>
      </c>
      <c r="B11" s="26"/>
      <c r="C11" s="26"/>
      <c r="D11" s="26"/>
      <c r="E11" s="3">
        <v>3200</v>
      </c>
      <c r="F11" s="3">
        <v>5200</v>
      </c>
      <c r="G11" s="11">
        <f t="shared" si="0"/>
        <v>5.1529790660225443E-2</v>
      </c>
      <c r="H11" s="11">
        <f t="shared" si="1"/>
        <v>1.625</v>
      </c>
    </row>
    <row r="12" spans="1:8" x14ac:dyDescent="0.25">
      <c r="A12" s="23" t="s">
        <v>9</v>
      </c>
      <c r="B12" s="24"/>
      <c r="C12" s="24"/>
      <c r="D12" s="24"/>
      <c r="E12" s="3">
        <v>2300</v>
      </c>
      <c r="F12" s="3">
        <v>4700</v>
      </c>
      <c r="G12" s="11">
        <f t="shared" si="0"/>
        <v>3.7037037037037035E-2</v>
      </c>
      <c r="H12" s="11">
        <f t="shared" si="1"/>
        <v>2.0434782608695654</v>
      </c>
    </row>
    <row r="13" spans="1:8" x14ac:dyDescent="0.25">
      <c r="A13" s="23" t="s">
        <v>10</v>
      </c>
      <c r="B13" s="24"/>
      <c r="C13" s="24"/>
      <c r="D13" s="24"/>
      <c r="E13" s="3">
        <v>2300</v>
      </c>
      <c r="F13" s="3">
        <v>4700</v>
      </c>
      <c r="G13" s="11">
        <f t="shared" si="0"/>
        <v>3.7037037037037035E-2</v>
      </c>
      <c r="H13" s="11">
        <f t="shared" si="1"/>
        <v>2.0434782608695654</v>
      </c>
    </row>
    <row r="14" spans="1:8" x14ac:dyDescent="0.25">
      <c r="A14" s="23" t="s">
        <v>11</v>
      </c>
      <c r="B14" s="24"/>
      <c r="C14" s="24"/>
      <c r="D14" s="24"/>
      <c r="E14" s="3">
        <v>900</v>
      </c>
      <c r="F14" s="3">
        <v>500</v>
      </c>
      <c r="G14" s="11">
        <f t="shared" si="0"/>
        <v>1.4492753623188406E-2</v>
      </c>
      <c r="H14" s="11">
        <f t="shared" si="1"/>
        <v>0.55555555555555558</v>
      </c>
    </row>
    <row r="15" spans="1:8" x14ac:dyDescent="0.25">
      <c r="A15" s="23" t="s">
        <v>12</v>
      </c>
      <c r="B15" s="24"/>
      <c r="C15" s="24"/>
      <c r="D15" s="24"/>
      <c r="E15" s="3">
        <v>4500</v>
      </c>
      <c r="F15" s="3">
        <v>4500</v>
      </c>
      <c r="G15" s="11">
        <f t="shared" si="0"/>
        <v>7.2463768115942032E-2</v>
      </c>
      <c r="H15" s="11">
        <f t="shared" si="1"/>
        <v>1</v>
      </c>
    </row>
    <row r="16" spans="1:8" x14ac:dyDescent="0.25">
      <c r="A16" s="23" t="s">
        <v>13</v>
      </c>
      <c r="B16" s="24"/>
      <c r="C16" s="24"/>
      <c r="D16" s="24"/>
      <c r="E16" s="3">
        <v>-3600</v>
      </c>
      <c r="F16" s="3">
        <v>-4000</v>
      </c>
      <c r="G16" s="11">
        <f t="shared" si="0"/>
        <v>-5.7971014492753624E-2</v>
      </c>
      <c r="H16" s="11">
        <f t="shared" si="1"/>
        <v>1.1111111111111112</v>
      </c>
    </row>
    <row r="17" spans="1:8" x14ac:dyDescent="0.25">
      <c r="A17" s="18" t="s">
        <v>14</v>
      </c>
      <c r="B17" s="19"/>
      <c r="C17" s="19"/>
      <c r="D17" s="19"/>
      <c r="E17" s="3">
        <v>62100</v>
      </c>
      <c r="F17" s="3">
        <v>66600</v>
      </c>
      <c r="G17" s="11">
        <f t="shared" si="0"/>
        <v>1</v>
      </c>
      <c r="H17" s="11">
        <f t="shared" si="1"/>
        <v>1.0724637681159421</v>
      </c>
    </row>
    <row r="18" spans="1:8" x14ac:dyDescent="0.25">
      <c r="A18" s="23"/>
      <c r="B18" s="24"/>
      <c r="C18" s="24"/>
      <c r="D18" s="24"/>
      <c r="E18" s="2"/>
      <c r="F18" s="5"/>
      <c r="G18" s="1"/>
      <c r="H18" s="1"/>
    </row>
    <row r="19" spans="1:8" x14ac:dyDescent="0.25">
      <c r="A19" s="18" t="s">
        <v>15</v>
      </c>
      <c r="B19" s="19"/>
      <c r="C19" s="19"/>
      <c r="D19" s="19"/>
      <c r="E19" s="20"/>
      <c r="F19" s="21"/>
      <c r="G19" s="21"/>
      <c r="H19" s="22"/>
    </row>
    <row r="20" spans="1:8" x14ac:dyDescent="0.25">
      <c r="A20" s="25" t="s">
        <v>16</v>
      </c>
      <c r="B20" s="26"/>
      <c r="C20" s="26"/>
      <c r="D20" s="26"/>
      <c r="E20" s="3">
        <v>4750</v>
      </c>
      <c r="F20" s="3">
        <v>4900</v>
      </c>
      <c r="G20" s="11">
        <f>E20/$E$32</f>
        <v>7.6489533011272148E-2</v>
      </c>
      <c r="H20" s="11">
        <f>F20/E20</f>
        <v>1.0315789473684212</v>
      </c>
    </row>
    <row r="21" spans="1:8" x14ac:dyDescent="0.25">
      <c r="A21" s="23" t="s">
        <v>17</v>
      </c>
      <c r="B21" s="24"/>
      <c r="C21" s="24"/>
      <c r="D21" s="24"/>
      <c r="E21" s="3">
        <v>2600</v>
      </c>
      <c r="F21" s="3">
        <v>1800</v>
      </c>
      <c r="G21" s="11">
        <f t="shared" ref="G21:G32" si="2">E21/$E$32</f>
        <v>4.1867954911433171E-2</v>
      </c>
      <c r="H21" s="11">
        <f t="shared" ref="H21:H32" si="3">F21/E21</f>
        <v>0.69230769230769229</v>
      </c>
    </row>
    <row r="22" spans="1:8" x14ac:dyDescent="0.25">
      <c r="A22" s="23" t="s">
        <v>18</v>
      </c>
      <c r="B22" s="24"/>
      <c r="C22" s="24"/>
      <c r="D22" s="24"/>
      <c r="E22" s="3">
        <v>1850</v>
      </c>
      <c r="F22" s="3">
        <v>2500</v>
      </c>
      <c r="G22" s="11">
        <f t="shared" si="2"/>
        <v>2.9790660225442835E-2</v>
      </c>
      <c r="H22" s="11">
        <f t="shared" si="3"/>
        <v>1.3513513513513513</v>
      </c>
    </row>
    <row r="23" spans="1:8" x14ac:dyDescent="0.25">
      <c r="A23" s="23" t="s">
        <v>19</v>
      </c>
      <c r="B23" s="24"/>
      <c r="C23" s="24"/>
      <c r="D23" s="24"/>
      <c r="E23" s="3">
        <v>300</v>
      </c>
      <c r="F23" s="3">
        <v>600</v>
      </c>
      <c r="G23" s="11">
        <f t="shared" si="2"/>
        <v>4.830917874396135E-3</v>
      </c>
      <c r="H23" s="11">
        <f t="shared" si="3"/>
        <v>2</v>
      </c>
    </row>
    <row r="24" spans="1:8" x14ac:dyDescent="0.25">
      <c r="A24" s="23"/>
      <c r="B24" s="24"/>
      <c r="C24" s="24"/>
      <c r="D24" s="24"/>
      <c r="E24" s="2"/>
      <c r="F24" s="5"/>
      <c r="G24" s="11"/>
      <c r="H24" s="11"/>
    </row>
    <row r="25" spans="1:8" x14ac:dyDescent="0.25">
      <c r="A25" s="25" t="s">
        <v>20</v>
      </c>
      <c r="B25" s="26"/>
      <c r="C25" s="26"/>
      <c r="D25" s="26"/>
      <c r="E25" s="3">
        <v>800</v>
      </c>
      <c r="F25" s="3">
        <v>700</v>
      </c>
      <c r="G25" s="11">
        <f t="shared" si="2"/>
        <v>1.2882447665056361E-2</v>
      </c>
      <c r="H25" s="11">
        <f t="shared" si="3"/>
        <v>0.875</v>
      </c>
    </row>
    <row r="26" spans="1:8" x14ac:dyDescent="0.25">
      <c r="A26" s="23" t="s">
        <v>21</v>
      </c>
      <c r="B26" s="24"/>
      <c r="C26" s="24"/>
      <c r="D26" s="24"/>
      <c r="E26" s="3">
        <v>800</v>
      </c>
      <c r="F26" s="3">
        <v>700</v>
      </c>
      <c r="G26" s="11">
        <f t="shared" si="2"/>
        <v>1.2882447665056361E-2</v>
      </c>
      <c r="H26" s="11">
        <f t="shared" si="3"/>
        <v>0.875</v>
      </c>
    </row>
    <row r="27" spans="1:8" x14ac:dyDescent="0.25">
      <c r="A27" s="23"/>
      <c r="B27" s="24"/>
      <c r="C27" s="24"/>
      <c r="D27" s="24"/>
      <c r="E27" s="2"/>
      <c r="F27" s="5"/>
      <c r="G27" s="11"/>
      <c r="H27" s="11"/>
    </row>
    <row r="28" spans="1:8" x14ac:dyDescent="0.25">
      <c r="A28" s="18" t="s">
        <v>22</v>
      </c>
      <c r="B28" s="19"/>
      <c r="C28" s="19"/>
      <c r="D28" s="19"/>
      <c r="E28" s="3">
        <v>56550</v>
      </c>
      <c r="F28" s="3">
        <v>61000</v>
      </c>
      <c r="G28" s="11">
        <f t="shared" si="2"/>
        <v>0.91062801932367154</v>
      </c>
      <c r="H28" s="11">
        <f t="shared" si="3"/>
        <v>1.0786914235190097</v>
      </c>
    </row>
    <row r="29" spans="1:8" x14ac:dyDescent="0.25">
      <c r="A29" s="23" t="s">
        <v>23</v>
      </c>
      <c r="B29" s="24"/>
      <c r="C29" s="24"/>
      <c r="D29" s="24"/>
      <c r="E29" s="3">
        <v>51510</v>
      </c>
      <c r="F29" s="3">
        <v>54260</v>
      </c>
      <c r="G29" s="11">
        <f t="shared" si="2"/>
        <v>0.82946859903381642</v>
      </c>
      <c r="H29" s="11">
        <f t="shared" si="3"/>
        <v>1.0533876917103475</v>
      </c>
    </row>
    <row r="30" spans="1:8" x14ac:dyDescent="0.25">
      <c r="A30" s="23" t="s">
        <v>24</v>
      </c>
      <c r="B30" s="24"/>
      <c r="C30" s="24"/>
      <c r="D30" s="24"/>
      <c r="E30" s="3">
        <v>4440</v>
      </c>
      <c r="F30" s="3">
        <v>4440</v>
      </c>
      <c r="G30" s="11">
        <f t="shared" si="2"/>
        <v>7.1497584541062809E-2</v>
      </c>
      <c r="H30" s="11">
        <f t="shared" si="3"/>
        <v>1</v>
      </c>
    </row>
    <row r="31" spans="1:8" x14ac:dyDescent="0.25">
      <c r="A31" s="23" t="s">
        <v>25</v>
      </c>
      <c r="B31" s="24"/>
      <c r="C31" s="24"/>
      <c r="D31" s="24"/>
      <c r="E31" s="3">
        <v>600</v>
      </c>
      <c r="F31" s="3">
        <v>2300</v>
      </c>
      <c r="G31" s="11">
        <f t="shared" si="2"/>
        <v>9.6618357487922701E-3</v>
      </c>
      <c r="H31" s="11">
        <f t="shared" si="3"/>
        <v>3.8333333333333335</v>
      </c>
    </row>
    <row r="32" spans="1:8" x14ac:dyDescent="0.25">
      <c r="A32" s="23" t="s">
        <v>26</v>
      </c>
      <c r="B32" s="24"/>
      <c r="C32" s="24"/>
      <c r="D32" s="24"/>
      <c r="E32" s="3">
        <v>62100</v>
      </c>
      <c r="F32" s="3">
        <v>66600</v>
      </c>
      <c r="G32" s="11">
        <f t="shared" si="2"/>
        <v>1</v>
      </c>
      <c r="H32" s="11">
        <f t="shared" si="3"/>
        <v>1.0724637681159421</v>
      </c>
    </row>
    <row r="33" spans="1:14" x14ac:dyDescent="0.25">
      <c r="E33"/>
    </row>
    <row r="34" spans="1:14" x14ac:dyDescent="0.25">
      <c r="E34"/>
    </row>
    <row r="35" spans="1:14" x14ac:dyDescent="0.25">
      <c r="A35" s="18" t="s">
        <v>29</v>
      </c>
      <c r="B35" s="19"/>
      <c r="C35" s="19"/>
      <c r="D35" s="19"/>
      <c r="E35" s="19"/>
      <c r="F35" s="19"/>
      <c r="G35" s="19"/>
      <c r="H35" s="10" t="s">
        <v>27</v>
      </c>
      <c r="I35" s="10" t="s">
        <v>28</v>
      </c>
      <c r="J35" s="10" t="s">
        <v>34</v>
      </c>
      <c r="K35" s="10" t="s">
        <v>35</v>
      </c>
      <c r="M35" s="10" t="s">
        <v>27</v>
      </c>
      <c r="N35" s="10" t="s">
        <v>28</v>
      </c>
    </row>
    <row r="36" spans="1:14" x14ac:dyDescent="0.25">
      <c r="A36" s="16" t="s">
        <v>30</v>
      </c>
      <c r="B36" s="16"/>
      <c r="C36" s="16"/>
      <c r="D36" s="16"/>
      <c r="E36" s="16"/>
      <c r="F36" s="16"/>
      <c r="G36" s="16"/>
      <c r="H36" s="7">
        <v>5500</v>
      </c>
      <c r="I36" s="7">
        <v>10800</v>
      </c>
      <c r="J36" s="27">
        <v>1</v>
      </c>
      <c r="K36" s="27">
        <v>1</v>
      </c>
      <c r="M36" s="7">
        <v>5500</v>
      </c>
      <c r="N36" s="7">
        <v>10800</v>
      </c>
    </row>
    <row r="37" spans="1:14" x14ac:dyDescent="0.25">
      <c r="A37" s="28" t="s">
        <v>50</v>
      </c>
      <c r="B37" s="29"/>
      <c r="C37" s="29"/>
      <c r="D37" s="29"/>
      <c r="E37" s="29"/>
      <c r="F37" s="29"/>
      <c r="G37" s="30"/>
      <c r="H37" s="34">
        <v>-430</v>
      </c>
      <c r="I37" s="34">
        <v>-900</v>
      </c>
      <c r="J37" s="36">
        <f>H37/$H$36</f>
        <v>-7.8181818181818186E-2</v>
      </c>
      <c r="K37" s="37"/>
      <c r="M37" s="34">
        <v>-430</v>
      </c>
      <c r="N37" s="34">
        <v>-900</v>
      </c>
    </row>
    <row r="38" spans="1:14" x14ac:dyDescent="0.25">
      <c r="A38" s="31"/>
      <c r="B38" s="32"/>
      <c r="C38" s="32"/>
      <c r="D38" s="32"/>
      <c r="E38" s="32"/>
      <c r="F38" s="32"/>
      <c r="G38" s="33"/>
      <c r="H38" s="35"/>
      <c r="I38" s="35"/>
      <c r="J38" s="38"/>
      <c r="K38" s="39"/>
      <c r="M38" s="35"/>
      <c r="N38" s="35"/>
    </row>
    <row r="39" spans="1:14" x14ac:dyDescent="0.25">
      <c r="A39" s="40" t="s">
        <v>31</v>
      </c>
      <c r="B39" s="40"/>
      <c r="C39" s="40"/>
      <c r="D39" s="40"/>
      <c r="E39" s="40"/>
      <c r="F39" s="40"/>
      <c r="G39" s="40"/>
      <c r="H39" s="41">
        <f>H36+H37</f>
        <v>5070</v>
      </c>
      <c r="I39" s="41">
        <f>I36+I37</f>
        <v>9900</v>
      </c>
      <c r="J39" s="43">
        <f t="shared" ref="J39:J56" si="4">H39/$H$36</f>
        <v>0.92181818181818187</v>
      </c>
      <c r="K39" s="42"/>
      <c r="M39" s="41">
        <v>5070</v>
      </c>
      <c r="N39" s="41">
        <v>9900</v>
      </c>
    </row>
    <row r="40" spans="1:14" x14ac:dyDescent="0.25">
      <c r="A40" s="17" t="s">
        <v>32</v>
      </c>
      <c r="B40" s="17"/>
      <c r="C40" s="17"/>
      <c r="D40" s="17"/>
      <c r="E40" s="17"/>
      <c r="F40" s="17"/>
      <c r="G40" s="17"/>
      <c r="H40" s="8">
        <v>-1800</v>
      </c>
      <c r="I40" s="8">
        <v>-3600</v>
      </c>
      <c r="J40" s="43">
        <f t="shared" si="4"/>
        <v>-0.32727272727272727</v>
      </c>
      <c r="K40" s="9"/>
      <c r="M40" s="8">
        <v>-1800</v>
      </c>
      <c r="N40" s="8">
        <v>-3600</v>
      </c>
    </row>
    <row r="41" spans="1:14" x14ac:dyDescent="0.25">
      <c r="A41" s="40" t="s">
        <v>33</v>
      </c>
      <c r="B41" s="40"/>
      <c r="C41" s="40"/>
      <c r="D41" s="40"/>
      <c r="E41" s="40"/>
      <c r="F41" s="40"/>
      <c r="G41" s="40"/>
      <c r="H41" s="41">
        <f>H39+H40</f>
        <v>3270</v>
      </c>
      <c r="I41" s="41">
        <f>I39+I40</f>
        <v>6300</v>
      </c>
      <c r="J41" s="43">
        <f t="shared" si="4"/>
        <v>0.5945454545454546</v>
      </c>
      <c r="K41" s="42"/>
      <c r="M41" s="41">
        <v>3270</v>
      </c>
      <c r="N41" s="41">
        <v>6300</v>
      </c>
    </row>
    <row r="42" spans="1:14" x14ac:dyDescent="0.25">
      <c r="A42" s="23" t="s">
        <v>36</v>
      </c>
      <c r="B42" s="24"/>
      <c r="C42" s="24"/>
      <c r="D42" s="24"/>
      <c r="E42" s="24"/>
      <c r="F42" s="24"/>
      <c r="G42" s="44"/>
      <c r="H42" s="14">
        <v>-230</v>
      </c>
      <c r="I42" s="14">
        <v>-430</v>
      </c>
      <c r="J42" s="43">
        <f>H42/$H$36</f>
        <v>-4.1818181818181817E-2</v>
      </c>
      <c r="K42" s="9"/>
      <c r="M42" s="14">
        <v>-808</v>
      </c>
      <c r="N42" s="14">
        <v>-950</v>
      </c>
    </row>
    <row r="43" spans="1:14" x14ac:dyDescent="0.25">
      <c r="A43" s="23" t="s">
        <v>37</v>
      </c>
      <c r="B43" s="24"/>
      <c r="C43" s="24"/>
      <c r="D43" s="24"/>
      <c r="E43" s="24"/>
      <c r="F43" s="24"/>
      <c r="G43" s="44"/>
      <c r="H43" s="14">
        <v>-500</v>
      </c>
      <c r="I43" s="14">
        <v>-440</v>
      </c>
      <c r="J43" s="43">
        <f>H43/$H$36</f>
        <v>-9.0909090909090912E-2</v>
      </c>
      <c r="K43" s="9"/>
      <c r="M43" s="14">
        <v>-230</v>
      </c>
      <c r="N43" s="14">
        <v>-430</v>
      </c>
    </row>
    <row r="44" spans="1:14" x14ac:dyDescent="0.25">
      <c r="A44" s="23" t="s">
        <v>38</v>
      </c>
      <c r="B44" s="24"/>
      <c r="C44" s="24"/>
      <c r="D44" s="24"/>
      <c r="E44" s="24"/>
      <c r="F44" s="24"/>
      <c r="G44" s="44"/>
      <c r="H44" s="14">
        <v>-78</v>
      </c>
      <c r="I44" s="14">
        <v>-80</v>
      </c>
      <c r="J44" s="43">
        <f>H44/$H$36</f>
        <v>-1.4181818181818183E-2</v>
      </c>
      <c r="K44" s="9"/>
      <c r="M44" s="14">
        <v>-500</v>
      </c>
      <c r="N44" s="14">
        <v>-440</v>
      </c>
    </row>
    <row r="45" spans="1:14" x14ac:dyDescent="0.25">
      <c r="A45" s="17" t="s">
        <v>51</v>
      </c>
      <c r="B45" s="17"/>
      <c r="C45" s="17"/>
      <c r="D45" s="17"/>
      <c r="E45" s="17"/>
      <c r="F45" s="17"/>
      <c r="G45" s="17"/>
      <c r="H45" s="14">
        <f>SUM(H42:H44)</f>
        <v>-808</v>
      </c>
      <c r="I45" s="14">
        <f>SUM(I42:I44)</f>
        <v>-950</v>
      </c>
      <c r="J45" s="43">
        <f>H45/$H$36</f>
        <v>-0.14690909090909091</v>
      </c>
      <c r="K45" s="9"/>
      <c r="M45" s="14">
        <v>-78</v>
      </c>
      <c r="N45" s="14">
        <v>-80</v>
      </c>
    </row>
    <row r="46" spans="1:14" x14ac:dyDescent="0.25">
      <c r="A46" s="40" t="s">
        <v>39</v>
      </c>
      <c r="B46" s="40"/>
      <c r="C46" s="40"/>
      <c r="D46" s="40"/>
      <c r="E46" s="40"/>
      <c r="F46" s="40"/>
      <c r="G46" s="40"/>
      <c r="H46" s="41">
        <f>H41+H45</f>
        <v>2462</v>
      </c>
      <c r="I46" s="41">
        <f>I41+I45</f>
        <v>5350</v>
      </c>
      <c r="J46" s="43">
        <f>H46/$H$36</f>
        <v>0.44763636363636361</v>
      </c>
      <c r="K46" s="42"/>
      <c r="M46" s="41">
        <v>2462</v>
      </c>
      <c r="N46" s="41">
        <v>5350</v>
      </c>
    </row>
    <row r="47" spans="1:14" x14ac:dyDescent="0.25">
      <c r="A47" s="17" t="s">
        <v>40</v>
      </c>
      <c r="B47" s="17"/>
      <c r="C47" s="17"/>
      <c r="D47" s="17"/>
      <c r="E47" s="17"/>
      <c r="F47" s="17"/>
      <c r="G47" s="17"/>
      <c r="H47" s="15">
        <v>18</v>
      </c>
      <c r="I47" s="15">
        <v>43</v>
      </c>
      <c r="J47" s="43">
        <f t="shared" si="4"/>
        <v>3.2727272727272726E-3</v>
      </c>
      <c r="K47" s="9"/>
      <c r="M47" s="15">
        <v>18</v>
      </c>
      <c r="N47" s="15">
        <v>43</v>
      </c>
    </row>
    <row r="48" spans="1:14" x14ac:dyDescent="0.25">
      <c r="A48" s="40" t="s">
        <v>41</v>
      </c>
      <c r="B48" s="40"/>
      <c r="C48" s="40"/>
      <c r="D48" s="40"/>
      <c r="E48" s="40"/>
      <c r="F48" s="40"/>
      <c r="G48" s="40"/>
      <c r="H48" s="41">
        <f>H46+H47</f>
        <v>2480</v>
      </c>
      <c r="I48" s="41">
        <f>I46+I47</f>
        <v>5393</v>
      </c>
      <c r="J48" s="43">
        <f t="shared" si="4"/>
        <v>0.45090909090909093</v>
      </c>
      <c r="K48" s="42"/>
      <c r="M48" s="41">
        <v>2480</v>
      </c>
      <c r="N48" s="41">
        <v>5393</v>
      </c>
    </row>
    <row r="49" spans="1:14" x14ac:dyDescent="0.25">
      <c r="A49" s="17" t="s">
        <v>42</v>
      </c>
      <c r="B49" s="17"/>
      <c r="C49" s="17"/>
      <c r="D49" s="17"/>
      <c r="E49" s="17"/>
      <c r="F49" s="17"/>
      <c r="G49" s="17"/>
      <c r="H49" s="14">
        <v>-223.2</v>
      </c>
      <c r="I49" s="14">
        <v>-486</v>
      </c>
      <c r="J49" s="43">
        <f t="shared" si="4"/>
        <v>-4.0581818181818177E-2</v>
      </c>
      <c r="K49" s="9"/>
      <c r="M49" s="14">
        <v>-223.2</v>
      </c>
      <c r="N49" s="14">
        <v>-486</v>
      </c>
    </row>
    <row r="50" spans="1:14" x14ac:dyDescent="0.25">
      <c r="A50" s="40" t="s">
        <v>43</v>
      </c>
      <c r="B50" s="40"/>
      <c r="C50" s="40"/>
      <c r="D50" s="40"/>
      <c r="E50" s="40"/>
      <c r="F50" s="40"/>
      <c r="G50" s="40"/>
      <c r="H50" s="41">
        <f>H48+H49</f>
        <v>2256.8000000000002</v>
      </c>
      <c r="I50" s="41">
        <f>I48+I49</f>
        <v>4907</v>
      </c>
      <c r="J50" s="43">
        <f t="shared" si="4"/>
        <v>0.41032727272727276</v>
      </c>
      <c r="K50" s="42"/>
      <c r="M50" s="41">
        <v>2256.8000000000002</v>
      </c>
      <c r="N50" s="41">
        <v>4907</v>
      </c>
    </row>
    <row r="51" spans="1:14" x14ac:dyDescent="0.25">
      <c r="A51" s="17" t="s">
        <v>44</v>
      </c>
      <c r="B51" s="17"/>
      <c r="C51" s="17"/>
      <c r="D51" s="17"/>
      <c r="E51" s="17"/>
      <c r="F51" s="17"/>
      <c r="G51" s="17"/>
      <c r="H51" s="14">
        <v>-564.20000000000005</v>
      </c>
      <c r="I51" s="14">
        <v>-1227</v>
      </c>
      <c r="J51" s="43">
        <f t="shared" si="4"/>
        <v>-0.10258181818181819</v>
      </c>
      <c r="K51" s="9"/>
      <c r="M51" s="14">
        <v>-564.20000000000005</v>
      </c>
      <c r="N51" s="14">
        <v>-1227</v>
      </c>
    </row>
    <row r="52" spans="1:14" x14ac:dyDescent="0.25">
      <c r="A52" s="40" t="s">
        <v>45</v>
      </c>
      <c r="B52" s="40"/>
      <c r="C52" s="40"/>
      <c r="D52" s="40"/>
      <c r="E52" s="40"/>
      <c r="F52" s="40"/>
      <c r="G52" s="40"/>
      <c r="H52" s="41">
        <f>H50+H51</f>
        <v>1692.6000000000001</v>
      </c>
      <c r="I52" s="41">
        <f>I50+I51</f>
        <v>3680</v>
      </c>
      <c r="J52" s="43">
        <f t="shared" si="4"/>
        <v>0.30774545454545454</v>
      </c>
      <c r="K52" s="42"/>
      <c r="M52" s="41">
        <v>1692.6</v>
      </c>
      <c r="N52" s="41">
        <v>3680</v>
      </c>
    </row>
    <row r="53" spans="1:14" x14ac:dyDescent="0.25">
      <c r="A53" s="17" t="s">
        <v>46</v>
      </c>
      <c r="B53" s="17"/>
      <c r="C53" s="17"/>
      <c r="D53" s="17"/>
      <c r="E53" s="17"/>
      <c r="F53" s="17"/>
      <c r="G53" s="17"/>
      <c r="H53" s="14">
        <v>-1092.5999999999999</v>
      </c>
      <c r="I53" s="14">
        <v>-1980</v>
      </c>
      <c r="J53" s="43">
        <f t="shared" si="4"/>
        <v>-0.19865454545454544</v>
      </c>
      <c r="K53" s="9"/>
      <c r="M53" s="14">
        <v>-1092.5999999999999</v>
      </c>
      <c r="N53" s="14">
        <v>-1980</v>
      </c>
    </row>
    <row r="54" spans="1:14" x14ac:dyDescent="0.25">
      <c r="A54" s="40" t="s">
        <v>47</v>
      </c>
      <c r="B54" s="40"/>
      <c r="C54" s="40"/>
      <c r="D54" s="40"/>
      <c r="E54" s="40"/>
      <c r="F54" s="40"/>
      <c r="G54" s="40"/>
      <c r="H54" s="41">
        <f>H52+H53</f>
        <v>600.00000000000023</v>
      </c>
      <c r="I54" s="41">
        <f>I52+I53</f>
        <v>1700</v>
      </c>
      <c r="J54" s="43">
        <f t="shared" si="4"/>
        <v>0.10909090909090913</v>
      </c>
      <c r="K54" s="42"/>
      <c r="M54" s="41">
        <v>600</v>
      </c>
      <c r="N54" s="41">
        <v>1700</v>
      </c>
    </row>
    <row r="55" spans="1:14" x14ac:dyDescent="0.25">
      <c r="A55" s="17" t="s">
        <v>48</v>
      </c>
      <c r="B55" s="17"/>
      <c r="C55" s="17"/>
      <c r="D55" s="17"/>
      <c r="E55" s="17"/>
      <c r="F55" s="17"/>
      <c r="G55" s="17"/>
      <c r="H55" s="15">
        <v>5000</v>
      </c>
      <c r="I55" s="15">
        <v>5000</v>
      </c>
      <c r="J55" s="43">
        <f t="shared" si="4"/>
        <v>0.90909090909090906</v>
      </c>
      <c r="K55" s="9"/>
      <c r="M55" s="15">
        <v>5000</v>
      </c>
      <c r="N55" s="15">
        <v>5000</v>
      </c>
    </row>
    <row r="56" spans="1:14" x14ac:dyDescent="0.25">
      <c r="A56" s="17" t="s">
        <v>49</v>
      </c>
      <c r="B56" s="17"/>
      <c r="C56" s="17"/>
      <c r="D56" s="17"/>
      <c r="E56" s="17"/>
      <c r="F56" s="17"/>
      <c r="G56" s="17"/>
      <c r="H56" s="15">
        <f>H52/H55</f>
        <v>0.33852000000000004</v>
      </c>
      <c r="I56" s="15">
        <f>I52/I55</f>
        <v>0.73599999999999999</v>
      </c>
      <c r="J56" s="43">
        <f t="shared" si="4"/>
        <v>6.1549090909090914E-5</v>
      </c>
      <c r="K56" s="9"/>
      <c r="M56" s="15">
        <v>0.12</v>
      </c>
      <c r="N56" s="15">
        <v>0.34</v>
      </c>
    </row>
    <row r="57" spans="1:14" x14ac:dyDescent="0.25">
      <c r="H57" s="13"/>
      <c r="I57" s="13"/>
    </row>
  </sheetData>
  <mergeCells count="60">
    <mergeCell ref="M37:M38"/>
    <mergeCell ref="N37:N38"/>
    <mergeCell ref="A42:G42"/>
    <mergeCell ref="A43:G43"/>
    <mergeCell ref="H37:H38"/>
    <mergeCell ref="I37:I38"/>
    <mergeCell ref="J37:J38"/>
    <mergeCell ref="K37:K38"/>
    <mergeCell ref="A13:D13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5:D15"/>
    <mergeCell ref="A16:D16"/>
    <mergeCell ref="A17:D17"/>
    <mergeCell ref="A18:D18"/>
    <mergeCell ref="A19:D19"/>
    <mergeCell ref="E2:H2"/>
    <mergeCell ref="E19:H19"/>
    <mergeCell ref="A32:D32"/>
    <mergeCell ref="A26:D26"/>
    <mergeCell ref="A27:D27"/>
    <mergeCell ref="A28:D28"/>
    <mergeCell ref="A29:D29"/>
    <mergeCell ref="A30:D30"/>
    <mergeCell ref="A31:D31"/>
    <mergeCell ref="A20:D20"/>
    <mergeCell ref="A21:D21"/>
    <mergeCell ref="A22:D22"/>
    <mergeCell ref="A23:D23"/>
    <mergeCell ref="A24:D24"/>
    <mergeCell ref="A25:D25"/>
    <mergeCell ref="A14:D14"/>
    <mergeCell ref="A47:G47"/>
    <mergeCell ref="A35:G35"/>
    <mergeCell ref="A36:G36"/>
    <mergeCell ref="A39:G39"/>
    <mergeCell ref="A40:G40"/>
    <mergeCell ref="A41:G41"/>
    <mergeCell ref="A37:G38"/>
    <mergeCell ref="A45:G45"/>
    <mergeCell ref="A44:G44"/>
    <mergeCell ref="A46:G46"/>
    <mergeCell ref="A54:G54"/>
    <mergeCell ref="A55:G55"/>
    <mergeCell ref="A56:G56"/>
    <mergeCell ref="A48:G48"/>
    <mergeCell ref="A49:G49"/>
    <mergeCell ref="A50:G50"/>
    <mergeCell ref="A51:G51"/>
    <mergeCell ref="A52:G52"/>
    <mergeCell ref="A53:G5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AV e 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</dc:creator>
  <cp:lastModifiedBy>layla</cp:lastModifiedBy>
  <dcterms:created xsi:type="dcterms:W3CDTF">2021-06-28T18:08:52Z</dcterms:created>
  <dcterms:modified xsi:type="dcterms:W3CDTF">2021-06-29T00:11:32Z</dcterms:modified>
</cp:coreProperties>
</file>