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_xlnm._FilterDatabase" localSheetId="1" hidden="1">Лист2!$C$3:$N$25</definedName>
    <definedName name="_xlnm._FilterDatabase" localSheetId="2" hidden="1">Лист3!$C$3:$N$25</definedName>
  </definedNames>
  <calcPr calcId="162913"/>
</workbook>
</file>

<file path=xl/calcChain.xml><?xml version="1.0" encoding="utf-8"?>
<calcChain xmlns="http://schemas.openxmlformats.org/spreadsheetml/2006/main">
  <c r="L14" i="6" l="1"/>
  <c r="L15" i="6"/>
  <c r="L16" i="6"/>
  <c r="L17" i="6"/>
  <c r="L18" i="6"/>
  <c r="L13" i="6"/>
  <c r="K5" i="6"/>
  <c r="K6" i="6"/>
  <c r="K7" i="6"/>
  <c r="K8" i="6"/>
  <c r="K4" i="6"/>
  <c r="K14" i="6"/>
  <c r="K15" i="6"/>
  <c r="K16" i="6"/>
  <c r="K17" i="6"/>
  <c r="K18" i="6"/>
  <c r="K13" i="6"/>
  <c r="J5" i="6"/>
  <c r="J6" i="6"/>
  <c r="J7" i="6"/>
  <c r="J8" i="6"/>
  <c r="J4" i="6"/>
  <c r="I14" i="6"/>
  <c r="I15" i="6"/>
  <c r="I16" i="6"/>
  <c r="I17" i="6"/>
  <c r="I18" i="6"/>
  <c r="I13" i="6"/>
  <c r="I5" i="6"/>
  <c r="I6" i="6"/>
  <c r="I7" i="6"/>
  <c r="I8" i="6"/>
  <c r="I4" i="6"/>
  <c r="L13" i="4" l="1"/>
  <c r="J13" i="4"/>
  <c r="H13" i="4"/>
  <c r="F13" i="4"/>
  <c r="L11" i="4"/>
  <c r="J11" i="4"/>
  <c r="H11" i="4"/>
  <c r="F11" i="4"/>
</calcChain>
</file>

<file path=xl/sharedStrings.xml><?xml version="1.0" encoding="utf-8"?>
<sst xmlns="http://schemas.openxmlformats.org/spreadsheetml/2006/main" count="301" uniqueCount="67">
  <si>
    <t>№</t>
  </si>
  <si>
    <t>Отдел</t>
  </si>
  <si>
    <t>Фамилия и инициалы сотрудника</t>
  </si>
  <si>
    <t>Год поступления на фирму</t>
  </si>
  <si>
    <t>Ежемесячная выплата, руб</t>
  </si>
  <si>
    <t>Премия, руб</t>
  </si>
  <si>
    <t>Бебчук С.М.</t>
  </si>
  <si>
    <t>Брикс М.М.</t>
  </si>
  <si>
    <t>Герасимов А.П.</t>
  </si>
  <si>
    <t>Грегорин С.С.</t>
  </si>
  <si>
    <t>Демченко Л.А.</t>
  </si>
  <si>
    <t>Дергачёва И.Н.</t>
  </si>
  <si>
    <t>Дмитриева И.С.</t>
  </si>
  <si>
    <t>Жуков Д.И.</t>
  </si>
  <si>
    <t>Иванов Е.Р</t>
  </si>
  <si>
    <t>Колесник О.П.</t>
  </si>
  <si>
    <t>Зайцева Н.И.</t>
  </si>
  <si>
    <t>Кузьмин О.В.</t>
  </si>
  <si>
    <t>Кулаков В.И.</t>
  </si>
  <si>
    <t>Осипчук Т.А.</t>
  </si>
  <si>
    <t>Персиков В.И.</t>
  </si>
  <si>
    <t>Потапова О.Р.</t>
  </si>
  <si>
    <t>Самарчук И.А.</t>
  </si>
  <si>
    <t>Соколова Е.Т.</t>
  </si>
  <si>
    <t>Рябов О.С.</t>
  </si>
  <si>
    <t>Филинов С.В.</t>
  </si>
  <si>
    <t>Отдел продаж</t>
  </si>
  <si>
    <t>Техническая поддержка</t>
  </si>
  <si>
    <t>Таможенный отдел</t>
  </si>
  <si>
    <t>Отдел рекламы</t>
  </si>
  <si>
    <t>Промежуточные итоги</t>
  </si>
  <si>
    <t>Сумма ежемесячной выплаты по отделам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</si>
  <si>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</si>
  <si>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</si>
  <si>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</si>
  <si>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</si>
  <si>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</si>
  <si>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</si>
  <si>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</si>
  <si>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</si>
  <si>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</si>
  <si>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 xml:space="preserve">октябрь </t>
  </si>
  <si>
    <t>декабрь</t>
  </si>
  <si>
    <t>ноябрь</t>
  </si>
  <si>
    <t>товары для женщин</t>
  </si>
  <si>
    <t>товары для мужчин</t>
  </si>
  <si>
    <t>Фамилия и
инициалы
сотрудника</t>
  </si>
  <si>
    <t>Переработка, час.</t>
  </si>
  <si>
    <t>Коэффициент
надбавки</t>
  </si>
  <si>
    <t>Ежемесячная
выплата, руб.</t>
  </si>
  <si>
    <t>Дополнительная
выплата</t>
  </si>
  <si>
    <t>Взнос в
пенсионный фонд</t>
  </si>
  <si>
    <t>НДФЛ</t>
  </si>
  <si>
    <t>Сумма к выдаче</t>
  </si>
  <si>
    <t xml:space="preserve">Григорьева Е.И. </t>
  </si>
  <si>
    <t xml:space="preserve">Отдел продаж </t>
  </si>
  <si>
    <t xml:space="preserve">1,2 </t>
  </si>
  <si>
    <t xml:space="preserve">Иванов Е.Н. </t>
  </si>
  <si>
    <t xml:space="preserve">Кузьмин О.В. </t>
  </si>
  <si>
    <t xml:space="preserve">Отдел рекламы </t>
  </si>
  <si>
    <t xml:space="preserve">Соколова Е.Т. </t>
  </si>
  <si>
    <t xml:space="preserve">Сетевой отдел </t>
  </si>
  <si>
    <t xml:space="preserve">1,5 </t>
  </si>
  <si>
    <t xml:space="preserve">Дмитриева И.С. </t>
  </si>
  <si>
    <t>Премия</t>
  </si>
  <si>
    <t xml:space="preserve">Герасимов А.П. </t>
  </si>
  <si>
    <t xml:space="preserve">Отдел информации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</si>
</sst>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 vertical="center" textRotation="90" wrapText="1"/>
    </xf>
    <xf numFmtId="2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student\Documents\&#1045;&#1087;&#1080;&#1092;&#1072;&#1085;&#1086;&#1074;\4.xlsx" TargetMode="External"/><Relationship Id="rId1" Type="http://schemas.openxmlformats.org/officeDocument/2006/relationships/externalLinkPath" Target="file:///C:\Users\student\Documents\&#1045;&#1087;&#1080;&#1092;&#1072;&#1085;&#1086;&#1074;\4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ardll\Desktop\4.xlsx" TargetMode="External"/><Relationship Id="rId1" Type="http://schemas.openxmlformats.org/officeDocument/2006/relationships/externalLinkPath" Target="file:///C:\Users\wardll\Desktop\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6"/>
  <sheetViews>
    <sheetView topLeftCell="C1" zoomScale="85" zoomScaleNormal="85" workbookViewId="0">
      <selection activeCell="C3" sqref="C3:N25"/>
    </sheetView>
  </sheetViews>
  <sheetFormatPr defaultRowHeight="15" x14ac:dyDescent="0.25"/>
  <cols>
    <col min="7" max="7" width="12.5703125" customWidth="1"/>
    <col min="8" max="8" width="14.85546875" customWidth="1"/>
  </cols>
  <sheetData>
    <row r="3" spans="3:14" ht="15" customHeight="1" x14ac:dyDescent="0.25">
      <c r="C3" s="11" t="s">
        <v>0</v>
      </c>
      <c r="D3" s="11" t="s">
        <v>2</v>
      </c>
      <c r="E3" s="11"/>
      <c r="F3" s="11"/>
      <c r="G3" s="11" t="s">
        <v>1</v>
      </c>
      <c r="H3" s="11"/>
      <c r="I3" s="11" t="s">
        <v>3</v>
      </c>
      <c r="J3" s="11"/>
      <c r="K3" s="11" t="s">
        <v>4</v>
      </c>
      <c r="L3" s="11"/>
      <c r="M3" s="11" t="s">
        <v>5</v>
      </c>
      <c r="N3" s="11"/>
    </row>
    <row r="4" spans="3:14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3:14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3:14" x14ac:dyDescent="0.25">
      <c r="C6" s="2">
        <v>1</v>
      </c>
      <c r="D6" s="7" t="s">
        <v>6</v>
      </c>
      <c r="E6" s="10"/>
      <c r="F6" s="8"/>
      <c r="G6" s="7" t="s">
        <v>26</v>
      </c>
      <c r="H6" s="8"/>
      <c r="I6" s="7">
        <v>2004</v>
      </c>
      <c r="J6" s="8"/>
      <c r="K6" s="7">
        <v>550</v>
      </c>
      <c r="L6" s="8"/>
      <c r="M6" s="7">
        <v>95</v>
      </c>
      <c r="N6" s="8"/>
    </row>
    <row r="7" spans="3:14" x14ac:dyDescent="0.25">
      <c r="C7" s="2">
        <v>2</v>
      </c>
      <c r="D7" s="7" t="s">
        <v>7</v>
      </c>
      <c r="E7" s="10"/>
      <c r="F7" s="8"/>
      <c r="G7" s="7" t="s">
        <v>27</v>
      </c>
      <c r="H7" s="8"/>
      <c r="I7" s="7">
        <v>2006</v>
      </c>
      <c r="J7" s="8"/>
      <c r="K7" s="7">
        <v>200</v>
      </c>
      <c r="L7" s="8"/>
      <c r="M7" s="7">
        <v>105</v>
      </c>
      <c r="N7" s="8"/>
    </row>
    <row r="8" spans="3:14" x14ac:dyDescent="0.25">
      <c r="C8" s="2">
        <v>3</v>
      </c>
      <c r="D8" s="7" t="s">
        <v>8</v>
      </c>
      <c r="E8" s="10"/>
      <c r="F8" s="8"/>
      <c r="G8" s="7" t="s">
        <v>27</v>
      </c>
      <c r="H8" s="8"/>
      <c r="I8" s="7">
        <v>2002</v>
      </c>
      <c r="J8" s="8"/>
      <c r="K8" s="7">
        <v>200</v>
      </c>
      <c r="L8" s="8"/>
      <c r="M8" s="7">
        <v>85</v>
      </c>
      <c r="N8" s="8"/>
    </row>
    <row r="9" spans="3:14" x14ac:dyDescent="0.25">
      <c r="C9" s="2">
        <v>4</v>
      </c>
      <c r="D9" s="7" t="s">
        <v>9</v>
      </c>
      <c r="E9" s="10"/>
      <c r="F9" s="8"/>
      <c r="G9" s="7" t="s">
        <v>28</v>
      </c>
      <c r="H9" s="8"/>
      <c r="I9" s="7">
        <v>2003</v>
      </c>
      <c r="J9" s="8"/>
      <c r="K9" s="7">
        <v>400</v>
      </c>
      <c r="L9" s="8"/>
      <c r="M9" s="7">
        <v>85</v>
      </c>
      <c r="N9" s="8"/>
    </row>
    <row r="10" spans="3:14" x14ac:dyDescent="0.25">
      <c r="C10" s="2">
        <v>5</v>
      </c>
      <c r="D10" s="7" t="s">
        <v>10</v>
      </c>
      <c r="E10" s="10"/>
      <c r="F10" s="8"/>
      <c r="G10" s="7" t="s">
        <v>27</v>
      </c>
      <c r="H10" s="8"/>
      <c r="I10" s="7">
        <v>1999</v>
      </c>
      <c r="J10" s="8"/>
      <c r="K10" s="7">
        <v>500</v>
      </c>
      <c r="L10" s="8"/>
      <c r="M10" s="7">
        <v>80</v>
      </c>
      <c r="N10" s="8"/>
    </row>
    <row r="11" spans="3:14" x14ac:dyDescent="0.25">
      <c r="C11" s="2">
        <v>6</v>
      </c>
      <c r="D11" s="7" t="s">
        <v>11</v>
      </c>
      <c r="E11" s="10"/>
      <c r="F11" s="8"/>
      <c r="G11" s="7" t="s">
        <v>27</v>
      </c>
      <c r="H11" s="8"/>
      <c r="I11" s="7">
        <v>2007</v>
      </c>
      <c r="J11" s="8"/>
      <c r="K11" s="7">
        <v>300</v>
      </c>
      <c r="L11" s="8"/>
      <c r="M11" s="7">
        <v>90</v>
      </c>
      <c r="N11" s="8"/>
    </row>
    <row r="12" spans="3:14" x14ac:dyDescent="0.25">
      <c r="C12" s="2">
        <v>7</v>
      </c>
      <c r="D12" s="7" t="s">
        <v>12</v>
      </c>
      <c r="E12" s="10"/>
      <c r="F12" s="8"/>
      <c r="G12" s="7" t="s">
        <v>27</v>
      </c>
      <c r="H12" s="8"/>
      <c r="I12" s="7">
        <v>1999</v>
      </c>
      <c r="J12" s="8"/>
      <c r="K12" s="7">
        <v>400</v>
      </c>
      <c r="L12" s="8"/>
      <c r="M12" s="7">
        <v>90</v>
      </c>
      <c r="N12" s="8"/>
    </row>
    <row r="13" spans="3:14" x14ac:dyDescent="0.25">
      <c r="C13" s="2">
        <v>8</v>
      </c>
      <c r="D13" s="7" t="s">
        <v>13</v>
      </c>
      <c r="E13" s="10"/>
      <c r="F13" s="8"/>
      <c r="G13" s="7" t="s">
        <v>26</v>
      </c>
      <c r="H13" s="8"/>
      <c r="I13" s="7">
        <v>2001</v>
      </c>
      <c r="J13" s="8"/>
      <c r="K13" s="7">
        <v>350</v>
      </c>
      <c r="L13" s="8"/>
      <c r="M13" s="7">
        <v>110</v>
      </c>
      <c r="N13" s="8"/>
    </row>
    <row r="14" spans="3:14" x14ac:dyDescent="0.25">
      <c r="C14" s="2">
        <v>9</v>
      </c>
      <c r="D14" s="7" t="s">
        <v>14</v>
      </c>
      <c r="E14" s="10"/>
      <c r="F14" s="8"/>
      <c r="G14" s="7" t="s">
        <v>26</v>
      </c>
      <c r="H14" s="8"/>
      <c r="I14" s="7">
        <v>2009</v>
      </c>
      <c r="J14" s="8"/>
      <c r="K14" s="7">
        <v>400</v>
      </c>
      <c r="L14" s="8"/>
      <c r="M14" s="7">
        <v>100</v>
      </c>
      <c r="N14" s="8"/>
    </row>
    <row r="15" spans="3:14" x14ac:dyDescent="0.25">
      <c r="C15" s="2">
        <v>10</v>
      </c>
      <c r="D15" s="7" t="s">
        <v>15</v>
      </c>
      <c r="E15" s="10"/>
      <c r="F15" s="8"/>
      <c r="G15" s="7" t="s">
        <v>29</v>
      </c>
      <c r="H15" s="8"/>
      <c r="I15" s="7">
        <v>1997</v>
      </c>
      <c r="J15" s="8"/>
      <c r="K15" s="7">
        <v>300</v>
      </c>
      <c r="L15" s="8"/>
      <c r="M15" s="7">
        <v>120</v>
      </c>
      <c r="N15" s="8"/>
    </row>
    <row r="16" spans="3:14" x14ac:dyDescent="0.25">
      <c r="C16" s="2">
        <v>11</v>
      </c>
      <c r="D16" s="7" t="s">
        <v>16</v>
      </c>
      <c r="E16" s="10"/>
      <c r="F16" s="8"/>
      <c r="G16" s="7" t="s">
        <v>26</v>
      </c>
      <c r="H16" s="8"/>
      <c r="I16" s="7">
        <v>1999</v>
      </c>
      <c r="J16" s="8"/>
      <c r="K16" s="7">
        <v>400</v>
      </c>
      <c r="L16" s="8"/>
      <c r="M16" s="7">
        <v>100</v>
      </c>
      <c r="N16" s="8"/>
    </row>
    <row r="17" spans="3:14" x14ac:dyDescent="0.25">
      <c r="C17" s="2">
        <v>12</v>
      </c>
      <c r="D17" s="7" t="s">
        <v>17</v>
      </c>
      <c r="E17" s="10"/>
      <c r="F17" s="8"/>
      <c r="G17" s="7" t="s">
        <v>29</v>
      </c>
      <c r="H17" s="8"/>
      <c r="I17" s="7">
        <v>2008</v>
      </c>
      <c r="J17" s="8"/>
      <c r="K17" s="7">
        <v>300</v>
      </c>
      <c r="L17" s="8"/>
      <c r="M17" s="7">
        <v>120</v>
      </c>
      <c r="N17" s="8"/>
    </row>
    <row r="18" spans="3:14" x14ac:dyDescent="0.25">
      <c r="C18" s="2">
        <v>13</v>
      </c>
      <c r="D18" s="7" t="s">
        <v>18</v>
      </c>
      <c r="E18" s="10"/>
      <c r="F18" s="8"/>
      <c r="G18" s="7" t="s">
        <v>26</v>
      </c>
      <c r="H18" s="8"/>
      <c r="I18" s="7">
        <v>2002</v>
      </c>
      <c r="J18" s="8"/>
      <c r="K18" s="7">
        <v>450</v>
      </c>
      <c r="L18" s="8"/>
      <c r="M18" s="7">
        <v>85</v>
      </c>
      <c r="N18" s="8"/>
    </row>
    <row r="19" spans="3:14" x14ac:dyDescent="0.25">
      <c r="C19" s="2">
        <v>14</v>
      </c>
      <c r="D19" s="7" t="s">
        <v>19</v>
      </c>
      <c r="E19" s="10"/>
      <c r="F19" s="8"/>
      <c r="G19" s="7" t="s">
        <v>26</v>
      </c>
      <c r="H19" s="8"/>
      <c r="I19" s="7">
        <v>1998</v>
      </c>
      <c r="J19" s="8"/>
      <c r="K19" s="7">
        <v>600</v>
      </c>
      <c r="L19" s="8"/>
      <c r="M19" s="7">
        <v>80</v>
      </c>
      <c r="N19" s="8"/>
    </row>
    <row r="20" spans="3:14" x14ac:dyDescent="0.25">
      <c r="C20" s="2">
        <v>15</v>
      </c>
      <c r="D20" s="7" t="s">
        <v>20</v>
      </c>
      <c r="E20" s="10"/>
      <c r="F20" s="8"/>
      <c r="G20" s="7" t="s">
        <v>27</v>
      </c>
      <c r="H20" s="8"/>
      <c r="I20" s="7">
        <v>2002</v>
      </c>
      <c r="J20" s="8"/>
      <c r="K20" s="7">
        <v>350</v>
      </c>
      <c r="L20" s="8"/>
      <c r="M20" s="7">
        <v>95</v>
      </c>
      <c r="N20" s="8"/>
    </row>
    <row r="21" spans="3:14" x14ac:dyDescent="0.25">
      <c r="C21" s="2">
        <v>16</v>
      </c>
      <c r="D21" s="7" t="s">
        <v>21</v>
      </c>
      <c r="E21" s="10"/>
      <c r="F21" s="8"/>
      <c r="G21" s="7" t="s">
        <v>26</v>
      </c>
      <c r="H21" s="8"/>
      <c r="I21" s="7">
        <v>1999</v>
      </c>
      <c r="J21" s="8"/>
      <c r="K21" s="7">
        <v>400</v>
      </c>
      <c r="L21" s="8"/>
      <c r="M21" s="7">
        <v>90</v>
      </c>
      <c r="N21" s="8"/>
    </row>
    <row r="22" spans="3:14" x14ac:dyDescent="0.25">
      <c r="C22" s="2">
        <v>17</v>
      </c>
      <c r="D22" s="7" t="s">
        <v>22</v>
      </c>
      <c r="E22" s="10"/>
      <c r="F22" s="8"/>
      <c r="G22" s="7" t="s">
        <v>28</v>
      </c>
      <c r="H22" s="8"/>
      <c r="I22" s="7">
        <v>2002</v>
      </c>
      <c r="J22" s="8"/>
      <c r="K22" s="7">
        <v>400</v>
      </c>
      <c r="L22" s="8"/>
      <c r="M22" s="7">
        <v>80</v>
      </c>
      <c r="N22" s="8"/>
    </row>
    <row r="23" spans="3:14" x14ac:dyDescent="0.25">
      <c r="C23" s="2">
        <v>18</v>
      </c>
      <c r="D23" s="7" t="s">
        <v>23</v>
      </c>
      <c r="E23" s="10"/>
      <c r="F23" s="8"/>
      <c r="G23" s="7" t="s">
        <v>28</v>
      </c>
      <c r="H23" s="8"/>
      <c r="I23" s="7">
        <v>1998</v>
      </c>
      <c r="J23" s="8"/>
      <c r="K23" s="7">
        <v>800</v>
      </c>
      <c r="L23" s="8"/>
      <c r="M23" s="7">
        <v>100</v>
      </c>
      <c r="N23" s="8"/>
    </row>
    <row r="24" spans="3:14" x14ac:dyDescent="0.25">
      <c r="C24" s="2">
        <v>19</v>
      </c>
      <c r="D24" s="7" t="s">
        <v>24</v>
      </c>
      <c r="E24" s="10"/>
      <c r="F24" s="8"/>
      <c r="G24" s="7" t="s">
        <v>26</v>
      </c>
      <c r="H24" s="8"/>
      <c r="I24" s="7">
        <v>2005</v>
      </c>
      <c r="J24" s="8"/>
      <c r="K24" s="7">
        <v>400</v>
      </c>
      <c r="L24" s="8"/>
      <c r="M24" s="7">
        <v>95</v>
      </c>
      <c r="N24" s="8"/>
    </row>
    <row r="25" spans="3:14" x14ac:dyDescent="0.25">
      <c r="C25" s="2">
        <v>20</v>
      </c>
      <c r="D25" s="9" t="s">
        <v>25</v>
      </c>
      <c r="E25" s="9"/>
      <c r="F25" s="9"/>
      <c r="G25" s="7" t="s">
        <v>29</v>
      </c>
      <c r="H25" s="8"/>
      <c r="I25" s="9">
        <v>2002</v>
      </c>
      <c r="J25" s="9"/>
      <c r="K25" s="9">
        <v>500</v>
      </c>
      <c r="L25" s="9"/>
      <c r="M25" s="9">
        <v>105</v>
      </c>
      <c r="N25" s="9"/>
    </row>
    <row r="26" spans="3:14" x14ac:dyDescent="0.25"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14" x14ac:dyDescent="0.25">
      <c r="C27" s="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3:14" x14ac:dyDescent="0.25">
      <c r="C28" s="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3:14" x14ac:dyDescent="0.25">
      <c r="C29" s="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3:14" x14ac:dyDescent="0.25">
      <c r="C30" s="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3:14" x14ac:dyDescent="0.25">
      <c r="C31" s="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3:14" x14ac:dyDescent="0.25">
      <c r="C32" s="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x14ac:dyDescent="0.25">
      <c r="C33" s="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3:14" x14ac:dyDescent="0.25">
      <c r="C34" s="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3:14" x14ac:dyDescent="0.25">
      <c r="C35" s="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3:14" x14ac:dyDescent="0.25">
      <c r="C36" s="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mergeCells count="161">
    <mergeCell ref="C3:C5"/>
    <mergeCell ref="D3:F5"/>
    <mergeCell ref="G3:H5"/>
    <mergeCell ref="I3:J5"/>
    <mergeCell ref="K3:L5"/>
    <mergeCell ref="M3:N5"/>
    <mergeCell ref="D6:F6"/>
    <mergeCell ref="D7:F7"/>
    <mergeCell ref="D8:F8"/>
    <mergeCell ref="D9:F9"/>
    <mergeCell ref="D10:F10"/>
    <mergeCell ref="M6:N6"/>
    <mergeCell ref="M7:N7"/>
    <mergeCell ref="M8:N8"/>
    <mergeCell ref="M9:N9"/>
    <mergeCell ref="D27:F27"/>
    <mergeCell ref="D28:F28"/>
    <mergeCell ref="D17:F17"/>
    <mergeCell ref="D18:F18"/>
    <mergeCell ref="D19:F19"/>
    <mergeCell ref="D20:F20"/>
    <mergeCell ref="D21:F21"/>
    <mergeCell ref="D22:F22"/>
    <mergeCell ref="D11:F11"/>
    <mergeCell ref="D12:F12"/>
    <mergeCell ref="D13:F13"/>
    <mergeCell ref="D14:F14"/>
    <mergeCell ref="D15:F15"/>
    <mergeCell ref="D16:F16"/>
    <mergeCell ref="G16:H16"/>
    <mergeCell ref="G17:H17"/>
    <mergeCell ref="G18:H18"/>
    <mergeCell ref="G19:H19"/>
    <mergeCell ref="D35:F35"/>
    <mergeCell ref="D36:F36"/>
    <mergeCell ref="G6:H6"/>
    <mergeCell ref="G7:H7"/>
    <mergeCell ref="G8:H8"/>
    <mergeCell ref="G9:H9"/>
    <mergeCell ref="G10:H10"/>
    <mergeCell ref="G11:H11"/>
    <mergeCell ref="G12:H12"/>
    <mergeCell ref="G13:H13"/>
    <mergeCell ref="D29:F29"/>
    <mergeCell ref="D30:F30"/>
    <mergeCell ref="D31:F31"/>
    <mergeCell ref="D32:F32"/>
    <mergeCell ref="D33:F33"/>
    <mergeCell ref="D34:F34"/>
    <mergeCell ref="D23:F23"/>
    <mergeCell ref="D24:F24"/>
    <mergeCell ref="D25:F25"/>
    <mergeCell ref="D26:F26"/>
    <mergeCell ref="G32:H32"/>
    <mergeCell ref="G33:H33"/>
    <mergeCell ref="G34:H34"/>
    <mergeCell ref="G35:H35"/>
    <mergeCell ref="G36:H36"/>
    <mergeCell ref="I6:J6"/>
    <mergeCell ref="I7:J7"/>
    <mergeCell ref="I8:J8"/>
    <mergeCell ref="I9:J9"/>
    <mergeCell ref="I10:J10"/>
    <mergeCell ref="G26:H26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14:H14"/>
    <mergeCell ref="G15:H15"/>
    <mergeCell ref="I19:J1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I35:J35"/>
    <mergeCell ref="I36:J36"/>
    <mergeCell ref="K6:L6"/>
    <mergeCell ref="K7:L7"/>
    <mergeCell ref="K8:L8"/>
    <mergeCell ref="K9:L9"/>
    <mergeCell ref="K10:L10"/>
    <mergeCell ref="K11:L11"/>
    <mergeCell ref="K12:L12"/>
    <mergeCell ref="K13:L13"/>
    <mergeCell ref="I29:J29"/>
    <mergeCell ref="I30:J30"/>
    <mergeCell ref="I31:J31"/>
    <mergeCell ref="I32:J32"/>
    <mergeCell ref="I33:J33"/>
    <mergeCell ref="I34:J34"/>
    <mergeCell ref="I23:J23"/>
    <mergeCell ref="I24:J24"/>
    <mergeCell ref="I25:J25"/>
    <mergeCell ref="I26:J26"/>
    <mergeCell ref="I27:J27"/>
    <mergeCell ref="I28:J28"/>
    <mergeCell ref="I17:J17"/>
    <mergeCell ref="I18:J18"/>
    <mergeCell ref="K35:L35"/>
    <mergeCell ref="K36:L36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M10:N10"/>
    <mergeCell ref="M11:N11"/>
    <mergeCell ref="M12:N12"/>
    <mergeCell ref="M13:N13"/>
    <mergeCell ref="M14:N14"/>
    <mergeCell ref="M15:N15"/>
    <mergeCell ref="K32:L32"/>
    <mergeCell ref="K33:L33"/>
    <mergeCell ref="K34:L34"/>
    <mergeCell ref="K14:L14"/>
    <mergeCell ref="K15:L15"/>
    <mergeCell ref="K16:L16"/>
    <mergeCell ref="K17:L17"/>
    <mergeCell ref="K18:L18"/>
    <mergeCell ref="K19:L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M34:N34"/>
    <mergeCell ref="M35:N35"/>
    <mergeCell ref="M36:N36"/>
    <mergeCell ref="M28:N28"/>
    <mergeCell ref="M29:N29"/>
    <mergeCell ref="M30:N30"/>
    <mergeCell ref="M31:N31"/>
    <mergeCell ref="M32:N32"/>
    <mergeCell ref="M33:N33"/>
  </mergeCells>
  <conditionalFormatting sqref="G6:H25">
    <cfRule type="containsText" dxfId="15" priority="1" operator="containsText" text="Отдел рекламы">
      <formula>NOT(ISERROR(SEARCH("Отдел рекламы",G6)))</formula>
    </cfRule>
    <cfRule type="containsText" dxfId="14" priority="2" operator="containsText" text="Таможенный отдел">
      <formula>NOT(ISERROR(SEARCH("Таможенный отдел",G6)))</formula>
    </cfRule>
    <cfRule type="containsText" dxfId="13" priority="3" operator="containsText" text="Техническая поддержка">
      <formula>NOT(ISERROR(SEARCH("Техническая поддержка",G6)))</formula>
    </cfRule>
    <cfRule type="containsText" dxfId="12" priority="4" operator="containsText" text="Отдел продаж">
      <formula>NOT(ISERROR(SEARCH("Отдел продаж",G6)))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N25"/>
  <sheetViews>
    <sheetView workbookViewId="0">
      <selection activeCell="J33" sqref="J32:J33"/>
    </sheetView>
  </sheetViews>
  <sheetFormatPr defaultRowHeight="15" x14ac:dyDescent="0.25"/>
  <cols>
    <col min="7" max="7" width="15.7109375" customWidth="1"/>
  </cols>
  <sheetData>
    <row r="3" spans="3:14" x14ac:dyDescent="0.25">
      <c r="C3" s="11" t="s">
        <v>0</v>
      </c>
      <c r="D3" s="11" t="s">
        <v>2</v>
      </c>
      <c r="E3" s="11"/>
      <c r="F3" s="11"/>
      <c r="G3" s="11" t="s">
        <v>1</v>
      </c>
      <c r="H3" s="11"/>
      <c r="I3" s="11" t="s">
        <v>3</v>
      </c>
      <c r="J3" s="11"/>
      <c r="K3" s="11" t="s">
        <v>4</v>
      </c>
      <c r="L3" s="11"/>
      <c r="M3" s="11" t="s">
        <v>5</v>
      </c>
      <c r="N3" s="11"/>
    </row>
    <row r="4" spans="3:14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3:14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3:14" x14ac:dyDescent="0.25">
      <c r="C6" s="2">
        <v>1</v>
      </c>
      <c r="D6" s="7" t="s">
        <v>6</v>
      </c>
      <c r="E6" s="10"/>
      <c r="F6" s="8"/>
      <c r="G6" s="7" t="s">
        <v>26</v>
      </c>
      <c r="H6" s="8"/>
      <c r="I6" s="7">
        <v>2004</v>
      </c>
      <c r="J6" s="8"/>
      <c r="K6" s="7">
        <v>550</v>
      </c>
      <c r="L6" s="8"/>
      <c r="M6" s="7">
        <v>95</v>
      </c>
      <c r="N6" s="8"/>
    </row>
    <row r="7" spans="3:14" hidden="1" x14ac:dyDescent="0.25">
      <c r="C7" s="2">
        <v>2</v>
      </c>
      <c r="D7" s="7" t="s">
        <v>7</v>
      </c>
      <c r="E7" s="10"/>
      <c r="F7" s="8"/>
      <c r="G7" s="7" t="s">
        <v>27</v>
      </c>
      <c r="H7" s="8"/>
      <c r="I7" s="7">
        <v>2006</v>
      </c>
      <c r="J7" s="8"/>
      <c r="K7" s="7">
        <v>200</v>
      </c>
      <c r="L7" s="8"/>
      <c r="M7" s="7">
        <v>105</v>
      </c>
      <c r="N7" s="8"/>
    </row>
    <row r="8" spans="3:14" hidden="1" x14ac:dyDescent="0.25">
      <c r="C8" s="2">
        <v>3</v>
      </c>
      <c r="D8" s="7" t="s">
        <v>8</v>
      </c>
      <c r="E8" s="10"/>
      <c r="F8" s="8"/>
      <c r="G8" s="7" t="s">
        <v>27</v>
      </c>
      <c r="H8" s="8"/>
      <c r="I8" s="7">
        <v>2002</v>
      </c>
      <c r="J8" s="8"/>
      <c r="K8" s="7">
        <v>200</v>
      </c>
      <c r="L8" s="8"/>
      <c r="M8" s="7">
        <v>85</v>
      </c>
      <c r="N8" s="8"/>
    </row>
    <row r="9" spans="3:14" x14ac:dyDescent="0.25">
      <c r="C9" s="2">
        <v>4</v>
      </c>
      <c r="D9" s="7" t="s">
        <v>9</v>
      </c>
      <c r="E9" s="10"/>
      <c r="F9" s="8"/>
      <c r="G9" s="7" t="s">
        <v>28</v>
      </c>
      <c r="H9" s="8"/>
      <c r="I9" s="7">
        <v>2003</v>
      </c>
      <c r="J9" s="8"/>
      <c r="K9" s="7">
        <v>400</v>
      </c>
      <c r="L9" s="8"/>
      <c r="M9" s="7">
        <v>85</v>
      </c>
      <c r="N9" s="8"/>
    </row>
    <row r="10" spans="3:14" hidden="1" x14ac:dyDescent="0.25">
      <c r="C10" s="2">
        <v>5</v>
      </c>
      <c r="D10" s="7" t="s">
        <v>10</v>
      </c>
      <c r="E10" s="10"/>
      <c r="F10" s="8"/>
      <c r="G10" s="7" t="s">
        <v>27</v>
      </c>
      <c r="H10" s="8"/>
      <c r="I10" s="7">
        <v>1999</v>
      </c>
      <c r="J10" s="8"/>
      <c r="K10" s="7">
        <v>500</v>
      </c>
      <c r="L10" s="8"/>
      <c r="M10" s="7">
        <v>80</v>
      </c>
      <c r="N10" s="8"/>
    </row>
    <row r="11" spans="3:14" x14ac:dyDescent="0.25">
      <c r="C11" s="2">
        <v>6</v>
      </c>
      <c r="D11" s="7" t="s">
        <v>11</v>
      </c>
      <c r="E11" s="10"/>
      <c r="F11" s="8"/>
      <c r="G11" s="7" t="s">
        <v>27</v>
      </c>
      <c r="H11" s="8"/>
      <c r="I11" s="7">
        <v>2007</v>
      </c>
      <c r="J11" s="8"/>
      <c r="K11" s="7">
        <v>300</v>
      </c>
      <c r="L11" s="8"/>
      <c r="M11" s="7">
        <v>90</v>
      </c>
      <c r="N11" s="8"/>
    </row>
    <row r="12" spans="3:14" hidden="1" x14ac:dyDescent="0.25">
      <c r="C12" s="2">
        <v>7</v>
      </c>
      <c r="D12" s="7" t="s">
        <v>12</v>
      </c>
      <c r="E12" s="10"/>
      <c r="F12" s="8"/>
      <c r="G12" s="7" t="s">
        <v>27</v>
      </c>
      <c r="H12" s="8"/>
      <c r="I12" s="7">
        <v>1999</v>
      </c>
      <c r="J12" s="8"/>
      <c r="K12" s="7">
        <v>400</v>
      </c>
      <c r="L12" s="8"/>
      <c r="M12" s="7">
        <v>90</v>
      </c>
      <c r="N12" s="8"/>
    </row>
    <row r="13" spans="3:14" hidden="1" x14ac:dyDescent="0.25">
      <c r="C13" s="2">
        <v>8</v>
      </c>
      <c r="D13" s="7" t="s">
        <v>13</v>
      </c>
      <c r="E13" s="10"/>
      <c r="F13" s="8"/>
      <c r="G13" s="7" t="s">
        <v>26</v>
      </c>
      <c r="H13" s="8"/>
      <c r="I13" s="7">
        <v>2001</v>
      </c>
      <c r="J13" s="8"/>
      <c r="K13" s="7">
        <v>350</v>
      </c>
      <c r="L13" s="8"/>
      <c r="M13" s="7">
        <v>110</v>
      </c>
      <c r="N13" s="8"/>
    </row>
    <row r="14" spans="3:14" hidden="1" x14ac:dyDescent="0.25">
      <c r="C14" s="2">
        <v>9</v>
      </c>
      <c r="D14" s="7" t="s">
        <v>14</v>
      </c>
      <c r="E14" s="10"/>
      <c r="F14" s="8"/>
      <c r="G14" s="7" t="s">
        <v>26</v>
      </c>
      <c r="H14" s="8"/>
      <c r="I14" s="7">
        <v>2009</v>
      </c>
      <c r="J14" s="8"/>
      <c r="K14" s="7">
        <v>400</v>
      </c>
      <c r="L14" s="8"/>
      <c r="M14" s="7">
        <v>100</v>
      </c>
      <c r="N14" s="8"/>
    </row>
    <row r="15" spans="3:14" hidden="1" x14ac:dyDescent="0.25">
      <c r="C15" s="2">
        <v>10</v>
      </c>
      <c r="D15" s="7" t="s">
        <v>15</v>
      </c>
      <c r="E15" s="10"/>
      <c r="F15" s="8"/>
      <c r="G15" s="7" t="s">
        <v>29</v>
      </c>
      <c r="H15" s="8"/>
      <c r="I15" s="7">
        <v>1997</v>
      </c>
      <c r="J15" s="8"/>
      <c r="K15" s="7">
        <v>300</v>
      </c>
      <c r="L15" s="8"/>
      <c r="M15" s="7">
        <v>120</v>
      </c>
      <c r="N15" s="8"/>
    </row>
    <row r="16" spans="3:14" hidden="1" x14ac:dyDescent="0.25">
      <c r="C16" s="2">
        <v>11</v>
      </c>
      <c r="D16" s="7" t="s">
        <v>16</v>
      </c>
      <c r="E16" s="10"/>
      <c r="F16" s="8"/>
      <c r="G16" s="7" t="s">
        <v>26</v>
      </c>
      <c r="H16" s="8"/>
      <c r="I16" s="7">
        <v>1999</v>
      </c>
      <c r="J16" s="8"/>
      <c r="K16" s="7">
        <v>400</v>
      </c>
      <c r="L16" s="8"/>
      <c r="M16" s="7">
        <v>100</v>
      </c>
      <c r="N16" s="8"/>
    </row>
    <row r="17" spans="3:14" hidden="1" x14ac:dyDescent="0.25">
      <c r="C17" s="2">
        <v>12</v>
      </c>
      <c r="D17" s="7" t="s">
        <v>17</v>
      </c>
      <c r="E17" s="10"/>
      <c r="F17" s="8"/>
      <c r="G17" s="7" t="s">
        <v>29</v>
      </c>
      <c r="H17" s="8"/>
      <c r="I17" s="7">
        <v>2008</v>
      </c>
      <c r="J17" s="8"/>
      <c r="K17" s="7">
        <v>300</v>
      </c>
      <c r="L17" s="8"/>
      <c r="M17" s="7">
        <v>120</v>
      </c>
      <c r="N17" s="8"/>
    </row>
    <row r="18" spans="3:14" x14ac:dyDescent="0.25">
      <c r="C18" s="2">
        <v>13</v>
      </c>
      <c r="D18" s="7" t="s">
        <v>18</v>
      </c>
      <c r="E18" s="10"/>
      <c r="F18" s="8"/>
      <c r="G18" s="7" t="s">
        <v>26</v>
      </c>
      <c r="H18" s="8"/>
      <c r="I18" s="7">
        <v>2002</v>
      </c>
      <c r="J18" s="8"/>
      <c r="K18" s="7">
        <v>450</v>
      </c>
      <c r="L18" s="8"/>
      <c r="M18" s="7">
        <v>85</v>
      </c>
      <c r="N18" s="8"/>
    </row>
    <row r="19" spans="3:14" hidden="1" x14ac:dyDescent="0.25">
      <c r="C19" s="2">
        <v>14</v>
      </c>
      <c r="D19" s="7" t="s">
        <v>19</v>
      </c>
      <c r="E19" s="10"/>
      <c r="F19" s="8"/>
      <c r="G19" s="7" t="s">
        <v>26</v>
      </c>
      <c r="H19" s="8"/>
      <c r="I19" s="7">
        <v>1998</v>
      </c>
      <c r="J19" s="8"/>
      <c r="K19" s="7">
        <v>600</v>
      </c>
      <c r="L19" s="8"/>
      <c r="M19" s="7">
        <v>80</v>
      </c>
      <c r="N19" s="8"/>
    </row>
    <row r="20" spans="3:14" x14ac:dyDescent="0.25">
      <c r="C20" s="2">
        <v>15</v>
      </c>
      <c r="D20" s="7" t="s">
        <v>20</v>
      </c>
      <c r="E20" s="10"/>
      <c r="F20" s="8"/>
      <c r="G20" s="7" t="s">
        <v>27</v>
      </c>
      <c r="H20" s="8"/>
      <c r="I20" s="7">
        <v>2002</v>
      </c>
      <c r="J20" s="8"/>
      <c r="K20" s="7">
        <v>350</v>
      </c>
      <c r="L20" s="8"/>
      <c r="M20" s="7">
        <v>95</v>
      </c>
      <c r="N20" s="8"/>
    </row>
    <row r="21" spans="3:14" hidden="1" x14ac:dyDescent="0.25">
      <c r="C21" s="2">
        <v>16</v>
      </c>
      <c r="D21" s="7" t="s">
        <v>21</v>
      </c>
      <c r="E21" s="10"/>
      <c r="F21" s="8"/>
      <c r="G21" s="7" t="s">
        <v>26</v>
      </c>
      <c r="H21" s="8"/>
      <c r="I21" s="7">
        <v>1999</v>
      </c>
      <c r="J21" s="8"/>
      <c r="K21" s="7">
        <v>400</v>
      </c>
      <c r="L21" s="8"/>
      <c r="M21" s="7">
        <v>90</v>
      </c>
      <c r="N21" s="8"/>
    </row>
    <row r="22" spans="3:14" x14ac:dyDescent="0.25">
      <c r="C22" s="2">
        <v>17</v>
      </c>
      <c r="D22" s="7" t="s">
        <v>22</v>
      </c>
      <c r="E22" s="10"/>
      <c r="F22" s="8"/>
      <c r="G22" s="7" t="s">
        <v>28</v>
      </c>
      <c r="H22" s="8"/>
      <c r="I22" s="7">
        <v>2002</v>
      </c>
      <c r="J22" s="8"/>
      <c r="K22" s="7">
        <v>400</v>
      </c>
      <c r="L22" s="8"/>
      <c r="M22" s="7">
        <v>80</v>
      </c>
      <c r="N22" s="8"/>
    </row>
    <row r="23" spans="3:14" hidden="1" x14ac:dyDescent="0.25">
      <c r="C23" s="2">
        <v>18</v>
      </c>
      <c r="D23" s="7" t="s">
        <v>23</v>
      </c>
      <c r="E23" s="10"/>
      <c r="F23" s="8"/>
      <c r="G23" s="7" t="s">
        <v>28</v>
      </c>
      <c r="H23" s="8"/>
      <c r="I23" s="7">
        <v>1998</v>
      </c>
      <c r="J23" s="8"/>
      <c r="K23" s="7">
        <v>800</v>
      </c>
      <c r="L23" s="8"/>
      <c r="M23" s="7">
        <v>100</v>
      </c>
      <c r="N23" s="8"/>
    </row>
    <row r="24" spans="3:14" x14ac:dyDescent="0.25">
      <c r="C24" s="2">
        <v>19</v>
      </c>
      <c r="D24" s="7" t="s">
        <v>24</v>
      </c>
      <c r="E24" s="10"/>
      <c r="F24" s="8"/>
      <c r="G24" s="7" t="s">
        <v>26</v>
      </c>
      <c r="H24" s="8"/>
      <c r="I24" s="7">
        <v>2005</v>
      </c>
      <c r="J24" s="8"/>
      <c r="K24" s="7">
        <v>400</v>
      </c>
      <c r="L24" s="8"/>
      <c r="M24" s="7">
        <v>95</v>
      </c>
      <c r="N24" s="8"/>
    </row>
    <row r="25" spans="3:14" hidden="1" x14ac:dyDescent="0.25">
      <c r="C25" s="2">
        <v>20</v>
      </c>
      <c r="D25" s="9" t="s">
        <v>25</v>
      </c>
      <c r="E25" s="9"/>
      <c r="F25" s="9"/>
      <c r="G25" s="7" t="s">
        <v>29</v>
      </c>
      <c r="H25" s="8"/>
      <c r="I25" s="9">
        <v>2002</v>
      </c>
      <c r="J25" s="9"/>
      <c r="K25" s="9">
        <v>500</v>
      </c>
      <c r="L25" s="9"/>
      <c r="M25" s="9">
        <v>105</v>
      </c>
      <c r="N25" s="9"/>
    </row>
  </sheetData>
  <autoFilter ref="C3:N25">
    <filterColumn colId="1" showButton="0"/>
    <filterColumn colId="2" showButton="0"/>
    <filterColumn colId="4" showButton="0"/>
    <filterColumn colId="6" showButton="0">
      <filters blank="1">
        <filter val="2001"/>
        <filter val="2002"/>
        <filter val="2003"/>
        <filter val="2004"/>
        <filter val="2005"/>
        <filter val="2006"/>
        <filter val="2007"/>
        <filter val="2008"/>
        <filter val="2009"/>
      </filters>
    </filterColumn>
    <filterColumn colId="8" showButton="0">
      <filters blank="1">
        <filter val="300"/>
        <filter val="350"/>
        <filter val="400"/>
        <filter val="450"/>
        <filter val="500"/>
        <filter val="550"/>
      </filters>
    </filterColumn>
    <filterColumn colId="10" showButton="0">
      <filters blank="1">
        <filter val="80"/>
        <filter val="85"/>
        <filter val="90"/>
        <filter val="95"/>
      </filters>
    </filterColumn>
  </autoFilter>
  <mergeCells count="106">
    <mergeCell ref="C3:C5"/>
    <mergeCell ref="D3:F5"/>
    <mergeCell ref="G3:H5"/>
    <mergeCell ref="I3:J5"/>
    <mergeCell ref="K3:L5"/>
    <mergeCell ref="M3:N5"/>
    <mergeCell ref="D6:F6"/>
    <mergeCell ref="G6:H6"/>
    <mergeCell ref="I6:J6"/>
    <mergeCell ref="K6:L6"/>
    <mergeCell ref="M6:N6"/>
    <mergeCell ref="D7:F7"/>
    <mergeCell ref="G7:H7"/>
    <mergeCell ref="I7:J7"/>
    <mergeCell ref="K7:L7"/>
    <mergeCell ref="M7:N7"/>
    <mergeCell ref="D8:F8"/>
    <mergeCell ref="G8:H8"/>
    <mergeCell ref="I8:J8"/>
    <mergeCell ref="K8:L8"/>
    <mergeCell ref="M8:N8"/>
    <mergeCell ref="D9:F9"/>
    <mergeCell ref="G9:H9"/>
    <mergeCell ref="I9:J9"/>
    <mergeCell ref="K9:L9"/>
    <mergeCell ref="M9:N9"/>
    <mergeCell ref="D10:F10"/>
    <mergeCell ref="G10:H10"/>
    <mergeCell ref="I10:J10"/>
    <mergeCell ref="K10:L10"/>
    <mergeCell ref="M10:N10"/>
    <mergeCell ref="D11:F11"/>
    <mergeCell ref="G11:H11"/>
    <mergeCell ref="I11:J11"/>
    <mergeCell ref="K11:L11"/>
    <mergeCell ref="M11:N11"/>
    <mergeCell ref="D12:F12"/>
    <mergeCell ref="G12:H12"/>
    <mergeCell ref="I12:J12"/>
    <mergeCell ref="K12:L12"/>
    <mergeCell ref="M12:N12"/>
    <mergeCell ref="D13:F13"/>
    <mergeCell ref="G13:H13"/>
    <mergeCell ref="I13:J13"/>
    <mergeCell ref="K13:L13"/>
    <mergeCell ref="M13:N13"/>
    <mergeCell ref="D14:F14"/>
    <mergeCell ref="G14:H14"/>
    <mergeCell ref="I14:J14"/>
    <mergeCell ref="K14:L14"/>
    <mergeCell ref="M14:N14"/>
    <mergeCell ref="D15:F15"/>
    <mergeCell ref="G15:H15"/>
    <mergeCell ref="I15:J15"/>
    <mergeCell ref="K15:L15"/>
    <mergeCell ref="M15:N15"/>
    <mergeCell ref="D16:F16"/>
    <mergeCell ref="G16:H16"/>
    <mergeCell ref="I16:J16"/>
    <mergeCell ref="K16:L16"/>
    <mergeCell ref="M16:N16"/>
    <mergeCell ref="D17:F17"/>
    <mergeCell ref="G17:H17"/>
    <mergeCell ref="I17:J17"/>
    <mergeCell ref="K17:L17"/>
    <mergeCell ref="M17:N17"/>
    <mergeCell ref="D18:F18"/>
    <mergeCell ref="G18:H18"/>
    <mergeCell ref="I18:J18"/>
    <mergeCell ref="K18:L18"/>
    <mergeCell ref="M18:N18"/>
    <mergeCell ref="D19:F19"/>
    <mergeCell ref="G19:H19"/>
    <mergeCell ref="I19:J19"/>
    <mergeCell ref="K19:L19"/>
    <mergeCell ref="M19:N19"/>
    <mergeCell ref="D20:F20"/>
    <mergeCell ref="G20:H20"/>
    <mergeCell ref="I20:J20"/>
    <mergeCell ref="K20:L20"/>
    <mergeCell ref="M20:N20"/>
    <mergeCell ref="D21:F21"/>
    <mergeCell ref="G21:H21"/>
    <mergeCell ref="I21:J21"/>
    <mergeCell ref="K21:L21"/>
    <mergeCell ref="M21:N21"/>
    <mergeCell ref="D22:F22"/>
    <mergeCell ref="G22:H22"/>
    <mergeCell ref="I22:J22"/>
    <mergeCell ref="K22:L22"/>
    <mergeCell ref="M22:N22"/>
    <mergeCell ref="D23:F23"/>
    <mergeCell ref="G23:H23"/>
    <mergeCell ref="I23:J23"/>
    <mergeCell ref="K23:L23"/>
    <mergeCell ref="M23:N23"/>
    <mergeCell ref="D24:F24"/>
    <mergeCell ref="G24:H24"/>
    <mergeCell ref="I24:J24"/>
    <mergeCell ref="K24:L24"/>
    <mergeCell ref="M24:N24"/>
    <mergeCell ref="D25:F25"/>
    <mergeCell ref="G25:H25"/>
    <mergeCell ref="I25:J25"/>
    <mergeCell ref="K25:L25"/>
    <mergeCell ref="M25:N25"/>
  </mergeCells>
  <conditionalFormatting sqref="G6:H25">
    <cfRule type="containsText" dxfId="11" priority="1" operator="containsText" text="Отдел рекламы">
      <formula>NOT(ISERROR(SEARCH("Отдел рекламы",G6)))</formula>
    </cfRule>
    <cfRule type="containsText" dxfId="10" priority="2" operator="containsText" text="Таможенный отдел">
      <formula>NOT(ISERROR(SEARCH("Таможенный отдел",G6)))</formula>
    </cfRule>
    <cfRule type="containsText" dxfId="9" priority="3" operator="containsText" text="Техническая поддержка">
      <formula>NOT(ISERROR(SEARCH("Техническая поддержка",G6)))</formula>
    </cfRule>
    <cfRule type="containsText" dxfId="8" priority="4" operator="containsText" text="Отдел продаж">
      <formula>NOT(ISERROR(SEARCH("Отдел продаж",G6)))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N25"/>
  <sheetViews>
    <sheetView workbookViewId="0">
      <selection activeCell="M40" sqref="M40"/>
    </sheetView>
  </sheetViews>
  <sheetFormatPr defaultRowHeight="15" x14ac:dyDescent="0.25"/>
  <cols>
    <col min="7" max="7" width="15" customWidth="1"/>
  </cols>
  <sheetData>
    <row r="3" spans="3:14" x14ac:dyDescent="0.25">
      <c r="C3" s="11" t="s">
        <v>0</v>
      </c>
      <c r="D3" s="11" t="s">
        <v>2</v>
      </c>
      <c r="E3" s="11"/>
      <c r="F3" s="11"/>
      <c r="G3" s="11" t="s">
        <v>1</v>
      </c>
      <c r="H3" s="11"/>
      <c r="I3" s="11" t="s">
        <v>3</v>
      </c>
      <c r="J3" s="11"/>
      <c r="K3" s="11" t="s">
        <v>4</v>
      </c>
      <c r="L3" s="11"/>
      <c r="M3" s="11" t="s">
        <v>5</v>
      </c>
      <c r="N3" s="11"/>
    </row>
    <row r="4" spans="3:14" hidden="1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3:14" hidden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3:14" hidden="1" x14ac:dyDescent="0.25">
      <c r="C6" s="2">
        <v>1</v>
      </c>
      <c r="D6" s="7" t="s">
        <v>6</v>
      </c>
      <c r="E6" s="10"/>
      <c r="F6" s="8"/>
      <c r="G6" s="7" t="s">
        <v>26</v>
      </c>
      <c r="H6" s="8"/>
      <c r="I6" s="7">
        <v>2004</v>
      </c>
      <c r="J6" s="8"/>
      <c r="K6" s="7">
        <v>550</v>
      </c>
      <c r="L6" s="8"/>
      <c r="M6" s="7">
        <v>95</v>
      </c>
      <c r="N6" s="8"/>
    </row>
    <row r="7" spans="3:14" x14ac:dyDescent="0.25">
      <c r="C7" s="2">
        <v>2</v>
      </c>
      <c r="D7" s="7" t="s">
        <v>7</v>
      </c>
      <c r="E7" s="10"/>
      <c r="F7" s="8"/>
      <c r="G7" s="7" t="s">
        <v>27</v>
      </c>
      <c r="H7" s="8"/>
      <c r="I7" s="7">
        <v>2006</v>
      </c>
      <c r="J7" s="8"/>
      <c r="K7" s="7">
        <v>200</v>
      </c>
      <c r="L7" s="8"/>
      <c r="M7" s="7">
        <v>105</v>
      </c>
      <c r="N7" s="8"/>
    </row>
    <row r="8" spans="3:14" x14ac:dyDescent="0.25">
      <c r="C8" s="2">
        <v>3</v>
      </c>
      <c r="D8" s="7" t="s">
        <v>8</v>
      </c>
      <c r="E8" s="10"/>
      <c r="F8" s="8"/>
      <c r="G8" s="7" t="s">
        <v>27</v>
      </c>
      <c r="H8" s="8"/>
      <c r="I8" s="7">
        <v>2002</v>
      </c>
      <c r="J8" s="8"/>
      <c r="K8" s="7">
        <v>200</v>
      </c>
      <c r="L8" s="8"/>
      <c r="M8" s="7">
        <v>85</v>
      </c>
      <c r="N8" s="8"/>
    </row>
    <row r="9" spans="3:14" hidden="1" x14ac:dyDescent="0.25">
      <c r="C9" s="2">
        <v>4</v>
      </c>
      <c r="D9" s="7" t="s">
        <v>9</v>
      </c>
      <c r="E9" s="10"/>
      <c r="F9" s="8"/>
      <c r="G9" s="7" t="s">
        <v>28</v>
      </c>
      <c r="H9" s="8"/>
      <c r="I9" s="7">
        <v>2003</v>
      </c>
      <c r="J9" s="8"/>
      <c r="K9" s="7">
        <v>400</v>
      </c>
      <c r="L9" s="8"/>
      <c r="M9" s="7">
        <v>85</v>
      </c>
      <c r="N9" s="8"/>
    </row>
    <row r="10" spans="3:14" x14ac:dyDescent="0.25">
      <c r="C10" s="2">
        <v>5</v>
      </c>
      <c r="D10" s="7" t="s">
        <v>10</v>
      </c>
      <c r="E10" s="10"/>
      <c r="F10" s="8"/>
      <c r="G10" s="7" t="s">
        <v>27</v>
      </c>
      <c r="H10" s="8"/>
      <c r="I10" s="7">
        <v>1999</v>
      </c>
      <c r="J10" s="8"/>
      <c r="K10" s="7">
        <v>500</v>
      </c>
      <c r="L10" s="8"/>
      <c r="M10" s="7">
        <v>80</v>
      </c>
      <c r="N10" s="8"/>
    </row>
    <row r="11" spans="3:14" x14ac:dyDescent="0.25">
      <c r="C11" s="2">
        <v>6</v>
      </c>
      <c r="D11" s="7" t="s">
        <v>11</v>
      </c>
      <c r="E11" s="10"/>
      <c r="F11" s="8"/>
      <c r="G11" s="7" t="s">
        <v>27</v>
      </c>
      <c r="H11" s="8"/>
      <c r="I11" s="7">
        <v>2007</v>
      </c>
      <c r="J11" s="8"/>
      <c r="K11" s="7">
        <v>300</v>
      </c>
      <c r="L11" s="8"/>
      <c r="M11" s="7">
        <v>90</v>
      </c>
      <c r="N11" s="8"/>
    </row>
    <row r="12" spans="3:14" x14ac:dyDescent="0.25">
      <c r="C12" s="2">
        <v>7</v>
      </c>
      <c r="D12" s="7" t="s">
        <v>12</v>
      </c>
      <c r="E12" s="10"/>
      <c r="F12" s="8"/>
      <c r="G12" s="7" t="s">
        <v>27</v>
      </c>
      <c r="H12" s="8"/>
      <c r="I12" s="7">
        <v>1999</v>
      </c>
      <c r="J12" s="8"/>
      <c r="K12" s="7">
        <v>400</v>
      </c>
      <c r="L12" s="8"/>
      <c r="M12" s="7">
        <v>90</v>
      </c>
      <c r="N12" s="8"/>
    </row>
    <row r="13" spans="3:14" hidden="1" x14ac:dyDescent="0.25">
      <c r="C13" s="2">
        <v>8</v>
      </c>
      <c r="D13" s="7" t="s">
        <v>13</v>
      </c>
      <c r="E13" s="10"/>
      <c r="F13" s="8"/>
      <c r="G13" s="7" t="s">
        <v>26</v>
      </c>
      <c r="H13" s="8"/>
      <c r="I13" s="7">
        <v>2001</v>
      </c>
      <c r="J13" s="8"/>
      <c r="K13" s="7">
        <v>350</v>
      </c>
      <c r="L13" s="8"/>
      <c r="M13" s="7">
        <v>110</v>
      </c>
      <c r="N13" s="8"/>
    </row>
    <row r="14" spans="3:14" hidden="1" x14ac:dyDescent="0.25">
      <c r="C14" s="2">
        <v>9</v>
      </c>
      <c r="D14" s="7" t="s">
        <v>14</v>
      </c>
      <c r="E14" s="10"/>
      <c r="F14" s="8"/>
      <c r="G14" s="7" t="s">
        <v>26</v>
      </c>
      <c r="H14" s="8"/>
      <c r="I14" s="7">
        <v>2009</v>
      </c>
      <c r="J14" s="8"/>
      <c r="K14" s="7">
        <v>400</v>
      </c>
      <c r="L14" s="8"/>
      <c r="M14" s="7">
        <v>100</v>
      </c>
      <c r="N14" s="8"/>
    </row>
    <row r="15" spans="3:14" hidden="1" x14ac:dyDescent="0.25">
      <c r="C15" s="2">
        <v>10</v>
      </c>
      <c r="D15" s="7" t="s">
        <v>15</v>
      </c>
      <c r="E15" s="10"/>
      <c r="F15" s="8"/>
      <c r="G15" s="7" t="s">
        <v>29</v>
      </c>
      <c r="H15" s="8"/>
      <c r="I15" s="7">
        <v>1997</v>
      </c>
      <c r="J15" s="8"/>
      <c r="K15" s="7">
        <v>300</v>
      </c>
      <c r="L15" s="8"/>
      <c r="M15" s="7">
        <v>120</v>
      </c>
      <c r="N15" s="8"/>
    </row>
    <row r="16" spans="3:14" hidden="1" x14ac:dyDescent="0.25">
      <c r="C16" s="2">
        <v>11</v>
      </c>
      <c r="D16" s="7" t="s">
        <v>16</v>
      </c>
      <c r="E16" s="10"/>
      <c r="F16" s="8"/>
      <c r="G16" s="7" t="s">
        <v>26</v>
      </c>
      <c r="H16" s="8"/>
      <c r="I16" s="7">
        <v>1999</v>
      </c>
      <c r="J16" s="8"/>
      <c r="K16" s="7">
        <v>400</v>
      </c>
      <c r="L16" s="8"/>
      <c r="M16" s="7">
        <v>100</v>
      </c>
      <c r="N16" s="8"/>
    </row>
    <row r="17" spans="3:14" hidden="1" x14ac:dyDescent="0.25">
      <c r="C17" s="2">
        <v>12</v>
      </c>
      <c r="D17" s="7" t="s">
        <v>17</v>
      </c>
      <c r="E17" s="10"/>
      <c r="F17" s="8"/>
      <c r="G17" s="7" t="s">
        <v>29</v>
      </c>
      <c r="H17" s="8"/>
      <c r="I17" s="7">
        <v>2008</v>
      </c>
      <c r="J17" s="8"/>
      <c r="K17" s="7">
        <v>300</v>
      </c>
      <c r="L17" s="8"/>
      <c r="M17" s="7">
        <v>120</v>
      </c>
      <c r="N17" s="8"/>
    </row>
    <row r="18" spans="3:14" hidden="1" x14ac:dyDescent="0.25">
      <c r="C18" s="2">
        <v>13</v>
      </c>
      <c r="D18" s="7" t="s">
        <v>18</v>
      </c>
      <c r="E18" s="10"/>
      <c r="F18" s="8"/>
      <c r="G18" s="7" t="s">
        <v>26</v>
      </c>
      <c r="H18" s="8"/>
      <c r="I18" s="7">
        <v>2002</v>
      </c>
      <c r="J18" s="8"/>
      <c r="K18" s="7">
        <v>450</v>
      </c>
      <c r="L18" s="8"/>
      <c r="M18" s="7">
        <v>85</v>
      </c>
      <c r="N18" s="8"/>
    </row>
    <row r="19" spans="3:14" hidden="1" x14ac:dyDescent="0.25">
      <c r="C19" s="2">
        <v>14</v>
      </c>
      <c r="D19" s="7" t="s">
        <v>19</v>
      </c>
      <c r="E19" s="10"/>
      <c r="F19" s="8"/>
      <c r="G19" s="7" t="s">
        <v>26</v>
      </c>
      <c r="H19" s="8"/>
      <c r="I19" s="7">
        <v>1998</v>
      </c>
      <c r="J19" s="8"/>
      <c r="K19" s="7">
        <v>600</v>
      </c>
      <c r="L19" s="8"/>
      <c r="M19" s="7">
        <v>80</v>
      </c>
      <c r="N19" s="8"/>
    </row>
    <row r="20" spans="3:14" x14ac:dyDescent="0.25">
      <c r="C20" s="2">
        <v>15</v>
      </c>
      <c r="D20" s="7" t="s">
        <v>20</v>
      </c>
      <c r="E20" s="10"/>
      <c r="F20" s="8"/>
      <c r="G20" s="7" t="s">
        <v>27</v>
      </c>
      <c r="H20" s="8"/>
      <c r="I20" s="7">
        <v>2002</v>
      </c>
      <c r="J20" s="8"/>
      <c r="K20" s="7">
        <v>350</v>
      </c>
      <c r="L20" s="8"/>
      <c r="M20" s="7">
        <v>95</v>
      </c>
      <c r="N20" s="8"/>
    </row>
    <row r="21" spans="3:14" hidden="1" x14ac:dyDescent="0.25">
      <c r="C21" s="2">
        <v>16</v>
      </c>
      <c r="D21" s="7" t="s">
        <v>21</v>
      </c>
      <c r="E21" s="10"/>
      <c r="F21" s="8"/>
      <c r="G21" s="7" t="s">
        <v>26</v>
      </c>
      <c r="H21" s="8"/>
      <c r="I21" s="7">
        <v>1999</v>
      </c>
      <c r="J21" s="8"/>
      <c r="K21" s="7">
        <v>400</v>
      </c>
      <c r="L21" s="8"/>
      <c r="M21" s="7">
        <v>90</v>
      </c>
      <c r="N21" s="8"/>
    </row>
    <row r="22" spans="3:14" hidden="1" x14ac:dyDescent="0.25">
      <c r="C22" s="2">
        <v>17</v>
      </c>
      <c r="D22" s="7" t="s">
        <v>22</v>
      </c>
      <c r="E22" s="10"/>
      <c r="F22" s="8"/>
      <c r="G22" s="7" t="s">
        <v>28</v>
      </c>
      <c r="H22" s="8"/>
      <c r="I22" s="7">
        <v>2002</v>
      </c>
      <c r="J22" s="8"/>
      <c r="K22" s="7">
        <v>400</v>
      </c>
      <c r="L22" s="8"/>
      <c r="M22" s="7">
        <v>80</v>
      </c>
      <c r="N22" s="8"/>
    </row>
    <row r="23" spans="3:14" hidden="1" x14ac:dyDescent="0.25">
      <c r="C23" s="2">
        <v>18</v>
      </c>
      <c r="D23" s="7" t="s">
        <v>23</v>
      </c>
      <c r="E23" s="10"/>
      <c r="F23" s="8"/>
      <c r="G23" s="7" t="s">
        <v>28</v>
      </c>
      <c r="H23" s="8"/>
      <c r="I23" s="7">
        <v>1998</v>
      </c>
      <c r="J23" s="8"/>
      <c r="K23" s="7">
        <v>800</v>
      </c>
      <c r="L23" s="8"/>
      <c r="M23" s="7">
        <v>100</v>
      </c>
      <c r="N23" s="8"/>
    </row>
    <row r="24" spans="3:14" hidden="1" x14ac:dyDescent="0.25">
      <c r="C24" s="2">
        <v>19</v>
      </c>
      <c r="D24" s="7" t="s">
        <v>24</v>
      </c>
      <c r="E24" s="10"/>
      <c r="F24" s="8"/>
      <c r="G24" s="7" t="s">
        <v>26</v>
      </c>
      <c r="H24" s="8"/>
      <c r="I24" s="7">
        <v>2005</v>
      </c>
      <c r="J24" s="8"/>
      <c r="K24" s="7">
        <v>400</v>
      </c>
      <c r="L24" s="8"/>
      <c r="M24" s="7">
        <v>95</v>
      </c>
      <c r="N24" s="8"/>
    </row>
    <row r="25" spans="3:14" hidden="1" x14ac:dyDescent="0.25">
      <c r="C25" s="2">
        <v>20</v>
      </c>
      <c r="D25" s="9" t="s">
        <v>25</v>
      </c>
      <c r="E25" s="9"/>
      <c r="F25" s="9"/>
      <c r="G25" s="7" t="s">
        <v>29</v>
      </c>
      <c r="H25" s="8"/>
      <c r="I25" s="9">
        <v>2002</v>
      </c>
      <c r="J25" s="9"/>
      <c r="K25" s="9">
        <v>500</v>
      </c>
      <c r="L25" s="9"/>
      <c r="M25" s="9">
        <v>105</v>
      </c>
      <c r="N25" s="9"/>
    </row>
  </sheetData>
  <autoFilter ref="C3:N25">
    <filterColumn colId="1" showButton="0"/>
    <filterColumn colId="2" showButton="0"/>
    <filterColumn colId="4" showButton="0">
      <filters>
        <filter val="Техническая поддержка"/>
      </filters>
    </filterColumn>
    <filterColumn colId="6" showButton="0"/>
    <filterColumn colId="8" showButton="0"/>
    <filterColumn colId="10" showButton="0"/>
  </autoFilter>
  <mergeCells count="106">
    <mergeCell ref="C3:C5"/>
    <mergeCell ref="D3:F5"/>
    <mergeCell ref="G3:H5"/>
    <mergeCell ref="I3:J5"/>
    <mergeCell ref="K3:L5"/>
    <mergeCell ref="M3:N5"/>
    <mergeCell ref="D6:F6"/>
    <mergeCell ref="G6:H6"/>
    <mergeCell ref="I6:J6"/>
    <mergeCell ref="K6:L6"/>
    <mergeCell ref="M6:N6"/>
    <mergeCell ref="D7:F7"/>
    <mergeCell ref="G7:H7"/>
    <mergeCell ref="I7:J7"/>
    <mergeCell ref="K7:L7"/>
    <mergeCell ref="M7:N7"/>
    <mergeCell ref="D8:F8"/>
    <mergeCell ref="G8:H8"/>
    <mergeCell ref="I8:J8"/>
    <mergeCell ref="K8:L8"/>
    <mergeCell ref="M8:N8"/>
    <mergeCell ref="D9:F9"/>
    <mergeCell ref="G9:H9"/>
    <mergeCell ref="I9:J9"/>
    <mergeCell ref="K9:L9"/>
    <mergeCell ref="M9:N9"/>
    <mergeCell ref="D10:F10"/>
    <mergeCell ref="G10:H10"/>
    <mergeCell ref="I10:J10"/>
    <mergeCell ref="K10:L10"/>
    <mergeCell ref="M10:N10"/>
    <mergeCell ref="D11:F11"/>
    <mergeCell ref="G11:H11"/>
    <mergeCell ref="I11:J11"/>
    <mergeCell ref="K11:L11"/>
    <mergeCell ref="M11:N11"/>
    <mergeCell ref="D12:F12"/>
    <mergeCell ref="G12:H12"/>
    <mergeCell ref="I12:J12"/>
    <mergeCell ref="K12:L12"/>
    <mergeCell ref="M12:N12"/>
    <mergeCell ref="D13:F13"/>
    <mergeCell ref="G13:H13"/>
    <mergeCell ref="I13:J13"/>
    <mergeCell ref="K13:L13"/>
    <mergeCell ref="M13:N13"/>
    <mergeCell ref="D14:F14"/>
    <mergeCell ref="G14:H14"/>
    <mergeCell ref="I14:J14"/>
    <mergeCell ref="K14:L14"/>
    <mergeCell ref="M14:N14"/>
    <mergeCell ref="D15:F15"/>
    <mergeCell ref="G15:H15"/>
    <mergeCell ref="I15:J15"/>
    <mergeCell ref="K15:L15"/>
    <mergeCell ref="M15:N15"/>
    <mergeCell ref="D16:F16"/>
    <mergeCell ref="G16:H16"/>
    <mergeCell ref="I16:J16"/>
    <mergeCell ref="K16:L16"/>
    <mergeCell ref="M16:N16"/>
    <mergeCell ref="D17:F17"/>
    <mergeCell ref="G17:H17"/>
    <mergeCell ref="I17:J17"/>
    <mergeCell ref="K17:L17"/>
    <mergeCell ref="M17:N17"/>
    <mergeCell ref="D18:F18"/>
    <mergeCell ref="G18:H18"/>
    <mergeCell ref="I18:J18"/>
    <mergeCell ref="K18:L18"/>
    <mergeCell ref="M18:N18"/>
    <mergeCell ref="D19:F19"/>
    <mergeCell ref="G19:H19"/>
    <mergeCell ref="I19:J19"/>
    <mergeCell ref="K19:L19"/>
    <mergeCell ref="M19:N19"/>
    <mergeCell ref="D20:F20"/>
    <mergeCell ref="G20:H20"/>
    <mergeCell ref="I20:J20"/>
    <mergeCell ref="K20:L20"/>
    <mergeCell ref="M20:N20"/>
    <mergeCell ref="D21:F21"/>
    <mergeCell ref="G21:H21"/>
    <mergeCell ref="I21:J21"/>
    <mergeCell ref="K21:L21"/>
    <mergeCell ref="M21:N21"/>
    <mergeCell ref="D22:F22"/>
    <mergeCell ref="G22:H22"/>
    <mergeCell ref="I22:J22"/>
    <mergeCell ref="K22:L22"/>
    <mergeCell ref="M22:N22"/>
    <mergeCell ref="D23:F23"/>
    <mergeCell ref="G23:H23"/>
    <mergeCell ref="I23:J23"/>
    <mergeCell ref="K23:L23"/>
    <mergeCell ref="M23:N23"/>
    <mergeCell ref="D24:F24"/>
    <mergeCell ref="G24:H24"/>
    <mergeCell ref="I24:J24"/>
    <mergeCell ref="K24:L24"/>
    <mergeCell ref="M24:N24"/>
    <mergeCell ref="D25:F25"/>
    <mergeCell ref="G25:H25"/>
    <mergeCell ref="I25:J25"/>
    <mergeCell ref="K25:L25"/>
    <mergeCell ref="M25:N25"/>
  </mergeCells>
  <conditionalFormatting sqref="G6:H25">
    <cfRule type="containsText" dxfId="7" priority="1" operator="containsText" text="Отдел рекламы">
      <formula>NOT(ISERROR(SEARCH("Отдел рекламы",G6)))</formula>
    </cfRule>
    <cfRule type="containsText" dxfId="6" priority="2" operator="containsText" text="Таможенный отдел">
      <formula>NOT(ISERROR(SEARCH("Таможенный отдел",G6)))</formula>
    </cfRule>
    <cfRule type="containsText" dxfId="5" priority="3" operator="containsText" text="Техническая поддержка">
      <formula>NOT(ISERROR(SEARCH("Техническая поддержка",G6)))</formula>
    </cfRule>
    <cfRule type="containsText" dxfId="4" priority="4" operator="containsText" text="Отдел продаж">
      <formula>NOT(ISERROR(SEARCH("Отдел продаж",G6)))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25"/>
  <sheetViews>
    <sheetView topLeftCell="F1" zoomScaleNormal="100" workbookViewId="0">
      <selection activeCell="L23" sqref="L23"/>
    </sheetView>
  </sheetViews>
  <sheetFormatPr defaultRowHeight="15" x14ac:dyDescent="0.25"/>
  <cols>
    <col min="4" max="4" width="9.140625" customWidth="1"/>
  </cols>
  <sheetData>
    <row r="3" spans="2:27" x14ac:dyDescent="0.25">
      <c r="P3" s="11" t="s">
        <v>0</v>
      </c>
      <c r="Q3" s="11" t="s">
        <v>2</v>
      </c>
      <c r="R3" s="11"/>
      <c r="S3" s="11"/>
      <c r="T3" s="11" t="s">
        <v>1</v>
      </c>
      <c r="U3" s="11"/>
      <c r="V3" s="11" t="s">
        <v>3</v>
      </c>
      <c r="W3" s="11"/>
      <c r="X3" s="11" t="s">
        <v>4</v>
      </c>
      <c r="Y3" s="11"/>
      <c r="Z3" s="11" t="s">
        <v>5</v>
      </c>
      <c r="AA3" s="11"/>
    </row>
    <row r="4" spans="2:27" x14ac:dyDescent="0.25">
      <c r="E4" s="1"/>
      <c r="F4" s="1"/>
      <c r="G4" s="1"/>
      <c r="H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27" x14ac:dyDescent="0.25">
      <c r="E5" s="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2:27" x14ac:dyDescent="0.25">
      <c r="E6" s="1"/>
      <c r="F6" s="1"/>
      <c r="G6" s="1"/>
      <c r="H6" s="1"/>
      <c r="P6" s="2">
        <v>1</v>
      </c>
      <c r="Q6" s="7" t="s">
        <v>6</v>
      </c>
      <c r="R6" s="10"/>
      <c r="S6" s="8"/>
      <c r="T6" s="7" t="s">
        <v>26</v>
      </c>
      <c r="U6" s="8"/>
      <c r="V6" s="7">
        <v>2004</v>
      </c>
      <c r="W6" s="8"/>
      <c r="X6" s="7">
        <v>550</v>
      </c>
      <c r="Y6" s="8"/>
      <c r="Z6" s="7">
        <v>95</v>
      </c>
      <c r="AA6" s="8"/>
    </row>
    <row r="7" spans="2:27" x14ac:dyDescent="0.25">
      <c r="E7" s="1"/>
      <c r="F7" s="1"/>
      <c r="G7" s="1"/>
      <c r="H7" s="1"/>
      <c r="P7" s="2">
        <v>2</v>
      </c>
      <c r="Q7" s="7" t="s">
        <v>7</v>
      </c>
      <c r="R7" s="10"/>
      <c r="S7" s="8"/>
      <c r="T7" s="7" t="s">
        <v>27</v>
      </c>
      <c r="U7" s="8"/>
      <c r="V7" s="7">
        <v>2006</v>
      </c>
      <c r="W7" s="8"/>
      <c r="X7" s="7">
        <v>200</v>
      </c>
      <c r="Y7" s="8"/>
      <c r="Z7" s="7">
        <v>105</v>
      </c>
      <c r="AA7" s="8"/>
    </row>
    <row r="8" spans="2:27" ht="15" customHeight="1" x14ac:dyDescent="0.25">
      <c r="B8" s="14" t="s">
        <v>30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P8" s="2">
        <v>3</v>
      </c>
      <c r="Q8" s="7" t="s">
        <v>8</v>
      </c>
      <c r="R8" s="10"/>
      <c r="S8" s="8"/>
      <c r="T8" s="7" t="s">
        <v>27</v>
      </c>
      <c r="U8" s="8"/>
      <c r="V8" s="7">
        <v>2002</v>
      </c>
      <c r="W8" s="8"/>
      <c r="X8" s="7">
        <v>200</v>
      </c>
      <c r="Y8" s="8"/>
      <c r="Z8" s="7">
        <v>85</v>
      </c>
      <c r="AA8" s="8"/>
    </row>
    <row r="9" spans="2:27" ht="15" customHeight="1" x14ac:dyDescent="0.25">
      <c r="B9" s="9"/>
      <c r="C9" s="9"/>
      <c r="D9" s="9"/>
      <c r="E9" s="9"/>
      <c r="F9" s="11" t="s">
        <v>26</v>
      </c>
      <c r="G9" s="11"/>
      <c r="H9" s="11" t="s">
        <v>27</v>
      </c>
      <c r="I9" s="11"/>
      <c r="J9" s="11" t="s">
        <v>28</v>
      </c>
      <c r="K9" s="11"/>
      <c r="L9" s="11" t="s">
        <v>29</v>
      </c>
      <c r="M9" s="11"/>
      <c r="P9" s="2">
        <v>4</v>
      </c>
      <c r="Q9" s="7" t="s">
        <v>9</v>
      </c>
      <c r="R9" s="10"/>
      <c r="S9" s="8"/>
      <c r="T9" s="7" t="s">
        <v>28</v>
      </c>
      <c r="U9" s="8"/>
      <c r="V9" s="7">
        <v>2003</v>
      </c>
      <c r="W9" s="8"/>
      <c r="X9" s="7">
        <v>400</v>
      </c>
      <c r="Y9" s="8"/>
      <c r="Z9" s="7">
        <v>85</v>
      </c>
      <c r="AA9" s="8"/>
    </row>
    <row r="10" spans="2:27" x14ac:dyDescent="0.25">
      <c r="B10" s="9"/>
      <c r="C10" s="9"/>
      <c r="D10" s="9"/>
      <c r="E10" s="9"/>
      <c r="F10" s="11"/>
      <c r="G10" s="11"/>
      <c r="H10" s="11"/>
      <c r="I10" s="11"/>
      <c r="J10" s="11"/>
      <c r="K10" s="11"/>
      <c r="L10" s="11"/>
      <c r="M10" s="11"/>
      <c r="P10" s="2">
        <v>5</v>
      </c>
      <c r="Q10" s="7" t="s">
        <v>10</v>
      </c>
      <c r="R10" s="10"/>
      <c r="S10" s="8"/>
      <c r="T10" s="7" t="s">
        <v>27</v>
      </c>
      <c r="U10" s="8"/>
      <c r="V10" s="7">
        <v>1999</v>
      </c>
      <c r="W10" s="8"/>
      <c r="X10" s="7">
        <v>500</v>
      </c>
      <c r="Y10" s="8"/>
      <c r="Z10" s="7">
        <v>80</v>
      </c>
      <c r="AA10" s="8"/>
    </row>
    <row r="11" spans="2:27" x14ac:dyDescent="0.25">
      <c r="B11" s="11" t="s">
        <v>31</v>
      </c>
      <c r="C11" s="11"/>
      <c r="D11" s="11"/>
      <c r="E11" s="11"/>
      <c r="F11" s="14">
        <f>SUMIF(T6:U25,T6,X6:Y25)</f>
        <v>3550</v>
      </c>
      <c r="G11" s="14"/>
      <c r="H11" s="14">
        <f>SUMIF(T6:U25,T7,X6:Y25)</f>
        <v>1950</v>
      </c>
      <c r="I11" s="14"/>
      <c r="J11" s="14">
        <f>SUMIF(T6:U25,T9,X6:Y25)</f>
        <v>1600</v>
      </c>
      <c r="K11" s="14"/>
      <c r="L11" s="14">
        <f>SUMIF(T6:U25,T15,X6:Y25)</f>
        <v>1100</v>
      </c>
      <c r="M11" s="14"/>
      <c r="P11" s="2">
        <v>6</v>
      </c>
      <c r="Q11" s="7" t="s">
        <v>11</v>
      </c>
      <c r="R11" s="10"/>
      <c r="S11" s="8"/>
      <c r="T11" s="7" t="s">
        <v>27</v>
      </c>
      <c r="U11" s="8"/>
      <c r="V11" s="7">
        <v>2007</v>
      </c>
      <c r="W11" s="8"/>
      <c r="X11" s="7">
        <v>300</v>
      </c>
      <c r="Y11" s="8"/>
      <c r="Z11" s="7">
        <v>90</v>
      </c>
      <c r="AA11" s="8"/>
    </row>
    <row r="12" spans="2:27" x14ac:dyDescent="0.25">
      <c r="B12" s="11"/>
      <c r="C12" s="11"/>
      <c r="D12" s="11"/>
      <c r="E12" s="11"/>
      <c r="F12" s="14"/>
      <c r="G12" s="14"/>
      <c r="H12" s="14"/>
      <c r="I12" s="14"/>
      <c r="J12" s="14"/>
      <c r="K12" s="14"/>
      <c r="L12" s="14"/>
      <c r="M12" s="14"/>
      <c r="P12" s="2">
        <v>7</v>
      </c>
      <c r="Q12" s="7" t="s">
        <v>12</v>
      </c>
      <c r="R12" s="10"/>
      <c r="S12" s="8"/>
      <c r="T12" s="7" t="s">
        <v>27</v>
      </c>
      <c r="U12" s="8"/>
      <c r="V12" s="7">
        <v>1999</v>
      </c>
      <c r="W12" s="8"/>
      <c r="X12" s="7">
        <v>400</v>
      </c>
      <c r="Y12" s="8"/>
      <c r="Z12" s="7">
        <v>90</v>
      </c>
      <c r="AA12" s="8"/>
    </row>
    <row r="13" spans="2:27" x14ac:dyDescent="0.25">
      <c r="B13" s="11" t="s">
        <v>31</v>
      </c>
      <c r="C13" s="11"/>
      <c r="D13" s="11"/>
      <c r="E13" s="11"/>
      <c r="F13" s="13">
        <f>AVERAGEIF(T6:U25,T6,Z6:AA25)</f>
        <v>94.375</v>
      </c>
      <c r="G13" s="13"/>
      <c r="H13" s="13">
        <f>AVERAGEIF(T6:U25,T7,Z6:AA25)</f>
        <v>90.833333333333329</v>
      </c>
      <c r="I13" s="13"/>
      <c r="J13" s="13">
        <f>AVERAGEIF(T6:U25,T9,Z6:AA25)</f>
        <v>88.333333333333329</v>
      </c>
      <c r="K13" s="13"/>
      <c r="L13" s="12">
        <f>AVERAGEIF(T6:U25,T15,Z6:AA25)</f>
        <v>115</v>
      </c>
      <c r="M13" s="12"/>
      <c r="P13" s="2">
        <v>8</v>
      </c>
      <c r="Q13" s="7" t="s">
        <v>13</v>
      </c>
      <c r="R13" s="10"/>
      <c r="S13" s="8"/>
      <c r="T13" s="7" t="s">
        <v>26</v>
      </c>
      <c r="U13" s="8"/>
      <c r="V13" s="7">
        <v>2001</v>
      </c>
      <c r="W13" s="8"/>
      <c r="X13" s="7">
        <v>350</v>
      </c>
      <c r="Y13" s="8"/>
      <c r="Z13" s="7">
        <v>110</v>
      </c>
      <c r="AA13" s="8"/>
    </row>
    <row r="14" spans="2:27" x14ac:dyDescent="0.25">
      <c r="B14" s="11"/>
      <c r="C14" s="11"/>
      <c r="D14" s="11"/>
      <c r="E14" s="11"/>
      <c r="F14" s="13"/>
      <c r="G14" s="13"/>
      <c r="H14" s="13"/>
      <c r="I14" s="13"/>
      <c r="J14" s="13"/>
      <c r="K14" s="13"/>
      <c r="L14" s="12"/>
      <c r="M14" s="12"/>
      <c r="P14" s="2">
        <v>9</v>
      </c>
      <c r="Q14" s="7" t="s">
        <v>14</v>
      </c>
      <c r="R14" s="10"/>
      <c r="S14" s="8"/>
      <c r="T14" s="7" t="s">
        <v>26</v>
      </c>
      <c r="U14" s="8"/>
      <c r="V14" s="7">
        <v>2009</v>
      </c>
      <c r="W14" s="8"/>
      <c r="X14" s="7">
        <v>400</v>
      </c>
      <c r="Y14" s="8"/>
      <c r="Z14" s="7">
        <v>100</v>
      </c>
      <c r="AA14" s="8"/>
    </row>
    <row r="15" spans="2:27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P15" s="2">
        <v>10</v>
      </c>
      <c r="Q15" s="7" t="s">
        <v>15</v>
      </c>
      <c r="R15" s="10"/>
      <c r="S15" s="8"/>
      <c r="T15" s="7" t="s">
        <v>29</v>
      </c>
      <c r="U15" s="8"/>
      <c r="V15" s="7">
        <v>1997</v>
      </c>
      <c r="W15" s="8"/>
      <c r="X15" s="7">
        <v>300</v>
      </c>
      <c r="Y15" s="8"/>
      <c r="Z15" s="7">
        <v>120</v>
      </c>
      <c r="AA15" s="8"/>
    </row>
    <row r="16" spans="2:27" x14ac:dyDescent="0.25">
      <c r="P16" s="2">
        <v>11</v>
      </c>
      <c r="Q16" s="7" t="s">
        <v>16</v>
      </c>
      <c r="R16" s="10"/>
      <c r="S16" s="8"/>
      <c r="T16" s="7" t="s">
        <v>26</v>
      </c>
      <c r="U16" s="8"/>
      <c r="V16" s="7">
        <v>1999</v>
      </c>
      <c r="W16" s="8"/>
      <c r="X16" s="7">
        <v>400</v>
      </c>
      <c r="Y16" s="8"/>
      <c r="Z16" s="7">
        <v>100</v>
      </c>
      <c r="AA16" s="8"/>
    </row>
    <row r="17" spans="16:27" x14ac:dyDescent="0.25">
      <c r="P17" s="2">
        <v>12</v>
      </c>
      <c r="Q17" s="7" t="s">
        <v>17</v>
      </c>
      <c r="R17" s="10"/>
      <c r="S17" s="8"/>
      <c r="T17" s="7" t="s">
        <v>29</v>
      </c>
      <c r="U17" s="8"/>
      <c r="V17" s="7">
        <v>2008</v>
      </c>
      <c r="W17" s="8"/>
      <c r="X17" s="7">
        <v>300</v>
      </c>
      <c r="Y17" s="8"/>
      <c r="Z17" s="7">
        <v>120</v>
      </c>
      <c r="AA17" s="8"/>
    </row>
    <row r="18" spans="16:27" x14ac:dyDescent="0.25">
      <c r="P18" s="2">
        <v>13</v>
      </c>
      <c r="Q18" s="7" t="s">
        <v>18</v>
      </c>
      <c r="R18" s="10"/>
      <c r="S18" s="8"/>
      <c r="T18" s="7" t="s">
        <v>26</v>
      </c>
      <c r="U18" s="8"/>
      <c r="V18" s="7">
        <v>2002</v>
      </c>
      <c r="W18" s="8"/>
      <c r="X18" s="7">
        <v>450</v>
      </c>
      <c r="Y18" s="8"/>
      <c r="Z18" s="7">
        <v>85</v>
      </c>
      <c r="AA18" s="8"/>
    </row>
    <row r="19" spans="16:27" x14ac:dyDescent="0.25">
      <c r="P19" s="2">
        <v>14</v>
      </c>
      <c r="Q19" s="7" t="s">
        <v>19</v>
      </c>
      <c r="R19" s="10"/>
      <c r="S19" s="8"/>
      <c r="T19" s="7" t="s">
        <v>26</v>
      </c>
      <c r="U19" s="8"/>
      <c r="V19" s="7">
        <v>1998</v>
      </c>
      <c r="W19" s="8"/>
      <c r="X19" s="7">
        <v>600</v>
      </c>
      <c r="Y19" s="8"/>
      <c r="Z19" s="7">
        <v>80</v>
      </c>
      <c r="AA19" s="8"/>
    </row>
    <row r="20" spans="16:27" x14ac:dyDescent="0.25">
      <c r="P20" s="2">
        <v>15</v>
      </c>
      <c r="Q20" s="7" t="s">
        <v>20</v>
      </c>
      <c r="R20" s="10"/>
      <c r="S20" s="8"/>
      <c r="T20" s="7" t="s">
        <v>27</v>
      </c>
      <c r="U20" s="8"/>
      <c r="V20" s="7">
        <v>2002</v>
      </c>
      <c r="W20" s="8"/>
      <c r="X20" s="7">
        <v>350</v>
      </c>
      <c r="Y20" s="8"/>
      <c r="Z20" s="7">
        <v>95</v>
      </c>
      <c r="AA20" s="8"/>
    </row>
    <row r="21" spans="16:27" x14ac:dyDescent="0.25">
      <c r="P21" s="2">
        <v>16</v>
      </c>
      <c r="Q21" s="7" t="s">
        <v>21</v>
      </c>
      <c r="R21" s="10"/>
      <c r="S21" s="8"/>
      <c r="T21" s="7" t="s">
        <v>26</v>
      </c>
      <c r="U21" s="8"/>
      <c r="V21" s="7">
        <v>1999</v>
      </c>
      <c r="W21" s="8"/>
      <c r="X21" s="7">
        <v>400</v>
      </c>
      <c r="Y21" s="8"/>
      <c r="Z21" s="7">
        <v>90</v>
      </c>
      <c r="AA21" s="8"/>
    </row>
    <row r="22" spans="16:27" x14ac:dyDescent="0.25">
      <c r="P22" s="2">
        <v>17</v>
      </c>
      <c r="Q22" s="7" t="s">
        <v>22</v>
      </c>
      <c r="R22" s="10"/>
      <c r="S22" s="8"/>
      <c r="T22" s="7" t="s">
        <v>28</v>
      </c>
      <c r="U22" s="8"/>
      <c r="V22" s="7">
        <v>2002</v>
      </c>
      <c r="W22" s="8"/>
      <c r="X22" s="7">
        <v>400</v>
      </c>
      <c r="Y22" s="8"/>
      <c r="Z22" s="7">
        <v>80</v>
      </c>
      <c r="AA22" s="8"/>
    </row>
    <row r="23" spans="16:27" x14ac:dyDescent="0.25">
      <c r="P23" s="2">
        <v>18</v>
      </c>
      <c r="Q23" s="7" t="s">
        <v>23</v>
      </c>
      <c r="R23" s="10"/>
      <c r="S23" s="8"/>
      <c r="T23" s="7" t="s">
        <v>28</v>
      </c>
      <c r="U23" s="8"/>
      <c r="V23" s="7">
        <v>1998</v>
      </c>
      <c r="W23" s="8"/>
      <c r="X23" s="7">
        <v>800</v>
      </c>
      <c r="Y23" s="8"/>
      <c r="Z23" s="7">
        <v>100</v>
      </c>
      <c r="AA23" s="8"/>
    </row>
    <row r="24" spans="16:27" x14ac:dyDescent="0.25">
      <c r="P24" s="2">
        <v>19</v>
      </c>
      <c r="Q24" s="7" t="s">
        <v>24</v>
      </c>
      <c r="R24" s="10"/>
      <c r="S24" s="8"/>
      <c r="T24" s="7" t="s">
        <v>26</v>
      </c>
      <c r="U24" s="8"/>
      <c r="V24" s="7">
        <v>2005</v>
      </c>
      <c r="W24" s="8"/>
      <c r="X24" s="7">
        <v>400</v>
      </c>
      <c r="Y24" s="8"/>
      <c r="Z24" s="7">
        <v>95</v>
      </c>
      <c r="AA24" s="8"/>
    </row>
    <row r="25" spans="16:27" x14ac:dyDescent="0.25">
      <c r="P25" s="2">
        <v>20</v>
      </c>
      <c r="Q25" s="9" t="s">
        <v>25</v>
      </c>
      <c r="R25" s="9"/>
      <c r="S25" s="9"/>
      <c r="T25" s="7" t="s">
        <v>29</v>
      </c>
      <c r="U25" s="8"/>
      <c r="V25" s="9">
        <v>2002</v>
      </c>
      <c r="W25" s="9"/>
      <c r="X25" s="9">
        <v>500</v>
      </c>
      <c r="Y25" s="9"/>
      <c r="Z25" s="9">
        <v>105</v>
      </c>
      <c r="AA25" s="9"/>
    </row>
  </sheetData>
  <mergeCells count="122">
    <mergeCell ref="L11:M12"/>
    <mergeCell ref="B11:E12"/>
    <mergeCell ref="B9:E10"/>
    <mergeCell ref="F9:G10"/>
    <mergeCell ref="P3:P5"/>
    <mergeCell ref="Q3:S5"/>
    <mergeCell ref="T3:U5"/>
    <mergeCell ref="V3:W5"/>
    <mergeCell ref="X3:Y5"/>
    <mergeCell ref="Z3:AA5"/>
    <mergeCell ref="H9:I10"/>
    <mergeCell ref="J9:K10"/>
    <mergeCell ref="L9:M10"/>
    <mergeCell ref="X8:Y8"/>
    <mergeCell ref="Z8:AA8"/>
    <mergeCell ref="Q9:S9"/>
    <mergeCell ref="T9:U9"/>
    <mergeCell ref="V9:W9"/>
    <mergeCell ref="X9:Y9"/>
    <mergeCell ref="Z9:AA9"/>
    <mergeCell ref="Q6:S6"/>
    <mergeCell ref="T6:U6"/>
    <mergeCell ref="V6:W6"/>
    <mergeCell ref="X6:Y6"/>
    <mergeCell ref="Z6:AA6"/>
    <mergeCell ref="Q7:S7"/>
    <mergeCell ref="T7:U7"/>
    <mergeCell ref="V7:W7"/>
    <mergeCell ref="X7:Y7"/>
    <mergeCell ref="Z7:AA7"/>
    <mergeCell ref="X12:Y12"/>
    <mergeCell ref="Z12:AA12"/>
    <mergeCell ref="Q13:S13"/>
    <mergeCell ref="T13:U13"/>
    <mergeCell ref="V13:W13"/>
    <mergeCell ref="X13:Y13"/>
    <mergeCell ref="Z13:AA13"/>
    <mergeCell ref="Q10:S10"/>
    <mergeCell ref="T10:U10"/>
    <mergeCell ref="V10:W10"/>
    <mergeCell ref="X10:Y10"/>
    <mergeCell ref="Z10:AA10"/>
    <mergeCell ref="Q11:S11"/>
    <mergeCell ref="T11:U11"/>
    <mergeCell ref="V11:W11"/>
    <mergeCell ref="X11:Y11"/>
    <mergeCell ref="Z11:AA11"/>
    <mergeCell ref="X16:Y16"/>
    <mergeCell ref="Z16:AA16"/>
    <mergeCell ref="Q17:S17"/>
    <mergeCell ref="T17:U17"/>
    <mergeCell ref="V17:W17"/>
    <mergeCell ref="X17:Y17"/>
    <mergeCell ref="Z17:AA17"/>
    <mergeCell ref="Q14:S14"/>
    <mergeCell ref="T14:U14"/>
    <mergeCell ref="V14:W14"/>
    <mergeCell ref="X14:Y14"/>
    <mergeCell ref="Z14:AA14"/>
    <mergeCell ref="Q15:S15"/>
    <mergeCell ref="T15:U15"/>
    <mergeCell ref="V15:W15"/>
    <mergeCell ref="X15:Y15"/>
    <mergeCell ref="Z15:AA15"/>
    <mergeCell ref="X20:Y20"/>
    <mergeCell ref="Z20:AA20"/>
    <mergeCell ref="Q21:S21"/>
    <mergeCell ref="T21:U21"/>
    <mergeCell ref="V21:W21"/>
    <mergeCell ref="X21:Y21"/>
    <mergeCell ref="Z21:AA21"/>
    <mergeCell ref="Q18:S18"/>
    <mergeCell ref="T18:U18"/>
    <mergeCell ref="V18:W18"/>
    <mergeCell ref="X18:Y18"/>
    <mergeCell ref="Z18:AA18"/>
    <mergeCell ref="Q19:S19"/>
    <mergeCell ref="T19:U19"/>
    <mergeCell ref="V19:W19"/>
    <mergeCell ref="X19:Y19"/>
    <mergeCell ref="Z19:AA19"/>
    <mergeCell ref="X24:Y24"/>
    <mergeCell ref="Z24:AA24"/>
    <mergeCell ref="Q25:S25"/>
    <mergeCell ref="T25:U25"/>
    <mergeCell ref="V25:W25"/>
    <mergeCell ref="X25:Y25"/>
    <mergeCell ref="Z25:AA25"/>
    <mergeCell ref="Q22:S22"/>
    <mergeCell ref="T22:U22"/>
    <mergeCell ref="V22:W22"/>
    <mergeCell ref="X22:Y22"/>
    <mergeCell ref="Z22:AA22"/>
    <mergeCell ref="Q23:S23"/>
    <mergeCell ref="T23:U23"/>
    <mergeCell ref="V23:W23"/>
    <mergeCell ref="X23:Y23"/>
    <mergeCell ref="Z23:AA23"/>
    <mergeCell ref="L13:M14"/>
    <mergeCell ref="F13:G14"/>
    <mergeCell ref="H13:I14"/>
    <mergeCell ref="J13:K14"/>
    <mergeCell ref="B13:E14"/>
    <mergeCell ref="B8:M8"/>
    <mergeCell ref="Q24:S24"/>
    <mergeCell ref="T24:U24"/>
    <mergeCell ref="V24:W24"/>
    <mergeCell ref="Q20:S20"/>
    <mergeCell ref="T20:U20"/>
    <mergeCell ref="V20:W20"/>
    <mergeCell ref="Q16:S16"/>
    <mergeCell ref="T16:U16"/>
    <mergeCell ref="V16:W16"/>
    <mergeCell ref="Q12:S12"/>
    <mergeCell ref="T12:U12"/>
    <mergeCell ref="V12:W12"/>
    <mergeCell ref="Q8:S8"/>
    <mergeCell ref="T8:U8"/>
    <mergeCell ref="V8:W8"/>
    <mergeCell ref="F11:G12"/>
    <mergeCell ref="H11:I12"/>
    <mergeCell ref="J11:K12"/>
  </mergeCells>
  <conditionalFormatting sqref="T6:U25">
    <cfRule type="containsText" dxfId="3" priority="1" operator="containsText" text="Отдел рекламы">
      <formula>NOT(ISERROR(SEARCH("Отдел рекламы",T6)))</formula>
    </cfRule>
    <cfRule type="containsText" dxfId="2" priority="2" operator="containsText" text="Таможенный отдел">
      <formula>NOT(ISERROR(SEARCH("Таможенный отдел",T6)))</formula>
    </cfRule>
    <cfRule type="containsText" dxfId="1" priority="3" operator="containsText" text="Техническая поддержка">
      <formula>NOT(ISERROR(SEARCH("Техническая поддержка",T6)))</formula>
    </cfRule>
    <cfRule type="containsText" dxfId="0" priority="4" operator="containsText" text="Отдел продаж">
      <formula>NOT(ISERROR(SEARCH("Отдел продаж",T6)))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4"/>
  <sheetViews>
    <sheetView zoomScale="115" zoomScaleNormal="115" workbookViewId="0">
      <selection activeCell="F28" sqref="F28"/>
    </sheetView>
  </sheetViews>
  <sheetFormatPr defaultColWidth="7.42578125" defaultRowHeight="15" x14ac:dyDescent="0.25"/>
  <cols>
    <col min="4" max="4" width="18.28515625" customWidth="1"/>
    <col min="5" max="5" width="5" customWidth="1"/>
  </cols>
  <sheetData>
    <row r="3" spans="3:17" x14ac:dyDescent="0.25">
      <c r="C3" s="1"/>
      <c r="D3" s="15"/>
      <c r="E3" s="15"/>
      <c r="F3" s="16" t="s">
        <v>32</v>
      </c>
      <c r="G3" s="16" t="s">
        <v>33</v>
      </c>
      <c r="H3" s="16" t="s">
        <v>34</v>
      </c>
      <c r="I3" s="16" t="s">
        <v>35</v>
      </c>
      <c r="J3" s="16" t="s">
        <v>36</v>
      </c>
      <c r="K3" s="16" t="s">
        <v>37</v>
      </c>
      <c r="L3" s="16" t="s">
        <v>38</v>
      </c>
      <c r="M3" s="16" t="s">
        <v>39</v>
      </c>
      <c r="N3" s="16" t="s">
        <v>40</v>
      </c>
      <c r="O3" s="16" t="s">
        <v>41</v>
      </c>
      <c r="P3" s="16" t="s">
        <v>43</v>
      </c>
      <c r="Q3" s="16" t="s">
        <v>42</v>
      </c>
    </row>
    <row r="4" spans="3:17" x14ac:dyDescent="0.25">
      <c r="C4" s="1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3:17" x14ac:dyDescent="0.25">
      <c r="C5" s="1"/>
      <c r="D5" s="15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3:17" x14ac:dyDescent="0.25">
      <c r="C6" s="1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3:17" x14ac:dyDescent="0.25">
      <c r="D7" s="17" t="s">
        <v>44</v>
      </c>
      <c r="E7" s="17"/>
      <c r="F7" s="15">
        <v>7</v>
      </c>
      <c r="G7" s="15">
        <v>10</v>
      </c>
      <c r="H7" s="15">
        <v>30</v>
      </c>
      <c r="I7" s="15">
        <v>8</v>
      </c>
      <c r="J7" s="15">
        <v>8</v>
      </c>
      <c r="K7" s="15">
        <v>8</v>
      </c>
      <c r="L7" s="15">
        <v>10</v>
      </c>
      <c r="M7" s="15">
        <v>11</v>
      </c>
      <c r="N7" s="15">
        <v>10</v>
      </c>
      <c r="O7" s="15">
        <v>8</v>
      </c>
      <c r="P7" s="15">
        <v>12</v>
      </c>
      <c r="Q7" s="15">
        <v>20</v>
      </c>
    </row>
    <row r="8" spans="3:17" x14ac:dyDescent="0.25">
      <c r="D8" s="17"/>
      <c r="E8" s="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12" spans="3:17" x14ac:dyDescent="0.25">
      <c r="D12" s="15"/>
      <c r="E12" s="15"/>
      <c r="F12" s="16" t="s">
        <v>32</v>
      </c>
      <c r="G12" s="16" t="s">
        <v>33</v>
      </c>
      <c r="H12" s="16" t="s">
        <v>34</v>
      </c>
      <c r="I12" s="16" t="s">
        <v>35</v>
      </c>
      <c r="J12" s="16" t="s">
        <v>36</v>
      </c>
      <c r="K12" s="16" t="s">
        <v>37</v>
      </c>
      <c r="L12" s="16" t="s">
        <v>38</v>
      </c>
      <c r="M12" s="16" t="s">
        <v>39</v>
      </c>
      <c r="N12" s="16" t="s">
        <v>40</v>
      </c>
      <c r="O12" s="16" t="s">
        <v>41</v>
      </c>
      <c r="P12" s="16" t="s">
        <v>43</v>
      </c>
      <c r="Q12" s="16" t="s">
        <v>42</v>
      </c>
    </row>
    <row r="13" spans="3:17" x14ac:dyDescent="0.25"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3:17" x14ac:dyDescent="0.25"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3:17" x14ac:dyDescent="0.25"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3:17" x14ac:dyDescent="0.25">
      <c r="D16" s="17" t="s">
        <v>45</v>
      </c>
      <c r="E16" s="17"/>
      <c r="F16" s="15">
        <v>4</v>
      </c>
      <c r="G16" s="15">
        <v>20</v>
      </c>
      <c r="H16" s="15">
        <v>5</v>
      </c>
      <c r="I16" s="15">
        <v>6</v>
      </c>
      <c r="J16" s="15">
        <v>5</v>
      </c>
      <c r="K16" s="15">
        <v>9</v>
      </c>
      <c r="L16" s="15">
        <v>4</v>
      </c>
      <c r="M16" s="15">
        <v>5</v>
      </c>
      <c r="N16" s="15">
        <v>8</v>
      </c>
      <c r="O16" s="15">
        <v>10</v>
      </c>
      <c r="P16" s="15">
        <v>5</v>
      </c>
      <c r="Q16" s="15">
        <v>16</v>
      </c>
    </row>
    <row r="17" spans="4:17" x14ac:dyDescent="0.25">
      <c r="D17" s="17"/>
      <c r="E17" s="1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20" spans="4:17" x14ac:dyDescent="0.25">
      <c r="E20" s="16" t="s">
        <v>32</v>
      </c>
      <c r="F20" s="16" t="s">
        <v>33</v>
      </c>
      <c r="G20" s="16" t="s">
        <v>34</v>
      </c>
      <c r="H20" s="16" t="s">
        <v>35</v>
      </c>
      <c r="I20" s="16" t="s">
        <v>36</v>
      </c>
      <c r="J20" s="16" t="s">
        <v>37</v>
      </c>
      <c r="K20" s="16" t="s">
        <v>38</v>
      </c>
      <c r="L20" s="16" t="s">
        <v>39</v>
      </c>
      <c r="M20" s="16" t="s">
        <v>40</v>
      </c>
      <c r="N20" s="16" t="s">
        <v>41</v>
      </c>
      <c r="O20" s="16" t="s">
        <v>43</v>
      </c>
      <c r="P20" s="16" t="s">
        <v>42</v>
      </c>
    </row>
    <row r="21" spans="4:17" ht="15" customHeight="1" x14ac:dyDescent="0.25"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4:17" x14ac:dyDescent="0.25"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4:17" x14ac:dyDescent="0.25">
      <c r="D23" s="18" t="s">
        <v>44</v>
      </c>
      <c r="E23">
        <v>7</v>
      </c>
      <c r="F23">
        <v>10</v>
      </c>
      <c r="G23">
        <v>30</v>
      </c>
      <c r="H23">
        <v>8</v>
      </c>
      <c r="I23">
        <v>8</v>
      </c>
      <c r="J23">
        <v>8</v>
      </c>
      <c r="K23">
        <v>10</v>
      </c>
      <c r="L23">
        <v>11</v>
      </c>
      <c r="M23">
        <v>10</v>
      </c>
      <c r="N23">
        <v>8</v>
      </c>
      <c r="O23">
        <v>12</v>
      </c>
      <c r="P23">
        <v>20</v>
      </c>
    </row>
    <row r="24" spans="4:17" x14ac:dyDescent="0.25">
      <c r="D24" s="18" t="s">
        <v>45</v>
      </c>
      <c r="E24">
        <v>4</v>
      </c>
      <c r="F24">
        <v>20</v>
      </c>
      <c r="G24">
        <v>5</v>
      </c>
      <c r="H24">
        <v>6</v>
      </c>
      <c r="I24">
        <v>5</v>
      </c>
      <c r="J24">
        <v>9</v>
      </c>
      <c r="K24">
        <v>4</v>
      </c>
      <c r="L24">
        <v>5</v>
      </c>
      <c r="M24">
        <v>8</v>
      </c>
      <c r="N24">
        <v>10</v>
      </c>
      <c r="O24">
        <v>5</v>
      </c>
      <c r="P24">
        <v>16</v>
      </c>
    </row>
  </sheetData>
  <dataConsolidate topLabels="1">
    <dataRefs count="2">
      <dataRef ref="D3:Q8" sheet="Лист5" r:id="rId1"/>
      <dataRef ref="D12:Q17" sheet="Лист5" r:id="rId2"/>
    </dataRefs>
  </dataConsolidate>
  <mergeCells count="64"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N20:N22"/>
    <mergeCell ref="O20:O22"/>
    <mergeCell ref="P20:P22"/>
    <mergeCell ref="F3:F6"/>
    <mergeCell ref="G3:G6"/>
    <mergeCell ref="H3:H6"/>
    <mergeCell ref="I3:I6"/>
    <mergeCell ref="D12:E15"/>
    <mergeCell ref="F12:F15"/>
    <mergeCell ref="G12:G15"/>
    <mergeCell ref="H12:H15"/>
    <mergeCell ref="Q3:Q6"/>
    <mergeCell ref="D3:E6"/>
    <mergeCell ref="J7:J8"/>
    <mergeCell ref="K7:K8"/>
    <mergeCell ref="L7:L8"/>
    <mergeCell ref="M7:M8"/>
    <mergeCell ref="J3:J6"/>
    <mergeCell ref="K3:K6"/>
    <mergeCell ref="L3:L6"/>
    <mergeCell ref="M3:M6"/>
    <mergeCell ref="N3:N6"/>
    <mergeCell ref="O3:O6"/>
    <mergeCell ref="D7:E8"/>
    <mergeCell ref="F7:F8"/>
    <mergeCell ref="G7:G8"/>
    <mergeCell ref="H7:H8"/>
    <mergeCell ref="I7:I8"/>
    <mergeCell ref="N12:N15"/>
    <mergeCell ref="N7:N8"/>
    <mergeCell ref="P7:P8"/>
    <mergeCell ref="Q7:Q8"/>
    <mergeCell ref="P3:P6"/>
    <mergeCell ref="O7:O8"/>
    <mergeCell ref="Q16:Q17"/>
    <mergeCell ref="O12:O15"/>
    <mergeCell ref="P12:P15"/>
    <mergeCell ref="Q12:Q15"/>
    <mergeCell ref="D16:E17"/>
    <mergeCell ref="F16:F17"/>
    <mergeCell ref="G16:G17"/>
    <mergeCell ref="H16:H17"/>
    <mergeCell ref="I16:I17"/>
    <mergeCell ref="J16:J17"/>
    <mergeCell ref="K16:K17"/>
    <mergeCell ref="I12:I15"/>
    <mergeCell ref="J12:J15"/>
    <mergeCell ref="K12:K15"/>
    <mergeCell ref="L12:L15"/>
    <mergeCell ref="M12:M15"/>
    <mergeCell ref="L16:L17"/>
    <mergeCell ref="M16:M17"/>
    <mergeCell ref="N16:N17"/>
    <mergeCell ref="O16:O17"/>
    <mergeCell ref="P16:P17"/>
  </mergeCells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tabSelected="1" topLeftCell="A4" zoomScale="85" zoomScaleNormal="85" workbookViewId="0">
      <selection activeCell="R22" sqref="R22"/>
    </sheetView>
  </sheetViews>
  <sheetFormatPr defaultRowHeight="15" x14ac:dyDescent="0.25"/>
  <cols>
    <col min="3" max="3" width="16.5703125" customWidth="1"/>
    <col min="4" max="4" width="15.42578125" customWidth="1"/>
  </cols>
  <sheetData>
    <row r="3" spans="3:13" ht="93.75" x14ac:dyDescent="0.25">
      <c r="C3" s="21" t="s">
        <v>46</v>
      </c>
      <c r="D3" s="21" t="s">
        <v>1</v>
      </c>
      <c r="E3" s="22" t="s">
        <v>47</v>
      </c>
      <c r="F3" s="22" t="s">
        <v>48</v>
      </c>
      <c r="G3" s="22" t="s">
        <v>49</v>
      </c>
      <c r="H3" s="22" t="s">
        <v>50</v>
      </c>
      <c r="I3" s="22" t="s">
        <v>51</v>
      </c>
      <c r="J3" s="22" t="s">
        <v>52</v>
      </c>
      <c r="K3" s="22" t="s">
        <v>53</v>
      </c>
      <c r="L3" s="23"/>
      <c r="M3" s="23"/>
    </row>
    <row r="4" spans="3:13" x14ac:dyDescent="0.25">
      <c r="C4" s="24" t="s">
        <v>54</v>
      </c>
      <c r="D4" s="24" t="s">
        <v>55</v>
      </c>
      <c r="E4" s="24">
        <v>4</v>
      </c>
      <c r="F4" s="24" t="s">
        <v>56</v>
      </c>
      <c r="G4" s="24">
        <v>300</v>
      </c>
      <c r="H4" s="24">
        <v>100</v>
      </c>
      <c r="I4" s="24">
        <f>G4*1%</f>
        <v>3</v>
      </c>
      <c r="J4" s="24">
        <f>(G4+H4-I4)*13%</f>
        <v>51.61</v>
      </c>
      <c r="K4" s="24">
        <f>G4+H4-I4-J4</f>
        <v>345.39</v>
      </c>
      <c r="L4" s="23"/>
      <c r="M4" s="23"/>
    </row>
    <row r="5" spans="3:13" x14ac:dyDescent="0.25">
      <c r="C5" s="24" t="s">
        <v>57</v>
      </c>
      <c r="D5" s="24" t="s">
        <v>55</v>
      </c>
      <c r="E5" s="24">
        <v>15</v>
      </c>
      <c r="F5" s="24">
        <v>2</v>
      </c>
      <c r="G5" s="24">
        <v>600</v>
      </c>
      <c r="H5" s="24">
        <v>130</v>
      </c>
      <c r="I5" s="24">
        <f t="shared" ref="I5:I18" si="0">G5*1%</f>
        <v>6</v>
      </c>
      <c r="J5" s="24">
        <f t="shared" ref="J5:J8" si="1">(G5+H5-I5)*13%</f>
        <v>94.12</v>
      </c>
      <c r="K5" s="24">
        <f t="shared" ref="K5:K8" si="2">G5+H5-I5-J5</f>
        <v>629.88</v>
      </c>
      <c r="L5" s="23"/>
      <c r="M5" s="23"/>
    </row>
    <row r="6" spans="3:13" x14ac:dyDescent="0.25">
      <c r="C6" s="24" t="s">
        <v>58</v>
      </c>
      <c r="D6" s="24" t="s">
        <v>59</v>
      </c>
      <c r="E6" s="24">
        <v>5</v>
      </c>
      <c r="F6" s="24" t="s">
        <v>56</v>
      </c>
      <c r="G6" s="24">
        <v>800</v>
      </c>
      <c r="H6" s="24">
        <v>231</v>
      </c>
      <c r="I6" s="24">
        <f t="shared" si="0"/>
        <v>8</v>
      </c>
      <c r="J6" s="24">
        <f t="shared" si="1"/>
        <v>132.99</v>
      </c>
      <c r="K6" s="24">
        <f t="shared" si="2"/>
        <v>890.01</v>
      </c>
      <c r="L6" s="23"/>
      <c r="M6" s="23"/>
    </row>
    <row r="7" spans="3:13" x14ac:dyDescent="0.25">
      <c r="C7" s="24" t="s">
        <v>60</v>
      </c>
      <c r="D7" s="24" t="s">
        <v>61</v>
      </c>
      <c r="E7" s="24">
        <v>8</v>
      </c>
      <c r="F7" s="24" t="s">
        <v>62</v>
      </c>
      <c r="G7" s="24">
        <v>400</v>
      </c>
      <c r="H7" s="24">
        <v>320</v>
      </c>
      <c r="I7" s="24">
        <f t="shared" si="0"/>
        <v>4</v>
      </c>
      <c r="J7" s="24">
        <f t="shared" si="1"/>
        <v>93.08</v>
      </c>
      <c r="K7" s="24">
        <f t="shared" si="2"/>
        <v>622.91999999999996</v>
      </c>
      <c r="L7" s="23"/>
      <c r="M7" s="23"/>
    </row>
    <row r="8" spans="3:13" x14ac:dyDescent="0.25">
      <c r="C8" s="24" t="s">
        <v>63</v>
      </c>
      <c r="D8" s="24" t="s">
        <v>61</v>
      </c>
      <c r="E8" s="24">
        <v>0</v>
      </c>
      <c r="F8" s="24">
        <v>1</v>
      </c>
      <c r="G8" s="24">
        <v>400</v>
      </c>
      <c r="H8" s="24">
        <v>155</v>
      </c>
      <c r="I8" s="24">
        <f t="shared" si="0"/>
        <v>4</v>
      </c>
      <c r="J8" s="24">
        <f t="shared" si="1"/>
        <v>71.63</v>
      </c>
      <c r="K8" s="24">
        <f t="shared" si="2"/>
        <v>479.37</v>
      </c>
      <c r="L8" s="23"/>
      <c r="M8" s="23"/>
    </row>
    <row r="9" spans="3:13" x14ac:dyDescent="0.2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3:13" x14ac:dyDescent="0.25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3:13" x14ac:dyDescent="0.25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3:13" ht="93.75" x14ac:dyDescent="0.25">
      <c r="C12" s="26" t="s">
        <v>46</v>
      </c>
      <c r="D12" s="26" t="s">
        <v>1</v>
      </c>
      <c r="E12" s="27" t="s">
        <v>47</v>
      </c>
      <c r="F12" s="27" t="s">
        <v>48</v>
      </c>
      <c r="G12" s="27" t="s">
        <v>49</v>
      </c>
      <c r="H12" s="27" t="s">
        <v>50</v>
      </c>
      <c r="I12" s="27" t="s">
        <v>51</v>
      </c>
      <c r="J12" s="27" t="s">
        <v>64</v>
      </c>
      <c r="K12" s="27" t="s">
        <v>52</v>
      </c>
      <c r="L12" s="27" t="s">
        <v>53</v>
      </c>
      <c r="M12" s="23"/>
    </row>
    <row r="13" spans="3:13" x14ac:dyDescent="0.25">
      <c r="C13" s="26" t="s">
        <v>54</v>
      </c>
      <c r="D13" s="26" t="s">
        <v>55</v>
      </c>
      <c r="E13" s="26">
        <v>5</v>
      </c>
      <c r="F13" s="26" t="s">
        <v>56</v>
      </c>
      <c r="G13" s="26">
        <v>400</v>
      </c>
      <c r="H13" s="26">
        <v>360</v>
      </c>
      <c r="I13" s="24">
        <f>G13*1%</f>
        <v>4</v>
      </c>
      <c r="J13" s="26">
        <v>150</v>
      </c>
      <c r="K13" s="25">
        <f>(G13+H13-I13)*13%</f>
        <v>98.28</v>
      </c>
      <c r="L13" s="25">
        <f>G13+H13+I13+J13-K13</f>
        <v>815.72</v>
      </c>
      <c r="M13" s="23"/>
    </row>
    <row r="14" spans="3:13" x14ac:dyDescent="0.25">
      <c r="C14" s="26" t="s">
        <v>57</v>
      </c>
      <c r="D14" s="26" t="s">
        <v>55</v>
      </c>
      <c r="E14" s="26">
        <v>5</v>
      </c>
      <c r="F14" s="26" t="s">
        <v>56</v>
      </c>
      <c r="G14" s="26">
        <v>300</v>
      </c>
      <c r="H14" s="26">
        <v>450</v>
      </c>
      <c r="I14" s="24">
        <f t="shared" ref="I14:I18" si="3">G14*1%</f>
        <v>3</v>
      </c>
      <c r="J14" s="26">
        <v>100</v>
      </c>
      <c r="K14" s="25">
        <f t="shared" ref="K14:K18" si="4">(G14+H14-I14)*13%</f>
        <v>97.11</v>
      </c>
      <c r="L14" s="25">
        <f t="shared" ref="L14:L18" si="5">G14+H14+I14+J14-K14</f>
        <v>755.89</v>
      </c>
      <c r="M14" s="23"/>
    </row>
    <row r="15" spans="3:13" ht="30" customHeight="1" x14ac:dyDescent="0.25">
      <c r="C15" s="26" t="s">
        <v>58</v>
      </c>
      <c r="D15" s="26" t="s">
        <v>59</v>
      </c>
      <c r="E15" s="26">
        <v>0</v>
      </c>
      <c r="F15" s="26">
        <v>1</v>
      </c>
      <c r="G15" s="26">
        <v>300</v>
      </c>
      <c r="H15" s="26">
        <v>245</v>
      </c>
      <c r="I15" s="24">
        <f t="shared" si="3"/>
        <v>3</v>
      </c>
      <c r="J15" s="26">
        <v>90</v>
      </c>
      <c r="K15" s="25">
        <f t="shared" si="4"/>
        <v>70.460000000000008</v>
      </c>
      <c r="L15" s="25">
        <f t="shared" si="5"/>
        <v>567.54</v>
      </c>
      <c r="M15" s="23"/>
    </row>
    <row r="16" spans="3:13" x14ac:dyDescent="0.25">
      <c r="C16" s="26" t="s">
        <v>60</v>
      </c>
      <c r="D16" s="26" t="s">
        <v>61</v>
      </c>
      <c r="E16" s="26">
        <v>3</v>
      </c>
      <c r="F16" s="26" t="s">
        <v>56</v>
      </c>
      <c r="G16" s="26">
        <v>350</v>
      </c>
      <c r="H16" s="26">
        <v>327</v>
      </c>
      <c r="I16" s="24">
        <f t="shared" si="3"/>
        <v>3.5</v>
      </c>
      <c r="J16" s="26">
        <v>100</v>
      </c>
      <c r="K16" s="25">
        <f t="shared" si="4"/>
        <v>87.555000000000007</v>
      </c>
      <c r="L16" s="25">
        <f t="shared" si="5"/>
        <v>692.94499999999994</v>
      </c>
      <c r="M16" s="23"/>
    </row>
    <row r="17" spans="3:13" x14ac:dyDescent="0.25">
      <c r="C17" s="26" t="s">
        <v>63</v>
      </c>
      <c r="D17" s="26" t="s">
        <v>61</v>
      </c>
      <c r="E17" s="26">
        <v>4</v>
      </c>
      <c r="F17" s="26" t="s">
        <v>56</v>
      </c>
      <c r="G17" s="26">
        <v>400</v>
      </c>
      <c r="H17" s="26">
        <v>345</v>
      </c>
      <c r="I17" s="24">
        <f t="shared" si="3"/>
        <v>4</v>
      </c>
      <c r="J17" s="26">
        <v>140</v>
      </c>
      <c r="K17" s="25">
        <f t="shared" si="4"/>
        <v>96.33</v>
      </c>
      <c r="L17" s="25">
        <f t="shared" si="5"/>
        <v>792.67</v>
      </c>
      <c r="M17" s="23"/>
    </row>
    <row r="18" spans="3:13" ht="30" customHeight="1" x14ac:dyDescent="0.25">
      <c r="C18" s="26" t="s">
        <v>65</v>
      </c>
      <c r="D18" s="26" t="s">
        <v>66</v>
      </c>
      <c r="E18" s="26">
        <v>8</v>
      </c>
      <c r="F18" s="26" t="s">
        <v>62</v>
      </c>
      <c r="G18" s="26">
        <v>400</v>
      </c>
      <c r="H18" s="26">
        <v>425</v>
      </c>
      <c r="I18" s="24">
        <f t="shared" si="3"/>
        <v>4</v>
      </c>
      <c r="J18" s="26">
        <v>125</v>
      </c>
      <c r="K18" s="25">
        <f t="shared" si="4"/>
        <v>106.73</v>
      </c>
      <c r="L18" s="25">
        <f t="shared" si="5"/>
        <v>847.27</v>
      </c>
      <c r="M18" s="23"/>
    </row>
    <row r="22" spans="3:13" ht="93.75" x14ac:dyDescent="0.25">
      <c r="C22" s="4"/>
      <c r="D22" s="4" t="s">
        <v>1</v>
      </c>
      <c r="E22" s="19" t="s">
        <v>47</v>
      </c>
      <c r="F22" s="19" t="s">
        <v>48</v>
      </c>
      <c r="G22" s="19" t="s">
        <v>49</v>
      </c>
      <c r="H22" s="19" t="s">
        <v>50</v>
      </c>
      <c r="I22" s="19" t="s">
        <v>51</v>
      </c>
      <c r="J22" s="19" t="s">
        <v>64</v>
      </c>
      <c r="K22" s="19" t="s">
        <v>52</v>
      </c>
      <c r="L22" s="19" t="s">
        <v>53</v>
      </c>
    </row>
    <row r="23" spans="3:13" x14ac:dyDescent="0.25">
      <c r="C23" s="4" t="s">
        <v>54</v>
      </c>
      <c r="D23" s="26" t="s">
        <v>55</v>
      </c>
      <c r="E23" s="4">
        <v>9</v>
      </c>
      <c r="F23" s="4">
        <v>2.4</v>
      </c>
      <c r="G23" s="4">
        <v>700</v>
      </c>
      <c r="H23" s="4">
        <v>460</v>
      </c>
      <c r="I23" s="4">
        <v>7</v>
      </c>
      <c r="J23" s="4">
        <v>150</v>
      </c>
      <c r="K23" s="5">
        <v>149.88999999999999</v>
      </c>
      <c r="L23" s="5">
        <v>1161.1100000000001</v>
      </c>
    </row>
    <row r="24" spans="3:13" x14ac:dyDescent="0.25">
      <c r="C24" s="4" t="s">
        <v>57</v>
      </c>
      <c r="D24" s="26" t="s">
        <v>55</v>
      </c>
      <c r="E24" s="4">
        <v>20</v>
      </c>
      <c r="F24" s="4">
        <v>3.2</v>
      </c>
      <c r="G24" s="4">
        <v>900</v>
      </c>
      <c r="H24" s="4">
        <v>580</v>
      </c>
      <c r="I24" s="4">
        <v>9</v>
      </c>
      <c r="J24" s="4">
        <v>100</v>
      </c>
      <c r="K24" s="5">
        <v>191.23000000000002</v>
      </c>
      <c r="L24" s="5">
        <v>1385.77</v>
      </c>
    </row>
    <row r="25" spans="3:13" ht="30" x14ac:dyDescent="0.25">
      <c r="C25" s="4" t="s">
        <v>58</v>
      </c>
      <c r="D25" s="26" t="s">
        <v>59</v>
      </c>
      <c r="E25" s="4">
        <v>5</v>
      </c>
      <c r="F25" s="4">
        <v>2.2000000000000002</v>
      </c>
      <c r="G25" s="4">
        <v>1100</v>
      </c>
      <c r="H25" s="4">
        <v>476</v>
      </c>
      <c r="I25" s="4">
        <v>11</v>
      </c>
      <c r="J25" s="4">
        <v>90</v>
      </c>
      <c r="K25" s="5">
        <v>203.45000000000002</v>
      </c>
      <c r="L25" s="5">
        <v>1457.55</v>
      </c>
    </row>
    <row r="26" spans="3:13" x14ac:dyDescent="0.25">
      <c r="C26" s="4" t="s">
        <v>60</v>
      </c>
      <c r="D26" s="26" t="s">
        <v>61</v>
      </c>
      <c r="E26" s="4">
        <v>11</v>
      </c>
      <c r="F26" s="4">
        <v>2.7</v>
      </c>
      <c r="G26" s="4">
        <v>750</v>
      </c>
      <c r="H26" s="4">
        <v>647</v>
      </c>
      <c r="I26" s="4">
        <v>7.5</v>
      </c>
      <c r="J26" s="4">
        <v>100</v>
      </c>
      <c r="K26" s="5">
        <v>180.63499999999999</v>
      </c>
      <c r="L26" s="5">
        <v>1315.8649999999998</v>
      </c>
    </row>
    <row r="27" spans="3:13" x14ac:dyDescent="0.25">
      <c r="C27" s="4" t="s">
        <v>63</v>
      </c>
      <c r="D27" s="26" t="s">
        <v>61</v>
      </c>
      <c r="E27" s="4">
        <v>4</v>
      </c>
      <c r="F27" s="4">
        <v>2.2000000000000002</v>
      </c>
      <c r="G27" s="4">
        <v>800</v>
      </c>
      <c r="H27" s="4">
        <v>500</v>
      </c>
      <c r="I27" s="4">
        <v>8</v>
      </c>
      <c r="J27" s="4">
        <v>140</v>
      </c>
      <c r="K27" s="5">
        <v>167.95999999999998</v>
      </c>
      <c r="L27" s="5">
        <v>1272.04</v>
      </c>
    </row>
    <row r="28" spans="3:13" ht="30" x14ac:dyDescent="0.25">
      <c r="C28" s="4" t="s">
        <v>65</v>
      </c>
      <c r="D28" s="26" t="s">
        <v>66</v>
      </c>
      <c r="E28" s="4">
        <v>8</v>
      </c>
      <c r="F28" s="4">
        <v>1.5</v>
      </c>
      <c r="G28" s="4">
        <v>400</v>
      </c>
      <c r="H28" s="4">
        <v>425</v>
      </c>
      <c r="I28" s="4">
        <v>4</v>
      </c>
      <c r="J28" s="4">
        <v>125</v>
      </c>
      <c r="K28" s="5">
        <v>106.73</v>
      </c>
      <c r="L28" s="5">
        <v>847.27</v>
      </c>
    </row>
    <row r="29" spans="3:13" x14ac:dyDescent="0.25">
      <c r="K29" s="20"/>
      <c r="L29" s="20"/>
    </row>
  </sheetData>
  <dataConsolidate leftLabels="1" topLabels="1">
    <dataRefs count="2">
      <dataRef ref="C3:L9" sheet="Лист6" r:id="rId1"/>
      <dataRef ref="C12:L18" sheet="Лист6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2021-10-27T14:33:24Z</dcterms:modified>
</cp:coreProperties>
</file>