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O:\SCD\230\232-Fuel\06. Reports\03 Minerba Report\2025\Prediction Result\"/>
    </mc:Choice>
  </mc:AlternateContent>
  <xr:revisionPtr revIDLastSave="0" documentId="13_ncr:1_{C22C6F53-69E5-45D7-8517-057168D40ED7}" xr6:coauthVersionLast="47" xr6:coauthVersionMax="47" xr10:uidLastSave="{00000000-0000-0000-0000-000000000000}"/>
  <bookViews>
    <workbookView xWindow="-120" yWindow="-120" windowWidth="20730" windowHeight="11310" activeTab="1" xr2:uid="{6EE71344-52B6-48BD-901C-16EAB7D61A2C}"/>
  </bookViews>
  <sheets>
    <sheet name="SGTData_Pandas31012025A" sheetId="1" r:id="rId1"/>
    <sheet name="Predic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2" i="2"/>
  <c r="O2" i="2"/>
  <c r="M2" i="2"/>
  <c r="J2" i="2"/>
  <c r="Q1" i="2" l="1"/>
  <c r="O1" i="2"/>
  <c r="M1" i="2"/>
  <c r="J1" i="2"/>
  <c r="F10" i="2" l="1"/>
  <c r="F3" i="2"/>
  <c r="F7" i="2"/>
  <c r="F11" i="2"/>
  <c r="F4" i="2"/>
  <c r="F8" i="2"/>
  <c r="F12" i="2"/>
  <c r="F5" i="2"/>
  <c r="F2" i="2"/>
  <c r="F9" i="2"/>
  <c r="F13" i="2"/>
  <c r="F6" i="2"/>
</calcChain>
</file>

<file path=xl/sharedStrings.xml><?xml version="1.0" encoding="utf-8"?>
<sst xmlns="http://schemas.openxmlformats.org/spreadsheetml/2006/main" count="30" uniqueCount="18">
  <si>
    <t>Month</t>
  </si>
  <si>
    <t>OB (Bcm)</t>
  </si>
  <si>
    <t>Coal (Ton)</t>
  </si>
  <si>
    <t>Distance OB (KM)</t>
  </si>
  <si>
    <t>Distance Coal (KM)</t>
  </si>
  <si>
    <t>Fuel</t>
  </si>
  <si>
    <t>forecast</t>
  </si>
  <si>
    <t>Intercept</t>
  </si>
  <si>
    <t>X1</t>
  </si>
  <si>
    <t>X2</t>
  </si>
  <si>
    <t>OB (BCM)</t>
  </si>
  <si>
    <t>OB Distance (Km)</t>
  </si>
  <si>
    <t>Coal Distance (Km)</t>
  </si>
  <si>
    <t>X3</t>
  </si>
  <si>
    <t>Ver1 3 Featured</t>
  </si>
  <si>
    <t>Ver 2 Features</t>
  </si>
  <si>
    <t>Ver1 Fuel (Liter)</t>
  </si>
  <si>
    <t>Ver2 Fuel (Liter)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</si>
</sst>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_(* #,##0.000_);_(* \(#,##0.000\);_(* &quot;-&quot;_);_(@_)"/>
    <numFmt numFmtId="167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ar(--jp-code-font-family)"/>
    </font>
    <font>
      <b/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7" fontId="0" fillId="0" borderId="0" xfId="0" applyNumberFormat="1"/>
    <xf numFmtId="0" fontId="0" fillId="33" borderId="10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1" fontId="18" fillId="34" borderId="10" xfId="0" applyNumberFormat="1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1" fontId="18" fillId="35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19" fillId="0" borderId="10" xfId="0" applyFont="1" applyBorder="1"/>
    <xf numFmtId="0" fontId="19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center"/>
    </xf>
    <xf numFmtId="165" fontId="0" fillId="0" borderId="10" xfId="0" applyNumberFormat="1" applyBorder="1"/>
    <xf numFmtId="41" fontId="20" fillId="0" borderId="10" xfId="0" applyNumberFormat="1" applyFont="1" applyBorder="1" applyAlignment="1">
      <alignment horizontal="left"/>
    </xf>
    <xf numFmtId="41" fontId="20" fillId="36" borderId="10" xfId="0" applyNumberFormat="1" applyFont="1" applyFill="1" applyBorder="1" applyAlignment="1">
      <alignment horizontal="left"/>
    </xf>
    <xf numFmtId="166" fontId="20" fillId="0" borderId="10" xfId="0" applyNumberFormat="1" applyFont="1" applyBorder="1" applyAlignment="1">
      <alignment horizontal="left"/>
    </xf>
    <xf numFmtId="41" fontId="0" fillId="0" borderId="0" xfId="0" applyNumberFormat="1"/>
    <xf numFmtId="164" fontId="0" fillId="0" borderId="0" xfId="0" applyNumberFormat="1"/>
    <xf numFmtId="167" fontId="0" fillId="0" borderId="0" xfId="2" applyNumberFormat="1" applyFont="1"/>
    <xf numFmtId="43" fontId="0" fillId="0" borderId="0" xfId="0" applyNumberFormat="1"/>
    <xf numFmtId="0" fontId="0" fillId="37" borderId="10" xfId="0" applyFill="1" applyBorder="1" applyAlignment="1">
      <alignment horizontal="center" vertical="center"/>
    </xf>
    <xf numFmtId="11" fontId="18" fillId="37" borderId="10" xfId="0" applyNumberFormat="1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right"/>
    </xf>
    <xf numFmtId="41" fontId="20" fillId="38" borderId="10" xfId="0" applyNumberFormat="1" applyFont="1" applyFill="1" applyBorder="1" applyAlignment="1">
      <alignment horizontal="left"/>
    </xf>
    <xf numFmtId="41" fontId="21" fillId="39" borderId="10" xfId="0" applyNumberFormat="1" applyFont="1" applyFill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SGTData_Pandas31012025A!$I$1</c:f>
              <c:strCache>
                <c:ptCount val="1"/>
                <c:pt idx="0">
                  <c:v>Ver1 3 Featured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SGTData_Pandas31012025A!$A$2:$A$90</c:f>
              <c:numCache>
                <c:formatCode>mmm\-yy</c:formatCode>
                <c:ptCount val="89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  <c:pt idx="58">
                  <c:v>44501</c:v>
                </c:pt>
                <c:pt idx="59">
                  <c:v>44531</c:v>
                </c:pt>
                <c:pt idx="60">
                  <c:v>44562</c:v>
                </c:pt>
                <c:pt idx="61">
                  <c:v>44593</c:v>
                </c:pt>
                <c:pt idx="62">
                  <c:v>44621</c:v>
                </c:pt>
                <c:pt idx="63">
                  <c:v>44652</c:v>
                </c:pt>
                <c:pt idx="64">
                  <c:v>44682</c:v>
                </c:pt>
                <c:pt idx="65">
                  <c:v>44713</c:v>
                </c:pt>
                <c:pt idx="66">
                  <c:v>44743</c:v>
                </c:pt>
                <c:pt idx="67">
                  <c:v>44774</c:v>
                </c:pt>
                <c:pt idx="68">
                  <c:v>44805</c:v>
                </c:pt>
                <c:pt idx="69">
                  <c:v>44835</c:v>
                </c:pt>
                <c:pt idx="70">
                  <c:v>44866</c:v>
                </c:pt>
                <c:pt idx="71">
                  <c:v>44896</c:v>
                </c:pt>
                <c:pt idx="72">
                  <c:v>44927</c:v>
                </c:pt>
                <c:pt idx="73">
                  <c:v>44958</c:v>
                </c:pt>
                <c:pt idx="74">
                  <c:v>44986</c:v>
                </c:pt>
                <c:pt idx="75">
                  <c:v>45017</c:v>
                </c:pt>
                <c:pt idx="76">
                  <c:v>45047</c:v>
                </c:pt>
                <c:pt idx="77">
                  <c:v>45078</c:v>
                </c:pt>
                <c:pt idx="78">
                  <c:v>45108</c:v>
                </c:pt>
                <c:pt idx="79">
                  <c:v>45139</c:v>
                </c:pt>
                <c:pt idx="80">
                  <c:v>45170</c:v>
                </c:pt>
                <c:pt idx="81">
                  <c:v>45200</c:v>
                </c:pt>
                <c:pt idx="82">
                  <c:v>45231</c:v>
                </c:pt>
                <c:pt idx="83">
                  <c:v>45261</c:v>
                </c:pt>
                <c:pt idx="84">
                  <c:v>45292</c:v>
                </c:pt>
                <c:pt idx="85">
                  <c:v>45323</c:v>
                </c:pt>
                <c:pt idx="86">
                  <c:v>45352</c:v>
                </c:pt>
                <c:pt idx="87">
                  <c:v>45383</c:v>
                </c:pt>
                <c:pt idx="88">
                  <c:v>45413</c:v>
                </c:pt>
              </c:numCache>
            </c:numRef>
          </c:cat>
          <c:val>
            <c:numRef>
              <c:f>SGTData_Pandas31012025A!$I$2:$I$90</c:f>
              <c:numCache>
                <c:formatCode>0.0%</c:formatCode>
                <c:ptCount val="8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5-44EA-AD51-75711C72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708095"/>
        <c:axId val="1439094799"/>
      </c:lineChart>
      <c:dateAx>
        <c:axId val="175770809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94799"/>
        <c:crosses val="autoZero"/>
        <c:auto val="1"/>
        <c:lblOffset val="100"/>
        <c:baseTimeUnit val="months"/>
      </c:dateAx>
      <c:valAx>
        <c:axId val="1439094799"/>
        <c:scaling>
          <c:orientation val="minMax"/>
          <c:max val="0.1500000000000000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0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38</xdr:row>
      <xdr:rowOff>64770</xdr:rowOff>
    </xdr:from>
    <xdr:to>
      <xdr:col>24</xdr:col>
      <xdr:colOff>396240</xdr:colOff>
      <xdr:row>62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D2E57-D350-1FFF-BA71-5B533C96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200025</xdr:colOff>
      <xdr:row>3</xdr:row>
      <xdr:rowOff>171450</xdr:rowOff>
    </xdr:from>
    <xdr:to>
      <xdr:col>16</xdr:col>
      <xdr:colOff>180224</xdr:colOff>
      <xdr:row>27</xdr:row>
      <xdr:rowOff>180402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725BAE-B09D-7B35-F5B1-A89D7E01A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742950"/>
          <a:ext cx="6009524" cy="4580952"/>
        </a:xfrm>
        <a:prstGeom prst="rect">
          <a:avLst/>
        </a:prstGeom>
      </xdr:spPr>
    </xdr:pic>
    <xdr:clientData/>
  </xdr:twoCellAnchor>
  <xdr:twoCellAnchor editAs="oneCell">
    <xdr:from>
      <xdr:col>17</xdr:col>
      <xdr:colOff>161925</xdr:colOff>
      <xdr:row>3</xdr:row>
      <xdr:rowOff>104775</xdr:rowOff>
    </xdr:from>
    <xdr:to>
      <xdr:col>27</xdr:col>
      <xdr:colOff>189734</xdr:colOff>
      <xdr:row>26</xdr:row>
      <xdr:rowOff>189942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AD2795-FB39-4FAF-D95D-BE6D5C3DF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15850" y="676275"/>
          <a:ext cx="6123809" cy="4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B2D3-6BC7-43B2-B3EB-A96E153EAE33}">
  <dimension ref="A1:R97"/>
  <sheetViews>
    <sheetView topLeftCell="G1" workbookViewId="0">
      <selection activeCell="P2" sqref="P2"/>
    </sheetView>
  </sheetViews>
  <sheetFormatPr defaultRowHeight="15"/>
  <cols>
    <col min="3" max="3" width="12" bestFit="1" customWidth="1"/>
    <col min="4" max="4" width="16.42578125" bestFit="1" customWidth="1"/>
    <col min="5" max="5" width="17.85546875" bestFit="1" customWidth="1"/>
    <col min="6" max="6" width="12" bestFit="1" customWidth="1"/>
    <col min="7" max="7" width="13.7109375" bestFit="1" customWidth="1"/>
    <col min="8" max="8" width="11.28515625" bestFit="1" customWidth="1"/>
    <col min="9" max="9" width="15.1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14</v>
      </c>
      <c r="J1" s="2" t="s">
        <v>7</v>
      </c>
      <c r="K1" s="3">
        <v>-13042397.585000001</v>
      </c>
      <c r="L1" s="4"/>
      <c r="M1" s="5" t="s">
        <v>8</v>
      </c>
      <c r="N1" s="6">
        <v>1.1220000000000001</v>
      </c>
      <c r="O1" s="7" t="s">
        <v>9</v>
      </c>
      <c r="P1" s="8">
        <v>5802378.6399999997</v>
      </c>
      <c r="Q1" s="21" t="s">
        <v>13</v>
      </c>
      <c r="R1" s="22">
        <v>1015969.52</v>
      </c>
    </row>
    <row r="2" spans="1:18">
      <c r="A2" s="1">
        <v>42736</v>
      </c>
      <c r="B2">
        <v>35058035.700000003</v>
      </c>
      <c r="C2">
        <v>4205899.6040000003</v>
      </c>
      <c r="D2">
        <v>3.035132682</v>
      </c>
      <c r="E2">
        <v>9.1530327860000007</v>
      </c>
      <c r="F2">
        <v>51331446</v>
      </c>
      <c r="G2" s="9"/>
      <c r="H2" s="18"/>
      <c r="I2" s="19" t="s">
        <v>15</v>
      </c>
      <c r="J2" s="2" t="s">
        <v>7</v>
      </c>
      <c r="K2" s="3">
        <v>-6156355.6950000003</v>
      </c>
      <c r="L2" s="4"/>
      <c r="M2" s="5" t="s">
        <v>8</v>
      </c>
      <c r="N2" s="6">
        <v>1.0189999999999999</v>
      </c>
      <c r="O2" s="7" t="s">
        <v>9</v>
      </c>
      <c r="P2" s="8">
        <v>8398586.8399999999</v>
      </c>
    </row>
    <row r="3" spans="1:18">
      <c r="A3" s="1">
        <v>42767</v>
      </c>
      <c r="B3">
        <v>32749915.93</v>
      </c>
      <c r="C3">
        <v>3738394.1159999999</v>
      </c>
      <c r="D3">
        <v>2.954103763</v>
      </c>
      <c r="E3">
        <v>9.8655823169999994</v>
      </c>
      <c r="F3">
        <v>50819764.439999998</v>
      </c>
      <c r="G3" s="9"/>
      <c r="H3" s="18"/>
      <c r="I3" s="19"/>
    </row>
    <row r="4" spans="1:18">
      <c r="A4" s="1">
        <v>42795</v>
      </c>
      <c r="B4">
        <v>33460435.309999999</v>
      </c>
      <c r="C4">
        <v>4277640.6629999997</v>
      </c>
      <c r="D4">
        <v>2.920290139</v>
      </c>
      <c r="E4">
        <v>9.3887687549999992</v>
      </c>
      <c r="F4">
        <v>55697679</v>
      </c>
      <c r="G4" s="9"/>
      <c r="H4" s="18"/>
      <c r="I4" s="19"/>
    </row>
    <row r="5" spans="1:18">
      <c r="A5" s="1">
        <v>42826</v>
      </c>
      <c r="B5">
        <v>36270798.219999999</v>
      </c>
      <c r="C5">
        <v>4595871.3339999998</v>
      </c>
      <c r="D5">
        <v>2.88372552</v>
      </c>
      <c r="E5">
        <v>10.06310027</v>
      </c>
      <c r="F5">
        <v>54963784</v>
      </c>
      <c r="G5" s="9"/>
      <c r="H5" s="18"/>
      <c r="I5" s="19"/>
    </row>
    <row r="6" spans="1:18">
      <c r="A6" s="1">
        <v>42856</v>
      </c>
      <c r="B6">
        <v>39840063.5</v>
      </c>
      <c r="C6">
        <v>4517361.051</v>
      </c>
      <c r="D6">
        <v>2.9509651689999998</v>
      </c>
      <c r="E6">
        <v>10.07852718</v>
      </c>
      <c r="F6">
        <v>57712934</v>
      </c>
      <c r="G6" s="9"/>
      <c r="H6" s="18"/>
      <c r="I6" s="19"/>
    </row>
    <row r="7" spans="1:18">
      <c r="A7" s="1">
        <v>42887</v>
      </c>
      <c r="B7">
        <v>32601967.690000001</v>
      </c>
      <c r="C7">
        <v>3795021.7650000001</v>
      </c>
      <c r="D7">
        <v>2.7820475870000001</v>
      </c>
      <c r="E7">
        <v>10.80435759</v>
      </c>
      <c r="F7">
        <v>49706491</v>
      </c>
      <c r="G7" s="9"/>
      <c r="H7" s="18"/>
      <c r="I7" s="19"/>
    </row>
    <row r="8" spans="1:18">
      <c r="A8" s="1">
        <v>42917</v>
      </c>
      <c r="B8">
        <v>39273922.310000002</v>
      </c>
      <c r="C8">
        <v>4368797.1320000002</v>
      </c>
      <c r="D8">
        <v>2.8845850770000001</v>
      </c>
      <c r="E8">
        <v>10.41488751</v>
      </c>
      <c r="F8">
        <v>55854148</v>
      </c>
      <c r="G8" s="9"/>
      <c r="H8" s="18"/>
      <c r="I8" s="19"/>
    </row>
    <row r="9" spans="1:18">
      <c r="A9" s="1">
        <v>42948</v>
      </c>
      <c r="B9">
        <v>35896606.530000001</v>
      </c>
      <c r="C9">
        <v>4262273.0480000004</v>
      </c>
      <c r="D9">
        <v>2.949276174</v>
      </c>
      <c r="E9">
        <v>10.05246874</v>
      </c>
      <c r="F9">
        <v>53620116</v>
      </c>
      <c r="G9" s="9"/>
      <c r="H9" s="18"/>
      <c r="I9" s="19"/>
    </row>
    <row r="10" spans="1:18">
      <c r="A10" s="1">
        <v>42979</v>
      </c>
      <c r="B10">
        <v>37582425.020000003</v>
      </c>
      <c r="C10">
        <v>4582670.9000000004</v>
      </c>
      <c r="D10">
        <v>2.9865268039999999</v>
      </c>
      <c r="E10">
        <v>10.70729936</v>
      </c>
      <c r="F10">
        <v>55791336</v>
      </c>
      <c r="G10" s="9"/>
      <c r="H10" s="18"/>
      <c r="I10" s="19"/>
    </row>
    <row r="11" spans="1:18">
      <c r="A11" s="1">
        <v>43009</v>
      </c>
      <c r="B11">
        <v>40174825.009999998</v>
      </c>
      <c r="C11">
        <v>5009484.4000000004</v>
      </c>
      <c r="D11">
        <v>3.0890853549999999</v>
      </c>
      <c r="E11">
        <v>10.281528740000001</v>
      </c>
      <c r="F11">
        <v>55399302.700000003</v>
      </c>
      <c r="G11" s="9"/>
      <c r="H11" s="18"/>
      <c r="I11" s="19"/>
    </row>
    <row r="12" spans="1:18">
      <c r="A12" s="1">
        <v>43040</v>
      </c>
      <c r="B12">
        <v>30412380.07</v>
      </c>
      <c r="C12">
        <v>3739166.3620000002</v>
      </c>
      <c r="D12">
        <v>3.2104012659999999</v>
      </c>
      <c r="E12">
        <v>10.041380200000001</v>
      </c>
      <c r="F12">
        <v>59414523.899999999</v>
      </c>
      <c r="G12" s="9"/>
      <c r="H12" s="18"/>
      <c r="I12" s="19"/>
    </row>
    <row r="13" spans="1:18">
      <c r="A13" s="1">
        <v>43070</v>
      </c>
      <c r="B13">
        <v>36193174.299999997</v>
      </c>
      <c r="C13">
        <v>4065222.6</v>
      </c>
      <c r="D13">
        <v>3.2597884810000002</v>
      </c>
      <c r="E13">
        <v>10.124796379999999</v>
      </c>
      <c r="F13">
        <v>51228629.299999997</v>
      </c>
      <c r="G13" s="9"/>
      <c r="H13" s="18"/>
      <c r="I13" s="19"/>
    </row>
    <row r="14" spans="1:18">
      <c r="A14" s="1">
        <v>43101</v>
      </c>
      <c r="B14">
        <v>31503699.620000001</v>
      </c>
      <c r="C14">
        <v>3823932.07</v>
      </c>
      <c r="D14">
        <v>3.4082749790000002</v>
      </c>
      <c r="E14">
        <v>10.261696450000001</v>
      </c>
      <c r="F14">
        <v>54421408</v>
      </c>
      <c r="G14" s="9"/>
      <c r="H14" s="18"/>
      <c r="I14" s="19"/>
    </row>
    <row r="15" spans="1:18">
      <c r="A15" s="1">
        <v>43132</v>
      </c>
      <c r="B15">
        <v>30662150.809999999</v>
      </c>
      <c r="C15">
        <v>3521514.6</v>
      </c>
      <c r="D15">
        <v>3.280391485</v>
      </c>
      <c r="E15">
        <v>10.390260639999999</v>
      </c>
      <c r="F15">
        <v>50937115</v>
      </c>
      <c r="G15" s="9"/>
      <c r="H15" s="18"/>
      <c r="I15" s="19"/>
    </row>
    <row r="16" spans="1:18">
      <c r="A16" s="1">
        <v>43160</v>
      </c>
      <c r="B16">
        <v>33951534.920000002</v>
      </c>
      <c r="C16">
        <v>4186494.4619999998</v>
      </c>
      <c r="D16">
        <v>3.3112705</v>
      </c>
      <c r="E16">
        <v>10.63134361</v>
      </c>
      <c r="F16">
        <v>57711818</v>
      </c>
      <c r="G16" s="9"/>
      <c r="H16" s="18"/>
      <c r="I16" s="19"/>
    </row>
    <row r="17" spans="1:9">
      <c r="A17" s="1">
        <v>43191</v>
      </c>
      <c r="B17">
        <v>33177575.82</v>
      </c>
      <c r="C17">
        <v>3852316.4</v>
      </c>
      <c r="D17">
        <v>3.2218365439999999</v>
      </c>
      <c r="E17">
        <v>10.321270500000001</v>
      </c>
      <c r="F17">
        <v>55075609</v>
      </c>
      <c r="G17" s="9"/>
      <c r="H17" s="18"/>
      <c r="I17" s="19"/>
    </row>
    <row r="18" spans="1:9">
      <c r="A18" s="1">
        <v>43221</v>
      </c>
      <c r="B18">
        <v>38704273.240000002</v>
      </c>
      <c r="C18">
        <v>4706882.9919999996</v>
      </c>
      <c r="D18">
        <v>3.289965891</v>
      </c>
      <c r="E18">
        <v>10.577419989999999</v>
      </c>
      <c r="F18">
        <v>61903197</v>
      </c>
      <c r="G18" s="9"/>
      <c r="H18" s="18"/>
      <c r="I18" s="19"/>
    </row>
    <row r="19" spans="1:9">
      <c r="A19" s="1">
        <v>43252</v>
      </c>
      <c r="B19">
        <v>35140403.490000002</v>
      </c>
      <c r="C19">
        <v>4126447.676</v>
      </c>
      <c r="D19">
        <v>3.2386290720000002</v>
      </c>
      <c r="E19">
        <v>10.24109312</v>
      </c>
      <c r="F19">
        <v>55628329</v>
      </c>
      <c r="G19" s="9"/>
      <c r="H19" s="18"/>
      <c r="I19" s="19"/>
    </row>
    <row r="20" spans="1:9">
      <c r="A20" s="1">
        <v>43282</v>
      </c>
      <c r="B20">
        <v>38876286.409999996</v>
      </c>
      <c r="C20">
        <v>4717184.5250000004</v>
      </c>
      <c r="D20">
        <v>3.2889591469999999</v>
      </c>
      <c r="E20">
        <v>10.720682249999999</v>
      </c>
      <c r="F20">
        <v>60564513</v>
      </c>
      <c r="G20" s="9"/>
      <c r="H20" s="18"/>
      <c r="I20" s="19"/>
    </row>
    <row r="21" spans="1:9">
      <c r="A21" s="1">
        <v>43313</v>
      </c>
      <c r="B21">
        <v>41720332.369999997</v>
      </c>
      <c r="C21">
        <v>4625304.8</v>
      </c>
      <c r="D21">
        <v>3.2365279810000001</v>
      </c>
      <c r="E21">
        <v>10.287192689999999</v>
      </c>
      <c r="F21">
        <v>61279404</v>
      </c>
      <c r="G21" s="9"/>
      <c r="H21" s="18"/>
      <c r="I21" s="19"/>
    </row>
    <row r="22" spans="1:9">
      <c r="A22" s="1">
        <v>43344</v>
      </c>
      <c r="B22">
        <v>40697748.439999998</v>
      </c>
      <c r="C22">
        <v>4529722.9000000004</v>
      </c>
      <c r="D22">
        <v>3.2668860959999999</v>
      </c>
      <c r="E22">
        <v>10.65372451</v>
      </c>
      <c r="F22">
        <v>61681379</v>
      </c>
      <c r="G22" s="9"/>
      <c r="H22" s="18"/>
      <c r="I22" s="19"/>
    </row>
    <row r="23" spans="1:9">
      <c r="A23" s="1">
        <v>43374</v>
      </c>
      <c r="B23">
        <v>42157995.350000001</v>
      </c>
      <c r="C23">
        <v>4572233.9000000004</v>
      </c>
      <c r="D23">
        <v>3.4178979799999998</v>
      </c>
      <c r="E23">
        <v>10.89213473</v>
      </c>
      <c r="F23">
        <v>63240986</v>
      </c>
      <c r="G23" s="9"/>
      <c r="H23" s="18"/>
      <c r="I23" s="19"/>
    </row>
    <row r="24" spans="1:9">
      <c r="A24" s="1">
        <v>43405</v>
      </c>
      <c r="B24">
        <v>39775753.350000001</v>
      </c>
      <c r="C24">
        <v>4198945.88</v>
      </c>
      <c r="D24">
        <v>3.438962181</v>
      </c>
      <c r="E24">
        <v>9.6975145549999997</v>
      </c>
      <c r="F24">
        <v>62931939</v>
      </c>
      <c r="G24" s="9"/>
      <c r="H24" s="18"/>
      <c r="I24" s="19"/>
    </row>
    <row r="25" spans="1:9">
      <c r="A25" s="1">
        <v>43435</v>
      </c>
      <c r="B25">
        <v>40934424.780000001</v>
      </c>
      <c r="C25">
        <v>3460485.1</v>
      </c>
      <c r="D25">
        <v>3.4986333410000001</v>
      </c>
      <c r="E25">
        <v>9.9837119619999992</v>
      </c>
      <c r="F25">
        <v>64565730</v>
      </c>
      <c r="G25" s="9"/>
      <c r="H25" s="18"/>
      <c r="I25" s="19"/>
    </row>
    <row r="26" spans="1:9">
      <c r="A26" s="1">
        <v>43466</v>
      </c>
      <c r="B26">
        <v>35335556.840000004</v>
      </c>
      <c r="C26">
        <v>4125763.5529999998</v>
      </c>
      <c r="D26">
        <v>3.6422124330000001</v>
      </c>
      <c r="E26">
        <v>10.201156429999999</v>
      </c>
      <c r="F26">
        <v>61348160</v>
      </c>
      <c r="G26" s="9"/>
      <c r="H26" s="18"/>
      <c r="I26" s="19"/>
    </row>
    <row r="27" spans="1:9">
      <c r="A27" s="1">
        <v>43497</v>
      </c>
      <c r="B27">
        <v>37146718.369999997</v>
      </c>
      <c r="C27">
        <v>4193429.1779999998</v>
      </c>
      <c r="D27">
        <v>3.679276336</v>
      </c>
      <c r="E27">
        <v>10.63471794</v>
      </c>
      <c r="F27">
        <v>58585140</v>
      </c>
      <c r="G27" s="9"/>
      <c r="H27" s="18"/>
      <c r="I27" s="19"/>
    </row>
    <row r="28" spans="1:9">
      <c r="A28" s="1">
        <v>43525</v>
      </c>
      <c r="B28">
        <v>38861196.409999996</v>
      </c>
      <c r="C28">
        <v>4307591.3</v>
      </c>
      <c r="D28">
        <v>3.6751158909999999</v>
      </c>
      <c r="E28">
        <v>10.08237025</v>
      </c>
      <c r="F28">
        <v>60232289</v>
      </c>
      <c r="G28" s="9"/>
      <c r="H28" s="18"/>
      <c r="I28" s="19"/>
    </row>
    <row r="29" spans="1:9">
      <c r="A29" s="1">
        <v>43556</v>
      </c>
      <c r="B29">
        <v>34374279.859999999</v>
      </c>
      <c r="C29">
        <v>3664092.5</v>
      </c>
      <c r="D29">
        <v>3.6184581150000001</v>
      </c>
      <c r="E29">
        <v>10.44759116</v>
      </c>
      <c r="F29">
        <v>57116982.68</v>
      </c>
      <c r="G29" s="9"/>
      <c r="H29" s="18"/>
      <c r="I29" s="19"/>
    </row>
    <row r="30" spans="1:9">
      <c r="A30" s="1">
        <v>43586</v>
      </c>
      <c r="B30">
        <v>38541828.409999996</v>
      </c>
      <c r="C30">
        <v>4490383.6739999996</v>
      </c>
      <c r="D30">
        <v>3.477230321</v>
      </c>
      <c r="E30">
        <v>10.75550424</v>
      </c>
      <c r="F30">
        <v>63819176</v>
      </c>
      <c r="G30" s="9"/>
      <c r="H30" s="18"/>
      <c r="I30" s="19"/>
    </row>
    <row r="31" spans="1:9">
      <c r="A31" s="1">
        <v>43617</v>
      </c>
      <c r="B31">
        <v>33498040.079999998</v>
      </c>
      <c r="C31">
        <v>3936144.3810000001</v>
      </c>
      <c r="D31">
        <v>3.6803484160000002</v>
      </c>
      <c r="E31">
        <v>10.41388764</v>
      </c>
      <c r="F31">
        <v>56303906.240000002</v>
      </c>
      <c r="G31" s="9"/>
      <c r="H31" s="18"/>
      <c r="I31" s="19"/>
    </row>
    <row r="32" spans="1:9">
      <c r="A32" s="1">
        <v>43647</v>
      </c>
      <c r="B32">
        <v>39681526.659999996</v>
      </c>
      <c r="C32">
        <v>4526717.5999999996</v>
      </c>
      <c r="D32">
        <v>3.6260122419999998</v>
      </c>
      <c r="E32">
        <v>9.8206322359999998</v>
      </c>
      <c r="F32">
        <v>63943450</v>
      </c>
      <c r="G32" s="9"/>
      <c r="H32" s="18"/>
      <c r="I32" s="19"/>
    </row>
    <row r="33" spans="1:9">
      <c r="A33" s="1">
        <v>43678</v>
      </c>
      <c r="B33">
        <v>42737237.630000003</v>
      </c>
      <c r="C33">
        <v>4621957.4000000004</v>
      </c>
      <c r="D33">
        <v>3.4954707599999999</v>
      </c>
      <c r="E33">
        <v>9.9297175119999999</v>
      </c>
      <c r="F33">
        <v>63658048</v>
      </c>
      <c r="G33" s="9"/>
      <c r="H33" s="18"/>
      <c r="I33" s="19"/>
    </row>
    <row r="34" spans="1:9">
      <c r="A34" s="1">
        <v>43709</v>
      </c>
      <c r="B34">
        <v>41829076.82</v>
      </c>
      <c r="C34">
        <v>4817848.2</v>
      </c>
      <c r="D34">
        <v>3.586859198</v>
      </c>
      <c r="E34">
        <v>10.24420834</v>
      </c>
      <c r="F34">
        <v>64919755.340000004</v>
      </c>
      <c r="G34" s="9"/>
      <c r="H34" s="18"/>
      <c r="I34" s="19"/>
    </row>
    <row r="35" spans="1:9">
      <c r="A35" s="1">
        <v>43739</v>
      </c>
      <c r="B35">
        <v>39666992.719999999</v>
      </c>
      <c r="C35">
        <v>4379670.5999999996</v>
      </c>
      <c r="D35">
        <v>3.7419150939999999</v>
      </c>
      <c r="E35">
        <v>10.0436364</v>
      </c>
      <c r="F35">
        <v>63770634</v>
      </c>
      <c r="G35" s="9"/>
      <c r="H35" s="18"/>
      <c r="I35" s="19"/>
    </row>
    <row r="36" spans="1:9">
      <c r="A36" s="1">
        <v>43770</v>
      </c>
      <c r="B36">
        <v>38011789.729999997</v>
      </c>
      <c r="C36">
        <v>4280581</v>
      </c>
      <c r="D36">
        <v>3.8369312990000002</v>
      </c>
      <c r="E36">
        <v>9.7570026189999997</v>
      </c>
      <c r="F36">
        <v>62205844</v>
      </c>
      <c r="G36" s="9"/>
      <c r="H36" s="18"/>
      <c r="I36" s="19"/>
    </row>
    <row r="37" spans="1:9">
      <c r="A37" s="1">
        <v>43800</v>
      </c>
      <c r="B37">
        <v>33192765.57</v>
      </c>
      <c r="C37">
        <v>3976073.5249999999</v>
      </c>
      <c r="D37">
        <v>3.7246922589999998</v>
      </c>
      <c r="E37">
        <v>9.8116928489999999</v>
      </c>
      <c r="F37">
        <v>58505842</v>
      </c>
      <c r="G37" s="9"/>
      <c r="H37" s="18"/>
      <c r="I37" s="19"/>
    </row>
    <row r="38" spans="1:9">
      <c r="A38" s="1">
        <v>43831</v>
      </c>
      <c r="B38">
        <v>38736096.840000004</v>
      </c>
      <c r="C38">
        <v>4415868.6059999997</v>
      </c>
      <c r="D38">
        <v>3.5625162960000001</v>
      </c>
      <c r="E38">
        <v>9.9996741189999998</v>
      </c>
      <c r="F38">
        <v>61612607.299999997</v>
      </c>
      <c r="G38" s="9"/>
      <c r="H38" s="18"/>
      <c r="I38" s="19"/>
    </row>
    <row r="39" spans="1:9">
      <c r="A39" s="1">
        <v>43862</v>
      </c>
      <c r="B39">
        <v>35582487.030000001</v>
      </c>
      <c r="C39">
        <v>3772542.3</v>
      </c>
      <c r="D39">
        <v>3.2037530200000002</v>
      </c>
      <c r="E39">
        <v>10.46658017</v>
      </c>
      <c r="F39">
        <v>53597036.020000003</v>
      </c>
      <c r="G39" s="9"/>
      <c r="H39" s="18"/>
      <c r="I39" s="19"/>
    </row>
    <row r="40" spans="1:9">
      <c r="A40" s="1">
        <v>43891</v>
      </c>
      <c r="B40">
        <v>38191406.799999997</v>
      </c>
      <c r="C40">
        <v>4161189.1</v>
      </c>
      <c r="D40">
        <v>3.2282753139999998</v>
      </c>
      <c r="E40">
        <v>10.367586149999999</v>
      </c>
      <c r="F40">
        <v>60399270.020000003</v>
      </c>
      <c r="G40" s="9"/>
      <c r="H40" s="18"/>
      <c r="I40" s="19"/>
    </row>
    <row r="41" spans="1:9">
      <c r="A41" s="1">
        <v>43922</v>
      </c>
      <c r="B41">
        <v>33827858.359999999</v>
      </c>
      <c r="C41">
        <v>3692587.2</v>
      </c>
      <c r="D41">
        <v>3.3692941809999999</v>
      </c>
      <c r="E41">
        <v>10.40483223</v>
      </c>
      <c r="F41">
        <v>55385007.719999999</v>
      </c>
      <c r="G41" s="9"/>
      <c r="H41" s="18"/>
      <c r="I41" s="19"/>
    </row>
    <row r="42" spans="1:9">
      <c r="A42" s="1">
        <v>43952</v>
      </c>
      <c r="B42">
        <v>35499539.310000002</v>
      </c>
      <c r="C42">
        <v>3767930.0550000002</v>
      </c>
      <c r="D42">
        <v>3.2240947680000001</v>
      </c>
      <c r="E42">
        <v>10.67844509</v>
      </c>
      <c r="F42">
        <v>55755834.130000003</v>
      </c>
      <c r="G42" s="9"/>
      <c r="H42" s="18"/>
      <c r="I42" s="19"/>
    </row>
    <row r="43" spans="1:9">
      <c r="A43" s="1">
        <v>43983</v>
      </c>
      <c r="B43">
        <v>35972133.289999999</v>
      </c>
      <c r="C43">
        <v>4272559.9000000004</v>
      </c>
      <c r="D43">
        <v>2.9910743449999999</v>
      </c>
      <c r="E43">
        <v>9.8614634470000002</v>
      </c>
      <c r="F43">
        <v>53581694.229999997</v>
      </c>
      <c r="G43" s="9"/>
      <c r="H43" s="18"/>
      <c r="I43" s="19"/>
    </row>
    <row r="44" spans="1:9">
      <c r="A44" s="1">
        <v>44013</v>
      </c>
      <c r="B44">
        <v>34271999.700000003</v>
      </c>
      <c r="C44">
        <v>3987655.7</v>
      </c>
      <c r="D44">
        <v>3.0561895219999999</v>
      </c>
      <c r="E44">
        <v>10.468928030000001</v>
      </c>
      <c r="F44">
        <v>53046878.009999998</v>
      </c>
      <c r="G44" s="9"/>
      <c r="H44" s="18"/>
      <c r="I44" s="19"/>
    </row>
    <row r="45" spans="1:9">
      <c r="A45" s="1">
        <v>44044</v>
      </c>
      <c r="B45">
        <v>39111663.539999999</v>
      </c>
      <c r="C45">
        <v>4529479.7</v>
      </c>
      <c r="D45">
        <v>2.9949425980000002</v>
      </c>
      <c r="E45">
        <v>11.45145919</v>
      </c>
      <c r="F45">
        <v>56456284.399999999</v>
      </c>
      <c r="G45" s="9"/>
      <c r="H45" s="18"/>
      <c r="I45" s="19"/>
    </row>
    <row r="46" spans="1:9">
      <c r="A46" s="1">
        <v>44075</v>
      </c>
      <c r="B46">
        <v>36475874.590000004</v>
      </c>
      <c r="C46">
        <v>4125761.5</v>
      </c>
      <c r="D46">
        <v>2.884149748</v>
      </c>
      <c r="E46">
        <v>11.402673910000001</v>
      </c>
      <c r="F46">
        <v>53422767.079999998</v>
      </c>
      <c r="G46" s="9"/>
      <c r="H46" s="18"/>
      <c r="I46" s="19"/>
    </row>
    <row r="47" spans="1:9">
      <c r="A47" s="1">
        <v>44105</v>
      </c>
      <c r="B47">
        <v>38835472.18</v>
      </c>
      <c r="C47">
        <v>4526917.5829999996</v>
      </c>
      <c r="D47">
        <v>2.878338517</v>
      </c>
      <c r="E47">
        <v>11.24012701</v>
      </c>
      <c r="F47">
        <v>56941658.240000002</v>
      </c>
      <c r="G47" s="9"/>
      <c r="H47" s="18"/>
      <c r="I47" s="19"/>
    </row>
    <row r="48" spans="1:9">
      <c r="A48" s="1">
        <v>44136</v>
      </c>
      <c r="B48">
        <v>36886123.890000001</v>
      </c>
      <c r="C48">
        <v>4113312.4</v>
      </c>
      <c r="D48">
        <v>2.8756852290000001</v>
      </c>
      <c r="E48">
        <v>10.84141174</v>
      </c>
      <c r="F48">
        <v>53403244.509999998</v>
      </c>
      <c r="G48" s="9"/>
      <c r="H48" s="18"/>
      <c r="I48" s="19"/>
    </row>
    <row r="49" spans="1:9">
      <c r="A49" s="1">
        <v>44166</v>
      </c>
      <c r="B49">
        <v>31842876.329999998</v>
      </c>
      <c r="C49">
        <v>3948871.4309999999</v>
      </c>
      <c r="D49">
        <v>2.9560395110000002</v>
      </c>
      <c r="E49">
        <v>10.69533114</v>
      </c>
      <c r="F49">
        <v>51531890.630000003</v>
      </c>
      <c r="G49" s="9"/>
      <c r="H49" s="18"/>
      <c r="I49" s="19"/>
    </row>
    <row r="50" spans="1:9">
      <c r="A50" s="1">
        <v>44197</v>
      </c>
      <c r="B50">
        <v>33100123.850000001</v>
      </c>
      <c r="C50">
        <v>3860362.1740000001</v>
      </c>
      <c r="D50">
        <v>2.9941291329999999</v>
      </c>
      <c r="E50">
        <v>11.61538313</v>
      </c>
      <c r="F50">
        <v>53258382.140000001</v>
      </c>
      <c r="G50" s="9"/>
      <c r="H50" s="18"/>
      <c r="I50" s="19"/>
    </row>
    <row r="51" spans="1:9">
      <c r="A51" s="1">
        <v>44228</v>
      </c>
      <c r="B51">
        <v>31075728.379999999</v>
      </c>
      <c r="C51">
        <v>3759996.4</v>
      </c>
      <c r="D51">
        <v>2.9731916940000001</v>
      </c>
      <c r="E51">
        <v>11.4555221</v>
      </c>
      <c r="F51">
        <v>48696966.170000002</v>
      </c>
      <c r="G51" s="9"/>
      <c r="H51" s="18"/>
      <c r="I51" s="19"/>
    </row>
    <row r="52" spans="1:9">
      <c r="A52" s="1">
        <v>44256</v>
      </c>
      <c r="B52">
        <v>35400568.490000002</v>
      </c>
      <c r="C52">
        <v>4342667.5999999996</v>
      </c>
      <c r="D52">
        <v>3.079574198</v>
      </c>
      <c r="E52">
        <v>11.115321610000001</v>
      </c>
      <c r="F52">
        <v>56143715.869999997</v>
      </c>
      <c r="G52" s="9"/>
      <c r="H52" s="18"/>
      <c r="I52" s="19"/>
    </row>
    <row r="53" spans="1:9">
      <c r="A53" s="1">
        <v>44287</v>
      </c>
      <c r="B53">
        <v>32083584.059999999</v>
      </c>
      <c r="C53">
        <v>4088904.4</v>
      </c>
      <c r="D53">
        <v>3.0410499039999999</v>
      </c>
      <c r="E53">
        <v>11.580293989999999</v>
      </c>
      <c r="F53">
        <v>54156587.039999999</v>
      </c>
      <c r="G53" s="9"/>
      <c r="H53" s="18"/>
      <c r="I53" s="19"/>
    </row>
    <row r="54" spans="1:9">
      <c r="A54" s="1">
        <v>44317</v>
      </c>
      <c r="B54">
        <v>33980434.200000003</v>
      </c>
      <c r="C54">
        <v>4093706.2</v>
      </c>
      <c r="D54">
        <v>3.0402459959999999</v>
      </c>
      <c r="E54">
        <v>11.32240008</v>
      </c>
      <c r="F54">
        <v>55620894.630000003</v>
      </c>
      <c r="G54" s="9"/>
      <c r="H54" s="18"/>
      <c r="I54" s="19"/>
    </row>
    <row r="55" spans="1:9">
      <c r="A55" s="1">
        <v>44348</v>
      </c>
      <c r="B55">
        <v>37082610.07</v>
      </c>
      <c r="C55">
        <v>4525365.8509999998</v>
      </c>
      <c r="D55">
        <v>2.9585032720000002</v>
      </c>
      <c r="E55">
        <v>11.551901129999999</v>
      </c>
      <c r="F55">
        <v>57579439.5</v>
      </c>
      <c r="G55" s="9"/>
      <c r="H55" s="18"/>
      <c r="I55" s="19"/>
    </row>
    <row r="56" spans="1:9">
      <c r="A56" s="1">
        <v>44378</v>
      </c>
      <c r="B56">
        <v>34176851.549999997</v>
      </c>
      <c r="C56">
        <v>3924337.7510000002</v>
      </c>
      <c r="D56">
        <v>2.9802682009999999</v>
      </c>
      <c r="E56">
        <v>11.21980814</v>
      </c>
      <c r="F56">
        <v>52660125.600000001</v>
      </c>
      <c r="G56" s="9"/>
      <c r="H56" s="18"/>
      <c r="I56" s="19"/>
    </row>
    <row r="57" spans="1:9">
      <c r="A57" s="1">
        <v>44409</v>
      </c>
      <c r="B57">
        <v>37107608.799999997</v>
      </c>
      <c r="C57">
        <v>4093794.9929999998</v>
      </c>
      <c r="D57">
        <v>2.9531409439999998</v>
      </c>
      <c r="E57">
        <v>10.92369525</v>
      </c>
      <c r="F57">
        <v>56765396.439999998</v>
      </c>
      <c r="G57" s="9"/>
      <c r="H57" s="18"/>
      <c r="I57" s="19"/>
    </row>
    <row r="58" spans="1:9">
      <c r="A58" s="1">
        <v>44440</v>
      </c>
      <c r="B58">
        <v>36327739.840000004</v>
      </c>
      <c r="C58">
        <v>3783609.9739999999</v>
      </c>
      <c r="D58">
        <v>2.934361032</v>
      </c>
      <c r="E58">
        <v>11.02046883</v>
      </c>
      <c r="F58">
        <v>55746034.229999997</v>
      </c>
      <c r="G58" s="9"/>
      <c r="H58" s="18"/>
      <c r="I58" s="19"/>
    </row>
    <row r="59" spans="1:9">
      <c r="A59" s="1">
        <v>44470</v>
      </c>
      <c r="B59">
        <v>36594523.409999996</v>
      </c>
      <c r="C59">
        <v>3802386.6839999999</v>
      </c>
      <c r="D59">
        <v>2.9409337409999998</v>
      </c>
      <c r="E59">
        <v>11.094873160000001</v>
      </c>
      <c r="F59">
        <v>57197066.270000003</v>
      </c>
      <c r="G59" s="9"/>
      <c r="H59" s="18"/>
      <c r="I59" s="19"/>
    </row>
    <row r="60" spans="1:9">
      <c r="A60" s="1">
        <v>44501</v>
      </c>
      <c r="B60">
        <v>34024271.32</v>
      </c>
      <c r="C60">
        <v>3443956.3339999998</v>
      </c>
      <c r="D60">
        <v>3.0635670369999999</v>
      </c>
      <c r="E60">
        <v>11.71337464</v>
      </c>
      <c r="F60">
        <v>56706172.810000002</v>
      </c>
      <c r="G60" s="9"/>
      <c r="H60" s="18"/>
      <c r="I60" s="19"/>
    </row>
    <row r="61" spans="1:9">
      <c r="A61" s="1">
        <v>44531</v>
      </c>
      <c r="B61">
        <v>31866070.399999999</v>
      </c>
      <c r="C61">
        <v>3323843.8530000001</v>
      </c>
      <c r="D61">
        <v>3.1980235299999999</v>
      </c>
      <c r="E61">
        <v>11.82563204</v>
      </c>
      <c r="F61">
        <v>56139979</v>
      </c>
      <c r="G61" s="9"/>
      <c r="H61" s="18"/>
      <c r="I61" s="19"/>
    </row>
    <row r="62" spans="1:9">
      <c r="A62" s="1">
        <v>44562</v>
      </c>
      <c r="B62">
        <v>30944370.039999999</v>
      </c>
      <c r="C62">
        <v>2887842.2969999998</v>
      </c>
      <c r="D62">
        <v>2.910085</v>
      </c>
      <c r="E62">
        <v>15.112425</v>
      </c>
      <c r="F62">
        <v>55200543</v>
      </c>
      <c r="G62" s="9"/>
      <c r="H62" s="18"/>
      <c r="I62" s="19"/>
    </row>
    <row r="63" spans="1:9">
      <c r="A63" s="1">
        <v>44593</v>
      </c>
      <c r="B63">
        <v>28774804.210000001</v>
      </c>
      <c r="C63">
        <v>2783217.054</v>
      </c>
      <c r="D63">
        <v>3.10012</v>
      </c>
      <c r="E63">
        <v>15.0577025</v>
      </c>
      <c r="F63">
        <v>50037403</v>
      </c>
      <c r="G63" s="9"/>
      <c r="H63" s="18"/>
      <c r="I63" s="19"/>
    </row>
    <row r="64" spans="1:9">
      <c r="A64" s="1">
        <v>44621</v>
      </c>
      <c r="B64">
        <v>33537358.789999999</v>
      </c>
      <c r="C64">
        <v>3250507.355</v>
      </c>
      <c r="D64">
        <v>3.1476449999999998</v>
      </c>
      <c r="E64">
        <v>14.3035025</v>
      </c>
      <c r="F64">
        <v>57207014</v>
      </c>
      <c r="G64" s="9"/>
      <c r="H64" s="18"/>
      <c r="I64" s="19"/>
    </row>
    <row r="65" spans="1:9">
      <c r="A65" s="1">
        <v>44652</v>
      </c>
      <c r="B65">
        <v>32333907.350000001</v>
      </c>
      <c r="C65">
        <v>2986515.648</v>
      </c>
      <c r="D65">
        <v>3.3090825000000001</v>
      </c>
      <c r="E65">
        <v>14.2589425</v>
      </c>
      <c r="F65">
        <v>57123976.590000004</v>
      </c>
      <c r="G65" s="9"/>
      <c r="H65" s="18"/>
      <c r="I65" s="19"/>
    </row>
    <row r="66" spans="1:9">
      <c r="A66" s="1">
        <v>44682</v>
      </c>
      <c r="B66">
        <v>33442806.149999999</v>
      </c>
      <c r="C66">
        <v>3213678.5950000002</v>
      </c>
      <c r="D66">
        <v>3.4446349999999999</v>
      </c>
      <c r="E66">
        <v>15.6660725</v>
      </c>
      <c r="F66">
        <v>59732105</v>
      </c>
      <c r="G66" s="9"/>
      <c r="H66" s="18"/>
      <c r="I66" s="19"/>
    </row>
    <row r="67" spans="1:9">
      <c r="A67" s="1">
        <v>44713</v>
      </c>
      <c r="B67">
        <v>37838062.600000001</v>
      </c>
      <c r="C67">
        <v>3792356.5240000002</v>
      </c>
      <c r="D67">
        <v>3.6094024999999998</v>
      </c>
      <c r="E67">
        <v>14.6572125</v>
      </c>
      <c r="F67">
        <v>68155107</v>
      </c>
      <c r="G67" s="9"/>
      <c r="H67" s="18"/>
      <c r="I67" s="19"/>
    </row>
    <row r="68" spans="1:9">
      <c r="A68" s="1">
        <v>44743</v>
      </c>
      <c r="B68">
        <v>36146092.850000001</v>
      </c>
      <c r="C68">
        <v>4119948.96</v>
      </c>
      <c r="D68">
        <v>3.5931500000000001</v>
      </c>
      <c r="E68">
        <v>14.329025</v>
      </c>
      <c r="F68">
        <v>66568199</v>
      </c>
      <c r="G68" s="9"/>
      <c r="H68" s="18"/>
      <c r="I68" s="19"/>
    </row>
    <row r="69" spans="1:9">
      <c r="A69" s="1">
        <v>44774</v>
      </c>
      <c r="B69">
        <v>38274370.479999997</v>
      </c>
      <c r="C69">
        <v>4142822.4980000001</v>
      </c>
      <c r="D69">
        <v>3.6768999999999998</v>
      </c>
      <c r="E69">
        <v>14.998675</v>
      </c>
      <c r="F69">
        <v>69934308</v>
      </c>
      <c r="G69" s="9"/>
      <c r="H69" s="18"/>
      <c r="I69" s="19"/>
    </row>
    <row r="70" spans="1:9">
      <c r="A70" s="1">
        <v>44805</v>
      </c>
      <c r="B70">
        <v>35784608.020000003</v>
      </c>
      <c r="C70">
        <v>3740434.4240000001</v>
      </c>
      <c r="D70">
        <v>3.7556150000000001</v>
      </c>
      <c r="E70">
        <v>15.207129999999999</v>
      </c>
      <c r="F70">
        <v>65159029</v>
      </c>
      <c r="G70" s="9"/>
      <c r="H70" s="18"/>
      <c r="I70" s="19"/>
    </row>
    <row r="71" spans="1:9">
      <c r="A71" s="1">
        <v>44835</v>
      </c>
      <c r="B71">
        <v>32296315.66</v>
      </c>
      <c r="C71">
        <v>3200860.1839999999</v>
      </c>
      <c r="D71">
        <v>3.9907149999999998</v>
      </c>
      <c r="E71">
        <v>14.994255000000001</v>
      </c>
      <c r="F71">
        <v>64310492</v>
      </c>
      <c r="G71" s="9"/>
      <c r="H71" s="18"/>
      <c r="I71" s="19"/>
    </row>
    <row r="72" spans="1:9">
      <c r="A72" s="1">
        <v>44866</v>
      </c>
      <c r="B72">
        <v>36029033.039999999</v>
      </c>
      <c r="C72">
        <v>4200385.6459999997</v>
      </c>
      <c r="D72">
        <v>4.2845975000000003</v>
      </c>
      <c r="E72">
        <v>14.97439</v>
      </c>
      <c r="F72">
        <v>69399921</v>
      </c>
      <c r="G72" s="9"/>
      <c r="H72" s="18"/>
      <c r="I72" s="19"/>
    </row>
    <row r="73" spans="1:9">
      <c r="A73" s="1">
        <v>44896</v>
      </c>
      <c r="B73">
        <v>33376981.329999998</v>
      </c>
      <c r="C73">
        <v>3256555.1660000002</v>
      </c>
      <c r="D73">
        <v>4.0625749999999998</v>
      </c>
      <c r="E73">
        <v>15.507915000000001</v>
      </c>
      <c r="F73">
        <v>66315684</v>
      </c>
      <c r="G73" s="9"/>
      <c r="H73" s="18"/>
      <c r="I73" s="19"/>
    </row>
    <row r="74" spans="1:9">
      <c r="A74" s="1">
        <v>44927</v>
      </c>
      <c r="B74">
        <v>35036483.969999999</v>
      </c>
      <c r="C74">
        <v>2813054.0630000001</v>
      </c>
      <c r="D74">
        <v>3.9880431500000002</v>
      </c>
      <c r="E74">
        <v>14.428194550000001</v>
      </c>
      <c r="F74">
        <v>66102309.850000001</v>
      </c>
      <c r="G74" s="9"/>
      <c r="H74" s="18"/>
      <c r="I74" s="19"/>
    </row>
    <row r="75" spans="1:9">
      <c r="A75" s="1">
        <v>44958</v>
      </c>
      <c r="B75">
        <v>30919874.27</v>
      </c>
      <c r="C75">
        <v>2644304.9440000001</v>
      </c>
      <c r="D75">
        <v>4.1895591960000003</v>
      </c>
      <c r="E75">
        <v>15.30540053</v>
      </c>
      <c r="F75">
        <v>63461864.149999999</v>
      </c>
      <c r="G75" s="9"/>
      <c r="H75" s="18"/>
      <c r="I75" s="19"/>
    </row>
    <row r="76" spans="1:9">
      <c r="A76" s="1">
        <v>44986</v>
      </c>
      <c r="B76">
        <v>38768275.909999996</v>
      </c>
      <c r="C76">
        <v>3509943.6189999999</v>
      </c>
      <c r="D76">
        <v>4.1593327220000003</v>
      </c>
      <c r="E76">
        <v>14.92822106</v>
      </c>
      <c r="F76">
        <v>76056695.629999995</v>
      </c>
      <c r="G76" s="9"/>
      <c r="H76" s="18"/>
      <c r="I76" s="19"/>
    </row>
    <row r="77" spans="1:9">
      <c r="A77" s="1">
        <v>45017</v>
      </c>
      <c r="B77">
        <v>35771124.869999997</v>
      </c>
      <c r="C77">
        <v>3574040.639</v>
      </c>
      <c r="D77">
        <v>4.1171738979999999</v>
      </c>
      <c r="E77">
        <v>14.10989361</v>
      </c>
      <c r="F77">
        <v>66504580</v>
      </c>
      <c r="G77" s="9"/>
      <c r="H77" s="18"/>
      <c r="I77" s="19"/>
    </row>
    <row r="78" spans="1:9">
      <c r="A78" s="1">
        <v>45047</v>
      </c>
      <c r="B78">
        <v>37264899.93</v>
      </c>
      <c r="C78">
        <v>3812682.69</v>
      </c>
      <c r="D78">
        <v>4.276965895</v>
      </c>
      <c r="E78">
        <v>14.43066924</v>
      </c>
      <c r="F78">
        <v>73033627</v>
      </c>
      <c r="G78" s="9"/>
      <c r="H78" s="18"/>
      <c r="I78" s="19"/>
    </row>
    <row r="79" spans="1:9">
      <c r="A79" s="1">
        <v>45078</v>
      </c>
      <c r="B79">
        <v>37359617.020000003</v>
      </c>
      <c r="C79">
        <v>3897217.4350000001</v>
      </c>
      <c r="D79">
        <v>4.1161552410000004</v>
      </c>
      <c r="E79">
        <v>13.78583325</v>
      </c>
      <c r="F79">
        <v>72540036.930000007</v>
      </c>
      <c r="G79" s="9"/>
      <c r="H79" s="18"/>
      <c r="I79" s="19"/>
    </row>
    <row r="80" spans="1:9">
      <c r="A80" s="1">
        <v>45108</v>
      </c>
      <c r="B80">
        <v>42222722.189999998</v>
      </c>
      <c r="C80">
        <v>4147939.6430000002</v>
      </c>
      <c r="D80">
        <v>4.1585997800000003</v>
      </c>
      <c r="E80">
        <v>13.57759826</v>
      </c>
      <c r="F80">
        <v>75748898</v>
      </c>
      <c r="G80" s="9"/>
      <c r="H80" s="18"/>
      <c r="I80" s="19"/>
    </row>
    <row r="81" spans="1:9">
      <c r="A81" s="1">
        <v>45139</v>
      </c>
      <c r="B81">
        <v>47597123.409999996</v>
      </c>
      <c r="C81">
        <v>4570727.3099999996</v>
      </c>
      <c r="D81">
        <v>4.0648588070000002</v>
      </c>
      <c r="E81">
        <v>13.21809466</v>
      </c>
      <c r="F81">
        <v>79881538</v>
      </c>
      <c r="G81" s="9"/>
      <c r="H81" s="18"/>
      <c r="I81" s="19"/>
    </row>
    <row r="82" spans="1:9">
      <c r="A82" s="1">
        <v>45170</v>
      </c>
      <c r="B82">
        <v>42163065.869999997</v>
      </c>
      <c r="C82">
        <v>4025990.0989999999</v>
      </c>
      <c r="D82">
        <v>4.02644761</v>
      </c>
      <c r="E82">
        <v>13.70074441</v>
      </c>
      <c r="F82">
        <v>70284112.340000004</v>
      </c>
      <c r="G82" s="9"/>
      <c r="H82" s="18"/>
      <c r="I82" s="19"/>
    </row>
    <row r="83" spans="1:9">
      <c r="A83" s="1">
        <v>45200</v>
      </c>
      <c r="B83">
        <v>44420795.82</v>
      </c>
      <c r="C83">
        <v>4302853.7520000003</v>
      </c>
      <c r="D83">
        <v>3.6519213119999998</v>
      </c>
      <c r="E83">
        <v>13.778221690000001</v>
      </c>
      <c r="F83">
        <v>73617574.659999996</v>
      </c>
      <c r="G83" s="9"/>
      <c r="H83" s="18"/>
      <c r="I83" s="19"/>
    </row>
    <row r="84" spans="1:9">
      <c r="A84" s="1">
        <v>45231</v>
      </c>
      <c r="B84">
        <v>39982166.990000002</v>
      </c>
      <c r="C84">
        <v>3714400.6150000002</v>
      </c>
      <c r="D84">
        <v>3.3560681830000001</v>
      </c>
      <c r="E84">
        <v>14.44653033</v>
      </c>
      <c r="F84">
        <v>67479430</v>
      </c>
      <c r="G84" s="9"/>
      <c r="H84" s="18"/>
      <c r="I84" s="19"/>
    </row>
    <row r="85" spans="1:9">
      <c r="A85" s="1">
        <v>45261</v>
      </c>
      <c r="B85">
        <v>34463297.579999998</v>
      </c>
      <c r="C85">
        <v>2681681.9989999998</v>
      </c>
      <c r="D85">
        <v>3.471457799</v>
      </c>
      <c r="E85">
        <v>15.34631093</v>
      </c>
      <c r="F85">
        <v>63247664</v>
      </c>
      <c r="G85" s="9"/>
      <c r="H85" s="18"/>
      <c r="I85" s="19"/>
    </row>
    <row r="86" spans="1:9">
      <c r="A86" s="1">
        <v>45292</v>
      </c>
      <c r="B86">
        <v>38271371.400112763</v>
      </c>
      <c r="C86">
        <v>4125059.4247637177</v>
      </c>
      <c r="D86">
        <v>3.9221697266167466</v>
      </c>
      <c r="E86">
        <v>14.783665270957522</v>
      </c>
      <c r="F86">
        <v>63774779</v>
      </c>
      <c r="G86" s="9"/>
      <c r="H86" s="18"/>
      <c r="I86" s="19"/>
    </row>
    <row r="87" spans="1:9">
      <c r="A87" s="1">
        <v>45323</v>
      </c>
      <c r="B87">
        <v>36001434.435845599</v>
      </c>
      <c r="C87">
        <v>3435803.9246612694</v>
      </c>
      <c r="D87">
        <v>3.9823085088620078</v>
      </c>
      <c r="E87">
        <v>14.82723220218422</v>
      </c>
      <c r="F87">
        <v>60316241.40564926</v>
      </c>
      <c r="G87" s="9"/>
      <c r="H87" s="18"/>
      <c r="I87" s="19"/>
    </row>
    <row r="88" spans="1:9">
      <c r="A88" s="1">
        <v>45352</v>
      </c>
      <c r="B88">
        <v>38454228.56015607</v>
      </c>
      <c r="C88">
        <v>3804538.0082524046</v>
      </c>
      <c r="D88">
        <v>4.0668722218716429</v>
      </c>
      <c r="E88">
        <v>14.910820203116931</v>
      </c>
      <c r="F88">
        <v>63854913.59435074</v>
      </c>
      <c r="G88" s="9"/>
      <c r="H88" s="18"/>
      <c r="I88" s="19"/>
    </row>
    <row r="89" spans="1:9">
      <c r="A89" s="1">
        <v>45383</v>
      </c>
      <c r="B89">
        <v>36314359.117288902</v>
      </c>
      <c r="C89">
        <v>3893050.7641538344</v>
      </c>
      <c r="D89">
        <v>3.9284700861625224</v>
      </c>
      <c r="E89">
        <v>14.565036526315424</v>
      </c>
      <c r="F89">
        <v>59493935</v>
      </c>
      <c r="G89" s="9"/>
      <c r="H89" s="18"/>
      <c r="I89" s="19"/>
    </row>
    <row r="90" spans="1:9">
      <c r="A90" s="1">
        <v>45413</v>
      </c>
      <c r="B90">
        <v>36709424.336306237</v>
      </c>
      <c r="C90">
        <v>3904606.6224751128</v>
      </c>
      <c r="D90">
        <v>4.0561086731271194</v>
      </c>
      <c r="E90">
        <v>14.673201545193846</v>
      </c>
      <c r="F90">
        <v>63030345</v>
      </c>
      <c r="G90" s="9"/>
      <c r="H90" s="18"/>
      <c r="I90" s="19"/>
    </row>
    <row r="91" spans="1:9">
      <c r="A91" s="1">
        <v>45444</v>
      </c>
      <c r="B91">
        <v>30605096.272997737</v>
      </c>
      <c r="C91">
        <v>3658755.5011435156</v>
      </c>
      <c r="D91">
        <v>4.3863682750294393</v>
      </c>
      <c r="E91">
        <v>13.077435792553931</v>
      </c>
      <c r="F91">
        <v>56361153</v>
      </c>
    </row>
    <row r="92" spans="1:9">
      <c r="A92" s="1">
        <v>45474</v>
      </c>
      <c r="B92">
        <v>31483898.910819493</v>
      </c>
      <c r="C92">
        <v>3915476.2951188306</v>
      </c>
      <c r="D92">
        <v>4.6149990277131945</v>
      </c>
      <c r="E92">
        <v>13.208497443980539</v>
      </c>
      <c r="F92">
        <v>60541065</v>
      </c>
    </row>
    <row r="93" spans="1:9">
      <c r="A93" s="1">
        <v>45505</v>
      </c>
      <c r="B93">
        <v>32144317.337465223</v>
      </c>
      <c r="C93">
        <v>3940544.7780923634</v>
      </c>
      <c r="D93">
        <v>4.2357070952955063</v>
      </c>
      <c r="E93">
        <v>13.529430080385669</v>
      </c>
      <c r="F93">
        <v>57964721</v>
      </c>
    </row>
    <row r="94" spans="1:9">
      <c r="A94" s="1">
        <v>45536</v>
      </c>
      <c r="B94">
        <v>35126791.178633317</v>
      </c>
      <c r="C94">
        <v>3835466.3330875509</v>
      </c>
      <c r="D94">
        <v>4.3970709863885169</v>
      </c>
      <c r="E94">
        <v>14.363575889135602</v>
      </c>
      <c r="F94">
        <v>62507975</v>
      </c>
    </row>
    <row r="95" spans="1:9">
      <c r="A95" s="1">
        <v>45566</v>
      </c>
      <c r="B95">
        <v>33005253.862437852</v>
      </c>
      <c r="C95">
        <v>3795132.0757943718</v>
      </c>
      <c r="D95">
        <v>4.2361909659700592</v>
      </c>
      <c r="E95">
        <v>13.794982607351042</v>
      </c>
      <c r="F95">
        <v>59739749</v>
      </c>
    </row>
    <row r="96" spans="1:9">
      <c r="A96" s="1">
        <v>45597</v>
      </c>
      <c r="B96">
        <v>31986885.578259446</v>
      </c>
      <c r="C96">
        <v>3566161.8384913364</v>
      </c>
      <c r="D96">
        <v>4.2744173598391608</v>
      </c>
      <c r="E96">
        <v>14.770507033515198</v>
      </c>
      <c r="F96">
        <v>58881360.299999997</v>
      </c>
    </row>
    <row r="97" spans="1:6">
      <c r="A97" s="1">
        <v>45627</v>
      </c>
      <c r="B97">
        <v>26566588.35459125</v>
      </c>
      <c r="C97">
        <v>2325464.3867261009</v>
      </c>
      <c r="D97">
        <v>4.3893591233996707</v>
      </c>
      <c r="E97">
        <v>14.962562746527151</v>
      </c>
      <c r="F97">
        <v>53467096.700000003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70CD-E755-4C34-893D-5F2EFEFF86D3}">
  <dimension ref="A1:Q13"/>
  <sheetViews>
    <sheetView tabSelected="1" workbookViewId="0">
      <selection activeCell="F19" sqref="F19"/>
    </sheetView>
  </sheetViews>
  <sheetFormatPr defaultRowHeight="15"/>
  <cols>
    <col min="1" max="1" width="7.7109375" bestFit="1" customWidth="1"/>
    <col min="2" max="2" width="11.5703125" bestFit="1" customWidth="1"/>
    <col min="3" max="3" width="12" bestFit="1" customWidth="1"/>
    <col min="4" max="4" width="20" bestFit="1" customWidth="1"/>
    <col min="5" max="5" width="21.42578125" bestFit="1" customWidth="1"/>
    <col min="6" max="7" width="18.7109375" bestFit="1" customWidth="1"/>
    <col min="8" max="8" width="12.28515625" customWidth="1"/>
    <col min="9" max="9" width="11.85546875" bestFit="1" customWidth="1"/>
    <col min="10" max="10" width="13.28515625" bestFit="1" customWidth="1"/>
    <col min="11" max="11" width="14.28515625" bestFit="1" customWidth="1"/>
  </cols>
  <sheetData>
    <row r="1" spans="1:17" ht="15.75">
      <c r="A1" s="10" t="s">
        <v>0</v>
      </c>
      <c r="B1" s="11" t="s">
        <v>10</v>
      </c>
      <c r="C1" s="23" t="s">
        <v>2</v>
      </c>
      <c r="D1" s="11" t="s">
        <v>11</v>
      </c>
      <c r="E1" s="11" t="s">
        <v>12</v>
      </c>
      <c r="F1" s="12" t="s">
        <v>16</v>
      </c>
      <c r="G1" s="12" t="s">
        <v>17</v>
      </c>
      <c r="H1" s="12"/>
      <c r="I1" s="2" t="s">
        <v>7</v>
      </c>
      <c r="J1" s="3">
        <f>SGTData_Pandas31012025A!K1</f>
        <v>-13042397.585000001</v>
      </c>
      <c r="K1" s="4"/>
      <c r="L1" s="5" t="s">
        <v>8</v>
      </c>
      <c r="M1" s="6">
        <f>SGTData_Pandas31012025A!N1</f>
        <v>1.1220000000000001</v>
      </c>
      <c r="N1" s="7" t="s">
        <v>9</v>
      </c>
      <c r="O1" s="8">
        <f>SGTData_Pandas31012025A!P1</f>
        <v>5802378.6399999997</v>
      </c>
      <c r="P1" s="21" t="s">
        <v>13</v>
      </c>
      <c r="Q1" s="22">
        <f>SGTData_Pandas31012025A!R1</f>
        <v>1015969.52</v>
      </c>
    </row>
    <row r="2" spans="1:17">
      <c r="A2" s="13">
        <v>45658</v>
      </c>
      <c r="B2" s="14">
        <v>35888943.083953843</v>
      </c>
      <c r="C2" s="24">
        <v>9150066.1070159748</v>
      </c>
      <c r="D2" s="16">
        <v>4.1597910923006491</v>
      </c>
      <c r="E2" s="16">
        <v>15.430261564916421</v>
      </c>
      <c r="F2" s="15">
        <f>$J$1+(B2*$M$1)+(D2*$O$1)+(E2*$Q$1)</f>
        <v>67038354.971606351</v>
      </c>
      <c r="G2" s="25">
        <f>$J$2+(B2*$M$2)+(D2*$O$2)</f>
        <v>65350844.032494418</v>
      </c>
      <c r="H2" s="17"/>
      <c r="I2" s="2" t="s">
        <v>7</v>
      </c>
      <c r="J2" s="3">
        <f>SGTData_Pandas31012025A!K2</f>
        <v>-6156355.6950000003</v>
      </c>
      <c r="K2" s="4"/>
      <c r="L2" s="5" t="s">
        <v>8</v>
      </c>
      <c r="M2" s="6">
        <f>SGTData_Pandas31012025A!N2</f>
        <v>1.0189999999999999</v>
      </c>
      <c r="N2" s="7" t="s">
        <v>9</v>
      </c>
      <c r="O2" s="8">
        <f>SGTData_Pandas31012025A!P2</f>
        <v>8398586.8399999999</v>
      </c>
    </row>
    <row r="3" spans="1:17">
      <c r="A3" s="13">
        <v>45689</v>
      </c>
      <c r="B3" s="14">
        <v>31228221.973879382</v>
      </c>
      <c r="C3" s="24">
        <v>8656267.7309698295</v>
      </c>
      <c r="D3" s="16">
        <v>4.3337067995423579</v>
      </c>
      <c r="E3" s="16">
        <v>15.815226335951698</v>
      </c>
      <c r="F3" s="15">
        <f>$J$1+(B3*$M$1)+(D3*$O$1)+(E3*$Q$1)</f>
        <v>63209263.144608214</v>
      </c>
      <c r="G3" s="25">
        <f t="shared" ref="G3:G13" si="0">$J$2+(B3*$M$2)+(D3*$O$2)</f>
        <v>62062215.391438052</v>
      </c>
      <c r="H3" s="17"/>
      <c r="J3" s="20"/>
      <c r="K3" s="20"/>
    </row>
    <row r="4" spans="1:17">
      <c r="A4" s="13">
        <v>45717</v>
      </c>
      <c r="B4" s="14">
        <v>31963961.747932471</v>
      </c>
      <c r="C4" s="24">
        <v>8571022.204945391</v>
      </c>
      <c r="D4" s="16">
        <v>4.453738741506597</v>
      </c>
      <c r="E4" s="16">
        <v>15.454146569448861</v>
      </c>
      <c r="F4" s="15">
        <f>$J$1+(B4*$M$1)+(D4*$O$1)+(E4*$Q$1)</f>
        <v>64364387.910211205</v>
      </c>
      <c r="G4" s="25">
        <f t="shared" si="0"/>
        <v>63820032.90935865</v>
      </c>
      <c r="H4" s="17"/>
      <c r="J4" s="20"/>
      <c r="K4" s="20"/>
    </row>
    <row r="5" spans="1:17">
      <c r="A5" s="13">
        <v>45748</v>
      </c>
      <c r="B5" s="14">
        <v>35108491.660726316</v>
      </c>
      <c r="C5" s="24">
        <v>9892906.8356022481</v>
      </c>
      <c r="D5" s="16">
        <v>4.3443501060543221</v>
      </c>
      <c r="E5" s="16">
        <v>14.992999687330233</v>
      </c>
      <c r="F5" s="15">
        <f>$J$1+(B5*$M$1)+(D5*$O$1)+(E5*$Q$1)</f>
        <v>66789325.014083311</v>
      </c>
      <c r="G5" s="25">
        <f t="shared" si="0"/>
        <v>66105598.936340548</v>
      </c>
      <c r="H5" s="17"/>
      <c r="J5" s="20"/>
      <c r="K5" s="20"/>
    </row>
    <row r="6" spans="1:17">
      <c r="A6" s="13">
        <v>45778</v>
      </c>
      <c r="B6" s="14">
        <v>35421204.529630326</v>
      </c>
      <c r="C6" s="24">
        <v>9723125.2443227582</v>
      </c>
      <c r="D6" s="16">
        <v>4.1967215975443715</v>
      </c>
      <c r="E6" s="16">
        <v>14.894466090287974</v>
      </c>
      <c r="F6" s="15">
        <f>$J$1+(B6*$M$1)+(D6*$O$1)+(E6*$Q$1)</f>
        <v>66183485.217269517</v>
      </c>
      <c r="G6" s="25">
        <f t="shared" si="0"/>
        <v>65184382.500973232</v>
      </c>
      <c r="H6" s="17"/>
      <c r="J6" s="20"/>
      <c r="K6" s="20"/>
    </row>
    <row r="7" spans="1:17">
      <c r="A7" s="13">
        <v>45809</v>
      </c>
      <c r="B7" s="14">
        <v>34736218.35678266</v>
      </c>
      <c r="C7" s="24">
        <v>9631394.7104889192</v>
      </c>
      <c r="D7" s="16">
        <v>4.2228599386405685</v>
      </c>
      <c r="E7" s="16">
        <v>14.616523320221283</v>
      </c>
      <c r="F7" s="15">
        <f>$J$1+(B7*$M$1)+(D7*$O$1)+(E7*$Q$1)</f>
        <v>65284213.900703907</v>
      </c>
      <c r="G7" s="25">
        <f t="shared" si="0"/>
        <v>64705906.718391418</v>
      </c>
      <c r="H7" s="17"/>
      <c r="J7" s="20"/>
      <c r="K7" s="20"/>
    </row>
    <row r="8" spans="1:17">
      <c r="A8" s="13">
        <v>45839</v>
      </c>
      <c r="B8" s="14">
        <v>34859601.881220765</v>
      </c>
      <c r="C8" s="24">
        <v>10522012.011003008</v>
      </c>
      <c r="D8" s="16">
        <v>4.2486376101604186</v>
      </c>
      <c r="E8" s="16">
        <v>14.572041027486943</v>
      </c>
      <c r="F8" s="15">
        <f>$J$1+(B8*$M$1)+(D8*$O$1)+(E8*$Q$1)</f>
        <v>65527029.372141384</v>
      </c>
      <c r="G8" s="25">
        <f t="shared" si="0"/>
        <v>65048130.542586297</v>
      </c>
      <c r="H8" s="17"/>
      <c r="J8" s="20"/>
    </row>
    <row r="9" spans="1:17">
      <c r="A9" s="13">
        <v>45870</v>
      </c>
      <c r="B9" s="14">
        <v>33934612.724251702</v>
      </c>
      <c r="C9" s="24">
        <v>10354980.985540953</v>
      </c>
      <c r="D9" s="16">
        <v>4.2840402854909607</v>
      </c>
      <c r="E9" s="16">
        <v>14.794495301074333</v>
      </c>
      <c r="F9" s="15">
        <f>$J$1+(B9*$M$1)+(D9*$O$1)+(E9*$Q$1)</f>
        <v>64920618.026717409</v>
      </c>
      <c r="G9" s="25">
        <f t="shared" si="0"/>
        <v>64402899.034766711</v>
      </c>
      <c r="H9" s="17"/>
    </row>
    <row r="10" spans="1:17">
      <c r="A10" s="13">
        <v>45901</v>
      </c>
      <c r="B10" s="14">
        <v>31723212.322361879</v>
      </c>
      <c r="C10" s="24">
        <v>9977475.0963545665</v>
      </c>
      <c r="D10" s="16">
        <v>4.1163851198402339</v>
      </c>
      <c r="E10" s="16">
        <v>15.059718995427289</v>
      </c>
      <c r="F10" s="15">
        <f>$J$1+(B10*$M$1)+(D10*$O$1)+(E10*$Q$1)</f>
        <v>61736087.213183984</v>
      </c>
      <c r="G10" s="25">
        <f t="shared" si="0"/>
        <v>60741415.557348765</v>
      </c>
      <c r="H10" s="17"/>
    </row>
    <row r="11" spans="1:17">
      <c r="A11" s="13">
        <v>45931</v>
      </c>
      <c r="B11" s="14">
        <v>32225620.064889111</v>
      </c>
      <c r="C11" s="24">
        <v>10323353.89040089</v>
      </c>
      <c r="D11" s="16">
        <v>4.2665875658277725</v>
      </c>
      <c r="E11" s="16">
        <v>14.596432667927457</v>
      </c>
      <c r="F11" s="15">
        <f>$J$1+(B11*$M$1)+(D11*$O$1)+(E11*$Q$1)</f>
        <v>62700635.37680082</v>
      </c>
      <c r="G11" s="25">
        <f t="shared" si="0"/>
        <v>62514857.333190769</v>
      </c>
      <c r="H11" s="17"/>
    </row>
    <row r="12" spans="1:17">
      <c r="A12" s="13">
        <v>45962</v>
      </c>
      <c r="B12" s="14">
        <v>30892342.806517098</v>
      </c>
      <c r="C12" s="24">
        <v>9876137.6539303511</v>
      </c>
      <c r="D12" s="16">
        <v>4.1612385098006017</v>
      </c>
      <c r="E12" s="16">
        <v>14.39047087217812</v>
      </c>
      <c r="F12" s="15">
        <f>$J$1+(B12*$M$1)+(D12*$O$1)+(E12*$Q$1)</f>
        <v>60384172.273705408</v>
      </c>
      <c r="G12" s="25">
        <f t="shared" si="0"/>
        <v>60271464.611353457</v>
      </c>
      <c r="H12" s="17"/>
    </row>
    <row r="13" spans="1:17">
      <c r="A13" s="13">
        <v>45992</v>
      </c>
      <c r="B13" s="14">
        <v>31461043.43352434</v>
      </c>
      <c r="C13" s="24">
        <v>9205257.5294251163</v>
      </c>
      <c r="D13" s="16">
        <v>4.3621766319754336</v>
      </c>
      <c r="E13" s="16">
        <v>14.640397694063239</v>
      </c>
      <c r="F13" s="15">
        <f>$J$1+(B13*$M$1)+(D13*$O$1)+(E13*$Q$1)</f>
        <v>62442091.478542238</v>
      </c>
      <c r="G13" s="25">
        <f t="shared" si="0"/>
        <v>62538566.818825699</v>
      </c>
      <c r="H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SGTData_Pandas31012025A</vt:lpstr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 Afandi</dc:creator>
  <cp:lastModifiedBy>Afandi, Yudhi (KPC)</cp:lastModifiedBy>
  <dcterms:created xsi:type="dcterms:W3CDTF">2024-06-18T05:11:03Z</dcterms:created>
  <dcterms:modified xsi:type="dcterms:W3CDTF">2025-01-31T09:55:07Z</dcterms:modified>
</cp:coreProperties>
</file>