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Websites\Repository\templates\"/>
    </mc:Choice>
  </mc:AlternateContent>
  <xr:revisionPtr revIDLastSave="0" documentId="8_{BE22BF39-FE9F-4E35-8DAE-2969A3FB7006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Linear and quadratic" sheetId="1" r:id="rId1"/>
    <sheet name="Quadratic regression (solver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C2" i="3"/>
  <c r="D2" i="3" s="1"/>
  <c r="C16" i="1"/>
  <c r="C15" i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D12" i="3" l="1"/>
</calcChain>
</file>

<file path=xl/sharedStrings.xml><?xml version="1.0" encoding="utf-8"?>
<sst xmlns="http://schemas.openxmlformats.org/spreadsheetml/2006/main" count="19" uniqueCount="18">
  <si>
    <t>Size of Project Team</t>
  </si>
  <si>
    <t>Total Person-Hours Spent in Meetings Every Year</t>
  </si>
  <si>
    <t>Answer</t>
  </si>
  <si>
    <t>Linear</t>
  </si>
  <si>
    <t>Polynomal</t>
  </si>
  <si>
    <t>Size of Team (X)</t>
  </si>
  <si>
    <t>Total Person-Hours (Y)</t>
  </si>
  <si>
    <t>Predicted Y</t>
  </si>
  <si>
    <t>Squared Error</t>
  </si>
  <si>
    <t>Coefficient a</t>
  </si>
  <si>
    <t>Coefficient b</t>
  </si>
  <si>
    <t>Coefficient c</t>
  </si>
  <si>
    <t>SSE (Minimize in Solver)</t>
  </si>
  <si>
    <t>Quadratic Regression (solver min)</t>
  </si>
  <si>
    <t>Solution</t>
  </si>
  <si>
    <t>Question</t>
  </si>
  <si>
    <t>x</t>
  </si>
  <si>
    <t>How many hours for a team of "x"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</si>
</sst>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7" xfId="0" applyFill="1" applyBorder="1"/>
    <xf numFmtId="0" fontId="0" fillId="4" borderId="8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0" xfId="0" applyFill="1" applyBorder="1" applyAlignment="1">
      <alignment wrapText="1"/>
    </xf>
    <xf numFmtId="0" fontId="1" fillId="3" borderId="9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0" fillId="3" borderId="3" xfId="0" applyFill="1" applyBorder="1"/>
    <xf numFmtId="0" fontId="1" fillId="3" borderId="4" xfId="0" applyFont="1" applyFill="1" applyBorder="1"/>
    <xf numFmtId="0" fontId="2" fillId="3" borderId="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 Person-Hours Spent in Meetings Every 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and quadratic'!$B$1</c:f>
              <c:strCache>
                <c:ptCount val="1"/>
                <c:pt idx="0">
                  <c:v>Total Person-Hours Spent in Meetings Every Year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771437766749198"/>
                  <c:y val="0.19209645317602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2387805332972487E-2"/>
                  <c:y val="0.43204027485365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and quadratic'!$A$2:$A$11</c:f>
              <c:numCache>
                <c:formatCode>General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xVal>
          <c:yVal>
            <c:numRef>
              <c:f>'Linear and quadratic'!$B$2:$B$11</c:f>
              <c:numCache>
                <c:formatCode>General</c:formatCode>
                <c:ptCount val="10"/>
                <c:pt idx="0">
                  <c:v>80</c:v>
                </c:pt>
                <c:pt idx="1">
                  <c:v>2000</c:v>
                </c:pt>
                <c:pt idx="2">
                  <c:v>5500</c:v>
                </c:pt>
                <c:pt idx="3">
                  <c:v>16000</c:v>
                </c:pt>
                <c:pt idx="4">
                  <c:v>28000</c:v>
                </c:pt>
                <c:pt idx="5">
                  <c:v>37000</c:v>
                </c:pt>
                <c:pt idx="6">
                  <c:v>55000</c:v>
                </c:pt>
                <c:pt idx="7">
                  <c:v>90000</c:v>
                </c:pt>
                <c:pt idx="8">
                  <c:v>125000</c:v>
                </c:pt>
                <c:pt idx="9">
                  <c:v>140000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9-47FE-8151-9ECF604C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736472"/>
        <c:axId val="453738272"/>
      </c:scatterChart>
      <c:valAx>
        <c:axId val="45373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Project Team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38272"/>
        <c:crosses val="autoZero"/>
        <c:crossBetween val="midCat"/>
      </c:valAx>
      <c:valAx>
        <c:axId val="4537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Person-Hours Spent in Meetings Every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3647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188911</xdr:colOff>
      <xdr:row>0</xdr:row>
      <xdr:rowOff>66675</xdr:rowOff>
    </xdr:from>
    <xdr:to>
      <xdr:col>14</xdr:col>
      <xdr:colOff>452437</xdr:colOff>
      <xdr:row>25</xdr:row>
      <xdr:rowOff>79375</xdr:rowOff>
    </xdr:to>
    <xdr:graphicFrame macro="">
      <xdr:nvGraphicFramePr>
        <xdr:cNvPr id="2" name="Chart 1" descr="Chart type: Scatter. 'Total Person-Hours Spent in Meetings Every Year'&#10;&#10;Description automatically generated">
          <a:extLst>
            <a:ext uri="{FF2B5EF4-FFF2-40B4-BE49-F238E27FC236}">
              <a16:creationId xmlns:a16="http://schemas.microsoft.com/office/drawing/2014/main" id="{FAA3A0AB-E02B-B3E8-9A1B-352E5AB10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23" sqref="B23"/>
    </sheetView>
  </sheetViews>
  <sheetFormatPr defaultRowHeight="14.25" x14ac:dyDescent="0.45"/>
  <cols>
    <col min="1" max="1" width="17.265625" bestFit="1" customWidth="1"/>
    <col min="2" max="2" width="41" bestFit="1" customWidth="1"/>
  </cols>
  <sheetData>
    <row r="1" spans="1:6" x14ac:dyDescent="0.45">
      <c r="A1" s="20" t="s">
        <v>0</v>
      </c>
      <c r="B1" s="21" t="s">
        <v>1</v>
      </c>
      <c r="C1" s="22"/>
    </row>
    <row r="2" spans="1:6" x14ac:dyDescent="0.45">
      <c r="A2" s="5">
        <v>10</v>
      </c>
      <c r="B2" s="6">
        <v>80</v>
      </c>
      <c r="C2" s="7"/>
    </row>
    <row r="3" spans="1:6" x14ac:dyDescent="0.45">
      <c r="A3" s="5">
        <v>50</v>
      </c>
      <c r="B3" s="6">
        <v>2000</v>
      </c>
      <c r="C3" s="7"/>
    </row>
    <row r="4" spans="1:6" x14ac:dyDescent="0.45">
      <c r="A4" s="5">
        <v>100</v>
      </c>
      <c r="B4" s="6">
        <v>5500</v>
      </c>
      <c r="C4" s="7"/>
      <c r="E4" s="1"/>
      <c r="F4" s="1"/>
    </row>
    <row r="5" spans="1:6" x14ac:dyDescent="0.45">
      <c r="A5" s="5">
        <v>150</v>
      </c>
      <c r="B5" s="6">
        <v>16000</v>
      </c>
      <c r="C5" s="7"/>
    </row>
    <row r="6" spans="1:6" x14ac:dyDescent="0.45">
      <c r="A6" s="5">
        <v>200</v>
      </c>
      <c r="B6" s="6">
        <v>28000</v>
      </c>
      <c r="C6" s="7"/>
    </row>
    <row r="7" spans="1:6" x14ac:dyDescent="0.45">
      <c r="A7" s="5">
        <v>250</v>
      </c>
      <c r="B7" s="6">
        <v>37000</v>
      </c>
      <c r="C7" s="7"/>
    </row>
    <row r="8" spans="1:6" x14ac:dyDescent="0.45">
      <c r="A8" s="5">
        <v>300</v>
      </c>
      <c r="B8" s="6">
        <v>55000</v>
      </c>
      <c r="C8" s="7"/>
    </row>
    <row r="9" spans="1:6" x14ac:dyDescent="0.45">
      <c r="A9" s="5">
        <v>350</v>
      </c>
      <c r="B9" s="6">
        <v>90000</v>
      </c>
      <c r="C9" s="7"/>
    </row>
    <row r="10" spans="1:6" x14ac:dyDescent="0.45">
      <c r="A10" s="5">
        <v>400</v>
      </c>
      <c r="B10" s="6">
        <v>125000</v>
      </c>
      <c r="C10" s="7"/>
    </row>
    <row r="11" spans="1:6" x14ac:dyDescent="0.45">
      <c r="A11" s="5">
        <v>450</v>
      </c>
      <c r="B11" s="6">
        <v>140000</v>
      </c>
      <c r="C11" s="7"/>
    </row>
    <row r="12" spans="1:6" x14ac:dyDescent="0.45">
      <c r="A12" s="5"/>
      <c r="B12" s="6"/>
      <c r="C12" s="7"/>
    </row>
    <row r="13" spans="1:6" x14ac:dyDescent="0.45">
      <c r="A13" s="23" t="s">
        <v>15</v>
      </c>
      <c r="B13" s="12"/>
      <c r="C13" s="24" t="s">
        <v>16</v>
      </c>
    </row>
    <row r="14" spans="1:6" x14ac:dyDescent="0.45">
      <c r="A14" s="25" t="s">
        <v>17</v>
      </c>
      <c r="B14" s="26"/>
      <c r="C14" s="18">
        <v>390</v>
      </c>
    </row>
    <row r="15" spans="1:6" x14ac:dyDescent="0.45">
      <c r="A15" s="5" t="s">
        <v>3</v>
      </c>
      <c r="B15" s="6" t="s">
        <v>2</v>
      </c>
      <c r="C15" s="27">
        <f>328.09*(C14)-24290</f>
        <v>103665.09999999999</v>
      </c>
    </row>
    <row r="16" spans="1:6" x14ac:dyDescent="0.45">
      <c r="A16" s="5" t="s">
        <v>4</v>
      </c>
      <c r="B16" s="6" t="s">
        <v>2</v>
      </c>
      <c r="C16" s="27">
        <f>(0.8007*(C14)^2)-(37.186*(C14))+1204</f>
        <v>108487.93</v>
      </c>
    </row>
    <row r="17" spans="1:3" ht="14.65" thickBot="1" x14ac:dyDescent="0.5">
      <c r="A17" s="13"/>
      <c r="B17" s="14"/>
      <c r="C17" s="16"/>
    </row>
  </sheetData>
  <mergeCells count="2">
    <mergeCell ref="E4:F4"/>
    <mergeCell ref="A14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0F78-34BD-49B3-9729-B785208590E4}">
  <dimension ref="A1:G15"/>
  <sheetViews>
    <sheetView workbookViewId="0">
      <selection activeCell="C18" sqref="C18"/>
    </sheetView>
  </sheetViews>
  <sheetFormatPr defaultRowHeight="14.25" x14ac:dyDescent="0.45"/>
  <cols>
    <col min="1" max="1" width="13.33203125" bestFit="1" customWidth="1"/>
    <col min="2" max="2" width="18.46484375" bestFit="1" customWidth="1"/>
    <col min="3" max="3" width="19.6640625" bestFit="1" customWidth="1"/>
    <col min="4" max="4" width="27.19921875" bestFit="1" customWidth="1"/>
    <col min="5" max="5" width="10.59765625" bestFit="1" customWidth="1"/>
    <col min="6" max="6" width="10.6640625" bestFit="1" customWidth="1"/>
    <col min="7" max="7" width="10.46484375" bestFit="1" customWidth="1"/>
  </cols>
  <sheetData>
    <row r="1" spans="1:7" x14ac:dyDescent="0.45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4" t="s">
        <v>11</v>
      </c>
    </row>
    <row r="2" spans="1:7" x14ac:dyDescent="0.45">
      <c r="A2" s="5">
        <v>10</v>
      </c>
      <c r="B2" s="6">
        <v>80</v>
      </c>
      <c r="C2" s="6">
        <f>($E$2*A2^2) + ($F$2*A2) + ($G$2)</f>
        <v>911.87934606289934</v>
      </c>
      <c r="D2" s="6">
        <f>(B2-C2)^2</f>
        <v>692023.24640603701</v>
      </c>
      <c r="E2" s="17">
        <v>0.80069407276476701</v>
      </c>
      <c r="F2" s="17">
        <v>-37.182257136321802</v>
      </c>
      <c r="G2" s="18">
        <v>1203.6325101496407</v>
      </c>
    </row>
    <row r="3" spans="1:7" x14ac:dyDescent="0.45">
      <c r="A3" s="5">
        <v>50</v>
      </c>
      <c r="B3" s="6">
        <v>2000</v>
      </c>
      <c r="C3" s="6">
        <f t="shared" ref="C2:C11" si="0">($E$2*A3^2) + ($F$2*A3) + ($G$2)</f>
        <v>1346.2548352454683</v>
      </c>
      <c r="D3" s="6">
        <f>(B3-C3)^2</f>
        <v>427382.74043992982</v>
      </c>
      <c r="E3" s="9"/>
      <c r="F3" s="9"/>
      <c r="G3" s="10"/>
    </row>
    <row r="4" spans="1:7" x14ac:dyDescent="0.45">
      <c r="A4" s="5">
        <v>100</v>
      </c>
      <c r="B4" s="6">
        <v>5500</v>
      </c>
      <c r="C4" s="6">
        <f t="shared" si="0"/>
        <v>5492.3475241651304</v>
      </c>
      <c r="D4" s="6">
        <f>(B4-C4)^2</f>
        <v>58.560386403263479</v>
      </c>
      <c r="E4" s="9"/>
      <c r="F4" s="9"/>
      <c r="G4" s="10"/>
    </row>
    <row r="5" spans="1:7" x14ac:dyDescent="0.45">
      <c r="A5" s="5">
        <v>150</v>
      </c>
      <c r="B5" s="6">
        <v>16000</v>
      </c>
      <c r="C5" s="6">
        <f t="shared" si="0"/>
        <v>13641.910576908629</v>
      </c>
      <c r="D5" s="6">
        <f t="shared" ref="D2:D11" si="1">(B5-C5)^2</f>
        <v>5560585.7272953941</v>
      </c>
      <c r="E5" s="9"/>
      <c r="F5" s="9"/>
      <c r="G5" s="10"/>
    </row>
    <row r="6" spans="1:7" x14ac:dyDescent="0.45">
      <c r="A6" s="5">
        <v>200</v>
      </c>
      <c r="B6" s="6">
        <v>28000</v>
      </c>
      <c r="C6" s="6">
        <f t="shared" si="0"/>
        <v>25794.943993475961</v>
      </c>
      <c r="D6" s="6">
        <f t="shared" si="1"/>
        <v>4862271.9919077419</v>
      </c>
      <c r="E6" s="9"/>
      <c r="F6" s="19"/>
      <c r="G6" s="10"/>
    </row>
    <row r="7" spans="1:7" x14ac:dyDescent="0.45">
      <c r="A7" s="5">
        <v>250</v>
      </c>
      <c r="B7" s="6">
        <v>37000</v>
      </c>
      <c r="C7" s="6">
        <f t="shared" si="0"/>
        <v>41951.447773867127</v>
      </c>
      <c r="D7" s="6">
        <f t="shared" si="1"/>
        <v>24516835.057333723</v>
      </c>
      <c r="E7" s="9"/>
      <c r="F7" s="9"/>
      <c r="G7" s="10"/>
    </row>
    <row r="8" spans="1:7" x14ac:dyDescent="0.45">
      <c r="A8" s="5">
        <v>300</v>
      </c>
      <c r="B8" s="6">
        <v>55000</v>
      </c>
      <c r="C8" s="6">
        <f t="shared" si="0"/>
        <v>62111.421918082131</v>
      </c>
      <c r="D8" s="6">
        <f t="shared" si="1"/>
        <v>50572321.696978934</v>
      </c>
      <c r="E8" s="9"/>
      <c r="F8" s="9"/>
      <c r="G8" s="10"/>
    </row>
    <row r="9" spans="1:7" x14ac:dyDescent="0.45">
      <c r="A9" s="5">
        <v>350</v>
      </c>
      <c r="B9" s="6">
        <v>90000</v>
      </c>
      <c r="C9" s="6">
        <f t="shared" si="0"/>
        <v>86274.866426120963</v>
      </c>
      <c r="D9" s="6">
        <f t="shared" si="1"/>
        <v>13876620.143240804</v>
      </c>
      <c r="E9" s="9"/>
      <c r="F9" s="9"/>
      <c r="G9" s="10"/>
    </row>
    <row r="10" spans="1:7" x14ac:dyDescent="0.45">
      <c r="A10" s="5">
        <v>400</v>
      </c>
      <c r="B10" s="6">
        <v>125000</v>
      </c>
      <c r="C10" s="6">
        <f t="shared" si="0"/>
        <v>114441.78129798366</v>
      </c>
      <c r="D10" s="6">
        <f t="shared" si="1"/>
        <v>111475982.1596076</v>
      </c>
      <c r="E10" s="9"/>
      <c r="F10" s="9"/>
      <c r="G10" s="10"/>
    </row>
    <row r="11" spans="1:7" x14ac:dyDescent="0.45">
      <c r="A11" s="5">
        <v>450</v>
      </c>
      <c r="B11" s="6">
        <v>140000</v>
      </c>
      <c r="C11" s="6">
        <f t="shared" si="0"/>
        <v>146612.16653367016</v>
      </c>
      <c r="D11" s="6">
        <f t="shared" si="1"/>
        <v>43720746.268987596</v>
      </c>
      <c r="E11" s="9"/>
      <c r="F11" s="9"/>
      <c r="G11" s="10"/>
    </row>
    <row r="12" spans="1:7" x14ac:dyDescent="0.45">
      <c r="A12" s="5"/>
      <c r="B12" s="6"/>
      <c r="C12" s="6" t="s">
        <v>12</v>
      </c>
      <c r="D12" s="6">
        <f>SUM(D2:D11)</f>
        <v>255704827.59258419</v>
      </c>
      <c r="E12" s="9"/>
      <c r="F12" s="9"/>
      <c r="G12" s="10"/>
    </row>
    <row r="13" spans="1:7" x14ac:dyDescent="0.45">
      <c r="A13" s="8"/>
      <c r="B13" s="9"/>
      <c r="C13" s="9"/>
      <c r="D13" s="9"/>
      <c r="E13" s="9"/>
      <c r="F13" s="9"/>
      <c r="G13" s="10"/>
    </row>
    <row r="14" spans="1:7" x14ac:dyDescent="0.45">
      <c r="A14" s="8"/>
      <c r="B14" s="11" t="s">
        <v>13</v>
      </c>
      <c r="C14" s="11"/>
      <c r="D14" s="11"/>
      <c r="E14" s="11"/>
      <c r="F14" s="12" t="s">
        <v>14</v>
      </c>
      <c r="G14" s="10"/>
    </row>
    <row r="15" spans="1:7" ht="14.65" thickBot="1" x14ac:dyDescent="0.5">
      <c r="A15" s="13"/>
      <c r="B15" s="14"/>
      <c r="C15" s="14"/>
      <c r="D15" s="14"/>
      <c r="E15" s="14"/>
      <c r="F15" s="15">
        <f>E2*390^2+F2*390+G2</f>
        <v>108488.12069450521</v>
      </c>
      <c r="G15" s="16"/>
    </row>
  </sheetData>
  <mergeCells count="1"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and quadratic</vt:lpstr>
      <vt:lpstr>Quadratic regression (solver)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Laznier Mederos</dc:creator>
  <cp:lastModifiedBy>Laznier Mederos Santos</cp:lastModifiedBy>
  <dcterms:created xsi:type="dcterms:W3CDTF">2025-02-04T02:35:41Z</dcterms:created>
  <dcterms:modified xsi:type="dcterms:W3CDTF">2025-02-21T11:51:34Z</dcterms:modified>
</cp:coreProperties>
</file>