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NCNU\深度學習實驗\w6\"/>
    </mc:Choice>
  </mc:AlternateContent>
  <xr:revisionPtr revIDLastSave="0" documentId="13_ncr:1_{830FEF90-271D-444A-AA90-4E5C5EAE9CAF}" xr6:coauthVersionLast="47" xr6:coauthVersionMax="47" xr10:uidLastSave="{00000000-0000-0000-0000-000000000000}"/>
  <bookViews>
    <workbookView xWindow="-108" yWindow="-108" windowWidth="23256" windowHeight="12456" xr2:uid="{502E96FC-8A6D-471C-89AB-3F005D1F8D66}"/>
  </bookViews>
  <sheets>
    <sheet name="add" sheetId="4" r:id="rId1"/>
    <sheet name="batch" sheetId="2" r:id="rId2"/>
    <sheet name="工作表1" sheetId="1" r:id="rId3"/>
    <sheet name="工作表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P4" i="4"/>
  <c r="O5" i="4"/>
  <c r="P5" i="4"/>
  <c r="K7" i="2"/>
  <c r="R27" i="2" s="1"/>
  <c r="U24" i="1"/>
  <c r="S24" i="1"/>
  <c r="N9" i="1"/>
  <c r="U28" i="1" s="1"/>
  <c r="N8" i="1"/>
  <c r="U27" i="1" s="1"/>
  <c r="N7" i="1"/>
  <c r="U26" i="1" s="1"/>
  <c r="N6" i="1"/>
  <c r="U25" i="1" s="1"/>
  <c r="N5" i="1"/>
  <c r="L9" i="1"/>
  <c r="S28" i="1" s="1"/>
  <c r="L8" i="1"/>
  <c r="S27" i="1" s="1"/>
  <c r="L7" i="1"/>
  <c r="S26" i="1" s="1"/>
  <c r="L6" i="1"/>
  <c r="S25" i="1" s="1"/>
  <c r="L5" i="1"/>
  <c r="U25" i="2"/>
  <c r="S25" i="2"/>
  <c r="N9" i="2"/>
  <c r="U29" i="2" s="1"/>
  <c r="N8" i="2"/>
  <c r="U28" i="2" s="1"/>
  <c r="N7" i="2"/>
  <c r="U27" i="2" s="1"/>
  <c r="N6" i="2"/>
  <c r="U26" i="2" s="1"/>
  <c r="N5" i="2"/>
  <c r="L9" i="2"/>
  <c r="S29" i="2" s="1"/>
  <c r="L8" i="2"/>
  <c r="S28" i="2" s="1"/>
  <c r="L7" i="2"/>
  <c r="S27" i="2" s="1"/>
  <c r="L6" i="2"/>
  <c r="S26" i="2" s="1"/>
  <c r="L5" i="2"/>
  <c r="I92" i="4"/>
  <c r="N9" i="4" s="1"/>
  <c r="T29" i="4" s="1"/>
  <c r="H92" i="4"/>
  <c r="M9" i="4" s="1"/>
  <c r="I82" i="4"/>
  <c r="L9" i="4" s="1"/>
  <c r="R29" i="4" s="1"/>
  <c r="H82" i="4"/>
  <c r="K9" i="4" s="1"/>
  <c r="Q29" i="4" s="1"/>
  <c r="I72" i="4"/>
  <c r="N8" i="4" s="1"/>
  <c r="T28" i="4" s="1"/>
  <c r="H72" i="4"/>
  <c r="M8" i="4" s="1"/>
  <c r="I62" i="4"/>
  <c r="L8" i="4" s="1"/>
  <c r="R28" i="4" s="1"/>
  <c r="H62" i="4"/>
  <c r="K8" i="4" s="1"/>
  <c r="Q28" i="4" s="1"/>
  <c r="I52" i="4"/>
  <c r="N7" i="4" s="1"/>
  <c r="T27" i="4" s="1"/>
  <c r="H52" i="4"/>
  <c r="M7" i="4" s="1"/>
  <c r="I42" i="4"/>
  <c r="L7" i="4" s="1"/>
  <c r="R27" i="4" s="1"/>
  <c r="H42" i="4"/>
  <c r="K7" i="4" s="1"/>
  <c r="Q27" i="4" s="1"/>
  <c r="I32" i="4"/>
  <c r="N6" i="4" s="1"/>
  <c r="T26" i="4" s="1"/>
  <c r="H32" i="4"/>
  <c r="M6" i="4" s="1"/>
  <c r="M26" i="4"/>
  <c r="M27" i="4" s="1"/>
  <c r="M28" i="4" s="1"/>
  <c r="M29" i="4" s="1"/>
  <c r="I22" i="4"/>
  <c r="L6" i="4" s="1"/>
  <c r="R26" i="4" s="1"/>
  <c r="H22" i="4"/>
  <c r="K6" i="4" s="1"/>
  <c r="Q26" i="4" s="1"/>
  <c r="I12" i="4"/>
  <c r="N5" i="4" s="1"/>
  <c r="T25" i="4" s="1"/>
  <c r="H12" i="4"/>
  <c r="M5" i="4" s="1"/>
  <c r="J6" i="4"/>
  <c r="J7" i="4" s="1"/>
  <c r="J8" i="4" s="1"/>
  <c r="J9" i="4" s="1"/>
  <c r="I2" i="4"/>
  <c r="L5" i="4" s="1"/>
  <c r="R25" i="4" s="1"/>
  <c r="H2" i="4"/>
  <c r="K5" i="4" s="1"/>
  <c r="Q25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N26" i="2"/>
  <c r="N27" i="2" s="1"/>
  <c r="N28" i="2" s="1"/>
  <c r="N29" i="2" s="1"/>
  <c r="O25" i="1"/>
  <c r="O26" i="1" s="1"/>
  <c r="O27" i="1" s="1"/>
  <c r="O28" i="1" s="1"/>
  <c r="K8" i="1"/>
  <c r="R27" i="1" s="1"/>
  <c r="K7" i="1"/>
  <c r="R26" i="1" s="1"/>
  <c r="K6" i="1"/>
  <c r="R25" i="1" s="1"/>
  <c r="J6" i="1"/>
  <c r="J7" i="1" s="1"/>
  <c r="J8" i="1" s="1"/>
  <c r="J9" i="1" s="1"/>
  <c r="I92" i="1"/>
  <c r="H92" i="1"/>
  <c r="M9" i="1" s="1"/>
  <c r="T28" i="1" s="1"/>
  <c r="I82" i="1"/>
  <c r="H82" i="1"/>
  <c r="K9" i="1" s="1"/>
  <c r="R28" i="1" s="1"/>
  <c r="I72" i="1"/>
  <c r="H72" i="1"/>
  <c r="M8" i="1" s="1"/>
  <c r="T27" i="1" s="1"/>
  <c r="I62" i="1"/>
  <c r="H62" i="1"/>
  <c r="I52" i="1"/>
  <c r="H52" i="1"/>
  <c r="M7" i="1" s="1"/>
  <c r="T26" i="1" s="1"/>
  <c r="I42" i="1"/>
  <c r="H42" i="1"/>
  <c r="I32" i="1"/>
  <c r="H32" i="1"/>
  <c r="M6" i="1" s="1"/>
  <c r="T25" i="1" s="1"/>
  <c r="I22" i="1"/>
  <c r="H22" i="1"/>
  <c r="I12" i="1"/>
  <c r="H12" i="1"/>
  <c r="M5" i="1" s="1"/>
  <c r="T24" i="1" s="1"/>
  <c r="I2" i="1"/>
  <c r="H2" i="1"/>
  <c r="K5" i="1" s="1"/>
  <c r="R24" i="1" s="1"/>
  <c r="M9" i="2"/>
  <c r="T29" i="2" s="1"/>
  <c r="K9" i="2"/>
  <c r="R29" i="2" s="1"/>
  <c r="K8" i="2"/>
  <c r="R28" i="2" s="1"/>
  <c r="J6" i="2"/>
  <c r="J7" i="2" s="1"/>
  <c r="J8" i="2" s="1"/>
  <c r="J9" i="2" s="1"/>
  <c r="I92" i="2"/>
  <c r="H92" i="2"/>
  <c r="I82" i="2"/>
  <c r="H82" i="2"/>
  <c r="I72" i="2"/>
  <c r="H72" i="2"/>
  <c r="M8" i="2" s="1"/>
  <c r="T28" i="2" s="1"/>
  <c r="I62" i="2"/>
  <c r="H62" i="2"/>
  <c r="I52" i="2"/>
  <c r="H52" i="2"/>
  <c r="M7" i="2" s="1"/>
  <c r="T27" i="2" s="1"/>
  <c r="I42" i="2"/>
  <c r="H42" i="2"/>
  <c r="I32" i="2"/>
  <c r="H32" i="2"/>
  <c r="M6" i="2" s="1"/>
  <c r="T26" i="2" s="1"/>
  <c r="I22" i="2"/>
  <c r="H22" i="2"/>
  <c r="K6" i="2" s="1"/>
  <c r="R26" i="2" s="1"/>
  <c r="I12" i="2"/>
  <c r="H12" i="2"/>
  <c r="M5" i="2" s="1"/>
  <c r="T25" i="2" s="1"/>
  <c r="I2" i="2"/>
  <c r="H2" i="2"/>
  <c r="K5" i="2" s="1"/>
  <c r="R25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P8" i="4" l="1"/>
  <c r="O9" i="4"/>
  <c r="P9" i="4"/>
  <c r="O7" i="4"/>
  <c r="P6" i="4"/>
  <c r="O8" i="4"/>
  <c r="P7" i="4"/>
  <c r="O6" i="4"/>
  <c r="S25" i="4"/>
  <c r="S26" i="4"/>
  <c r="S28" i="4"/>
  <c r="S29" i="4"/>
  <c r="S27" i="4"/>
</calcChain>
</file>

<file path=xl/sharedStrings.xml><?xml version="1.0" encoding="utf-8"?>
<sst xmlns="http://schemas.openxmlformats.org/spreadsheetml/2006/main" count="69" uniqueCount="25">
  <si>
    <t>m</t>
    <phoneticPr fontId="1" type="noConversion"/>
  </si>
  <si>
    <t>n</t>
    <phoneticPr fontId="1" type="noConversion"/>
  </si>
  <si>
    <t>p</t>
    <phoneticPr fontId="1" type="noConversion"/>
  </si>
  <si>
    <t>time</t>
    <phoneticPr fontId="1" type="noConversion"/>
  </si>
  <si>
    <t>batch</t>
    <phoneticPr fontId="1" type="noConversion"/>
  </si>
  <si>
    <t>way</t>
    <phoneticPr fontId="1" type="noConversion"/>
  </si>
  <si>
    <t>way 1</t>
    <phoneticPr fontId="1" type="noConversion"/>
  </si>
  <si>
    <t>way 2</t>
    <phoneticPr fontId="1" type="noConversion"/>
  </si>
  <si>
    <t>idx</t>
    <phoneticPr fontId="1" type="noConversion"/>
  </si>
  <si>
    <t>mean</t>
    <phoneticPr fontId="1" type="noConversion"/>
  </si>
  <si>
    <t>variance</t>
    <phoneticPr fontId="1" type="noConversion"/>
  </si>
  <si>
    <t>N(固定)</t>
    <phoneticPr fontId="1" type="noConversion"/>
  </si>
  <si>
    <t>M</t>
    <phoneticPr fontId="1" type="noConversion"/>
  </si>
  <si>
    <t>P（固定）</t>
    <phoneticPr fontId="1" type="noConversion"/>
  </si>
  <si>
    <t>標準差</t>
    <phoneticPr fontId="1" type="noConversion"/>
  </si>
  <si>
    <t>相乘次數</t>
    <phoneticPr fontId="1" type="noConversion"/>
  </si>
  <si>
    <t>相乘次數（固定）</t>
    <phoneticPr fontId="1" type="noConversion"/>
  </si>
  <si>
    <t>M（固定）</t>
    <phoneticPr fontId="1" type="noConversion"/>
  </si>
  <si>
    <t>way 3</t>
    <phoneticPr fontId="1" type="noConversion"/>
  </si>
  <si>
    <t>std</t>
    <phoneticPr fontId="1" type="noConversion"/>
  </si>
  <si>
    <t>方法一</t>
    <phoneticPr fontId="1" type="noConversion"/>
  </si>
  <si>
    <t>方法二</t>
    <phoneticPr fontId="1" type="noConversion"/>
  </si>
  <si>
    <t>方法一平均時間</t>
    <phoneticPr fontId="1" type="noConversion"/>
  </si>
  <si>
    <t>方法二平均時間</t>
    <phoneticPr fontId="1" type="noConversion"/>
  </si>
  <si>
    <t>方法三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</si>
</sst>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nsolas"/>
      <family val="3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效能比較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add!$K$4</c:f>
              <c:strCache>
                <c:ptCount val="1"/>
                <c:pt idx="0">
                  <c:v>方法一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add!$J$5:$J$10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add!$K$5:$K$9</c:f>
              <c:numCache>
                <c:formatCode>General</c:formatCode>
                <c:ptCount val="5"/>
                <c:pt idx="0">
                  <c:v>1.6070000000000001E-3</c:v>
                </c:pt>
                <c:pt idx="1">
                  <c:v>2.1240000000000005E-3</c:v>
                </c:pt>
                <c:pt idx="2">
                  <c:v>3.0097000000000002E-2</c:v>
                </c:pt>
                <c:pt idx="3">
                  <c:v>0.217726</c:v>
                </c:pt>
                <c:pt idx="4">
                  <c:v>0.32562999999999998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5EF-8668-B1DF393750C2}"/>
            </c:ext>
          </c:extLst>
        </c:ser>
        <c:ser>
          <c:idx val="1"/>
          <c:order val="1"/>
          <c:tx>
            <c:strRef>
              <c:f>add!$M$4</c:f>
              <c:strCache>
                <c:ptCount val="1"/>
                <c:pt idx="0">
                  <c:v>方法三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add!$M$5:$M$9</c:f>
              <c:numCache>
                <c:formatCode>General</c:formatCode>
                <c:ptCount val="5"/>
                <c:pt idx="0">
                  <c:v>1.9989999999999999E-3</c:v>
                </c:pt>
                <c:pt idx="1">
                  <c:v>1.72E-3</c:v>
                </c:pt>
                <c:pt idx="2">
                  <c:v>3.2201999999999995E-2</c:v>
                </c:pt>
                <c:pt idx="3">
                  <c:v>0.21002599999999996</c:v>
                </c:pt>
                <c:pt idx="4">
                  <c:v>3.120679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5EF-8668-B1DF393750C2}"/>
            </c:ext>
          </c:extLst>
        </c:ser>
        <c:ser>
          <c:idx val="2"/>
          <c:order val="2"/>
          <c:tx>
            <c:strRef>
              <c:f>add!$O$4</c:f>
              <c:strCache>
                <c:ptCount val="1"/>
                <c:pt idx="0">
                  <c:v>方法二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add!$O$5:$O$9</c:f>
              <c:numCache>
                <c:formatCode>General</c:formatCode>
                <c:ptCount val="5"/>
                <c:pt idx="0">
                  <c:v>3.5889999999999997E-3</c:v>
                </c:pt>
                <c:pt idx="1">
                  <c:v>2.4591000000000002E-2</c:v>
                </c:pt>
                <c:pt idx="2">
                  <c:v>0.23186299999999999</c:v>
                </c:pt>
                <c:pt idx="3">
                  <c:v>1.3954230000000003</c:v>
                </c:pt>
                <c:pt idx="4">
                  <c:v>11.123113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D-45EF-8668-B1DF3937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68144"/>
        <c:axId val="401754704"/>
      </c:lineChart>
      <c:catAx>
        <c:axId val="4017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矩陣乘法次數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754704"/>
        <c:crosses val="autoZero"/>
        <c:auto val="1"/>
        <c:lblAlgn val="ctr"/>
        <c:lblOffset val="100"/>
        <c:noMultiLvlLbl val="0"/>
      </c:catAx>
      <c:valAx>
        <c:axId val="4017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7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效能比較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add!$K$4</c:f>
              <c:strCache>
                <c:ptCount val="1"/>
                <c:pt idx="0">
                  <c:v>方法一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add!$J$5:$J$10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add!$K$5:$K$8</c:f>
              <c:numCache>
                <c:formatCode>General</c:formatCode>
                <c:ptCount val="4"/>
                <c:pt idx="0">
                  <c:v>1.6070000000000001E-3</c:v>
                </c:pt>
                <c:pt idx="1">
                  <c:v>2.1240000000000005E-3</c:v>
                </c:pt>
                <c:pt idx="2">
                  <c:v>3.0097000000000002E-2</c:v>
                </c:pt>
                <c:pt idx="3">
                  <c:v>0.217726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0-430E-875B-E65957A03EA9}"/>
            </c:ext>
          </c:extLst>
        </c:ser>
        <c:ser>
          <c:idx val="1"/>
          <c:order val="1"/>
          <c:tx>
            <c:strRef>
              <c:f>add!$M$4</c:f>
              <c:strCache>
                <c:ptCount val="1"/>
                <c:pt idx="0">
                  <c:v>方法三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add!$M$5:$M$8</c:f>
              <c:numCache>
                <c:formatCode>General</c:formatCode>
                <c:ptCount val="4"/>
                <c:pt idx="0">
                  <c:v>1.9989999999999999E-3</c:v>
                </c:pt>
                <c:pt idx="1">
                  <c:v>1.72E-3</c:v>
                </c:pt>
                <c:pt idx="2">
                  <c:v>3.2201999999999995E-2</c:v>
                </c:pt>
                <c:pt idx="3">
                  <c:v>0.21002599999999996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0-430E-875B-E65957A0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68144"/>
        <c:axId val="4017547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add!$O$4</c15:sqref>
                        </c15:formulaRef>
                      </c:ext>
                    </c:extLst>
                    <c:strCache>
                      <c:ptCount val="1"/>
                      <c:pt idx="0">
                        <c:v>方法二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add!$O$5:$O$8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3.5889999999999997E-3</c:v>
                      </c:pt>
                      <c:pt idx="1">
                        <c:v>2.4591000000000002E-2</c:v>
                      </c:pt>
                      <c:pt idx="2">
                        <c:v>0.23186299999999999</c:v>
                      </c:pt>
                      <c:pt idx="3">
                        <c:v>1.3954230000000003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30-430E-875B-E65957A03EA9}"/>
                  </c:ext>
                </c:extLst>
              </c15:ser>
            </c15:filteredLineSeries>
          </c:ext>
        </c:extLst>
      </c:lineChart>
      <c:catAx>
        <c:axId val="4017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矩陣乘法次數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754704"/>
        <c:crosses val="autoZero"/>
        <c:auto val="1"/>
        <c:lblAlgn val="ctr"/>
        <c:lblOffset val="100"/>
        <c:noMultiLvlLbl val="0"/>
      </c:catAx>
      <c:valAx>
        <c:axId val="4017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7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效能比較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batch!$K$4</c:f>
              <c:strCache>
                <c:ptCount val="1"/>
                <c:pt idx="0">
                  <c:v>方法一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batch!$J$5:$J$9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batch!$K$5:$K$9</c:f>
              <c:numCache>
                <c:formatCode>General</c:formatCode>
                <c:ptCount val="5"/>
                <c:pt idx="0">
                  <c:v>1.6070000000000001E-3</c:v>
                </c:pt>
                <c:pt idx="1">
                  <c:v>2.1240000000000005E-3</c:v>
                </c:pt>
                <c:pt idx="2">
                  <c:v>3.0097000000000002E-2</c:v>
                </c:pt>
                <c:pt idx="3">
                  <c:v>0.217726</c:v>
                </c:pt>
                <c:pt idx="4">
                  <c:v>0.32562999999999998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105-8875-9F7CEEA011A2}"/>
            </c:ext>
          </c:extLst>
        </c:ser>
        <c:ser>
          <c:idx val="1"/>
          <c:order val="1"/>
          <c:tx>
            <c:strRef>
              <c:f>batch!$M$4</c:f>
              <c:strCache>
                <c:ptCount val="1"/>
                <c:pt idx="0">
                  <c:v>方法二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batch!$M$5:$M$9</c:f>
              <c:numCache>
                <c:formatCode>General</c:formatCode>
                <c:ptCount val="5"/>
                <c:pt idx="0">
                  <c:v>3.5889999999999997E-3</c:v>
                </c:pt>
                <c:pt idx="1">
                  <c:v>2.4591000000000002E-2</c:v>
                </c:pt>
                <c:pt idx="2">
                  <c:v>0.23186299999999999</c:v>
                </c:pt>
                <c:pt idx="3">
                  <c:v>1.3954230000000003</c:v>
                </c:pt>
                <c:pt idx="4">
                  <c:v>11.123113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C-4105-8875-9F7CEEA0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930079"/>
        <c:axId val="2027931519"/>
      </c:lineChart>
      <c:catAx>
        <c:axId val="20279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做多少次矩陣乘法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931519"/>
        <c:crosses val="autoZero"/>
        <c:auto val="1"/>
        <c:lblAlgn val="ctr"/>
        <c:lblOffset val="100"/>
        <c:noMultiLvlLbl val="0"/>
      </c:catAx>
      <c:valAx>
        <c:axId val="20279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9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效能比較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方法一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工作表1!$J$5:$J$9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工作表1!$K$5:$K$9</c:f>
              <c:numCache>
                <c:formatCode>General</c:formatCode>
                <c:ptCount val="5"/>
                <c:pt idx="0">
                  <c:v>8.574E-3</c:v>
                </c:pt>
                <c:pt idx="1">
                  <c:v>1.1912000000000001E-2</c:v>
                </c:pt>
                <c:pt idx="2">
                  <c:v>3.0097000000000002E-2</c:v>
                </c:pt>
                <c:pt idx="3">
                  <c:v>0.158134</c:v>
                </c:pt>
                <c:pt idx="4">
                  <c:v>0.24221599999999993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D-4C22-939B-03FCC0F1074E}"/>
            </c:ext>
          </c:extLst>
        </c:ser>
        <c:ser>
          <c:idx val="1"/>
          <c:order val="1"/>
          <c:tx>
            <c:strRef>
              <c:f>工作表1!$M$4</c:f>
              <c:strCache>
                <c:ptCount val="1"/>
                <c:pt idx="0">
                  <c:v>方法二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工作表1!$M$5:$M$9</c:f>
              <c:numCache>
                <c:formatCode>General</c:formatCode>
                <c:ptCount val="5"/>
                <c:pt idx="0">
                  <c:v>0.15132900000000002</c:v>
                </c:pt>
                <c:pt idx="1">
                  <c:v>0.15269000000000002</c:v>
                </c:pt>
                <c:pt idx="2">
                  <c:v>0.23186299999999999</c:v>
                </c:pt>
                <c:pt idx="3">
                  <c:v>0.28790899999999997</c:v>
                </c:pt>
                <c:pt idx="4">
                  <c:v>0.28475200000000001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D-4C22-939B-03FCC0F1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984575"/>
        <c:axId val="2027983135"/>
      </c:lineChart>
      <c:catAx>
        <c:axId val="20279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983135"/>
        <c:crosses val="autoZero"/>
        <c:auto val="1"/>
        <c:lblAlgn val="ctr"/>
        <c:lblOffset val="100"/>
        <c:noMultiLvlLbl val="0"/>
      </c:catAx>
      <c:valAx>
        <c:axId val="20279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9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0</xdr:row>
      <xdr:rowOff>83820</xdr:rowOff>
    </xdr:from>
    <xdr:to>
      <xdr:col>27</xdr:col>
      <xdr:colOff>129540</xdr:colOff>
      <xdr:row>16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889728-A840-F711-86D0-837C94EE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16</xdr:row>
      <xdr:rowOff>129540</xdr:rowOff>
    </xdr:from>
    <xdr:to>
      <xdr:col>27</xdr:col>
      <xdr:colOff>129540</xdr:colOff>
      <xdr:row>32</xdr:row>
      <xdr:rowOff>60960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FAABCEC-D67A-4CB2-AE06-C46F75093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4</xdr:row>
      <xdr:rowOff>9525</xdr:rowOff>
    </xdr:from>
    <xdr:to>
      <xdr:col>27</xdr:col>
      <xdr:colOff>361950</xdr:colOff>
      <xdr:row>20</xdr:row>
      <xdr:rowOff>200025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B8041F0-BB32-D212-9810-B30D7F5C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757236</xdr:colOff>
      <xdr:row>2</xdr:row>
      <xdr:rowOff>38099</xdr:rowOff>
    </xdr:from>
    <xdr:to>
      <xdr:col>25</xdr:col>
      <xdr:colOff>142875</xdr:colOff>
      <xdr:row>19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5C4E5B-BBE2-D44A-DAD8-CF113E611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A9CF-B659-4579-8363-879E66A7E0CF}">
  <dimension ref="A1:T150"/>
  <sheetViews>
    <sheetView tabSelected="1" topLeftCell="I1" workbookViewId="0">
      <selection activeCell="AC22" sqref="AC22"/>
    </sheetView>
  </sheetViews>
  <sheetFormatPr defaultRowHeight="16.2"/>
  <cols>
    <col min="7" max="7" width="9" style="3"/>
    <col min="12" max="12" width="11.88671875" customWidth="1"/>
    <col min="13" max="13" width="11.6640625" customWidth="1"/>
    <col min="14" max="14" width="10" customWidth="1"/>
  </cols>
  <sheetData>
    <row r="1" spans="1:16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s="3" t="s">
        <v>3</v>
      </c>
      <c r="H1" t="s">
        <v>9</v>
      </c>
      <c r="I1" t="s">
        <v>10</v>
      </c>
    </row>
    <row r="2" spans="1:16">
      <c r="A2">
        <f>1</f>
        <v>1</v>
      </c>
      <c r="B2">
        <v>10</v>
      </c>
      <c r="C2">
        <v>100</v>
      </c>
      <c r="D2">
        <v>100</v>
      </c>
      <c r="E2">
        <v>100</v>
      </c>
      <c r="F2">
        <v>1</v>
      </c>
      <c r="G2" s="1">
        <v>4.0200000000000001E-3</v>
      </c>
      <c r="H2">
        <f>AVERAGE(G2:G11)</f>
        <v>1.6070000000000001E-3</v>
      </c>
      <c r="I2">
        <f>SQRT(VARPA(G2:G11))</f>
        <v>1.2056703529572251E-3</v>
      </c>
    </row>
    <row r="3" spans="1:16">
      <c r="A3">
        <f>A2+1</f>
        <v>2</v>
      </c>
      <c r="G3" s="1">
        <v>2E-3</v>
      </c>
      <c r="K3" t="s">
        <v>6</v>
      </c>
      <c r="M3" t="s">
        <v>18</v>
      </c>
      <c r="O3" t="str">
        <f>batch!M3</f>
        <v>way 2</v>
      </c>
    </row>
    <row r="4" spans="1:16">
      <c r="A4">
        <f t="shared" ref="A4:A67" si="0">A3+1</f>
        <v>3</v>
      </c>
      <c r="G4" s="1">
        <v>2.0100000000000001E-3</v>
      </c>
      <c r="K4" t="s">
        <v>20</v>
      </c>
      <c r="L4" t="s">
        <v>19</v>
      </c>
      <c r="M4" t="s">
        <v>24</v>
      </c>
      <c r="N4" t="s">
        <v>19</v>
      </c>
      <c r="O4" t="str">
        <f>batch!M4</f>
        <v>方法二</v>
      </c>
      <c r="P4" t="str">
        <f>batch!N4</f>
        <v>std</v>
      </c>
    </row>
    <row r="5" spans="1:16">
      <c r="A5">
        <f t="shared" si="0"/>
        <v>4</v>
      </c>
      <c r="G5" s="1">
        <v>0</v>
      </c>
      <c r="J5">
        <v>10</v>
      </c>
      <c r="K5">
        <f>H2</f>
        <v>1.6070000000000001E-3</v>
      </c>
      <c r="L5">
        <f>I2</f>
        <v>1.2056703529572251E-3</v>
      </c>
      <c r="M5">
        <f>H12</f>
        <v>1.9989999999999999E-3</v>
      </c>
      <c r="N5">
        <f>I12</f>
        <v>3.7297318938497441E-4</v>
      </c>
      <c r="O5">
        <f>batch!M5</f>
        <v>3.5889999999999997E-3</v>
      </c>
      <c r="P5">
        <f>batch!N5</f>
        <v>1.2825322608028228E-3</v>
      </c>
    </row>
    <row r="6" spans="1:16">
      <c r="A6">
        <f t="shared" si="0"/>
        <v>5</v>
      </c>
      <c r="G6" s="1">
        <v>2.0100000000000001E-3</v>
      </c>
      <c r="J6">
        <f>J5*10</f>
        <v>100</v>
      </c>
      <c r="K6">
        <f ca="1">OFFSET($H$2, 20, 0)</f>
        <v>2.1240000000000005E-3</v>
      </c>
      <c r="L6">
        <f ca="1">OFFSET($I$2,20,0)</f>
        <v>1.0680842663385694E-3</v>
      </c>
      <c r="M6">
        <f ca="1">OFFSET($H$12, 20, 0)</f>
        <v>1.72E-3</v>
      </c>
      <c r="N6">
        <f ca="1">OFFSET($I$12,20,0)</f>
        <v>9.2283259586991174E-4</v>
      </c>
      <c r="O6">
        <f ca="1">batch!M6</f>
        <v>2.4591000000000002E-2</v>
      </c>
      <c r="P6">
        <f ca="1">batch!N6</f>
        <v>9.1245399336076036E-3</v>
      </c>
    </row>
    <row r="7" spans="1:16">
      <c r="A7">
        <f t="shared" si="0"/>
        <v>6</v>
      </c>
      <c r="G7" s="1">
        <v>2.0100000000000001E-3</v>
      </c>
      <c r="J7">
        <f t="shared" ref="J7:J9" si="1">J6*10</f>
        <v>1000</v>
      </c>
      <c r="K7">
        <f ca="1">OFFSET($H$2, 40, 0)</f>
        <v>3.0097000000000002E-2</v>
      </c>
      <c r="L7">
        <f ca="1">OFFSET($I$2,40,0)</f>
        <v>3.4377988597356886E-3</v>
      </c>
      <c r="M7">
        <f ca="1">OFFSET($H$12, 40, 0)</f>
        <v>3.2201999999999995E-2</v>
      </c>
      <c r="N7">
        <f ca="1">OFFSET($I$12,40,0)</f>
        <v>1.763719070600531E-2</v>
      </c>
      <c r="O7">
        <f ca="1">batch!M7</f>
        <v>0.23186299999999999</v>
      </c>
      <c r="P7">
        <f ca="1">batch!N7</f>
        <v>4.1421501916275673E-2</v>
      </c>
    </row>
    <row r="8" spans="1:16">
      <c r="A8">
        <f t="shared" si="0"/>
        <v>7</v>
      </c>
      <c r="G8" s="1">
        <v>0</v>
      </c>
      <c r="J8">
        <f t="shared" si="1"/>
        <v>10000</v>
      </c>
      <c r="K8">
        <f ca="1">OFFSET($H$2, 60, 0)</f>
        <v>0.217726</v>
      </c>
      <c r="L8">
        <f ca="1">OFFSET($I$2,60,0)</f>
        <v>0.11687871176565905</v>
      </c>
      <c r="M8">
        <f ca="1">OFFSET($H$12, 60, 0)</f>
        <v>0.21002599999999996</v>
      </c>
      <c r="N8">
        <f ca="1">OFFSET($I$12,60,0)</f>
        <v>0.1125538493522102</v>
      </c>
      <c r="O8">
        <f ca="1">batch!M8</f>
        <v>1.3954230000000003</v>
      </c>
      <c r="P8">
        <f ca="1">batch!N8</f>
        <v>5.1821642978585672E-2</v>
      </c>
    </row>
    <row r="9" spans="1:16">
      <c r="A9">
        <f t="shared" si="0"/>
        <v>8</v>
      </c>
      <c r="G9" s="1">
        <v>2.0100000000000001E-3</v>
      </c>
      <c r="J9">
        <f t="shared" si="1"/>
        <v>100000</v>
      </c>
      <c r="K9">
        <f ca="1">OFFSET($H$2, 80, 0)</f>
        <v>0.32562999999999998</v>
      </c>
      <c r="L9">
        <f ca="1">OFFSET($I$2,80,0)</f>
        <v>7.6115482656290173E-2</v>
      </c>
      <c r="M9">
        <f ca="1">OFFSET($H$12, 80, 0)</f>
        <v>3.120679</v>
      </c>
      <c r="N9">
        <f ca="1">OFFSET($I$12,80,0)</f>
        <v>2.5498932085656061</v>
      </c>
      <c r="O9">
        <f ca="1">batch!M9</f>
        <v>11.123113</v>
      </c>
      <c r="P9">
        <f ca="1">batch!N9</f>
        <v>0.76162292248920671</v>
      </c>
    </row>
    <row r="10" spans="1:16">
      <c r="A10">
        <f t="shared" si="0"/>
        <v>9</v>
      </c>
      <c r="G10" s="1">
        <v>0</v>
      </c>
    </row>
    <row r="11" spans="1:16" s="2" customFormat="1">
      <c r="A11" s="2">
        <f t="shared" si="0"/>
        <v>10</v>
      </c>
      <c r="G11" s="4">
        <v>2.0100000000000001E-3</v>
      </c>
    </row>
    <row r="12" spans="1:16">
      <c r="A12">
        <f t="shared" si="0"/>
        <v>11</v>
      </c>
      <c r="B12">
        <v>10</v>
      </c>
      <c r="C12">
        <v>100</v>
      </c>
      <c r="D12">
        <v>100</v>
      </c>
      <c r="E12">
        <v>100</v>
      </c>
      <c r="F12">
        <v>3</v>
      </c>
      <c r="G12" s="1">
        <v>2.0899999999999998E-3</v>
      </c>
      <c r="H12">
        <f>AVERAGE(G12:G21)</f>
        <v>1.9989999999999999E-3</v>
      </c>
      <c r="I12">
        <f>SQRT(VARPA(G12:G21))</f>
        <v>3.7297318938497441E-4</v>
      </c>
    </row>
    <row r="13" spans="1:16">
      <c r="A13">
        <f t="shared" si="0"/>
        <v>12</v>
      </c>
      <c r="G13" s="1">
        <v>1.99E-3</v>
      </c>
    </row>
    <row r="14" spans="1:16">
      <c r="A14">
        <f t="shared" si="0"/>
        <v>13</v>
      </c>
      <c r="G14" s="1">
        <v>2E-3</v>
      </c>
    </row>
    <row r="15" spans="1:16">
      <c r="A15">
        <f t="shared" si="0"/>
        <v>14</v>
      </c>
      <c r="G15" s="1">
        <v>2.0100000000000001E-3</v>
      </c>
    </row>
    <row r="16" spans="1:16">
      <c r="A16">
        <f t="shared" si="0"/>
        <v>15</v>
      </c>
      <c r="G16" s="1">
        <v>2.0100000000000001E-3</v>
      </c>
    </row>
    <row r="17" spans="1:20">
      <c r="A17">
        <f t="shared" si="0"/>
        <v>16</v>
      </c>
      <c r="G17" s="1">
        <v>1E-3</v>
      </c>
    </row>
    <row r="18" spans="1:20">
      <c r="A18">
        <f t="shared" si="0"/>
        <v>17</v>
      </c>
      <c r="G18" s="1">
        <v>2.48E-3</v>
      </c>
    </row>
    <row r="19" spans="1:20">
      <c r="A19">
        <f t="shared" si="0"/>
        <v>18</v>
      </c>
      <c r="G19" s="1">
        <v>2.0100000000000001E-3</v>
      </c>
    </row>
    <row r="20" spans="1:20">
      <c r="A20">
        <f t="shared" si="0"/>
        <v>19</v>
      </c>
      <c r="G20" s="1">
        <v>2.0100000000000001E-3</v>
      </c>
    </row>
    <row r="21" spans="1:20" s="2" customFormat="1">
      <c r="A21" s="2">
        <f t="shared" si="0"/>
        <v>20</v>
      </c>
      <c r="G21" s="1">
        <v>2.3900000000000002E-3</v>
      </c>
    </row>
    <row r="22" spans="1:20">
      <c r="A22">
        <f t="shared" si="0"/>
        <v>21</v>
      </c>
      <c r="B22">
        <v>100</v>
      </c>
      <c r="C22">
        <v>100</v>
      </c>
      <c r="D22">
        <v>100</v>
      </c>
      <c r="E22">
        <v>100</v>
      </c>
      <c r="F22">
        <v>1</v>
      </c>
      <c r="G22" s="1">
        <v>2.0100000000000001E-3</v>
      </c>
      <c r="H22">
        <f>AVERAGE(G22:G31)</f>
        <v>2.1240000000000005E-3</v>
      </c>
      <c r="I22">
        <f>SQRT(VARPA(G22:G31))</f>
        <v>1.0680842663385694E-3</v>
      </c>
    </row>
    <row r="23" spans="1:20">
      <c r="A23">
        <f t="shared" si="0"/>
        <v>22</v>
      </c>
      <c r="G23" s="1">
        <v>2.0999999999999999E-3</v>
      </c>
    </row>
    <row r="24" spans="1:20">
      <c r="A24">
        <f t="shared" si="0"/>
        <v>23</v>
      </c>
      <c r="G24" s="1">
        <v>4.1200000000000004E-3</v>
      </c>
      <c r="M24" s="6" t="s">
        <v>15</v>
      </c>
      <c r="N24" s="7" t="s">
        <v>17</v>
      </c>
      <c r="O24" s="7" t="s">
        <v>11</v>
      </c>
      <c r="P24" s="7" t="s">
        <v>13</v>
      </c>
      <c r="Q24" t="s">
        <v>22</v>
      </c>
      <c r="R24" t="s">
        <v>14</v>
      </c>
      <c r="S24" t="s">
        <v>23</v>
      </c>
      <c r="T24" t="s">
        <v>14</v>
      </c>
    </row>
    <row r="25" spans="1:20">
      <c r="A25">
        <f t="shared" si="0"/>
        <v>24</v>
      </c>
      <c r="G25" s="1">
        <v>0</v>
      </c>
      <c r="M25" s="8">
        <v>10</v>
      </c>
      <c r="N25">
        <v>100</v>
      </c>
      <c r="O25">
        <v>100</v>
      </c>
      <c r="P25">
        <v>100</v>
      </c>
      <c r="Q25">
        <f>K5</f>
        <v>1.6070000000000001E-3</v>
      </c>
      <c r="R25">
        <f>L5</f>
        <v>1.2056703529572251E-3</v>
      </c>
      <c r="S25">
        <f>M5</f>
        <v>1.9989999999999999E-3</v>
      </c>
      <c r="T25" s="9">
        <f>N5</f>
        <v>3.7297318938497441E-4</v>
      </c>
    </row>
    <row r="26" spans="1:20">
      <c r="A26">
        <f t="shared" si="0"/>
        <v>25</v>
      </c>
      <c r="G26" s="1">
        <v>2.0100000000000001E-3</v>
      </c>
      <c r="M26" s="8">
        <f>M25*10</f>
        <v>100</v>
      </c>
      <c r="N26">
        <v>100</v>
      </c>
      <c r="O26">
        <v>100</v>
      </c>
      <c r="P26">
        <v>100</v>
      </c>
      <c r="Q26">
        <f t="shared" ref="Q26:Q29" ca="1" si="2">K6</f>
        <v>2.1240000000000005E-3</v>
      </c>
      <c r="R26">
        <f t="shared" ref="R26:R29" ca="1" si="3">L6</f>
        <v>1.0680842663385694E-3</v>
      </c>
      <c r="S26">
        <f ca="1">M6</f>
        <v>1.72E-3</v>
      </c>
      <c r="T26" s="9">
        <f t="shared" ref="T26:T29" ca="1" si="4">N6</f>
        <v>9.2283259586991174E-4</v>
      </c>
    </row>
    <row r="27" spans="1:20">
      <c r="A27">
        <f t="shared" si="0"/>
        <v>26</v>
      </c>
      <c r="G27" s="1">
        <v>2.7699999999999999E-3</v>
      </c>
      <c r="M27" s="8">
        <f t="shared" ref="M27:M29" si="5">M26*10</f>
        <v>1000</v>
      </c>
      <c r="N27">
        <v>100</v>
      </c>
      <c r="O27">
        <v>100</v>
      </c>
      <c r="P27">
        <v>100</v>
      </c>
      <c r="Q27">
        <f t="shared" ca="1" si="2"/>
        <v>3.0097000000000002E-2</v>
      </c>
      <c r="R27">
        <f t="shared" ca="1" si="3"/>
        <v>3.4377988597356886E-3</v>
      </c>
      <c r="S27">
        <f ca="1">M7</f>
        <v>3.2201999999999995E-2</v>
      </c>
      <c r="T27" s="9">
        <f t="shared" ca="1" si="4"/>
        <v>1.763719070600531E-2</v>
      </c>
    </row>
    <row r="28" spans="1:20">
      <c r="A28">
        <f t="shared" si="0"/>
        <v>27</v>
      </c>
      <c r="G28" s="1">
        <v>3.2100000000000002E-3</v>
      </c>
      <c r="M28" s="8">
        <f t="shared" si="5"/>
        <v>10000</v>
      </c>
      <c r="N28">
        <v>100</v>
      </c>
      <c r="O28">
        <v>100</v>
      </c>
      <c r="P28">
        <v>100</v>
      </c>
      <c r="Q28">
        <f t="shared" ca="1" si="2"/>
        <v>0.217726</v>
      </c>
      <c r="R28">
        <f t="shared" ca="1" si="3"/>
        <v>0.11687871176565905</v>
      </c>
      <c r="S28">
        <f ca="1">M8</f>
        <v>0.21002599999999996</v>
      </c>
      <c r="T28" s="9">
        <f t="shared" ca="1" si="4"/>
        <v>0.1125538493522102</v>
      </c>
    </row>
    <row r="29" spans="1:20">
      <c r="A29">
        <f t="shared" si="0"/>
        <v>28</v>
      </c>
      <c r="G29" s="1">
        <v>1E-3</v>
      </c>
      <c r="M29" s="10">
        <f t="shared" si="5"/>
        <v>100000</v>
      </c>
      <c r="N29" s="2">
        <v>100</v>
      </c>
      <c r="O29" s="2">
        <v>100</v>
      </c>
      <c r="P29" s="2">
        <v>100</v>
      </c>
      <c r="Q29" s="2">
        <f t="shared" ca="1" si="2"/>
        <v>0.32562999999999998</v>
      </c>
      <c r="R29" s="2">
        <f t="shared" ca="1" si="3"/>
        <v>7.6115482656290173E-2</v>
      </c>
      <c r="S29" s="2">
        <f ca="1">M9</f>
        <v>3.120679</v>
      </c>
      <c r="T29" s="11">
        <f t="shared" ca="1" si="4"/>
        <v>2.5498932085656061</v>
      </c>
    </row>
    <row r="30" spans="1:20">
      <c r="A30">
        <f t="shared" si="0"/>
        <v>29</v>
      </c>
      <c r="G30" s="1">
        <v>2.0100000000000001E-3</v>
      </c>
    </row>
    <row r="31" spans="1:20" s="2" customFormat="1">
      <c r="A31" s="2">
        <f t="shared" si="0"/>
        <v>30</v>
      </c>
      <c r="G31" s="4">
        <v>2.0100000000000001E-3</v>
      </c>
    </row>
    <row r="32" spans="1:20">
      <c r="A32">
        <f t="shared" si="0"/>
        <v>31</v>
      </c>
      <c r="B32">
        <v>100</v>
      </c>
      <c r="C32">
        <v>100</v>
      </c>
      <c r="D32">
        <v>100</v>
      </c>
      <c r="E32">
        <v>100</v>
      </c>
      <c r="F32">
        <v>3</v>
      </c>
      <c r="G32" s="1">
        <v>3.14E-3</v>
      </c>
      <c r="H32">
        <f>AVERAGE(G32:G41)</f>
        <v>1.72E-3</v>
      </c>
      <c r="I32">
        <f>SQRT(VARPA(G32:G41))</f>
        <v>9.2283259586991174E-4</v>
      </c>
    </row>
    <row r="33" spans="1:9">
      <c r="A33">
        <f t="shared" si="0"/>
        <v>32</v>
      </c>
      <c r="G33" s="1">
        <v>2.0100000000000001E-3</v>
      </c>
    </row>
    <row r="34" spans="1:9">
      <c r="A34">
        <f t="shared" si="0"/>
        <v>33</v>
      </c>
      <c r="G34" s="1">
        <v>0</v>
      </c>
    </row>
    <row r="35" spans="1:9">
      <c r="A35">
        <f t="shared" si="0"/>
        <v>34</v>
      </c>
      <c r="G35" s="1">
        <v>2.0100000000000001E-3</v>
      </c>
    </row>
    <row r="36" spans="1:9">
      <c r="A36">
        <f t="shared" si="0"/>
        <v>35</v>
      </c>
      <c r="G36" s="1">
        <v>2.0100000000000001E-3</v>
      </c>
    </row>
    <row r="37" spans="1:9">
      <c r="A37">
        <f t="shared" si="0"/>
        <v>36</v>
      </c>
      <c r="G37" s="1">
        <v>2E-3</v>
      </c>
    </row>
    <row r="38" spans="1:9">
      <c r="A38">
        <f t="shared" si="0"/>
        <v>37</v>
      </c>
      <c r="G38" s="1">
        <v>2.0100000000000001E-3</v>
      </c>
    </row>
    <row r="39" spans="1:9">
      <c r="A39">
        <f t="shared" si="0"/>
        <v>38</v>
      </c>
      <c r="G39" s="1">
        <v>2.0100000000000001E-3</v>
      </c>
    </row>
    <row r="40" spans="1:9">
      <c r="A40">
        <f t="shared" si="0"/>
        <v>39</v>
      </c>
      <c r="G40" s="1">
        <v>0</v>
      </c>
    </row>
    <row r="41" spans="1:9" s="2" customFormat="1">
      <c r="A41" s="2">
        <f t="shared" si="0"/>
        <v>40</v>
      </c>
      <c r="G41" s="1">
        <v>2.0100000000000001E-3</v>
      </c>
    </row>
    <row r="42" spans="1:9">
      <c r="A42">
        <f t="shared" si="0"/>
        <v>41</v>
      </c>
      <c r="B42">
        <v>1000</v>
      </c>
      <c r="C42">
        <v>100</v>
      </c>
      <c r="D42">
        <v>100</v>
      </c>
      <c r="E42">
        <v>100</v>
      </c>
      <c r="F42">
        <v>1</v>
      </c>
      <c r="G42" s="1">
        <v>3.5380000000000002E-2</v>
      </c>
      <c r="H42">
        <f>AVERAGE(G42:G51)</f>
        <v>3.0097000000000002E-2</v>
      </c>
      <c r="I42">
        <f>SQRT(VARPA(G42:G51))</f>
        <v>3.4377988597356886E-3</v>
      </c>
    </row>
    <row r="43" spans="1:9">
      <c r="A43">
        <f t="shared" si="0"/>
        <v>42</v>
      </c>
      <c r="G43" s="1">
        <v>3.3829999999999999E-2</v>
      </c>
    </row>
    <row r="44" spans="1:9">
      <c r="A44">
        <f t="shared" si="0"/>
        <v>43</v>
      </c>
      <c r="G44" s="1">
        <v>3.3829999999999999E-2</v>
      </c>
    </row>
    <row r="45" spans="1:9">
      <c r="A45">
        <f t="shared" si="0"/>
        <v>44</v>
      </c>
      <c r="G45" s="1">
        <v>3.1809999999999998E-2</v>
      </c>
    </row>
    <row r="46" spans="1:9">
      <c r="A46">
        <f t="shared" si="0"/>
        <v>45</v>
      </c>
      <c r="G46" s="1">
        <v>2.7570000000000001E-2</v>
      </c>
    </row>
    <row r="47" spans="1:9">
      <c r="A47">
        <f t="shared" si="0"/>
        <v>46</v>
      </c>
      <c r="G47" s="1">
        <v>2.7779999999999999E-2</v>
      </c>
    </row>
    <row r="48" spans="1:9">
      <c r="A48">
        <f t="shared" si="0"/>
        <v>47</v>
      </c>
      <c r="G48" s="1">
        <v>3.1809999999999998E-2</v>
      </c>
    </row>
    <row r="49" spans="1:9">
      <c r="A49">
        <f t="shared" si="0"/>
        <v>48</v>
      </c>
      <c r="G49" s="1">
        <v>2.7470000000000001E-2</v>
      </c>
    </row>
    <row r="50" spans="1:9">
      <c r="A50">
        <f t="shared" si="0"/>
        <v>49</v>
      </c>
      <c r="G50" s="1">
        <v>2.5749999999999999E-2</v>
      </c>
    </row>
    <row r="51" spans="1:9" s="2" customFormat="1">
      <c r="A51" s="2">
        <f t="shared" si="0"/>
        <v>50</v>
      </c>
      <c r="G51" s="4">
        <v>2.5739999999999999E-2</v>
      </c>
    </row>
    <row r="52" spans="1:9">
      <c r="A52">
        <f t="shared" si="0"/>
        <v>51</v>
      </c>
      <c r="B52">
        <v>1000</v>
      </c>
      <c r="C52">
        <v>100</v>
      </c>
      <c r="D52">
        <v>100</v>
      </c>
      <c r="E52">
        <v>100</v>
      </c>
      <c r="F52">
        <v>3</v>
      </c>
      <c r="G52" s="1">
        <v>1.4930000000000001E-2</v>
      </c>
      <c r="H52">
        <f>AVERAGE(G52:G61)</f>
        <v>3.2201999999999995E-2</v>
      </c>
      <c r="I52">
        <f>SQRT(VARPA(G52:G61))</f>
        <v>1.763719070600531E-2</v>
      </c>
    </row>
    <row r="53" spans="1:9">
      <c r="A53">
        <f t="shared" si="0"/>
        <v>52</v>
      </c>
      <c r="G53" s="1">
        <v>2.0100000000000001E-3</v>
      </c>
    </row>
    <row r="54" spans="1:9">
      <c r="A54">
        <f t="shared" si="0"/>
        <v>53</v>
      </c>
      <c r="G54" s="1">
        <v>5.0340000000000003E-2</v>
      </c>
    </row>
    <row r="55" spans="1:9">
      <c r="A55">
        <f t="shared" si="0"/>
        <v>54</v>
      </c>
      <c r="G55" s="1">
        <v>3.7789999999999997E-2</v>
      </c>
    </row>
    <row r="56" spans="1:9">
      <c r="A56">
        <f t="shared" si="0"/>
        <v>55</v>
      </c>
      <c r="G56" s="1">
        <v>4.2009999999999999E-2</v>
      </c>
    </row>
    <row r="57" spans="1:9">
      <c r="A57">
        <f t="shared" si="0"/>
        <v>56</v>
      </c>
      <c r="G57" s="1">
        <v>3.9980000000000002E-2</v>
      </c>
    </row>
    <row r="58" spans="1:9">
      <c r="A58">
        <f t="shared" si="0"/>
        <v>57</v>
      </c>
      <c r="G58" s="1">
        <v>1.7700000000000001E-3</v>
      </c>
    </row>
    <row r="59" spans="1:9">
      <c r="A59">
        <f t="shared" si="0"/>
        <v>58</v>
      </c>
      <c r="G59" s="1">
        <v>4.274E-2</v>
      </c>
    </row>
    <row r="60" spans="1:9">
      <c r="A60">
        <f t="shared" si="0"/>
        <v>59</v>
      </c>
      <c r="G60" s="1">
        <v>4.7169999999999997E-2</v>
      </c>
    </row>
    <row r="61" spans="1:9" s="2" customFormat="1">
      <c r="A61" s="2">
        <f t="shared" si="0"/>
        <v>60</v>
      </c>
      <c r="G61" s="1">
        <v>4.3279999999999999E-2</v>
      </c>
    </row>
    <row r="62" spans="1:9">
      <c r="A62">
        <f t="shared" si="0"/>
        <v>61</v>
      </c>
      <c r="B62">
        <v>10000</v>
      </c>
      <c r="C62">
        <v>100</v>
      </c>
      <c r="D62">
        <v>100</v>
      </c>
      <c r="E62">
        <v>100</v>
      </c>
      <c r="F62">
        <v>1</v>
      </c>
      <c r="G62" s="1">
        <v>0.24914</v>
      </c>
      <c r="H62">
        <f>AVERAGE(G62:G71)</f>
        <v>0.217726</v>
      </c>
      <c r="I62">
        <f>SQRT(VARPA(G62:G71))</f>
        <v>0.11687871176565905</v>
      </c>
    </row>
    <row r="63" spans="1:9">
      <c r="A63">
        <f t="shared" si="0"/>
        <v>62</v>
      </c>
      <c r="G63" s="1">
        <v>0.20973</v>
      </c>
    </row>
    <row r="64" spans="1:9">
      <c r="A64">
        <f t="shared" si="0"/>
        <v>63</v>
      </c>
      <c r="G64" s="1">
        <v>0.12697</v>
      </c>
    </row>
    <row r="65" spans="1:9">
      <c r="A65">
        <f t="shared" si="0"/>
        <v>64</v>
      </c>
      <c r="G65" s="1">
        <v>0.33316000000000001</v>
      </c>
    </row>
    <row r="66" spans="1:9">
      <c r="A66">
        <f t="shared" si="0"/>
        <v>65</v>
      </c>
      <c r="G66" s="1">
        <v>0.30121999999999999</v>
      </c>
    </row>
    <row r="67" spans="1:9">
      <c r="A67">
        <f t="shared" si="0"/>
        <v>66</v>
      </c>
      <c r="G67" s="1">
        <v>0.26441999999999999</v>
      </c>
    </row>
    <row r="68" spans="1:9">
      <c r="A68">
        <f t="shared" ref="A68:A131" si="6">A67+1</f>
        <v>67</v>
      </c>
      <c r="G68" s="1">
        <v>2.989E-2</v>
      </c>
    </row>
    <row r="69" spans="1:9">
      <c r="A69">
        <f t="shared" si="6"/>
        <v>68</v>
      </c>
      <c r="G69" s="1">
        <v>0.30664999999999998</v>
      </c>
    </row>
    <row r="70" spans="1:9">
      <c r="A70">
        <f t="shared" si="6"/>
        <v>69</v>
      </c>
      <c r="G70" s="1">
        <v>7.0099999999999997E-3</v>
      </c>
    </row>
    <row r="71" spans="1:9" s="2" customFormat="1">
      <c r="A71" s="2">
        <f t="shared" si="6"/>
        <v>70</v>
      </c>
      <c r="G71" s="4">
        <v>0.34906999999999999</v>
      </c>
    </row>
    <row r="72" spans="1:9">
      <c r="A72">
        <f t="shared" si="6"/>
        <v>71</v>
      </c>
      <c r="B72">
        <v>10000</v>
      </c>
      <c r="C72">
        <v>100</v>
      </c>
      <c r="D72">
        <v>100</v>
      </c>
      <c r="E72">
        <v>100</v>
      </c>
      <c r="F72">
        <v>3</v>
      </c>
      <c r="G72" s="1">
        <v>2.8910000000000002E-2</v>
      </c>
      <c r="H72">
        <f>AVERAGE(G72:G81)</f>
        <v>0.21002599999999996</v>
      </c>
      <c r="I72">
        <f>SQRT(VARPA(G72:G81))</f>
        <v>0.1125538493522102</v>
      </c>
    </row>
    <row r="73" spans="1:9">
      <c r="A73">
        <f t="shared" si="6"/>
        <v>72</v>
      </c>
      <c r="G73" s="1">
        <v>0.33803</v>
      </c>
    </row>
    <row r="74" spans="1:9">
      <c r="A74">
        <f t="shared" si="6"/>
        <v>73</v>
      </c>
      <c r="G74" s="1">
        <v>0.17258999999999999</v>
      </c>
    </row>
    <row r="75" spans="1:9">
      <c r="A75">
        <f t="shared" si="6"/>
        <v>74</v>
      </c>
      <c r="G75" s="1">
        <v>2.699E-2</v>
      </c>
    </row>
    <row r="76" spans="1:9">
      <c r="A76">
        <f t="shared" si="6"/>
        <v>75</v>
      </c>
      <c r="G76" s="1">
        <v>0.31242999999999999</v>
      </c>
    </row>
    <row r="77" spans="1:9">
      <c r="A77">
        <f t="shared" si="6"/>
        <v>76</v>
      </c>
      <c r="G77" s="1">
        <v>0.20207</v>
      </c>
    </row>
    <row r="78" spans="1:9">
      <c r="A78">
        <f t="shared" si="6"/>
        <v>77</v>
      </c>
      <c r="G78" s="1">
        <v>0.15337000000000001</v>
      </c>
    </row>
    <row r="79" spans="1:9">
      <c r="A79">
        <f t="shared" si="6"/>
        <v>78</v>
      </c>
      <c r="G79" s="1">
        <v>0.37014999999999998</v>
      </c>
    </row>
    <row r="80" spans="1:9">
      <c r="A80">
        <f t="shared" si="6"/>
        <v>79</v>
      </c>
      <c r="G80" s="1">
        <v>0.26069999999999999</v>
      </c>
    </row>
    <row r="81" spans="1:9" s="2" customFormat="1">
      <c r="A81" s="2">
        <f t="shared" si="6"/>
        <v>80</v>
      </c>
      <c r="G81" s="4">
        <v>0.23502000000000001</v>
      </c>
    </row>
    <row r="82" spans="1:9">
      <c r="A82">
        <f t="shared" si="6"/>
        <v>81</v>
      </c>
      <c r="B82">
        <v>100000</v>
      </c>
      <c r="C82">
        <v>100</v>
      </c>
      <c r="D82">
        <v>100</v>
      </c>
      <c r="E82">
        <v>100</v>
      </c>
      <c r="F82">
        <v>1</v>
      </c>
      <c r="G82" s="1">
        <v>0.21148</v>
      </c>
      <c r="H82">
        <f>AVERAGE(G82:G91)</f>
        <v>0.32562999999999998</v>
      </c>
      <c r="I82">
        <f>SQRT(VARPA(G82:G91))</f>
        <v>7.6115482656290173E-2</v>
      </c>
    </row>
    <row r="83" spans="1:9">
      <c r="A83">
        <f t="shared" si="6"/>
        <v>82</v>
      </c>
      <c r="G83" s="1">
        <v>0.40092</v>
      </c>
    </row>
    <row r="84" spans="1:9">
      <c r="A84">
        <f t="shared" si="6"/>
        <v>83</v>
      </c>
      <c r="G84" s="1">
        <v>0.24715999999999999</v>
      </c>
    </row>
    <row r="85" spans="1:9">
      <c r="A85">
        <f t="shared" si="6"/>
        <v>84</v>
      </c>
      <c r="G85" s="1">
        <v>0.3049</v>
      </c>
    </row>
    <row r="86" spans="1:9">
      <c r="A86">
        <f t="shared" si="6"/>
        <v>85</v>
      </c>
      <c r="G86" s="1">
        <v>0.38623000000000002</v>
      </c>
    </row>
    <row r="87" spans="1:9">
      <c r="A87">
        <f t="shared" si="6"/>
        <v>86</v>
      </c>
      <c r="G87" s="1">
        <v>0.30446000000000001</v>
      </c>
    </row>
    <row r="88" spans="1:9">
      <c r="A88">
        <f t="shared" si="6"/>
        <v>87</v>
      </c>
      <c r="G88" s="1">
        <v>0.39877000000000001</v>
      </c>
    </row>
    <row r="89" spans="1:9">
      <c r="A89">
        <f t="shared" si="6"/>
        <v>88</v>
      </c>
      <c r="G89" s="1">
        <v>0.37047000000000002</v>
      </c>
    </row>
    <row r="90" spans="1:9">
      <c r="A90">
        <f t="shared" si="6"/>
        <v>89</v>
      </c>
      <c r="G90" s="1">
        <v>0.21353</v>
      </c>
    </row>
    <row r="91" spans="1:9" s="2" customFormat="1">
      <c r="A91" s="2">
        <f t="shared" si="6"/>
        <v>90</v>
      </c>
      <c r="G91" s="4">
        <v>0.41837999999999997</v>
      </c>
    </row>
    <row r="92" spans="1:9">
      <c r="A92">
        <f t="shared" si="6"/>
        <v>91</v>
      </c>
      <c r="B92">
        <v>100000</v>
      </c>
      <c r="C92">
        <v>100</v>
      </c>
      <c r="D92">
        <v>100</v>
      </c>
      <c r="E92">
        <v>100</v>
      </c>
      <c r="F92">
        <v>3</v>
      </c>
      <c r="G92" s="1">
        <v>1.6550199999999999</v>
      </c>
      <c r="H92">
        <f>AVERAGE(G92:G101)</f>
        <v>3.120679</v>
      </c>
      <c r="I92">
        <f>SQRT(VARPA(G92:G101))</f>
        <v>2.5498932085656061</v>
      </c>
    </row>
    <row r="93" spans="1:9">
      <c r="A93">
        <f t="shared" si="6"/>
        <v>92</v>
      </c>
      <c r="G93" s="1">
        <v>8.8467800000000008</v>
      </c>
    </row>
    <row r="94" spans="1:9">
      <c r="A94">
        <f t="shared" si="6"/>
        <v>93</v>
      </c>
      <c r="G94" s="1">
        <v>6.4195000000000002</v>
      </c>
    </row>
    <row r="95" spans="1:9">
      <c r="A95">
        <f t="shared" si="6"/>
        <v>94</v>
      </c>
      <c r="G95" s="1">
        <v>0.83104999999999996</v>
      </c>
    </row>
    <row r="96" spans="1:9">
      <c r="A96">
        <f t="shared" si="6"/>
        <v>95</v>
      </c>
      <c r="G96" s="1">
        <v>1.76146</v>
      </c>
    </row>
    <row r="97" spans="1:7">
      <c r="A97">
        <f t="shared" si="6"/>
        <v>96</v>
      </c>
      <c r="G97" s="1">
        <v>2.59368</v>
      </c>
    </row>
    <row r="98" spans="1:7">
      <c r="A98">
        <f t="shared" si="6"/>
        <v>97</v>
      </c>
      <c r="G98" s="1">
        <v>2.0080300000000002</v>
      </c>
    </row>
    <row r="99" spans="1:7">
      <c r="A99">
        <f t="shared" si="6"/>
        <v>98</v>
      </c>
      <c r="G99" s="1">
        <v>4.7963899999999997</v>
      </c>
    </row>
    <row r="100" spans="1:7">
      <c r="A100">
        <f t="shared" si="6"/>
        <v>99</v>
      </c>
      <c r="G100" s="1">
        <v>1.14717</v>
      </c>
    </row>
    <row r="101" spans="1:7" s="2" customFormat="1">
      <c r="A101" s="2">
        <f t="shared" si="6"/>
        <v>100</v>
      </c>
      <c r="G101" s="4">
        <v>1.14771</v>
      </c>
    </row>
    <row r="102" spans="1:7">
      <c r="A102">
        <f t="shared" si="6"/>
        <v>101</v>
      </c>
    </row>
    <row r="103" spans="1:7">
      <c r="A103">
        <f t="shared" si="6"/>
        <v>102</v>
      </c>
    </row>
    <row r="104" spans="1:7">
      <c r="A104">
        <f t="shared" si="6"/>
        <v>103</v>
      </c>
    </row>
    <row r="105" spans="1:7">
      <c r="A105">
        <f t="shared" si="6"/>
        <v>104</v>
      </c>
    </row>
    <row r="106" spans="1:7">
      <c r="A106">
        <f t="shared" si="6"/>
        <v>105</v>
      </c>
    </row>
    <row r="107" spans="1:7">
      <c r="A107">
        <f t="shared" si="6"/>
        <v>106</v>
      </c>
    </row>
    <row r="108" spans="1:7">
      <c r="A108">
        <f t="shared" si="6"/>
        <v>107</v>
      </c>
    </row>
    <row r="109" spans="1:7">
      <c r="A109">
        <f t="shared" si="6"/>
        <v>108</v>
      </c>
    </row>
    <row r="110" spans="1:7">
      <c r="A110">
        <f t="shared" si="6"/>
        <v>109</v>
      </c>
    </row>
    <row r="111" spans="1:7" s="2" customFormat="1">
      <c r="A111" s="2">
        <f t="shared" si="6"/>
        <v>110</v>
      </c>
      <c r="G111" s="5"/>
    </row>
    <row r="112" spans="1:7">
      <c r="A112">
        <f t="shared" si="6"/>
        <v>111</v>
      </c>
    </row>
    <row r="113" spans="1:1">
      <c r="A113">
        <f t="shared" si="6"/>
        <v>112</v>
      </c>
    </row>
    <row r="114" spans="1:1">
      <c r="A114">
        <f t="shared" si="6"/>
        <v>113</v>
      </c>
    </row>
    <row r="115" spans="1:1">
      <c r="A115">
        <f t="shared" si="6"/>
        <v>114</v>
      </c>
    </row>
    <row r="116" spans="1:1">
      <c r="A116">
        <f t="shared" si="6"/>
        <v>115</v>
      </c>
    </row>
    <row r="117" spans="1:1">
      <c r="A117">
        <f t="shared" si="6"/>
        <v>116</v>
      </c>
    </row>
    <row r="118" spans="1:1">
      <c r="A118">
        <f t="shared" si="6"/>
        <v>117</v>
      </c>
    </row>
    <row r="119" spans="1:1">
      <c r="A119">
        <f t="shared" si="6"/>
        <v>118</v>
      </c>
    </row>
    <row r="120" spans="1:1">
      <c r="A120">
        <f t="shared" si="6"/>
        <v>119</v>
      </c>
    </row>
    <row r="121" spans="1:1">
      <c r="A121">
        <f t="shared" si="6"/>
        <v>120</v>
      </c>
    </row>
    <row r="122" spans="1:1">
      <c r="A122">
        <f t="shared" si="6"/>
        <v>121</v>
      </c>
    </row>
    <row r="123" spans="1:1">
      <c r="A123">
        <f t="shared" si="6"/>
        <v>122</v>
      </c>
    </row>
    <row r="124" spans="1:1">
      <c r="A124">
        <f t="shared" si="6"/>
        <v>123</v>
      </c>
    </row>
    <row r="125" spans="1:1">
      <c r="A125">
        <f t="shared" si="6"/>
        <v>124</v>
      </c>
    </row>
    <row r="126" spans="1:1">
      <c r="A126">
        <f t="shared" si="6"/>
        <v>125</v>
      </c>
    </row>
    <row r="127" spans="1:1">
      <c r="A127">
        <f t="shared" si="6"/>
        <v>126</v>
      </c>
    </row>
    <row r="128" spans="1:1">
      <c r="A128">
        <f t="shared" si="6"/>
        <v>127</v>
      </c>
    </row>
    <row r="129" spans="1:1">
      <c r="A129">
        <f t="shared" si="6"/>
        <v>128</v>
      </c>
    </row>
    <row r="130" spans="1:1">
      <c r="A130">
        <f t="shared" si="6"/>
        <v>129</v>
      </c>
    </row>
    <row r="131" spans="1:1">
      <c r="A131">
        <f t="shared" si="6"/>
        <v>130</v>
      </c>
    </row>
    <row r="132" spans="1:1">
      <c r="A132">
        <f t="shared" ref="A132:A150" si="7">A131+1</f>
        <v>131</v>
      </c>
    </row>
    <row r="133" spans="1:1">
      <c r="A133">
        <f t="shared" si="7"/>
        <v>132</v>
      </c>
    </row>
    <row r="134" spans="1:1">
      <c r="A134">
        <f t="shared" si="7"/>
        <v>133</v>
      </c>
    </row>
    <row r="135" spans="1:1">
      <c r="A135">
        <f t="shared" si="7"/>
        <v>134</v>
      </c>
    </row>
    <row r="136" spans="1:1">
      <c r="A136">
        <f t="shared" si="7"/>
        <v>135</v>
      </c>
    </row>
    <row r="137" spans="1:1">
      <c r="A137">
        <f t="shared" si="7"/>
        <v>136</v>
      </c>
    </row>
    <row r="138" spans="1:1">
      <c r="A138">
        <f t="shared" si="7"/>
        <v>137</v>
      </c>
    </row>
    <row r="139" spans="1:1">
      <c r="A139">
        <f t="shared" si="7"/>
        <v>138</v>
      </c>
    </row>
    <row r="140" spans="1:1">
      <c r="A140">
        <f t="shared" si="7"/>
        <v>139</v>
      </c>
    </row>
    <row r="141" spans="1:1">
      <c r="A141">
        <f t="shared" si="7"/>
        <v>140</v>
      </c>
    </row>
    <row r="142" spans="1:1">
      <c r="A142">
        <f t="shared" si="7"/>
        <v>141</v>
      </c>
    </row>
    <row r="143" spans="1:1">
      <c r="A143">
        <f t="shared" si="7"/>
        <v>142</v>
      </c>
    </row>
    <row r="144" spans="1:1">
      <c r="A144">
        <f t="shared" si="7"/>
        <v>143</v>
      </c>
    </row>
    <row r="145" spans="1:1">
      <c r="A145">
        <f t="shared" si="7"/>
        <v>144</v>
      </c>
    </row>
    <row r="146" spans="1:1">
      <c r="A146">
        <f t="shared" si="7"/>
        <v>145</v>
      </c>
    </row>
    <row r="147" spans="1:1">
      <c r="A147">
        <f t="shared" si="7"/>
        <v>146</v>
      </c>
    </row>
    <row r="148" spans="1:1">
      <c r="A148">
        <f t="shared" si="7"/>
        <v>147</v>
      </c>
    </row>
    <row r="149" spans="1:1">
      <c r="A149">
        <f t="shared" si="7"/>
        <v>148</v>
      </c>
    </row>
    <row r="150" spans="1:1">
      <c r="A150">
        <f t="shared" si="7"/>
        <v>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EE43-2F65-40F1-BDAA-B04387D81067}">
  <dimension ref="A1:U150"/>
  <sheetViews>
    <sheetView workbookViewId="0">
      <selection activeCell="M3" sqref="M3:N9"/>
    </sheetView>
  </sheetViews>
  <sheetFormatPr defaultRowHeight="16.2"/>
  <cols>
    <col min="7" max="7" width="9" style="3"/>
    <col min="11" max="11" width="12.109375" customWidth="1"/>
    <col min="13" max="13" width="11.88671875" customWidth="1"/>
    <col min="14" max="14" width="11.6640625" customWidth="1"/>
    <col min="15" max="15" width="10" customWidth="1"/>
  </cols>
  <sheetData>
    <row r="1" spans="1:14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s="3" t="s">
        <v>3</v>
      </c>
      <c r="H1" t="s">
        <v>9</v>
      </c>
      <c r="I1" t="s">
        <v>10</v>
      </c>
    </row>
    <row r="2" spans="1:14">
      <c r="A2">
        <f>1</f>
        <v>1</v>
      </c>
      <c r="B2">
        <v>10</v>
      </c>
      <c r="C2">
        <v>100</v>
      </c>
      <c r="D2">
        <v>100</v>
      </c>
      <c r="E2">
        <v>100</v>
      </c>
      <c r="F2">
        <v>1</v>
      </c>
      <c r="G2" s="1">
        <v>4.0200000000000001E-3</v>
      </c>
      <c r="H2">
        <f>AVERAGE(G2:G11)</f>
        <v>1.6070000000000001E-3</v>
      </c>
      <c r="I2">
        <f>SQRT(VARPA(G2:G11))</f>
        <v>1.2056703529572251E-3</v>
      </c>
    </row>
    <row r="3" spans="1:14">
      <c r="A3">
        <f>A2+1</f>
        <v>2</v>
      </c>
      <c r="G3" s="1">
        <v>2E-3</v>
      </c>
      <c r="K3" t="s">
        <v>6</v>
      </c>
      <c r="M3" t="s">
        <v>7</v>
      </c>
    </row>
    <row r="4" spans="1:14">
      <c r="A4">
        <f t="shared" ref="A4:A67" si="0">A3+1</f>
        <v>3</v>
      </c>
      <c r="G4" s="1">
        <v>2.0100000000000001E-3</v>
      </c>
      <c r="K4" t="s">
        <v>20</v>
      </c>
      <c r="L4" t="s">
        <v>19</v>
      </c>
      <c r="M4" t="s">
        <v>21</v>
      </c>
      <c r="N4" t="s">
        <v>19</v>
      </c>
    </row>
    <row r="5" spans="1:14">
      <c r="A5">
        <f t="shared" si="0"/>
        <v>4</v>
      </c>
      <c r="G5" s="1">
        <v>0</v>
      </c>
      <c r="J5">
        <v>10</v>
      </c>
      <c r="K5">
        <f>H2</f>
        <v>1.6070000000000001E-3</v>
      </c>
      <c r="L5">
        <f>I2</f>
        <v>1.2056703529572251E-3</v>
      </c>
      <c r="M5">
        <f>H12</f>
        <v>3.5889999999999997E-3</v>
      </c>
      <c r="N5">
        <f>I12</f>
        <v>1.2825322608028228E-3</v>
      </c>
    </row>
    <row r="6" spans="1:14">
      <c r="A6">
        <f t="shared" si="0"/>
        <v>5</v>
      </c>
      <c r="G6" s="1">
        <v>2.0100000000000001E-3</v>
      </c>
      <c r="J6">
        <f>J5*10</f>
        <v>100</v>
      </c>
      <c r="K6">
        <f ca="1">OFFSET($H$2, 20, 0)</f>
        <v>2.1240000000000005E-3</v>
      </c>
      <c r="L6">
        <f ca="1">OFFSET($I$2,20,0)</f>
        <v>1.0680842663385694E-3</v>
      </c>
      <c r="M6">
        <f ca="1">OFFSET($H$12, 20, 0)</f>
        <v>2.4591000000000002E-2</v>
      </c>
      <c r="N6">
        <f ca="1">OFFSET($I$12,20,0)</f>
        <v>9.1245399336076036E-3</v>
      </c>
    </row>
    <row r="7" spans="1:14">
      <c r="A7">
        <f t="shared" si="0"/>
        <v>6</v>
      </c>
      <c r="G7" s="1">
        <v>2.0100000000000001E-3</v>
      </c>
      <c r="J7">
        <f t="shared" ref="J7:J9" si="1">J6*10</f>
        <v>1000</v>
      </c>
      <c r="K7">
        <f ca="1">OFFSET($H$2, 40, 0)</f>
        <v>3.0097000000000002E-2</v>
      </c>
      <c r="L7">
        <f ca="1">OFFSET($I$2,40,0)</f>
        <v>3.4377988597356886E-3</v>
      </c>
      <c r="M7">
        <f ca="1">OFFSET($H$12, 40, 0)</f>
        <v>0.23186299999999999</v>
      </c>
      <c r="N7">
        <f ca="1">OFFSET($I$12,40,0)</f>
        <v>4.1421501916275673E-2</v>
      </c>
    </row>
    <row r="8" spans="1:14">
      <c r="A8">
        <f t="shared" si="0"/>
        <v>7</v>
      </c>
      <c r="G8" s="1">
        <v>0</v>
      </c>
      <c r="J8">
        <f t="shared" si="1"/>
        <v>10000</v>
      </c>
      <c r="K8">
        <f ca="1">OFFSET($H$2, 60, 0)</f>
        <v>0.217726</v>
      </c>
      <c r="L8">
        <f ca="1">OFFSET($I$2,60,0)</f>
        <v>0.11687871176565905</v>
      </c>
      <c r="M8">
        <f ca="1">OFFSET($H$12, 60, 0)</f>
        <v>1.3954230000000003</v>
      </c>
      <c r="N8">
        <f ca="1">OFFSET($I$12,60,0)</f>
        <v>5.1821642978585672E-2</v>
      </c>
    </row>
    <row r="9" spans="1:14">
      <c r="A9">
        <f t="shared" si="0"/>
        <v>8</v>
      </c>
      <c r="G9" s="1">
        <v>2.0100000000000001E-3</v>
      </c>
      <c r="J9">
        <f t="shared" si="1"/>
        <v>100000</v>
      </c>
      <c r="K9">
        <f ca="1">OFFSET($H$2, 80, 0)</f>
        <v>0.32562999999999998</v>
      </c>
      <c r="L9">
        <f ca="1">OFFSET($I$2,80,0)</f>
        <v>7.6115482656290173E-2</v>
      </c>
      <c r="M9">
        <f ca="1">OFFSET($H$12, 80, 0)</f>
        <v>11.123113</v>
      </c>
      <c r="N9">
        <f ca="1">OFFSET($I$12,80,0)</f>
        <v>0.76162292248920671</v>
      </c>
    </row>
    <row r="10" spans="1:14">
      <c r="A10">
        <f t="shared" si="0"/>
        <v>9</v>
      </c>
      <c r="G10" s="1">
        <v>0</v>
      </c>
    </row>
    <row r="11" spans="1:14" s="2" customFormat="1">
      <c r="A11" s="2">
        <f t="shared" si="0"/>
        <v>10</v>
      </c>
      <c r="G11" s="4">
        <v>2.0100000000000001E-3</v>
      </c>
    </row>
    <row r="12" spans="1:14">
      <c r="A12">
        <f t="shared" si="0"/>
        <v>11</v>
      </c>
      <c r="B12">
        <v>10</v>
      </c>
      <c r="C12">
        <v>100</v>
      </c>
      <c r="D12">
        <v>100</v>
      </c>
      <c r="E12">
        <v>100</v>
      </c>
      <c r="F12">
        <v>2</v>
      </c>
      <c r="G12" s="1">
        <v>4.7999999999999996E-3</v>
      </c>
      <c r="H12">
        <f>AVERAGE(G12:G21)</f>
        <v>3.5889999999999997E-3</v>
      </c>
      <c r="I12">
        <f>SQRT(VARPA(G12:G21))</f>
        <v>1.2825322608028228E-3</v>
      </c>
    </row>
    <row r="13" spans="1:14">
      <c r="A13">
        <f t="shared" si="0"/>
        <v>12</v>
      </c>
      <c r="G13" s="1">
        <v>2.0100000000000001E-3</v>
      </c>
    </row>
    <row r="14" spans="1:14">
      <c r="A14">
        <f t="shared" si="0"/>
        <v>13</v>
      </c>
      <c r="G14" s="1">
        <v>2.0100000000000001E-3</v>
      </c>
    </row>
    <row r="15" spans="1:14">
      <c r="A15">
        <f t="shared" si="0"/>
        <v>14</v>
      </c>
      <c r="G15" s="1">
        <v>4.2199999999999998E-3</v>
      </c>
    </row>
    <row r="16" spans="1:14">
      <c r="A16">
        <f t="shared" si="0"/>
        <v>15</v>
      </c>
      <c r="G16" s="1">
        <v>4.0099999999999997E-3</v>
      </c>
    </row>
    <row r="17" spans="1:21">
      <c r="A17">
        <f t="shared" si="0"/>
        <v>16</v>
      </c>
      <c r="G17" s="1">
        <v>6.0200000000000002E-3</v>
      </c>
    </row>
    <row r="18" spans="1:21">
      <c r="A18">
        <f t="shared" si="0"/>
        <v>17</v>
      </c>
      <c r="G18" s="1">
        <v>2.0100000000000001E-3</v>
      </c>
    </row>
    <row r="19" spans="1:21">
      <c r="A19">
        <f t="shared" si="0"/>
        <v>18</v>
      </c>
      <c r="G19" s="1">
        <v>4.0099999999999997E-3</v>
      </c>
    </row>
    <row r="20" spans="1:21">
      <c r="A20">
        <f t="shared" si="0"/>
        <v>19</v>
      </c>
      <c r="G20" s="1">
        <v>4.0200000000000001E-3</v>
      </c>
    </row>
    <row r="21" spans="1:21" s="2" customFormat="1">
      <c r="A21" s="2">
        <f t="shared" si="0"/>
        <v>20</v>
      </c>
      <c r="G21" s="4">
        <v>2.7799999999999999E-3</v>
      </c>
    </row>
    <row r="22" spans="1:21">
      <c r="A22">
        <f t="shared" si="0"/>
        <v>21</v>
      </c>
      <c r="B22">
        <v>100</v>
      </c>
      <c r="C22">
        <v>100</v>
      </c>
      <c r="D22">
        <v>100</v>
      </c>
      <c r="E22">
        <v>100</v>
      </c>
      <c r="F22">
        <v>1</v>
      </c>
      <c r="G22" s="1">
        <v>2.0100000000000001E-3</v>
      </c>
      <c r="H22">
        <f>AVERAGE(G22:G31)</f>
        <v>2.1240000000000005E-3</v>
      </c>
      <c r="I22">
        <f>SQRT(VARPA(G22:G31))</f>
        <v>1.0680842663385694E-3</v>
      </c>
    </row>
    <row r="23" spans="1:21">
      <c r="A23">
        <f t="shared" si="0"/>
        <v>22</v>
      </c>
      <c r="G23" s="1">
        <v>2.0999999999999999E-3</v>
      </c>
    </row>
    <row r="24" spans="1:21">
      <c r="A24">
        <f t="shared" si="0"/>
        <v>23</v>
      </c>
      <c r="G24" s="1">
        <v>4.1200000000000004E-3</v>
      </c>
      <c r="N24" t="s">
        <v>15</v>
      </c>
      <c r="O24" t="s">
        <v>17</v>
      </c>
      <c r="P24" t="s">
        <v>11</v>
      </c>
      <c r="Q24" t="s">
        <v>13</v>
      </c>
      <c r="R24" t="s">
        <v>22</v>
      </c>
      <c r="S24" t="s">
        <v>14</v>
      </c>
      <c r="T24" t="s">
        <v>23</v>
      </c>
      <c r="U24" t="s">
        <v>14</v>
      </c>
    </row>
    <row r="25" spans="1:21">
      <c r="A25">
        <f t="shared" si="0"/>
        <v>24</v>
      </c>
      <c r="G25" s="1">
        <v>0</v>
      </c>
      <c r="N25">
        <v>10</v>
      </c>
      <c r="O25">
        <v>100</v>
      </c>
      <c r="P25">
        <v>100</v>
      </c>
      <c r="Q25">
        <v>100</v>
      </c>
      <c r="R25">
        <f>K5</f>
        <v>1.6070000000000001E-3</v>
      </c>
      <c r="S25">
        <f>L5</f>
        <v>1.2056703529572251E-3</v>
      </c>
      <c r="T25">
        <f>M5</f>
        <v>3.5889999999999997E-3</v>
      </c>
      <c r="U25">
        <f>N5</f>
        <v>1.2825322608028228E-3</v>
      </c>
    </row>
    <row r="26" spans="1:21">
      <c r="A26">
        <f t="shared" si="0"/>
        <v>25</v>
      </c>
      <c r="G26" s="1">
        <v>2.0100000000000001E-3</v>
      </c>
      <c r="N26">
        <f>N25*10</f>
        <v>100</v>
      </c>
      <c r="O26">
        <v>100</v>
      </c>
      <c r="P26">
        <v>100</v>
      </c>
      <c r="Q26">
        <v>100</v>
      </c>
      <c r="R26">
        <f t="shared" ref="R26:R29" ca="1" si="2">K6</f>
        <v>2.1240000000000005E-3</v>
      </c>
      <c r="S26">
        <f t="shared" ref="S26:S29" ca="1" si="3">L6</f>
        <v>1.0680842663385694E-3</v>
      </c>
      <c r="T26">
        <f ca="1">M6</f>
        <v>2.4591000000000002E-2</v>
      </c>
      <c r="U26">
        <f t="shared" ref="U26:U29" ca="1" si="4">N6</f>
        <v>9.1245399336076036E-3</v>
      </c>
    </row>
    <row r="27" spans="1:21">
      <c r="A27">
        <f t="shared" si="0"/>
        <v>26</v>
      </c>
      <c r="G27" s="1">
        <v>2.7699999999999999E-3</v>
      </c>
      <c r="N27">
        <f t="shared" ref="N27:N29" si="5">N26*10</f>
        <v>1000</v>
      </c>
      <c r="O27">
        <v>100</v>
      </c>
      <c r="P27">
        <v>100</v>
      </c>
      <c r="Q27">
        <v>100</v>
      </c>
      <c r="R27">
        <f t="shared" ca="1" si="2"/>
        <v>3.0097000000000002E-2</v>
      </c>
      <c r="S27">
        <f t="shared" ca="1" si="3"/>
        <v>3.4377988597356886E-3</v>
      </c>
      <c r="T27">
        <f ca="1">M7</f>
        <v>0.23186299999999999</v>
      </c>
      <c r="U27">
        <f t="shared" ca="1" si="4"/>
        <v>4.1421501916275673E-2</v>
      </c>
    </row>
    <row r="28" spans="1:21">
      <c r="A28">
        <f t="shared" si="0"/>
        <v>27</v>
      </c>
      <c r="G28" s="1">
        <v>3.2100000000000002E-3</v>
      </c>
      <c r="N28">
        <f t="shared" si="5"/>
        <v>10000</v>
      </c>
      <c r="O28">
        <v>100</v>
      </c>
      <c r="P28">
        <v>100</v>
      </c>
      <c r="Q28">
        <v>100</v>
      </c>
      <c r="R28">
        <f t="shared" ca="1" si="2"/>
        <v>0.217726</v>
      </c>
      <c r="S28">
        <f t="shared" ca="1" si="3"/>
        <v>0.11687871176565905</v>
      </c>
      <c r="T28">
        <f ca="1">M8</f>
        <v>1.3954230000000003</v>
      </c>
      <c r="U28">
        <f t="shared" ca="1" si="4"/>
        <v>5.1821642978585672E-2</v>
      </c>
    </row>
    <row r="29" spans="1:21">
      <c r="A29">
        <f t="shared" si="0"/>
        <v>28</v>
      </c>
      <c r="G29" s="1">
        <v>1E-3</v>
      </c>
      <c r="N29">
        <f t="shared" si="5"/>
        <v>100000</v>
      </c>
      <c r="O29">
        <v>100</v>
      </c>
      <c r="P29">
        <v>100</v>
      </c>
      <c r="Q29">
        <v>100</v>
      </c>
      <c r="R29">
        <f t="shared" ca="1" si="2"/>
        <v>0.32562999999999998</v>
      </c>
      <c r="S29">
        <f t="shared" ca="1" si="3"/>
        <v>7.6115482656290173E-2</v>
      </c>
      <c r="T29">
        <f ca="1">M9</f>
        <v>11.123113</v>
      </c>
      <c r="U29">
        <f t="shared" ca="1" si="4"/>
        <v>0.76162292248920671</v>
      </c>
    </row>
    <row r="30" spans="1:21">
      <c r="A30">
        <f t="shared" si="0"/>
        <v>29</v>
      </c>
      <c r="G30" s="1">
        <v>2.0100000000000001E-3</v>
      </c>
    </row>
    <row r="31" spans="1:21" s="2" customFormat="1">
      <c r="A31" s="2">
        <f t="shared" si="0"/>
        <v>30</v>
      </c>
      <c r="G31" s="4">
        <v>2.0100000000000001E-3</v>
      </c>
    </row>
    <row r="32" spans="1:21">
      <c r="A32">
        <f t="shared" si="0"/>
        <v>31</v>
      </c>
      <c r="B32">
        <v>100</v>
      </c>
      <c r="C32">
        <v>100</v>
      </c>
      <c r="D32">
        <v>100</v>
      </c>
      <c r="E32">
        <v>100</v>
      </c>
      <c r="F32">
        <v>2</v>
      </c>
      <c r="G32" s="1">
        <v>3.8559999999999997E-2</v>
      </c>
      <c r="H32">
        <f>AVERAGE(G32:G41)</f>
        <v>2.4591000000000002E-2</v>
      </c>
      <c r="I32">
        <f>SQRT(VARPA(G32:G41))</f>
        <v>9.1245399336076036E-3</v>
      </c>
    </row>
    <row r="33" spans="1:9">
      <c r="A33">
        <f t="shared" si="0"/>
        <v>32</v>
      </c>
      <c r="G33" s="1">
        <v>4.0629999999999999E-2</v>
      </c>
    </row>
    <row r="34" spans="1:9">
      <c r="A34">
        <f t="shared" si="0"/>
        <v>33</v>
      </c>
      <c r="G34" s="1">
        <v>2.0240000000000001E-2</v>
      </c>
    </row>
    <row r="35" spans="1:9">
      <c r="A35">
        <f t="shared" si="0"/>
        <v>34</v>
      </c>
      <c r="G35" s="1">
        <v>2.0660000000000001E-2</v>
      </c>
    </row>
    <row r="36" spans="1:9">
      <c r="A36">
        <f t="shared" si="0"/>
        <v>35</v>
      </c>
      <c r="G36" s="1">
        <v>1.983E-2</v>
      </c>
    </row>
    <row r="37" spans="1:9">
      <c r="A37">
        <f t="shared" si="0"/>
        <v>36</v>
      </c>
      <c r="G37" s="1">
        <v>2.068E-2</v>
      </c>
    </row>
    <row r="38" spans="1:9">
      <c r="A38">
        <f t="shared" si="0"/>
        <v>37</v>
      </c>
      <c r="G38" s="1">
        <v>3.5400000000000001E-2</v>
      </c>
    </row>
    <row r="39" spans="1:9">
      <c r="A39">
        <f t="shared" si="0"/>
        <v>38</v>
      </c>
      <c r="G39" s="1">
        <v>1.6400000000000001E-2</v>
      </c>
    </row>
    <row r="40" spans="1:9">
      <c r="A40">
        <f t="shared" si="0"/>
        <v>39</v>
      </c>
      <c r="G40" s="1">
        <v>1.601E-2</v>
      </c>
    </row>
    <row r="41" spans="1:9" s="2" customFormat="1">
      <c r="A41" s="2">
        <f t="shared" si="0"/>
        <v>40</v>
      </c>
      <c r="G41" s="4">
        <v>1.7500000000000002E-2</v>
      </c>
    </row>
    <row r="42" spans="1:9">
      <c r="A42">
        <f t="shared" si="0"/>
        <v>41</v>
      </c>
      <c r="B42">
        <v>1000</v>
      </c>
      <c r="C42">
        <v>100</v>
      </c>
      <c r="D42">
        <v>100</v>
      </c>
      <c r="E42">
        <v>100</v>
      </c>
      <c r="F42">
        <v>1</v>
      </c>
      <c r="G42" s="1">
        <v>3.5380000000000002E-2</v>
      </c>
      <c r="H42">
        <f>AVERAGE(G42:G51)</f>
        <v>3.0097000000000002E-2</v>
      </c>
      <c r="I42">
        <f>SQRT(VARPA(G42:G51))</f>
        <v>3.4377988597356886E-3</v>
      </c>
    </row>
    <row r="43" spans="1:9">
      <c r="A43">
        <f t="shared" si="0"/>
        <v>42</v>
      </c>
      <c r="G43" s="1">
        <v>3.3829999999999999E-2</v>
      </c>
    </row>
    <row r="44" spans="1:9">
      <c r="A44">
        <f t="shared" si="0"/>
        <v>43</v>
      </c>
      <c r="G44" s="1">
        <v>3.3829999999999999E-2</v>
      </c>
    </row>
    <row r="45" spans="1:9">
      <c r="A45">
        <f t="shared" si="0"/>
        <v>44</v>
      </c>
      <c r="G45" s="1">
        <v>3.1809999999999998E-2</v>
      </c>
    </row>
    <row r="46" spans="1:9">
      <c r="A46">
        <f t="shared" si="0"/>
        <v>45</v>
      </c>
      <c r="G46" s="1">
        <v>2.7570000000000001E-2</v>
      </c>
    </row>
    <row r="47" spans="1:9">
      <c r="A47">
        <f t="shared" si="0"/>
        <v>46</v>
      </c>
      <c r="G47" s="1">
        <v>2.7779999999999999E-2</v>
      </c>
    </row>
    <row r="48" spans="1:9">
      <c r="A48">
        <f t="shared" si="0"/>
        <v>47</v>
      </c>
      <c r="G48" s="1">
        <v>3.1809999999999998E-2</v>
      </c>
    </row>
    <row r="49" spans="1:9">
      <c r="A49">
        <f t="shared" si="0"/>
        <v>48</v>
      </c>
      <c r="G49" s="1">
        <v>2.7470000000000001E-2</v>
      </c>
    </row>
    <row r="50" spans="1:9">
      <c r="A50">
        <f t="shared" si="0"/>
        <v>49</v>
      </c>
      <c r="G50" s="1">
        <v>2.5749999999999999E-2</v>
      </c>
    </row>
    <row r="51" spans="1:9" s="2" customFormat="1">
      <c r="A51" s="2">
        <f t="shared" si="0"/>
        <v>50</v>
      </c>
      <c r="G51" s="4">
        <v>2.5739999999999999E-2</v>
      </c>
    </row>
    <row r="52" spans="1:9">
      <c r="A52">
        <f t="shared" si="0"/>
        <v>51</v>
      </c>
      <c r="B52">
        <v>1000</v>
      </c>
      <c r="C52">
        <v>100</v>
      </c>
      <c r="D52">
        <v>100</v>
      </c>
      <c r="E52">
        <v>100</v>
      </c>
      <c r="F52">
        <v>2</v>
      </c>
      <c r="G52" s="1">
        <v>0.18992000000000001</v>
      </c>
      <c r="H52">
        <f>AVERAGE(G52:G61)</f>
        <v>0.23186299999999999</v>
      </c>
      <c r="I52">
        <f>SQRT(VARPA(G52:G61))</f>
        <v>4.1421501916275673E-2</v>
      </c>
    </row>
    <row r="53" spans="1:9">
      <c r="A53">
        <f t="shared" si="0"/>
        <v>52</v>
      </c>
      <c r="G53" s="1">
        <v>0.26256000000000002</v>
      </c>
    </row>
    <row r="54" spans="1:9">
      <c r="A54">
        <f t="shared" si="0"/>
        <v>53</v>
      </c>
      <c r="G54" s="1">
        <v>0.23300999999999999</v>
      </c>
    </row>
    <row r="55" spans="1:9">
      <c r="A55">
        <f t="shared" si="0"/>
        <v>54</v>
      </c>
      <c r="G55" s="1">
        <v>0.20527000000000001</v>
      </c>
    </row>
    <row r="56" spans="1:9">
      <c r="A56">
        <f t="shared" si="0"/>
        <v>55</v>
      </c>
      <c r="G56" s="1">
        <v>0.28866000000000003</v>
      </c>
    </row>
    <row r="57" spans="1:9">
      <c r="A57">
        <f t="shared" si="0"/>
        <v>56</v>
      </c>
      <c r="G57" s="1">
        <v>0.30836000000000002</v>
      </c>
    </row>
    <row r="58" spans="1:9">
      <c r="A58">
        <f t="shared" si="0"/>
        <v>57</v>
      </c>
      <c r="G58" s="1">
        <v>0.20416000000000001</v>
      </c>
    </row>
    <row r="59" spans="1:9">
      <c r="A59">
        <f t="shared" si="0"/>
        <v>58</v>
      </c>
      <c r="G59" s="1">
        <v>0.16957</v>
      </c>
    </row>
    <row r="60" spans="1:9">
      <c r="A60">
        <f t="shared" si="0"/>
        <v>59</v>
      </c>
      <c r="G60" s="1">
        <v>0.22856000000000001</v>
      </c>
    </row>
    <row r="61" spans="1:9" s="2" customFormat="1">
      <c r="A61" s="2">
        <f t="shared" si="0"/>
        <v>60</v>
      </c>
      <c r="G61" s="4">
        <v>0.22856000000000001</v>
      </c>
    </row>
    <row r="62" spans="1:9">
      <c r="A62">
        <f t="shared" si="0"/>
        <v>61</v>
      </c>
      <c r="B62">
        <v>10000</v>
      </c>
      <c r="C62">
        <v>100</v>
      </c>
      <c r="D62">
        <v>100</v>
      </c>
      <c r="E62">
        <v>100</v>
      </c>
      <c r="F62">
        <v>1</v>
      </c>
      <c r="G62" s="1">
        <v>0.24914</v>
      </c>
      <c r="H62">
        <f>AVERAGE(G62:G71)</f>
        <v>0.217726</v>
      </c>
      <c r="I62">
        <f>SQRT(VARPA(G62:G71))</f>
        <v>0.11687871176565905</v>
      </c>
    </row>
    <row r="63" spans="1:9">
      <c r="A63">
        <f t="shared" si="0"/>
        <v>62</v>
      </c>
      <c r="G63" s="1">
        <v>0.20973</v>
      </c>
    </row>
    <row r="64" spans="1:9">
      <c r="A64">
        <f t="shared" si="0"/>
        <v>63</v>
      </c>
      <c r="G64" s="1">
        <v>0.12697</v>
      </c>
    </row>
    <row r="65" spans="1:9">
      <c r="A65">
        <f t="shared" si="0"/>
        <v>64</v>
      </c>
      <c r="G65" s="1">
        <v>0.33316000000000001</v>
      </c>
    </row>
    <row r="66" spans="1:9">
      <c r="A66">
        <f t="shared" si="0"/>
        <v>65</v>
      </c>
      <c r="G66" s="1">
        <v>0.30121999999999999</v>
      </c>
    </row>
    <row r="67" spans="1:9">
      <c r="A67">
        <f t="shared" si="0"/>
        <v>66</v>
      </c>
      <c r="G67" s="1">
        <v>0.26441999999999999</v>
      </c>
    </row>
    <row r="68" spans="1:9">
      <c r="A68">
        <f t="shared" ref="A68:A131" si="6">A67+1</f>
        <v>67</v>
      </c>
      <c r="G68" s="1">
        <v>2.989E-2</v>
      </c>
    </row>
    <row r="69" spans="1:9">
      <c r="A69">
        <f t="shared" si="6"/>
        <v>68</v>
      </c>
      <c r="G69" s="1">
        <v>0.30664999999999998</v>
      </c>
    </row>
    <row r="70" spans="1:9">
      <c r="A70">
        <f t="shared" si="6"/>
        <v>69</v>
      </c>
      <c r="G70" s="1">
        <v>7.0099999999999997E-3</v>
      </c>
    </row>
    <row r="71" spans="1:9" s="2" customFormat="1">
      <c r="A71" s="2">
        <f t="shared" si="6"/>
        <v>70</v>
      </c>
      <c r="G71" s="4">
        <v>0.34906999999999999</v>
      </c>
    </row>
    <row r="72" spans="1:9">
      <c r="A72">
        <f t="shared" si="6"/>
        <v>71</v>
      </c>
      <c r="B72">
        <v>10000</v>
      </c>
      <c r="C72">
        <v>100</v>
      </c>
      <c r="D72">
        <v>100</v>
      </c>
      <c r="E72">
        <v>100</v>
      </c>
      <c r="F72">
        <v>2</v>
      </c>
      <c r="G72" s="1">
        <v>1.3847799999999999</v>
      </c>
      <c r="H72">
        <f>AVERAGE(G72:G81)</f>
        <v>1.3954230000000003</v>
      </c>
      <c r="I72">
        <f>SQRT(VARPA(G72:G81))</f>
        <v>5.1821642978585672E-2</v>
      </c>
    </row>
    <row r="73" spans="1:9">
      <c r="A73">
        <f t="shared" si="6"/>
        <v>72</v>
      </c>
      <c r="G73" s="1">
        <v>1.3580000000000001</v>
      </c>
    </row>
    <row r="74" spans="1:9">
      <c r="A74">
        <f t="shared" si="6"/>
        <v>73</v>
      </c>
      <c r="G74" s="1">
        <v>1.40862</v>
      </c>
    </row>
    <row r="75" spans="1:9">
      <c r="A75">
        <f t="shared" si="6"/>
        <v>74</v>
      </c>
      <c r="G75" s="1">
        <v>1.3508100000000001</v>
      </c>
    </row>
    <row r="76" spans="1:9">
      <c r="A76">
        <f t="shared" si="6"/>
        <v>75</v>
      </c>
      <c r="G76" s="1">
        <v>1.33768</v>
      </c>
    </row>
    <row r="77" spans="1:9">
      <c r="A77">
        <f t="shared" si="6"/>
        <v>76</v>
      </c>
      <c r="G77" s="1">
        <v>1.3913899999999999</v>
      </c>
    </row>
    <row r="78" spans="1:9">
      <c r="A78">
        <f t="shared" si="6"/>
        <v>77</v>
      </c>
      <c r="G78" s="1">
        <v>1.52555</v>
      </c>
    </row>
    <row r="79" spans="1:9">
      <c r="A79">
        <f t="shared" si="6"/>
        <v>78</v>
      </c>
      <c r="G79" s="1">
        <v>1.37141</v>
      </c>
    </row>
    <row r="80" spans="1:9">
      <c r="A80">
        <f t="shared" si="6"/>
        <v>79</v>
      </c>
      <c r="G80" s="1">
        <v>1.44214</v>
      </c>
    </row>
    <row r="81" spans="1:9" s="2" customFormat="1">
      <c r="A81" s="2">
        <f t="shared" si="6"/>
        <v>80</v>
      </c>
      <c r="G81" s="4">
        <v>1.38385</v>
      </c>
    </row>
    <row r="82" spans="1:9">
      <c r="A82">
        <f t="shared" si="6"/>
        <v>81</v>
      </c>
      <c r="B82">
        <v>100000</v>
      </c>
      <c r="C82">
        <v>100</v>
      </c>
      <c r="D82">
        <v>100</v>
      </c>
      <c r="E82">
        <v>100</v>
      </c>
      <c r="F82">
        <v>1</v>
      </c>
      <c r="G82" s="1">
        <v>0.21148</v>
      </c>
      <c r="H82">
        <f>AVERAGE(G82:G91)</f>
        <v>0.32562999999999998</v>
      </c>
      <c r="I82">
        <f>SQRT(VARPA(G82:G91))</f>
        <v>7.6115482656290173E-2</v>
      </c>
    </row>
    <row r="83" spans="1:9">
      <c r="A83">
        <f t="shared" si="6"/>
        <v>82</v>
      </c>
      <c r="G83" s="1">
        <v>0.40092</v>
      </c>
    </row>
    <row r="84" spans="1:9">
      <c r="A84">
        <f t="shared" si="6"/>
        <v>83</v>
      </c>
      <c r="G84" s="1">
        <v>0.24715999999999999</v>
      </c>
    </row>
    <row r="85" spans="1:9">
      <c r="A85">
        <f t="shared" si="6"/>
        <v>84</v>
      </c>
      <c r="G85" s="1">
        <v>0.3049</v>
      </c>
    </row>
    <row r="86" spans="1:9">
      <c r="A86">
        <f t="shared" si="6"/>
        <v>85</v>
      </c>
      <c r="G86" s="1">
        <v>0.38623000000000002</v>
      </c>
    </row>
    <row r="87" spans="1:9">
      <c r="A87">
        <f t="shared" si="6"/>
        <v>86</v>
      </c>
      <c r="G87" s="1">
        <v>0.30446000000000001</v>
      </c>
    </row>
    <row r="88" spans="1:9">
      <c r="A88">
        <f t="shared" si="6"/>
        <v>87</v>
      </c>
      <c r="G88" s="1">
        <v>0.39877000000000001</v>
      </c>
    </row>
    <row r="89" spans="1:9">
      <c r="A89">
        <f t="shared" si="6"/>
        <v>88</v>
      </c>
      <c r="G89" s="1">
        <v>0.37047000000000002</v>
      </c>
    </row>
    <row r="90" spans="1:9">
      <c r="A90">
        <f t="shared" si="6"/>
        <v>89</v>
      </c>
      <c r="G90" s="1">
        <v>0.21353</v>
      </c>
    </row>
    <row r="91" spans="1:9" s="2" customFormat="1">
      <c r="A91" s="2">
        <f t="shared" si="6"/>
        <v>90</v>
      </c>
      <c r="G91" s="4">
        <v>0.41837999999999997</v>
      </c>
    </row>
    <row r="92" spans="1:9">
      <c r="A92">
        <f t="shared" si="6"/>
        <v>91</v>
      </c>
      <c r="B92">
        <v>100000</v>
      </c>
      <c r="C92">
        <v>100</v>
      </c>
      <c r="D92">
        <v>100</v>
      </c>
      <c r="E92">
        <v>100</v>
      </c>
      <c r="F92">
        <v>2</v>
      </c>
      <c r="G92" s="1">
        <v>12.824260000000001</v>
      </c>
      <c r="H92">
        <f>AVERAGE(G92:G101)</f>
        <v>11.123113</v>
      </c>
      <c r="I92">
        <f>SQRT(VARPA(G92:G101))</f>
        <v>0.76162292248920671</v>
      </c>
    </row>
    <row r="93" spans="1:9">
      <c r="A93">
        <f t="shared" si="6"/>
        <v>92</v>
      </c>
      <c r="G93" s="1">
        <v>10.53933</v>
      </c>
    </row>
    <row r="94" spans="1:9">
      <c r="A94">
        <f t="shared" si="6"/>
        <v>93</v>
      </c>
      <c r="G94" s="1">
        <v>10.45668</v>
      </c>
    </row>
    <row r="95" spans="1:9">
      <c r="A95">
        <f t="shared" si="6"/>
        <v>94</v>
      </c>
      <c r="G95" s="1">
        <v>12.067130000000001</v>
      </c>
    </row>
    <row r="96" spans="1:9">
      <c r="A96">
        <f t="shared" si="6"/>
        <v>95</v>
      </c>
      <c r="G96" s="1">
        <v>11.29767</v>
      </c>
    </row>
    <row r="97" spans="1:7">
      <c r="A97">
        <f t="shared" si="6"/>
        <v>96</v>
      </c>
      <c r="G97" s="1">
        <v>10.55707</v>
      </c>
    </row>
    <row r="98" spans="1:7">
      <c r="A98">
        <f t="shared" si="6"/>
        <v>97</v>
      </c>
      <c r="G98" s="1">
        <v>11.438190000000001</v>
      </c>
    </row>
    <row r="99" spans="1:7">
      <c r="A99">
        <f t="shared" si="6"/>
        <v>98</v>
      </c>
      <c r="G99" s="1">
        <v>10.79204</v>
      </c>
    </row>
    <row r="100" spans="1:7">
      <c r="A100">
        <f t="shared" si="6"/>
        <v>99</v>
      </c>
      <c r="G100" s="1">
        <v>10.93219</v>
      </c>
    </row>
    <row r="101" spans="1:7" s="2" customFormat="1">
      <c r="A101" s="2">
        <f t="shared" si="6"/>
        <v>100</v>
      </c>
      <c r="G101" s="4">
        <v>10.32657</v>
      </c>
    </row>
    <row r="102" spans="1:7">
      <c r="A102">
        <f t="shared" si="6"/>
        <v>101</v>
      </c>
    </row>
    <row r="103" spans="1:7">
      <c r="A103">
        <f t="shared" si="6"/>
        <v>102</v>
      </c>
    </row>
    <row r="104" spans="1:7">
      <c r="A104">
        <f t="shared" si="6"/>
        <v>103</v>
      </c>
    </row>
    <row r="105" spans="1:7">
      <c r="A105">
        <f t="shared" si="6"/>
        <v>104</v>
      </c>
    </row>
    <row r="106" spans="1:7">
      <c r="A106">
        <f t="shared" si="6"/>
        <v>105</v>
      </c>
    </row>
    <row r="107" spans="1:7">
      <c r="A107">
        <f t="shared" si="6"/>
        <v>106</v>
      </c>
    </row>
    <row r="108" spans="1:7">
      <c r="A108">
        <f t="shared" si="6"/>
        <v>107</v>
      </c>
    </row>
    <row r="109" spans="1:7">
      <c r="A109">
        <f t="shared" si="6"/>
        <v>108</v>
      </c>
    </row>
    <row r="110" spans="1:7">
      <c r="A110">
        <f t="shared" si="6"/>
        <v>109</v>
      </c>
    </row>
    <row r="111" spans="1:7" s="2" customFormat="1">
      <c r="A111" s="2">
        <f t="shared" si="6"/>
        <v>110</v>
      </c>
      <c r="G111" s="5"/>
    </row>
    <row r="112" spans="1:7">
      <c r="A112">
        <f t="shared" si="6"/>
        <v>111</v>
      </c>
    </row>
    <row r="113" spans="1:1">
      <c r="A113">
        <f t="shared" si="6"/>
        <v>112</v>
      </c>
    </row>
    <row r="114" spans="1:1">
      <c r="A114">
        <f t="shared" si="6"/>
        <v>113</v>
      </c>
    </row>
    <row r="115" spans="1:1">
      <c r="A115">
        <f t="shared" si="6"/>
        <v>114</v>
      </c>
    </row>
    <row r="116" spans="1:1">
      <c r="A116">
        <f t="shared" si="6"/>
        <v>115</v>
      </c>
    </row>
    <row r="117" spans="1:1">
      <c r="A117">
        <f t="shared" si="6"/>
        <v>116</v>
      </c>
    </row>
    <row r="118" spans="1:1">
      <c r="A118">
        <f t="shared" si="6"/>
        <v>117</v>
      </c>
    </row>
    <row r="119" spans="1:1">
      <c r="A119">
        <f t="shared" si="6"/>
        <v>118</v>
      </c>
    </row>
    <row r="120" spans="1:1">
      <c r="A120">
        <f t="shared" si="6"/>
        <v>119</v>
      </c>
    </row>
    <row r="121" spans="1:1">
      <c r="A121">
        <f t="shared" si="6"/>
        <v>120</v>
      </c>
    </row>
    <row r="122" spans="1:1">
      <c r="A122">
        <f t="shared" si="6"/>
        <v>121</v>
      </c>
    </row>
    <row r="123" spans="1:1">
      <c r="A123">
        <f t="shared" si="6"/>
        <v>122</v>
      </c>
    </row>
    <row r="124" spans="1:1">
      <c r="A124">
        <f t="shared" si="6"/>
        <v>123</v>
      </c>
    </row>
    <row r="125" spans="1:1">
      <c r="A125">
        <f t="shared" si="6"/>
        <v>124</v>
      </c>
    </row>
    <row r="126" spans="1:1">
      <c r="A126">
        <f t="shared" si="6"/>
        <v>125</v>
      </c>
    </row>
    <row r="127" spans="1:1">
      <c r="A127">
        <f t="shared" si="6"/>
        <v>126</v>
      </c>
    </row>
    <row r="128" spans="1:1">
      <c r="A128">
        <f t="shared" si="6"/>
        <v>127</v>
      </c>
    </row>
    <row r="129" spans="1:1">
      <c r="A129">
        <f t="shared" si="6"/>
        <v>128</v>
      </c>
    </row>
    <row r="130" spans="1:1">
      <c r="A130">
        <f t="shared" si="6"/>
        <v>129</v>
      </c>
    </row>
    <row r="131" spans="1:1">
      <c r="A131">
        <f t="shared" si="6"/>
        <v>130</v>
      </c>
    </row>
    <row r="132" spans="1:1">
      <c r="A132">
        <f t="shared" ref="A132:A150" si="7">A131+1</f>
        <v>131</v>
      </c>
    </row>
    <row r="133" spans="1:1">
      <c r="A133">
        <f t="shared" si="7"/>
        <v>132</v>
      </c>
    </row>
    <row r="134" spans="1:1">
      <c r="A134">
        <f t="shared" si="7"/>
        <v>133</v>
      </c>
    </row>
    <row r="135" spans="1:1">
      <c r="A135">
        <f t="shared" si="7"/>
        <v>134</v>
      </c>
    </row>
    <row r="136" spans="1:1">
      <c r="A136">
        <f t="shared" si="7"/>
        <v>135</v>
      </c>
    </row>
    <row r="137" spans="1:1">
      <c r="A137">
        <f t="shared" si="7"/>
        <v>136</v>
      </c>
    </row>
    <row r="138" spans="1:1">
      <c r="A138">
        <f t="shared" si="7"/>
        <v>137</v>
      </c>
    </row>
    <row r="139" spans="1:1">
      <c r="A139">
        <f t="shared" si="7"/>
        <v>138</v>
      </c>
    </row>
    <row r="140" spans="1:1">
      <c r="A140">
        <f t="shared" si="7"/>
        <v>139</v>
      </c>
    </row>
    <row r="141" spans="1:1">
      <c r="A141">
        <f t="shared" si="7"/>
        <v>140</v>
      </c>
    </row>
    <row r="142" spans="1:1">
      <c r="A142">
        <f t="shared" si="7"/>
        <v>141</v>
      </c>
    </row>
    <row r="143" spans="1:1">
      <c r="A143">
        <f t="shared" si="7"/>
        <v>142</v>
      </c>
    </row>
    <row r="144" spans="1:1">
      <c r="A144">
        <f t="shared" si="7"/>
        <v>143</v>
      </c>
    </row>
    <row r="145" spans="1:1">
      <c r="A145">
        <f t="shared" si="7"/>
        <v>144</v>
      </c>
    </row>
    <row r="146" spans="1:1">
      <c r="A146">
        <f t="shared" si="7"/>
        <v>145</v>
      </c>
    </row>
    <row r="147" spans="1:1">
      <c r="A147">
        <f t="shared" si="7"/>
        <v>146</v>
      </c>
    </row>
    <row r="148" spans="1:1">
      <c r="A148">
        <f t="shared" si="7"/>
        <v>147</v>
      </c>
    </row>
    <row r="149" spans="1:1">
      <c r="A149">
        <f t="shared" si="7"/>
        <v>148</v>
      </c>
    </row>
    <row r="150" spans="1:1">
      <c r="A150">
        <f t="shared" si="7"/>
        <v>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7124-E7DE-458A-AEC3-73A5DCF616BE}">
  <dimension ref="A1:U150"/>
  <sheetViews>
    <sheetView topLeftCell="H1" workbookViewId="0">
      <selection activeCell="J3" sqref="J3:N9"/>
    </sheetView>
  </sheetViews>
  <sheetFormatPr defaultRowHeight="16.2"/>
  <cols>
    <col min="7" max="7" width="9" style="3"/>
    <col min="14" max="14" width="16.6640625" customWidth="1"/>
    <col min="15" max="15" width="10.6640625" customWidth="1"/>
    <col min="16" max="16" width="14.44140625" customWidth="1"/>
  </cols>
  <sheetData>
    <row r="1" spans="1:14">
      <c r="A1" t="s">
        <v>8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s="3" t="s">
        <v>3</v>
      </c>
      <c r="H1" t="s">
        <v>9</v>
      </c>
      <c r="I1" t="s">
        <v>10</v>
      </c>
    </row>
    <row r="2" spans="1:14">
      <c r="A2">
        <f>1</f>
        <v>1</v>
      </c>
      <c r="B2">
        <v>1000</v>
      </c>
      <c r="C2">
        <v>1</v>
      </c>
      <c r="D2">
        <v>100</v>
      </c>
      <c r="E2">
        <v>100</v>
      </c>
      <c r="F2">
        <v>1</v>
      </c>
      <c r="G2" s="1">
        <v>5.407E-2</v>
      </c>
      <c r="H2">
        <f>AVERAGE(G2:G11)</f>
        <v>8.574E-3</v>
      </c>
      <c r="I2">
        <f>SQRT(VARPA(G2:G11))</f>
        <v>1.5254805931246717E-2</v>
      </c>
    </row>
    <row r="3" spans="1:14">
      <c r="A3">
        <f>A2+1</f>
        <v>2</v>
      </c>
      <c r="G3" s="1">
        <v>4.0099999999999997E-3</v>
      </c>
      <c r="K3" t="s">
        <v>6</v>
      </c>
      <c r="M3" t="s">
        <v>7</v>
      </c>
    </row>
    <row r="4" spans="1:14">
      <c r="A4">
        <f t="shared" ref="A4:A67" si="0">A3+1</f>
        <v>3</v>
      </c>
      <c r="G4" s="1">
        <v>4.5999999999999999E-3</v>
      </c>
      <c r="K4" t="s">
        <v>20</v>
      </c>
      <c r="L4" t="s">
        <v>19</v>
      </c>
      <c r="M4" t="s">
        <v>21</v>
      </c>
      <c r="N4" t="s">
        <v>19</v>
      </c>
    </row>
    <row r="5" spans="1:14">
      <c r="A5">
        <f t="shared" si="0"/>
        <v>4</v>
      </c>
      <c r="G5" s="1">
        <v>4.0200000000000001E-3</v>
      </c>
      <c r="J5">
        <v>1</v>
      </c>
      <c r="K5">
        <f>H2</f>
        <v>8.574E-3</v>
      </c>
      <c r="L5">
        <f>I2</f>
        <v>1.5254805931246717E-2</v>
      </c>
      <c r="M5">
        <f>H12</f>
        <v>0.15132900000000002</v>
      </c>
      <c r="N5">
        <f>I12</f>
        <v>2.2131353076574191E-2</v>
      </c>
    </row>
    <row r="6" spans="1:14">
      <c r="A6">
        <f t="shared" si="0"/>
        <v>5</v>
      </c>
      <c r="G6" s="1">
        <v>6.0000000000000001E-3</v>
      </c>
      <c r="J6">
        <f>J5*10</f>
        <v>10</v>
      </c>
      <c r="K6">
        <f ca="1">OFFSET($H$2, 20, 0)</f>
        <v>1.1912000000000001E-2</v>
      </c>
      <c r="L6">
        <f ca="1">OFFSET($I$2,20,0)</f>
        <v>2.8139182646267462E-3</v>
      </c>
      <c r="M6">
        <f ca="1">OFFSET($H$12,20,0)</f>
        <v>0.15269000000000002</v>
      </c>
      <c r="N6">
        <f ca="1">OFFSET($I$12,20,0)</f>
        <v>1.3961531434624211E-2</v>
      </c>
    </row>
    <row r="7" spans="1:14">
      <c r="A7">
        <f t="shared" si="0"/>
        <v>6</v>
      </c>
      <c r="G7" s="1">
        <v>0</v>
      </c>
      <c r="J7">
        <f t="shared" ref="J7:J9" si="1">J6*10</f>
        <v>100</v>
      </c>
      <c r="K7">
        <f ca="1">OFFSET($H$2, 40, 0)</f>
        <v>3.0097000000000002E-2</v>
      </c>
      <c r="L7">
        <f ca="1">OFFSET($I$2,40,0)</f>
        <v>3.4377988597356886E-3</v>
      </c>
      <c r="M7">
        <f ca="1">OFFSET($H$12,40,0)</f>
        <v>0.23186299999999999</v>
      </c>
      <c r="N7">
        <f ca="1">OFFSET($I$12,40,0)</f>
        <v>4.1421501916275673E-2</v>
      </c>
    </row>
    <row r="8" spans="1:14">
      <c r="A8">
        <f t="shared" si="0"/>
        <v>7</v>
      </c>
      <c r="G8" s="1">
        <v>4.0099999999999997E-3</v>
      </c>
      <c r="J8">
        <f t="shared" si="1"/>
        <v>1000</v>
      </c>
      <c r="K8">
        <f ca="1">OFFSET($H$2, 60, 0)</f>
        <v>0.158134</v>
      </c>
      <c r="L8">
        <f ca="1">OFFSET($I$2,60,0)</f>
        <v>8.8625930201042175E-2</v>
      </c>
      <c r="M8">
        <f ca="1">OFFSET($H$12,60,0)</f>
        <v>0.28790899999999997</v>
      </c>
      <c r="N8">
        <f ca="1">OFFSET($I$12,60,0)</f>
        <v>5.5464721120726847E-2</v>
      </c>
    </row>
    <row r="9" spans="1:14">
      <c r="A9">
        <f t="shared" si="0"/>
        <v>8</v>
      </c>
      <c r="G9" s="1">
        <v>4.0099999999999997E-3</v>
      </c>
      <c r="J9">
        <f t="shared" si="1"/>
        <v>10000</v>
      </c>
      <c r="K9">
        <f ca="1">OFFSET($H$2, 80, 0)</f>
        <v>0.24221599999999993</v>
      </c>
      <c r="L9">
        <f ca="1">OFFSET($I$2,80,0)</f>
        <v>0.10651850057149717</v>
      </c>
      <c r="M9">
        <f ca="1">OFFSET($H$12,80,0)</f>
        <v>0.28475200000000001</v>
      </c>
      <c r="N9">
        <f ca="1">OFFSET($I$12,80,0)</f>
        <v>0.10234435976642783</v>
      </c>
    </row>
    <row r="10" spans="1:14">
      <c r="A10">
        <f t="shared" si="0"/>
        <v>9</v>
      </c>
      <c r="G10" s="1">
        <v>1.01E-3</v>
      </c>
    </row>
    <row r="11" spans="1:14" s="2" customFormat="1">
      <c r="A11" s="2">
        <f t="shared" si="0"/>
        <v>10</v>
      </c>
      <c r="G11" s="4">
        <v>4.0099999999999997E-3</v>
      </c>
    </row>
    <row r="12" spans="1:14">
      <c r="A12">
        <f t="shared" si="0"/>
        <v>11</v>
      </c>
      <c r="B12">
        <v>1000</v>
      </c>
      <c r="C12">
        <v>1</v>
      </c>
      <c r="D12">
        <v>100</v>
      </c>
      <c r="E12">
        <v>100</v>
      </c>
      <c r="F12">
        <v>2</v>
      </c>
      <c r="G12" s="1">
        <v>0.1457</v>
      </c>
      <c r="H12">
        <f>AVERAGE(G12:G21)</f>
        <v>0.15132900000000002</v>
      </c>
      <c r="I12">
        <f>SQRT(VARPA(G12:G21))</f>
        <v>2.2131353076574191E-2</v>
      </c>
    </row>
    <row r="13" spans="1:14">
      <c r="A13">
        <f t="shared" si="0"/>
        <v>12</v>
      </c>
      <c r="G13" s="1">
        <v>9.3450000000000005E-2</v>
      </c>
    </row>
    <row r="14" spans="1:14">
      <c r="A14">
        <f t="shared" si="0"/>
        <v>13</v>
      </c>
      <c r="G14" s="1">
        <v>0.15731999999999999</v>
      </c>
    </row>
    <row r="15" spans="1:14">
      <c r="A15">
        <f t="shared" si="0"/>
        <v>14</v>
      </c>
      <c r="G15" s="1">
        <v>0.16017000000000001</v>
      </c>
    </row>
    <row r="16" spans="1:14">
      <c r="A16">
        <f t="shared" si="0"/>
        <v>15</v>
      </c>
      <c r="G16" s="1">
        <v>0.1489</v>
      </c>
    </row>
    <row r="17" spans="1:21">
      <c r="A17">
        <f t="shared" si="0"/>
        <v>16</v>
      </c>
      <c r="G17" s="1">
        <v>0.15393999999999999</v>
      </c>
    </row>
    <row r="18" spans="1:21">
      <c r="A18">
        <f t="shared" si="0"/>
        <v>17</v>
      </c>
      <c r="G18" s="1">
        <v>0.16178000000000001</v>
      </c>
    </row>
    <row r="19" spans="1:21">
      <c r="A19">
        <f t="shared" si="0"/>
        <v>18</v>
      </c>
      <c r="G19" s="1">
        <v>0.18690000000000001</v>
      </c>
    </row>
    <row r="20" spans="1:21">
      <c r="A20">
        <f t="shared" si="0"/>
        <v>19</v>
      </c>
      <c r="G20" s="1">
        <v>0.15501000000000001</v>
      </c>
    </row>
    <row r="21" spans="1:21" s="2" customFormat="1">
      <c r="A21" s="2">
        <f t="shared" si="0"/>
        <v>20</v>
      </c>
      <c r="G21" s="4">
        <v>0.15012</v>
      </c>
    </row>
    <row r="22" spans="1:21">
      <c r="A22">
        <f t="shared" si="0"/>
        <v>21</v>
      </c>
      <c r="B22">
        <v>1000</v>
      </c>
      <c r="C22">
        <v>10</v>
      </c>
      <c r="D22">
        <v>100</v>
      </c>
      <c r="E22">
        <v>100</v>
      </c>
      <c r="F22">
        <v>1</v>
      </c>
      <c r="G22" s="1">
        <v>1.891E-2</v>
      </c>
      <c r="H22">
        <f>AVERAGE(G22:G31)</f>
        <v>1.1912000000000001E-2</v>
      </c>
      <c r="I22">
        <f>SQRT(VARPA(G22:G31))</f>
        <v>2.8139182646267462E-3</v>
      </c>
    </row>
    <row r="23" spans="1:21">
      <c r="A23">
        <f t="shared" si="0"/>
        <v>22</v>
      </c>
      <c r="G23" s="1">
        <v>1.264E-2</v>
      </c>
      <c r="N23" s="6" t="s">
        <v>16</v>
      </c>
      <c r="O23" s="7" t="s">
        <v>12</v>
      </c>
      <c r="P23" s="7" t="s">
        <v>11</v>
      </c>
      <c r="Q23" s="7" t="s">
        <v>13</v>
      </c>
      <c r="R23" t="s">
        <v>22</v>
      </c>
      <c r="S23" t="s">
        <v>14</v>
      </c>
      <c r="T23" t="s">
        <v>23</v>
      </c>
      <c r="U23" t="s">
        <v>14</v>
      </c>
    </row>
    <row r="24" spans="1:21">
      <c r="A24">
        <f t="shared" si="0"/>
        <v>23</v>
      </c>
      <c r="G24" s="1">
        <v>1.0019999999999999E-2</v>
      </c>
      <c r="N24" s="8">
        <v>1000</v>
      </c>
      <c r="O24">
        <v>1</v>
      </c>
      <c r="P24">
        <v>100</v>
      </c>
      <c r="Q24">
        <v>100</v>
      </c>
      <c r="R24">
        <f>K5</f>
        <v>8.574E-3</v>
      </c>
      <c r="S24">
        <f>L5</f>
        <v>1.5254805931246717E-2</v>
      </c>
      <c r="T24">
        <f>M5</f>
        <v>0.15132900000000002</v>
      </c>
      <c r="U24" s="9">
        <f>N5</f>
        <v>2.2131353076574191E-2</v>
      </c>
    </row>
    <row r="25" spans="1:21">
      <c r="A25">
        <f t="shared" si="0"/>
        <v>24</v>
      </c>
      <c r="G25" s="1">
        <v>1.2930000000000001E-2</v>
      </c>
      <c r="N25" s="8">
        <v>1000</v>
      </c>
      <c r="O25">
        <f>O24*10</f>
        <v>10</v>
      </c>
      <c r="P25">
        <v>100</v>
      </c>
      <c r="Q25">
        <v>100</v>
      </c>
      <c r="R25">
        <f ca="1">K6</f>
        <v>1.1912000000000001E-2</v>
      </c>
      <c r="S25">
        <f t="shared" ref="S25:S28" ca="1" si="2">L6</f>
        <v>2.8139182646267462E-3</v>
      </c>
      <c r="T25">
        <f ca="1">M6</f>
        <v>0.15269000000000002</v>
      </c>
      <c r="U25" s="9">
        <f t="shared" ref="U25:U28" ca="1" si="3">N6</f>
        <v>1.3961531434624211E-2</v>
      </c>
    </row>
    <row r="26" spans="1:21">
      <c r="A26">
        <f t="shared" si="0"/>
        <v>25</v>
      </c>
      <c r="G26" s="1">
        <v>1.078E-2</v>
      </c>
      <c r="N26" s="8">
        <v>1000</v>
      </c>
      <c r="O26">
        <f t="shared" ref="O26:O28" si="4">O25*10</f>
        <v>100</v>
      </c>
      <c r="P26">
        <v>100</v>
      </c>
      <c r="Q26">
        <v>100</v>
      </c>
      <c r="R26">
        <f ca="1">K7</f>
        <v>3.0097000000000002E-2</v>
      </c>
      <c r="S26">
        <f t="shared" ca="1" si="2"/>
        <v>3.4377988597356886E-3</v>
      </c>
      <c r="T26">
        <f ca="1">M7</f>
        <v>0.23186299999999999</v>
      </c>
      <c r="U26" s="9">
        <f t="shared" ca="1" si="3"/>
        <v>4.1421501916275673E-2</v>
      </c>
    </row>
    <row r="27" spans="1:21">
      <c r="A27">
        <f t="shared" si="0"/>
        <v>26</v>
      </c>
      <c r="G27" s="1">
        <v>1.153E-2</v>
      </c>
      <c r="N27" s="8">
        <v>1000</v>
      </c>
      <c r="O27">
        <f t="shared" si="4"/>
        <v>1000</v>
      </c>
      <c r="P27">
        <v>100</v>
      </c>
      <c r="Q27">
        <v>100</v>
      </c>
      <c r="R27">
        <f ca="1">K8</f>
        <v>0.158134</v>
      </c>
      <c r="S27">
        <f t="shared" ca="1" si="2"/>
        <v>8.8625930201042175E-2</v>
      </c>
      <c r="T27">
        <f ca="1">M8</f>
        <v>0.28790899999999997</v>
      </c>
      <c r="U27" s="9">
        <f t="shared" ca="1" si="3"/>
        <v>5.5464721120726847E-2</v>
      </c>
    </row>
    <row r="28" spans="1:21">
      <c r="A28">
        <f t="shared" si="0"/>
        <v>27</v>
      </c>
      <c r="G28" s="1">
        <v>8.0300000000000007E-3</v>
      </c>
      <c r="N28" s="10">
        <v>1000</v>
      </c>
      <c r="O28" s="2">
        <f t="shared" si="4"/>
        <v>10000</v>
      </c>
      <c r="P28" s="2">
        <v>100</v>
      </c>
      <c r="Q28" s="2">
        <v>100</v>
      </c>
      <c r="R28" s="2">
        <f ca="1">K9</f>
        <v>0.24221599999999993</v>
      </c>
      <c r="S28">
        <f t="shared" ca="1" si="2"/>
        <v>0.10651850057149717</v>
      </c>
      <c r="T28" s="2">
        <f ca="1">M9</f>
        <v>0.28475200000000001</v>
      </c>
      <c r="U28" s="9">
        <f t="shared" ca="1" si="3"/>
        <v>0.10234435976642783</v>
      </c>
    </row>
    <row r="29" spans="1:21">
      <c r="A29">
        <f t="shared" si="0"/>
        <v>28</v>
      </c>
      <c r="G29" s="1">
        <v>1.248E-2</v>
      </c>
    </row>
    <row r="30" spans="1:21">
      <c r="A30">
        <f t="shared" si="0"/>
        <v>29</v>
      </c>
      <c r="G30" s="1">
        <v>9.1400000000000006E-3</v>
      </c>
    </row>
    <row r="31" spans="1:21" s="2" customFormat="1">
      <c r="A31" s="2">
        <f t="shared" si="0"/>
        <v>30</v>
      </c>
      <c r="G31" s="4">
        <v>1.2659999999999999E-2</v>
      </c>
    </row>
    <row r="32" spans="1:21">
      <c r="A32">
        <f t="shared" si="0"/>
        <v>31</v>
      </c>
      <c r="B32">
        <v>1000</v>
      </c>
      <c r="C32">
        <v>10</v>
      </c>
      <c r="D32">
        <v>100</v>
      </c>
      <c r="E32">
        <v>100</v>
      </c>
      <c r="F32">
        <v>2</v>
      </c>
      <c r="G32" s="1">
        <v>0.14343</v>
      </c>
      <c r="H32">
        <f>AVERAGE(G32:G41)</f>
        <v>0.15269000000000002</v>
      </c>
      <c r="I32">
        <f>SQRT(VARPA(G32:G41))</f>
        <v>1.3961531434624211E-2</v>
      </c>
    </row>
    <row r="33" spans="1:9">
      <c r="A33">
        <f t="shared" si="0"/>
        <v>32</v>
      </c>
      <c r="G33" s="1">
        <v>0.14643999999999999</v>
      </c>
    </row>
    <row r="34" spans="1:9">
      <c r="A34">
        <f t="shared" si="0"/>
        <v>33</v>
      </c>
      <c r="G34" s="1">
        <v>0.14096</v>
      </c>
    </row>
    <row r="35" spans="1:9">
      <c r="A35">
        <f t="shared" si="0"/>
        <v>34</v>
      </c>
      <c r="G35" s="1">
        <v>0.14663000000000001</v>
      </c>
    </row>
    <row r="36" spans="1:9">
      <c r="A36">
        <f t="shared" si="0"/>
        <v>35</v>
      </c>
      <c r="G36" s="1">
        <v>0.15365000000000001</v>
      </c>
    </row>
    <row r="37" spans="1:9">
      <c r="A37">
        <f t="shared" si="0"/>
        <v>36</v>
      </c>
      <c r="G37" s="1">
        <v>0.14756</v>
      </c>
    </row>
    <row r="38" spans="1:9">
      <c r="A38">
        <f t="shared" si="0"/>
        <v>37</v>
      </c>
      <c r="G38" s="1">
        <v>0.13849</v>
      </c>
    </row>
    <row r="39" spans="1:9">
      <c r="A39">
        <f t="shared" si="0"/>
        <v>38</v>
      </c>
      <c r="G39" s="1">
        <v>0.17502999999999999</v>
      </c>
    </row>
    <row r="40" spans="1:9">
      <c r="A40">
        <f t="shared" si="0"/>
        <v>39</v>
      </c>
      <c r="G40" s="1">
        <v>0.15167</v>
      </c>
    </row>
    <row r="41" spans="1:9" s="2" customFormat="1">
      <c r="A41" s="2">
        <f t="shared" si="0"/>
        <v>40</v>
      </c>
      <c r="G41" s="4">
        <v>0.18304000000000001</v>
      </c>
    </row>
    <row r="42" spans="1:9">
      <c r="A42">
        <f t="shared" si="0"/>
        <v>41</v>
      </c>
      <c r="B42">
        <v>1000</v>
      </c>
      <c r="C42">
        <v>100</v>
      </c>
      <c r="D42">
        <v>100</v>
      </c>
      <c r="E42">
        <v>100</v>
      </c>
      <c r="F42">
        <v>1</v>
      </c>
      <c r="G42" s="1">
        <v>3.5380000000000002E-2</v>
      </c>
      <c r="H42">
        <f>AVERAGE(G42:G51)</f>
        <v>3.0097000000000002E-2</v>
      </c>
      <c r="I42">
        <f>SQRT(VARPA(G42:G51))</f>
        <v>3.4377988597356886E-3</v>
      </c>
    </row>
    <row r="43" spans="1:9">
      <c r="A43">
        <f t="shared" si="0"/>
        <v>42</v>
      </c>
      <c r="G43" s="1">
        <v>3.3829999999999999E-2</v>
      </c>
    </row>
    <row r="44" spans="1:9">
      <c r="A44">
        <f t="shared" si="0"/>
        <v>43</v>
      </c>
      <c r="G44" s="1">
        <v>3.3829999999999999E-2</v>
      </c>
    </row>
    <row r="45" spans="1:9">
      <c r="A45">
        <f t="shared" si="0"/>
        <v>44</v>
      </c>
      <c r="G45" s="1">
        <v>3.1809999999999998E-2</v>
      </c>
    </row>
    <row r="46" spans="1:9">
      <c r="A46">
        <f t="shared" si="0"/>
        <v>45</v>
      </c>
      <c r="G46" s="1">
        <v>2.7570000000000001E-2</v>
      </c>
    </row>
    <row r="47" spans="1:9">
      <c r="A47">
        <f t="shared" si="0"/>
        <v>46</v>
      </c>
      <c r="G47" s="1">
        <v>2.7779999999999999E-2</v>
      </c>
    </row>
    <row r="48" spans="1:9">
      <c r="A48">
        <f t="shared" si="0"/>
        <v>47</v>
      </c>
      <c r="G48" s="1">
        <v>3.1809999999999998E-2</v>
      </c>
    </row>
    <row r="49" spans="1:9">
      <c r="A49">
        <f t="shared" si="0"/>
        <v>48</v>
      </c>
      <c r="G49" s="1">
        <v>2.7470000000000001E-2</v>
      </c>
    </row>
    <row r="50" spans="1:9">
      <c r="A50">
        <f t="shared" si="0"/>
        <v>49</v>
      </c>
      <c r="G50" s="1">
        <v>2.5749999999999999E-2</v>
      </c>
    </row>
    <row r="51" spans="1:9" s="2" customFormat="1">
      <c r="A51" s="2">
        <f t="shared" si="0"/>
        <v>50</v>
      </c>
      <c r="G51" s="4">
        <v>2.5739999999999999E-2</v>
      </c>
    </row>
    <row r="52" spans="1:9">
      <c r="A52">
        <f t="shared" si="0"/>
        <v>51</v>
      </c>
      <c r="B52">
        <v>1000</v>
      </c>
      <c r="C52">
        <v>100</v>
      </c>
      <c r="D52">
        <v>100</v>
      </c>
      <c r="E52">
        <v>100</v>
      </c>
      <c r="F52">
        <v>2</v>
      </c>
      <c r="G52" s="1">
        <v>0.18992000000000001</v>
      </c>
      <c r="H52">
        <f>AVERAGE(G52:G61)</f>
        <v>0.23186299999999999</v>
      </c>
      <c r="I52">
        <f>SQRT(VARPA(G52:G61))</f>
        <v>4.1421501916275673E-2</v>
      </c>
    </row>
    <row r="53" spans="1:9">
      <c r="A53">
        <f t="shared" si="0"/>
        <v>52</v>
      </c>
      <c r="G53" s="1">
        <v>0.26256000000000002</v>
      </c>
    </row>
    <row r="54" spans="1:9">
      <c r="A54">
        <f t="shared" si="0"/>
        <v>53</v>
      </c>
      <c r="G54" s="1">
        <v>0.23300999999999999</v>
      </c>
    </row>
    <row r="55" spans="1:9">
      <c r="A55">
        <f t="shared" si="0"/>
        <v>54</v>
      </c>
      <c r="G55" s="1">
        <v>0.20527000000000001</v>
      </c>
    </row>
    <row r="56" spans="1:9">
      <c r="A56">
        <f t="shared" si="0"/>
        <v>55</v>
      </c>
      <c r="G56" s="1">
        <v>0.28866000000000003</v>
      </c>
    </row>
    <row r="57" spans="1:9">
      <c r="A57">
        <f t="shared" si="0"/>
        <v>56</v>
      </c>
      <c r="G57" s="1">
        <v>0.30836000000000002</v>
      </c>
    </row>
    <row r="58" spans="1:9">
      <c r="A58">
        <f t="shared" si="0"/>
        <v>57</v>
      </c>
      <c r="G58" s="1">
        <v>0.20416000000000001</v>
      </c>
    </row>
    <row r="59" spans="1:9">
      <c r="A59">
        <f t="shared" si="0"/>
        <v>58</v>
      </c>
      <c r="G59" s="1">
        <v>0.16957</v>
      </c>
    </row>
    <row r="60" spans="1:9">
      <c r="A60">
        <f t="shared" si="0"/>
        <v>59</v>
      </c>
      <c r="G60" s="1">
        <v>0.22856000000000001</v>
      </c>
    </row>
    <row r="61" spans="1:9" s="2" customFormat="1">
      <c r="A61" s="2">
        <f t="shared" si="0"/>
        <v>60</v>
      </c>
      <c r="G61" s="4">
        <v>0.22856000000000001</v>
      </c>
    </row>
    <row r="62" spans="1:9">
      <c r="A62">
        <f t="shared" si="0"/>
        <v>61</v>
      </c>
      <c r="B62">
        <v>1000</v>
      </c>
      <c r="C62">
        <v>1000</v>
      </c>
      <c r="D62">
        <v>100</v>
      </c>
      <c r="E62">
        <v>100</v>
      </c>
      <c r="F62">
        <v>1</v>
      </c>
      <c r="G62" s="1">
        <v>8.2860000000000003E-2</v>
      </c>
      <c r="H62">
        <f>AVERAGE(G62:G71)</f>
        <v>0.158134</v>
      </c>
      <c r="I62">
        <f>SQRT(VARPA(G62:G71))</f>
        <v>8.8625930201042175E-2</v>
      </c>
    </row>
    <row r="63" spans="1:9">
      <c r="A63">
        <f t="shared" si="0"/>
        <v>62</v>
      </c>
      <c r="G63" s="1">
        <v>0.26773999999999998</v>
      </c>
    </row>
    <row r="64" spans="1:9">
      <c r="A64">
        <f t="shared" si="0"/>
        <v>63</v>
      </c>
      <c r="G64" s="1">
        <v>7.9979999999999996E-2</v>
      </c>
    </row>
    <row r="65" spans="1:9">
      <c r="A65">
        <f t="shared" si="0"/>
        <v>64</v>
      </c>
      <c r="G65" s="1">
        <v>0.25535999999999998</v>
      </c>
    </row>
    <row r="66" spans="1:9">
      <c r="A66">
        <f t="shared" si="0"/>
        <v>65</v>
      </c>
      <c r="G66" s="1">
        <v>0.20838000000000001</v>
      </c>
    </row>
    <row r="67" spans="1:9">
      <c r="A67">
        <f t="shared" si="0"/>
        <v>66</v>
      </c>
      <c r="G67" s="1">
        <v>8.7999999999999995E-2</v>
      </c>
    </row>
    <row r="68" spans="1:9">
      <c r="A68">
        <f t="shared" ref="A68:A131" si="5">A67+1</f>
        <v>67</v>
      </c>
      <c r="G68" s="1">
        <v>9.2660000000000006E-2</v>
      </c>
    </row>
    <row r="69" spans="1:9">
      <c r="A69">
        <f t="shared" si="5"/>
        <v>68</v>
      </c>
      <c r="G69" s="1">
        <v>0.21632999999999999</v>
      </c>
    </row>
    <row r="70" spans="1:9">
      <c r="A70">
        <f t="shared" si="5"/>
        <v>69</v>
      </c>
      <c r="G70" s="1">
        <v>2.2859999999999998E-2</v>
      </c>
    </row>
    <row r="71" spans="1:9" s="2" customFormat="1">
      <c r="A71" s="2">
        <f t="shared" si="5"/>
        <v>70</v>
      </c>
      <c r="G71" s="4">
        <v>0.26717000000000002</v>
      </c>
    </row>
    <row r="72" spans="1:9">
      <c r="A72">
        <f t="shared" si="5"/>
        <v>71</v>
      </c>
      <c r="B72">
        <v>1000</v>
      </c>
      <c r="C72">
        <v>1000</v>
      </c>
      <c r="D72">
        <v>100</v>
      </c>
      <c r="E72">
        <v>100</v>
      </c>
      <c r="F72">
        <v>2</v>
      </c>
      <c r="G72" s="1">
        <v>0.36370999999999998</v>
      </c>
      <c r="H72">
        <f>AVERAGE(G72:G81)</f>
        <v>0.28790899999999997</v>
      </c>
      <c r="I72">
        <f>SQRT(VARPA(G72:G81))</f>
        <v>5.5464721120726847E-2</v>
      </c>
    </row>
    <row r="73" spans="1:9">
      <c r="A73">
        <f t="shared" si="5"/>
        <v>72</v>
      </c>
      <c r="G73" s="1">
        <v>0.3236</v>
      </c>
    </row>
    <row r="74" spans="1:9">
      <c r="A74">
        <f t="shared" si="5"/>
        <v>73</v>
      </c>
      <c r="G74" s="1">
        <v>0.33883999999999997</v>
      </c>
    </row>
    <row r="75" spans="1:9">
      <c r="A75">
        <f t="shared" si="5"/>
        <v>74</v>
      </c>
      <c r="G75" s="1">
        <v>0.33944000000000002</v>
      </c>
    </row>
    <row r="76" spans="1:9">
      <c r="A76">
        <f t="shared" si="5"/>
        <v>75</v>
      </c>
      <c r="G76" s="1">
        <v>0.27685999999999999</v>
      </c>
    </row>
    <row r="77" spans="1:9">
      <c r="A77">
        <f t="shared" si="5"/>
        <v>76</v>
      </c>
      <c r="G77" s="1">
        <v>0.19656000000000001</v>
      </c>
    </row>
    <row r="78" spans="1:9">
      <c r="A78">
        <f t="shared" si="5"/>
        <v>77</v>
      </c>
      <c r="G78" s="1">
        <v>0.30171999999999999</v>
      </c>
    </row>
    <row r="79" spans="1:9">
      <c r="A79">
        <f t="shared" si="5"/>
        <v>78</v>
      </c>
      <c r="G79" s="1">
        <v>0.25896000000000002</v>
      </c>
    </row>
    <row r="80" spans="1:9">
      <c r="A80">
        <f t="shared" si="5"/>
        <v>79</v>
      </c>
      <c r="G80" s="1">
        <v>0.28633999999999998</v>
      </c>
    </row>
    <row r="81" spans="1:9" s="2" customFormat="1">
      <c r="A81" s="2">
        <f t="shared" si="5"/>
        <v>80</v>
      </c>
      <c r="G81" s="4">
        <v>0.19306000000000001</v>
      </c>
    </row>
    <row r="82" spans="1:9">
      <c r="A82">
        <f t="shared" si="5"/>
        <v>81</v>
      </c>
      <c r="B82">
        <v>1000</v>
      </c>
      <c r="C82">
        <v>10000</v>
      </c>
      <c r="D82">
        <v>100</v>
      </c>
      <c r="E82">
        <v>100</v>
      </c>
      <c r="F82">
        <v>1</v>
      </c>
      <c r="G82" s="1">
        <v>0.43318000000000001</v>
      </c>
      <c r="H82">
        <f>AVERAGE(G82:G91)</f>
        <v>0.24221599999999993</v>
      </c>
      <c r="I82">
        <f>SQRT(VARPA(G82:G91))</f>
        <v>0.10651850057149717</v>
      </c>
    </row>
    <row r="83" spans="1:9">
      <c r="A83">
        <f t="shared" si="5"/>
        <v>82</v>
      </c>
      <c r="G83" s="1">
        <v>0.28824</v>
      </c>
    </row>
    <row r="84" spans="1:9">
      <c r="A84">
        <f t="shared" si="5"/>
        <v>83</v>
      </c>
      <c r="G84" s="1">
        <v>0.2621</v>
      </c>
    </row>
    <row r="85" spans="1:9">
      <c r="A85">
        <f t="shared" si="5"/>
        <v>84</v>
      </c>
      <c r="G85" s="1">
        <v>0.25347999999999998</v>
      </c>
    </row>
    <row r="86" spans="1:9">
      <c r="A86">
        <f t="shared" si="5"/>
        <v>85</v>
      </c>
      <c r="G86" s="1">
        <v>0.19131999999999999</v>
      </c>
    </row>
    <row r="87" spans="1:9">
      <c r="A87">
        <f t="shared" si="5"/>
        <v>86</v>
      </c>
      <c r="G87" s="1">
        <v>0.25935000000000002</v>
      </c>
    </row>
    <row r="88" spans="1:9">
      <c r="A88">
        <f t="shared" si="5"/>
        <v>87</v>
      </c>
      <c r="G88" s="1">
        <v>0.20688000000000001</v>
      </c>
    </row>
    <row r="89" spans="1:9">
      <c r="A89">
        <f t="shared" si="5"/>
        <v>88</v>
      </c>
      <c r="G89" s="1">
        <v>4.7370000000000002E-2</v>
      </c>
    </row>
    <row r="90" spans="1:9">
      <c r="A90">
        <f t="shared" si="5"/>
        <v>89</v>
      </c>
      <c r="G90" s="1">
        <v>0.36709999999999998</v>
      </c>
    </row>
    <row r="91" spans="1:9" s="2" customFormat="1">
      <c r="A91" s="2">
        <f t="shared" si="5"/>
        <v>90</v>
      </c>
      <c r="G91" s="4">
        <v>0.11314</v>
      </c>
    </row>
    <row r="92" spans="1:9">
      <c r="A92">
        <f t="shared" si="5"/>
        <v>91</v>
      </c>
      <c r="B92">
        <v>1000</v>
      </c>
      <c r="C92">
        <v>10000</v>
      </c>
      <c r="D92">
        <v>100</v>
      </c>
      <c r="E92">
        <v>100</v>
      </c>
      <c r="F92">
        <v>2</v>
      </c>
      <c r="G92" s="1">
        <v>0.35537999999999997</v>
      </c>
      <c r="H92">
        <f>AVERAGE(G92:G101)</f>
        <v>0.28475200000000001</v>
      </c>
      <c r="I92">
        <f>SQRT(VARPA(G92:G101))</f>
        <v>0.10234435976642783</v>
      </c>
    </row>
    <row r="93" spans="1:9">
      <c r="A93">
        <f t="shared" si="5"/>
        <v>92</v>
      </c>
      <c r="G93" s="1">
        <v>0.35629</v>
      </c>
    </row>
    <row r="94" spans="1:9">
      <c r="A94">
        <f t="shared" si="5"/>
        <v>93</v>
      </c>
      <c r="G94" s="1">
        <v>0.40583000000000002</v>
      </c>
    </row>
    <row r="95" spans="1:9">
      <c r="A95">
        <f t="shared" si="5"/>
        <v>94</v>
      </c>
      <c r="G95" s="1">
        <v>0.24734</v>
      </c>
    </row>
    <row r="96" spans="1:9">
      <c r="A96">
        <f t="shared" si="5"/>
        <v>95</v>
      </c>
      <c r="G96" s="1">
        <v>0.26635999999999999</v>
      </c>
    </row>
    <row r="97" spans="1:7">
      <c r="A97">
        <f t="shared" si="5"/>
        <v>96</v>
      </c>
      <c r="G97" s="1">
        <v>0.10453999999999999</v>
      </c>
    </row>
    <row r="98" spans="1:7">
      <c r="A98">
        <f t="shared" si="5"/>
        <v>97</v>
      </c>
      <c r="G98" s="1">
        <v>0.29855999999999999</v>
      </c>
    </row>
    <row r="99" spans="1:7">
      <c r="A99">
        <f t="shared" si="5"/>
        <v>98</v>
      </c>
      <c r="G99" s="1">
        <v>0.10305</v>
      </c>
    </row>
    <row r="100" spans="1:7">
      <c r="A100">
        <f t="shared" si="5"/>
        <v>99</v>
      </c>
      <c r="G100" s="1">
        <v>0.31858999999999998</v>
      </c>
    </row>
    <row r="101" spans="1:7" s="2" customFormat="1">
      <c r="A101" s="2">
        <f t="shared" si="5"/>
        <v>100</v>
      </c>
      <c r="G101" s="4">
        <v>0.39157999999999998</v>
      </c>
    </row>
    <row r="102" spans="1:7">
      <c r="A102">
        <f t="shared" si="5"/>
        <v>101</v>
      </c>
    </row>
    <row r="103" spans="1:7">
      <c r="A103">
        <f t="shared" si="5"/>
        <v>102</v>
      </c>
    </row>
    <row r="104" spans="1:7">
      <c r="A104">
        <f t="shared" si="5"/>
        <v>103</v>
      </c>
    </row>
    <row r="105" spans="1:7">
      <c r="A105">
        <f t="shared" si="5"/>
        <v>104</v>
      </c>
    </row>
    <row r="106" spans="1:7">
      <c r="A106">
        <f t="shared" si="5"/>
        <v>105</v>
      </c>
    </row>
    <row r="107" spans="1:7">
      <c r="A107">
        <f t="shared" si="5"/>
        <v>106</v>
      </c>
    </row>
    <row r="108" spans="1:7">
      <c r="A108">
        <f t="shared" si="5"/>
        <v>107</v>
      </c>
    </row>
    <row r="109" spans="1:7">
      <c r="A109">
        <f t="shared" si="5"/>
        <v>108</v>
      </c>
    </row>
    <row r="110" spans="1:7">
      <c r="A110">
        <f t="shared" si="5"/>
        <v>109</v>
      </c>
    </row>
    <row r="111" spans="1:7" s="2" customFormat="1">
      <c r="A111" s="2">
        <f t="shared" si="5"/>
        <v>110</v>
      </c>
      <c r="G111" s="5"/>
    </row>
    <row r="112" spans="1:7">
      <c r="A112">
        <f t="shared" si="5"/>
        <v>111</v>
      </c>
    </row>
    <row r="113" spans="1:1">
      <c r="A113">
        <f t="shared" si="5"/>
        <v>112</v>
      </c>
    </row>
    <row r="114" spans="1:1">
      <c r="A114">
        <f t="shared" si="5"/>
        <v>113</v>
      </c>
    </row>
    <row r="115" spans="1:1">
      <c r="A115">
        <f t="shared" si="5"/>
        <v>114</v>
      </c>
    </row>
    <row r="116" spans="1:1">
      <c r="A116">
        <f t="shared" si="5"/>
        <v>115</v>
      </c>
    </row>
    <row r="117" spans="1:1">
      <c r="A117">
        <f t="shared" si="5"/>
        <v>116</v>
      </c>
    </row>
    <row r="118" spans="1:1">
      <c r="A118">
        <f t="shared" si="5"/>
        <v>117</v>
      </c>
    </row>
    <row r="119" spans="1:1">
      <c r="A119">
        <f t="shared" si="5"/>
        <v>118</v>
      </c>
    </row>
    <row r="120" spans="1:1">
      <c r="A120">
        <f t="shared" si="5"/>
        <v>119</v>
      </c>
    </row>
    <row r="121" spans="1:1">
      <c r="A121">
        <f t="shared" si="5"/>
        <v>120</v>
      </c>
    </row>
    <row r="122" spans="1:1">
      <c r="A122">
        <f t="shared" si="5"/>
        <v>121</v>
      </c>
    </row>
    <row r="123" spans="1:1">
      <c r="A123">
        <f t="shared" si="5"/>
        <v>122</v>
      </c>
    </row>
    <row r="124" spans="1:1">
      <c r="A124">
        <f t="shared" si="5"/>
        <v>123</v>
      </c>
    </row>
    <row r="125" spans="1:1">
      <c r="A125">
        <f t="shared" si="5"/>
        <v>124</v>
      </c>
    </row>
    <row r="126" spans="1:1">
      <c r="A126">
        <f t="shared" si="5"/>
        <v>125</v>
      </c>
    </row>
    <row r="127" spans="1:1">
      <c r="A127">
        <f t="shared" si="5"/>
        <v>126</v>
      </c>
    </row>
    <row r="128" spans="1:1">
      <c r="A128">
        <f t="shared" si="5"/>
        <v>127</v>
      </c>
    </row>
    <row r="129" spans="1:1">
      <c r="A129">
        <f t="shared" si="5"/>
        <v>128</v>
      </c>
    </row>
    <row r="130" spans="1:1">
      <c r="A130">
        <f t="shared" si="5"/>
        <v>129</v>
      </c>
    </row>
    <row r="131" spans="1:1">
      <c r="A131">
        <f t="shared" si="5"/>
        <v>130</v>
      </c>
    </row>
    <row r="132" spans="1:1">
      <c r="A132">
        <f t="shared" ref="A132:A150" si="6">A131+1</f>
        <v>131</v>
      </c>
    </row>
    <row r="133" spans="1:1">
      <c r="A133">
        <f t="shared" si="6"/>
        <v>132</v>
      </c>
    </row>
    <row r="134" spans="1:1">
      <c r="A134">
        <f t="shared" si="6"/>
        <v>133</v>
      </c>
    </row>
    <row r="135" spans="1:1">
      <c r="A135">
        <f t="shared" si="6"/>
        <v>134</v>
      </c>
    </row>
    <row r="136" spans="1:1">
      <c r="A136">
        <f t="shared" si="6"/>
        <v>135</v>
      </c>
    </row>
    <row r="137" spans="1:1">
      <c r="A137">
        <f t="shared" si="6"/>
        <v>136</v>
      </c>
    </row>
    <row r="138" spans="1:1">
      <c r="A138">
        <f t="shared" si="6"/>
        <v>137</v>
      </c>
    </row>
    <row r="139" spans="1:1">
      <c r="A139">
        <f t="shared" si="6"/>
        <v>138</v>
      </c>
    </row>
    <row r="140" spans="1:1">
      <c r="A140">
        <f t="shared" si="6"/>
        <v>139</v>
      </c>
    </row>
    <row r="141" spans="1:1">
      <c r="A141">
        <f t="shared" si="6"/>
        <v>140</v>
      </c>
    </row>
    <row r="142" spans="1:1">
      <c r="A142">
        <f t="shared" si="6"/>
        <v>141</v>
      </c>
    </row>
    <row r="143" spans="1:1">
      <c r="A143">
        <f t="shared" si="6"/>
        <v>142</v>
      </c>
    </row>
    <row r="144" spans="1:1">
      <c r="A144">
        <f t="shared" si="6"/>
        <v>143</v>
      </c>
    </row>
    <row r="145" spans="1:1">
      <c r="A145">
        <f t="shared" si="6"/>
        <v>144</v>
      </c>
    </row>
    <row r="146" spans="1:1">
      <c r="A146">
        <f t="shared" si="6"/>
        <v>145</v>
      </c>
    </row>
    <row r="147" spans="1:1">
      <c r="A147">
        <f t="shared" si="6"/>
        <v>146</v>
      </c>
    </row>
    <row r="148" spans="1:1">
      <c r="A148">
        <f t="shared" si="6"/>
        <v>147</v>
      </c>
    </row>
    <row r="149" spans="1:1">
      <c r="A149">
        <f t="shared" si="6"/>
        <v>148</v>
      </c>
    </row>
    <row r="150" spans="1:1">
      <c r="A150">
        <f t="shared" si="6"/>
        <v>149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DD0B-081C-4239-837A-CEAC446756E2}">
  <dimension ref="A1:F20"/>
  <sheetViews>
    <sheetView workbookViewId="0">
      <selection sqref="A1:F20"/>
    </sheetView>
  </sheetViews>
  <sheetFormatPr defaultRowHeight="16.2"/>
  <sheetData>
    <row r="1" spans="1:6">
      <c r="A1">
        <v>1000</v>
      </c>
      <c r="B1">
        <v>1000</v>
      </c>
      <c r="C1">
        <v>100</v>
      </c>
      <c r="D1">
        <v>1000</v>
      </c>
      <c r="E1">
        <v>1</v>
      </c>
      <c r="F1" s="1">
        <v>0.12435</v>
      </c>
    </row>
    <row r="2" spans="1:6">
      <c r="F2" s="1">
        <v>0.20391999999999999</v>
      </c>
    </row>
    <row r="3" spans="1:6">
      <c r="F3" s="1">
        <v>0.32325999999999999</v>
      </c>
    </row>
    <row r="4" spans="1:6">
      <c r="F4" s="1">
        <v>0.183</v>
      </c>
    </row>
    <row r="5" spans="1:6">
      <c r="F5" s="1">
        <v>0.33878999999999998</v>
      </c>
    </row>
    <row r="6" spans="1:6">
      <c r="F6" s="1">
        <v>0.20857000000000001</v>
      </c>
    </row>
    <row r="7" spans="1:6">
      <c r="F7" s="1">
        <v>0.21628</v>
      </c>
    </row>
    <row r="8" spans="1:6">
      <c r="F8" s="1">
        <v>0.21828</v>
      </c>
    </row>
    <row r="9" spans="1:6">
      <c r="F9" s="1">
        <v>0.19053999999999999</v>
      </c>
    </row>
    <row r="10" spans="1:6">
      <c r="A10" s="2"/>
      <c r="B10" s="2"/>
      <c r="C10" s="2"/>
      <c r="D10" s="2"/>
      <c r="E10" s="2"/>
      <c r="F10" s="4">
        <v>0.34587000000000001</v>
      </c>
    </row>
    <row r="11" spans="1:6">
      <c r="A11">
        <v>1000</v>
      </c>
      <c r="B11">
        <v>1000</v>
      </c>
      <c r="C11">
        <v>100</v>
      </c>
      <c r="D11">
        <v>1000</v>
      </c>
      <c r="E11">
        <v>2</v>
      </c>
      <c r="F11" s="1">
        <v>0.30086000000000002</v>
      </c>
    </row>
    <row r="12" spans="1:6">
      <c r="F12" s="1">
        <v>0.10402</v>
      </c>
    </row>
    <row r="13" spans="1:6">
      <c r="F13" s="1">
        <v>0.26435999999999998</v>
      </c>
    </row>
    <row r="14" spans="1:6">
      <c r="F14" s="1">
        <v>0.10395</v>
      </c>
    </row>
    <row r="15" spans="1:6">
      <c r="F15" s="1">
        <v>0.28974</v>
      </c>
    </row>
    <row r="16" spans="1:6">
      <c r="F16" s="1">
        <v>0.31864999999999999</v>
      </c>
    </row>
    <row r="17" spans="1:6">
      <c r="F17" s="1">
        <v>0.28802</v>
      </c>
    </row>
    <row r="18" spans="1:6">
      <c r="F18" s="1">
        <v>0.36564000000000002</v>
      </c>
    </row>
    <row r="19" spans="1:6">
      <c r="F19" s="1">
        <v>0.31064000000000003</v>
      </c>
    </row>
    <row r="20" spans="1:6">
      <c r="A20" s="2"/>
      <c r="B20" s="2"/>
      <c r="C20" s="2"/>
      <c r="D20" s="2"/>
      <c r="E20" s="2"/>
      <c r="F20" s="4">
        <v>0.25398999999999999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add</vt:lpstr>
      <vt:lpstr>batch</vt:lpstr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111321019</dc:creator>
  <cp:lastModifiedBy>IDK IDK</cp:lastModifiedBy>
  <dcterms:created xsi:type="dcterms:W3CDTF">2025-04-02T05:35:09Z</dcterms:created>
  <dcterms:modified xsi:type="dcterms:W3CDTF">2025-04-02T15:05:27Z</dcterms:modified>
</cp:coreProperties>
</file>