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E:\aa0011\ribao\"/>
    </mc:Choice>
  </mc:AlternateContent>
  <xr:revisionPtr revIDLastSave="0" documentId="13_ncr:1_{39164DD2-E6BA-41EB-A64A-CFDB86B8A51C}" xr6:coauthVersionLast="43" xr6:coauthVersionMax="43" xr10:uidLastSave="{00000000-0000-0000-0000-000000000000}"/>
  <bookViews>
    <workbookView xWindow="360" yWindow="360" windowWidth="9840" windowHeight="4896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6" i="1" l="1"/>
  <c r="C46" i="1"/>
  <c r="C45" i="1"/>
  <c r="D44" i="1"/>
  <c r="C44" i="1"/>
  <c r="D43" i="1"/>
  <c r="C43" i="1"/>
  <c r="D42" i="1"/>
  <c r="C42" i="1"/>
  <c r="D41" i="1"/>
  <c r="C41" i="1"/>
  <c r="J32" i="1"/>
  <c r="E32" i="1" s="1"/>
  <c r="I32" i="1"/>
  <c r="D32" i="1" s="1"/>
  <c r="J31" i="1"/>
  <c r="E31" i="1" s="1"/>
  <c r="I31" i="1"/>
  <c r="D31" i="1" s="1"/>
  <c r="J30" i="1"/>
  <c r="E30" i="1" s="1"/>
  <c r="I30" i="1"/>
  <c r="D30" i="1" s="1"/>
  <c r="J29" i="1"/>
  <c r="E29" i="1" s="1"/>
  <c r="I29" i="1"/>
  <c r="D29" i="1" s="1"/>
  <c r="J28" i="1"/>
  <c r="E28" i="1" s="1"/>
  <c r="I28" i="1"/>
  <c r="D28" i="1" s="1"/>
  <c r="J27" i="1"/>
  <c r="E27" i="1" s="1"/>
  <c r="I27" i="1"/>
  <c r="D27" i="1" s="1"/>
  <c r="J26" i="1"/>
  <c r="E26" i="1" s="1"/>
  <c r="I26" i="1"/>
  <c r="D26" i="1" s="1"/>
  <c r="J25" i="1"/>
  <c r="E25" i="1" s="1"/>
  <c r="I25" i="1"/>
  <c r="D25" i="1" s="1"/>
  <c r="J24" i="1"/>
  <c r="E24" i="1" s="1"/>
  <c r="I24" i="1"/>
  <c r="D24" i="1" s="1"/>
  <c r="J23" i="1"/>
  <c r="E23" i="1" s="1"/>
  <c r="I23" i="1"/>
  <c r="D23" i="1" s="1"/>
  <c r="J22" i="1"/>
  <c r="E22" i="1" s="1"/>
  <c r="I22" i="1"/>
  <c r="D22" i="1" s="1"/>
  <c r="J21" i="1"/>
  <c r="E21" i="1" s="1"/>
  <c r="I21" i="1"/>
  <c r="D21" i="1" s="1"/>
  <c r="J20" i="1"/>
  <c r="E20" i="1" s="1"/>
  <c r="I20" i="1"/>
  <c r="D20" i="1" s="1"/>
  <c r="J19" i="1"/>
  <c r="E19" i="1" s="1"/>
  <c r="I19" i="1"/>
  <c r="D19" i="1" s="1"/>
  <c r="J18" i="1"/>
  <c r="E18" i="1" s="1"/>
  <c r="I18" i="1"/>
  <c r="D18" i="1" s="1"/>
  <c r="J17" i="1"/>
  <c r="E17" i="1" s="1"/>
  <c r="I17" i="1"/>
  <c r="D17" i="1" s="1"/>
  <c r="J16" i="1"/>
  <c r="E16" i="1" s="1"/>
  <c r="I16" i="1"/>
  <c r="D16" i="1" s="1"/>
  <c r="J15" i="1"/>
  <c r="E15" i="1" s="1"/>
  <c r="I15" i="1"/>
  <c r="D15" i="1" s="1"/>
  <c r="J14" i="1"/>
  <c r="E14" i="1" s="1"/>
  <c r="I14" i="1"/>
  <c r="D14" i="1" s="1"/>
  <c r="J13" i="1"/>
  <c r="E13" i="1" s="1"/>
  <c r="I13" i="1"/>
  <c r="D13" i="1" s="1"/>
  <c r="J12" i="1"/>
  <c r="E12" i="1" s="1"/>
  <c r="I12" i="1"/>
  <c r="D12" i="1" s="1"/>
  <c r="J11" i="1"/>
  <c r="E11" i="1" s="1"/>
  <c r="I11" i="1"/>
  <c r="D11" i="1" s="1"/>
  <c r="J10" i="1"/>
  <c r="E10" i="1" s="1"/>
  <c r="I10" i="1"/>
  <c r="D10" i="1" s="1"/>
  <c r="J9" i="1"/>
  <c r="E9" i="1" s="1"/>
  <c r="I9" i="1"/>
  <c r="D9" i="1" s="1"/>
  <c r="J8" i="1"/>
  <c r="E8" i="1" s="1"/>
  <c r="I8" i="1"/>
  <c r="D8" i="1" s="1"/>
  <c r="J7" i="1"/>
  <c r="E7" i="1" s="1"/>
  <c r="I7" i="1"/>
  <c r="D7" i="1" s="1"/>
  <c r="J6" i="1"/>
  <c r="E6" i="1" s="1"/>
  <c r="I6" i="1"/>
  <c r="D6" i="1" s="1"/>
  <c r="J5" i="1"/>
  <c r="E5" i="1" s="1"/>
  <c r="I5" i="1"/>
  <c r="D5" i="1" s="1"/>
  <c r="J4" i="1"/>
  <c r="E4" i="1" s="1"/>
  <c r="I4" i="1"/>
  <c r="D4" i="1" s="1"/>
  <c r="H2" i="1" s="1"/>
  <c r="B33" i="1" l="1"/>
  <c r="H3" i="1"/>
  <c r="I2" i="1" s="1"/>
  <c r="B2" i="1" s="1"/>
</calcChain>
</file>

<file path=xl/sharedStrings.xml><?xml version="1.0" encoding="utf-8"?>
<sst xmlns="http://schemas.openxmlformats.org/spreadsheetml/2006/main" count="74" uniqueCount="49">
  <si>
    <t>序号</t>
  </si>
  <si>
    <t>场站</t>
  </si>
  <si>
    <t>日发电量（万kWh）</t>
  </si>
  <si>
    <t>平均风速／日辐照量</t>
  </si>
  <si>
    <t>伊和乌素</t>
  </si>
  <si>
    <t>m/s</t>
  </si>
  <si>
    <t>乌吉尔</t>
  </si>
  <si>
    <t>杭锦旗</t>
  </si>
  <si>
    <t>靖边</t>
  </si>
  <si>
    <t>烟墩山</t>
  </si>
  <si>
    <t>干  三</t>
  </si>
  <si>
    <t>南  北</t>
  </si>
  <si>
    <t>盐  池</t>
  </si>
  <si>
    <t>都兰1、2</t>
  </si>
  <si>
    <t>都兰3</t>
  </si>
  <si>
    <t>多能风电</t>
  </si>
  <si>
    <t>达坂城</t>
  </si>
  <si>
    <t>十三间房</t>
  </si>
  <si>
    <t>小草湖</t>
  </si>
  <si>
    <t>康保2</t>
  </si>
  <si>
    <t>康保3</t>
  </si>
  <si>
    <t>大  市</t>
  </si>
  <si>
    <t>丰  宁</t>
  </si>
  <si>
    <t>东  台</t>
  </si>
  <si>
    <t>敦  煌</t>
  </si>
  <si>
    <r>
      <rPr>
        <sz val="14"/>
        <color indexed="8"/>
        <rFont val="宋体 "/>
        <charset val="134"/>
      </rPr>
      <t>MJ/</t>
    </r>
    <r>
      <rPr>
        <sz val="14"/>
        <color indexed="8"/>
        <rFont val="SimSun"/>
        <charset val="134"/>
      </rPr>
      <t>㎡</t>
    </r>
  </si>
  <si>
    <t>共  和</t>
  </si>
  <si>
    <t>格尔木1</t>
  </si>
  <si>
    <t>格尔木2</t>
  </si>
  <si>
    <t>多能光伏</t>
  </si>
  <si>
    <t>莒  县</t>
  </si>
  <si>
    <t>枣  庄</t>
  </si>
  <si>
    <t>宜  君</t>
  </si>
  <si>
    <t>包  头</t>
  </si>
  <si>
    <r>
      <rPr>
        <sz val="14"/>
        <color rgb="FF000000"/>
        <rFont val="宋体 "/>
        <charset val="134"/>
      </rPr>
      <t>MJ/</t>
    </r>
    <r>
      <rPr>
        <sz val="14"/>
        <color rgb="FF000000"/>
        <rFont val="SimSun"/>
        <charset val="134"/>
      </rPr>
      <t>㎡</t>
    </r>
  </si>
  <si>
    <t>新  发</t>
  </si>
  <si>
    <t>MJ/㎡</t>
  </si>
  <si>
    <t>风电累计</t>
  </si>
  <si>
    <t>风电年</t>
  </si>
  <si>
    <t>光伏月</t>
  </si>
  <si>
    <t>光伏年</t>
  </si>
  <si>
    <t>产业总</t>
  </si>
  <si>
    <t>日均</t>
  </si>
  <si>
    <t>日发电</t>
  </si>
  <si>
    <t>日风电</t>
  </si>
  <si>
    <t>日光伏</t>
  </si>
  <si>
    <t>月份</t>
  </si>
  <si>
    <t>日期</t>
  </si>
  <si>
    <t>天数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</si>
</sst>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9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 "/>
      <charset val="134"/>
    </font>
    <font>
      <sz val="14"/>
      <color rgb="FF000000"/>
      <name val="宋体 "/>
      <charset val="134"/>
    </font>
    <font>
      <sz val="12"/>
      <color theme="1"/>
      <name val="宋体"/>
      <family val="3"/>
      <charset val="134"/>
      <scheme val="minor"/>
    </font>
    <font>
      <sz val="14"/>
      <color indexed="8"/>
      <name val="宋体 "/>
      <charset val="134"/>
    </font>
    <font>
      <sz val="14"/>
      <color indexed="8"/>
      <name val="SimSun"/>
      <charset val="134"/>
    </font>
    <font>
      <sz val="14"/>
      <color rgb="FF000000"/>
      <name val="SimSun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4262520218512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4323557237464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77" fontId="1" fillId="2" borderId="8" xfId="0" applyNumberFormat="1" applyFont="1" applyFill="1" applyBorder="1" applyAlignment="1">
      <alignment horizontal="center" vertical="center"/>
    </xf>
    <xf numFmtId="176" fontId="1" fillId="2" borderId="8" xfId="0" applyNumberFormat="1" applyFont="1" applyFill="1" applyBorder="1" applyAlignment="1">
      <alignment horizontal="right" vertical="center"/>
    </xf>
    <xf numFmtId="0" fontId="1" fillId="2" borderId="9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77" fontId="1" fillId="3" borderId="8" xfId="0" applyNumberFormat="1" applyFont="1" applyFill="1" applyBorder="1" applyAlignment="1">
      <alignment horizontal="center" vertical="center"/>
    </xf>
    <xf numFmtId="176" fontId="1" fillId="3" borderId="8" xfId="0" applyNumberFormat="1" applyFont="1" applyFill="1" applyBorder="1" applyAlignment="1">
      <alignment horizontal="right" vertical="center"/>
    </xf>
    <xf numFmtId="0" fontId="1" fillId="3" borderId="9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177" fontId="4" fillId="4" borderId="5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 wrapText="1"/>
    </xf>
    <xf numFmtId="177" fontId="1" fillId="0" borderId="2" xfId="0" applyNumberFormat="1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horizontal="center" vertical="center" wrapText="1"/>
    </xf>
    <xf numFmtId="176" fontId="2" fillId="0" borderId="6" xfId="0" applyNumberFormat="1" applyFont="1" applyFill="1" applyBorder="1" applyAlignment="1">
      <alignment horizontal="center" vertical="center"/>
    </xf>
    <xf numFmtId="176" fontId="2" fillId="0" borderId="7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77" fontId="1" fillId="0" borderId="5" xfId="0" applyNumberFormat="1" applyFont="1" applyFill="1" applyBorder="1" applyAlignment="1">
      <alignment horizontal="center" vertical="center" wrapText="1"/>
    </xf>
    <xf numFmtId="176" fontId="1" fillId="0" borderId="10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76" fontId="1" fillId="0" borderId="5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177" fontId="1" fillId="0" borderId="12" xfId="0" applyNumberFormat="1" applyFont="1" applyFill="1" applyBorder="1" applyAlignment="1">
      <alignment horizontal="center" vertical="center" wrapText="1"/>
    </xf>
    <xf numFmtId="176" fontId="1" fillId="0" borderId="12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6"/>
  <sheetViews>
    <sheetView topLeftCell="A22" zoomScale="85" zoomScaleNormal="85" workbookViewId="0">
      <selection activeCell="C47" sqref="C47"/>
    </sheetView>
  </sheetViews>
  <sheetFormatPr defaultColWidth="8.88671875" defaultRowHeight="14.4"/>
  <cols>
    <col min="1" max="2" width="8.88671875" style="1"/>
    <col min="3" max="3" width="12.21875" style="1" customWidth="1"/>
    <col min="4" max="4" width="28.21875" style="2" customWidth="1"/>
    <col min="5" max="5" width="14.77734375" style="3" customWidth="1"/>
    <col min="6" max="6" width="17.109375" style="1" customWidth="1"/>
    <col min="7" max="7" width="8.88671875" style="1"/>
    <col min="8" max="11" width="12.88671875" style="1"/>
    <col min="12" max="16384" width="8.88671875" style="1"/>
  </cols>
  <sheetData>
    <row r="2" spans="2:10" s="2" customFormat="1" ht="40.049999999999997" customHeight="1">
      <c r="B2" s="19" t="str">
        <f>"2019年"&amp;D45&amp;"月"&amp;C46&amp;"日，日发电量"&amp;TEXT(I2,"0")&amp;"万千瓦时，其中风电"&amp;TEXT(H2,"0")&amp;"万kWh，光伏"&amp;TEXT(H3,"0")&amp;"万kWh"</f>
        <v>2019年7月2日，日发电量857万千瓦时，其中风电682万kWh，光伏175万kWh</v>
      </c>
      <c r="C2" s="20"/>
      <c r="D2" s="20"/>
      <c r="E2" s="20"/>
      <c r="F2" s="21"/>
      <c r="H2" s="2">
        <f>SUM(D4:D22)</f>
        <v>682.01322219848305</v>
      </c>
      <c r="I2" s="2">
        <f>SUM(H2:H3)</f>
        <v>856.77670634269964</v>
      </c>
    </row>
    <row r="3" spans="2:10" ht="17.399999999999999">
      <c r="B3" s="4" t="s">
        <v>0</v>
      </c>
      <c r="C3" s="5" t="s">
        <v>1</v>
      </c>
      <c r="D3" s="6" t="s">
        <v>2</v>
      </c>
      <c r="E3" s="22" t="s">
        <v>3</v>
      </c>
      <c r="F3" s="23"/>
      <c r="H3" s="2">
        <f>SUM(D23:D32)</f>
        <v>174.76348414421662</v>
      </c>
      <c r="I3" s="2"/>
    </row>
    <row r="4" spans="2:10" ht="17.399999999999999">
      <c r="B4" s="7">
        <v>1</v>
      </c>
      <c r="C4" s="8" t="s">
        <v>4</v>
      </c>
      <c r="D4" s="9">
        <f t="shared" ref="D4:D32" si="0">I4</f>
        <v>32.722000000000001</v>
      </c>
      <c r="E4" s="10">
        <f t="shared" ref="E4:E32" si="1">J4</f>
        <v>5.73</v>
      </c>
      <c r="F4" s="11" t="s">
        <v>5</v>
      </c>
      <c r="I4" s="1">
        <f>Sheet2!A1</f>
        <v>32.722000000000001</v>
      </c>
      <c r="J4" s="1">
        <f>Sheet2!B1</f>
        <v>5.73</v>
      </c>
    </row>
    <row r="5" spans="2:10" ht="17.399999999999999">
      <c r="B5" s="7">
        <v>2</v>
      </c>
      <c r="C5" s="8" t="s">
        <v>6</v>
      </c>
      <c r="D5" s="9">
        <f t="shared" si="0"/>
        <v>26.05</v>
      </c>
      <c r="E5" s="10">
        <f t="shared" si="1"/>
        <v>5.83</v>
      </c>
      <c r="F5" s="11" t="s">
        <v>5</v>
      </c>
      <c r="I5" s="1">
        <f>Sheet2!A2</f>
        <v>26.05</v>
      </c>
      <c r="J5" s="1">
        <f>Sheet2!B2</f>
        <v>5.83</v>
      </c>
    </row>
    <row r="6" spans="2:10" ht="17.399999999999999">
      <c r="B6" s="7">
        <v>3</v>
      </c>
      <c r="C6" s="8" t="s">
        <v>7</v>
      </c>
      <c r="D6" s="9">
        <f t="shared" si="0"/>
        <v>57.575000000000003</v>
      </c>
      <c r="E6" s="10">
        <f t="shared" si="1"/>
        <v>4.79</v>
      </c>
      <c r="F6" s="11" t="s">
        <v>5</v>
      </c>
      <c r="I6" s="1">
        <f>Sheet2!A3</f>
        <v>57.575000000000003</v>
      </c>
      <c r="J6" s="1">
        <f>Sheet2!B3</f>
        <v>4.79</v>
      </c>
    </row>
    <row r="7" spans="2:10" ht="17.399999999999999">
      <c r="B7" s="7">
        <v>4</v>
      </c>
      <c r="C7" s="8" t="s">
        <v>8</v>
      </c>
      <c r="D7" s="9">
        <f t="shared" si="0"/>
        <v>26.32</v>
      </c>
      <c r="E7" s="10">
        <f t="shared" si="1"/>
        <v>5.73</v>
      </c>
      <c r="F7" s="11" t="s">
        <v>5</v>
      </c>
      <c r="I7" s="1">
        <f>Sheet2!A4</f>
        <v>26.32</v>
      </c>
      <c r="J7" s="1">
        <f>Sheet2!B4</f>
        <v>5.73</v>
      </c>
    </row>
    <row r="8" spans="2:10" ht="17.399999999999999">
      <c r="B8" s="7">
        <v>5</v>
      </c>
      <c r="C8" s="8" t="s">
        <v>9</v>
      </c>
      <c r="D8" s="9">
        <f t="shared" si="0"/>
        <v>24.1</v>
      </c>
      <c r="E8" s="10">
        <f t="shared" si="1"/>
        <v>5.25</v>
      </c>
      <c r="F8" s="11" t="s">
        <v>5</v>
      </c>
      <c r="I8" s="1">
        <f>Sheet2!A5</f>
        <v>24.1</v>
      </c>
      <c r="J8" s="1">
        <f>Sheet2!B5</f>
        <v>5.25</v>
      </c>
    </row>
    <row r="9" spans="2:10" ht="17.399999999999999">
      <c r="B9" s="7">
        <v>6</v>
      </c>
      <c r="C9" s="8" t="s">
        <v>10</v>
      </c>
      <c r="D9" s="9">
        <f t="shared" si="0"/>
        <v>124.00460299196401</v>
      </c>
      <c r="E9" s="10">
        <f t="shared" si="1"/>
        <v>4.9083333333333297</v>
      </c>
      <c r="F9" s="11" t="s">
        <v>5</v>
      </c>
      <c r="I9" s="1">
        <f>Sheet2!A6</f>
        <v>124.00460299196401</v>
      </c>
      <c r="J9" s="1">
        <f>Sheet2!B6</f>
        <v>4.9083333333333297</v>
      </c>
    </row>
    <row r="10" spans="2:10" ht="17.399999999999999">
      <c r="B10" s="7">
        <v>7</v>
      </c>
      <c r="C10" s="8" t="s">
        <v>11</v>
      </c>
      <c r="D10" s="9">
        <f t="shared" si="0"/>
        <v>67.393633785060103</v>
      </c>
      <c r="E10" s="10">
        <f t="shared" si="1"/>
        <v>6.5962500000000004</v>
      </c>
      <c r="F10" s="11" t="s">
        <v>5</v>
      </c>
      <c r="I10" s="1">
        <f>Sheet2!A7</f>
        <v>67.393633785060103</v>
      </c>
      <c r="J10" s="1">
        <f>Sheet2!B7</f>
        <v>6.5962500000000004</v>
      </c>
    </row>
    <row r="11" spans="2:10" ht="17.399999999999999">
      <c r="B11" s="7">
        <v>8</v>
      </c>
      <c r="C11" s="8" t="s">
        <v>12</v>
      </c>
      <c r="D11" s="9">
        <f t="shared" si="0"/>
        <v>62.9836854214591</v>
      </c>
      <c r="E11" s="10">
        <f t="shared" si="1"/>
        <v>5.335</v>
      </c>
      <c r="F11" s="11" t="s">
        <v>5</v>
      </c>
      <c r="I11" s="1">
        <f>Sheet2!A8</f>
        <v>62.9836854214591</v>
      </c>
      <c r="J11" s="1">
        <f>Sheet2!B8</f>
        <v>5.335</v>
      </c>
    </row>
    <row r="12" spans="2:10" ht="17.399999999999999">
      <c r="B12" s="7">
        <v>9</v>
      </c>
      <c r="C12" s="8" t="s">
        <v>13</v>
      </c>
      <c r="D12" s="9">
        <f t="shared" si="0"/>
        <v>23.862400000000001</v>
      </c>
      <c r="E12" s="10">
        <f t="shared" si="1"/>
        <v>4.4400000000000004</v>
      </c>
      <c r="F12" s="11" t="s">
        <v>5</v>
      </c>
      <c r="I12" s="1">
        <f>Sheet2!A9</f>
        <v>23.862400000000001</v>
      </c>
      <c r="J12" s="1">
        <f>Sheet2!B9</f>
        <v>4.4400000000000004</v>
      </c>
    </row>
    <row r="13" spans="2:10" ht="17.399999999999999">
      <c r="B13" s="7">
        <v>10</v>
      </c>
      <c r="C13" s="8" t="s">
        <v>14</v>
      </c>
      <c r="D13" s="9">
        <f t="shared" si="0"/>
        <v>15.315899999999999</v>
      </c>
      <c r="E13" s="10">
        <f t="shared" si="1"/>
        <v>3.58</v>
      </c>
      <c r="F13" s="11" t="s">
        <v>5</v>
      </c>
      <c r="I13" s="1">
        <f>Sheet2!A10</f>
        <v>15.315899999999999</v>
      </c>
      <c r="J13" s="1">
        <f>Sheet2!B10</f>
        <v>3.58</v>
      </c>
    </row>
    <row r="14" spans="2:10" ht="17.399999999999999">
      <c r="B14" s="7">
        <v>11</v>
      </c>
      <c r="C14" s="8" t="s">
        <v>15</v>
      </c>
      <c r="D14" s="9">
        <f t="shared" si="0"/>
        <v>32.324599999999997</v>
      </c>
      <c r="E14" s="10">
        <f t="shared" si="1"/>
        <v>3.01</v>
      </c>
      <c r="F14" s="11" t="s">
        <v>5</v>
      </c>
      <c r="I14" s="1">
        <f>Sheet2!A11</f>
        <v>32.324599999999997</v>
      </c>
      <c r="J14" s="1">
        <f>Sheet2!B11</f>
        <v>3.01</v>
      </c>
    </row>
    <row r="15" spans="2:10" ht="17.399999999999999">
      <c r="B15" s="7">
        <v>12</v>
      </c>
      <c r="C15" s="8" t="s">
        <v>16</v>
      </c>
      <c r="D15" s="9">
        <f t="shared" si="0"/>
        <v>22.652000000000001</v>
      </c>
      <c r="E15" s="10">
        <f t="shared" si="1"/>
        <v>4.5425000000000004</v>
      </c>
      <c r="F15" s="11" t="s">
        <v>5</v>
      </c>
      <c r="I15" s="1">
        <f>Sheet2!A12</f>
        <v>22.652000000000001</v>
      </c>
      <c r="J15" s="1">
        <f>Sheet2!B12</f>
        <v>4.5425000000000004</v>
      </c>
    </row>
    <row r="16" spans="2:10" ht="17.399999999999999">
      <c r="B16" s="7">
        <v>13</v>
      </c>
      <c r="C16" s="8" t="s">
        <v>17</v>
      </c>
      <c r="D16" s="9">
        <f t="shared" si="0"/>
        <v>33.885199999999998</v>
      </c>
      <c r="E16" s="10">
        <f t="shared" si="1"/>
        <v>7.1074999999999999</v>
      </c>
      <c r="F16" s="11" t="s">
        <v>5</v>
      </c>
      <c r="I16" s="1">
        <f>Sheet2!A13</f>
        <v>33.885199999999998</v>
      </c>
      <c r="J16" s="1">
        <f>Sheet2!B13</f>
        <v>7.1074999999999999</v>
      </c>
    </row>
    <row r="17" spans="2:10" ht="17.399999999999999">
      <c r="B17" s="7">
        <v>14</v>
      </c>
      <c r="C17" s="8" t="s">
        <v>18</v>
      </c>
      <c r="D17" s="9">
        <f t="shared" si="0"/>
        <v>63.973200000000006</v>
      </c>
      <c r="E17" s="10">
        <f t="shared" si="1"/>
        <v>7.5133333333333319</v>
      </c>
      <c r="F17" s="11" t="s">
        <v>5</v>
      </c>
      <c r="I17" s="1">
        <f>Sheet2!A14</f>
        <v>63.973200000000006</v>
      </c>
      <c r="J17" s="1">
        <f>Sheet2!B14</f>
        <v>7.5133333333333319</v>
      </c>
    </row>
    <row r="18" spans="2:10" ht="17.399999999999999">
      <c r="B18" s="7">
        <v>15</v>
      </c>
      <c r="C18" s="8" t="s">
        <v>19</v>
      </c>
      <c r="D18" s="9">
        <f t="shared" si="0"/>
        <v>14.92</v>
      </c>
      <c r="E18" s="10">
        <f t="shared" si="1"/>
        <v>4.3</v>
      </c>
      <c r="F18" s="11" t="s">
        <v>5</v>
      </c>
      <c r="I18" s="1">
        <f>Sheet2!A15</f>
        <v>14.92</v>
      </c>
      <c r="J18" s="1">
        <f>Sheet2!B15</f>
        <v>4.3</v>
      </c>
    </row>
    <row r="19" spans="2:10" ht="17.399999999999999">
      <c r="B19" s="7">
        <v>16</v>
      </c>
      <c r="C19" s="8" t="s">
        <v>20</v>
      </c>
      <c r="D19" s="9">
        <f t="shared" si="0"/>
        <v>28.675000000000001</v>
      </c>
      <c r="E19" s="10">
        <f t="shared" si="1"/>
        <v>4.29</v>
      </c>
      <c r="F19" s="11" t="s">
        <v>5</v>
      </c>
      <c r="I19" s="1">
        <f>Sheet2!A16</f>
        <v>28.675000000000001</v>
      </c>
      <c r="J19" s="1">
        <f>Sheet2!B16</f>
        <v>4.29</v>
      </c>
    </row>
    <row r="20" spans="2:10" ht="17.399999999999999">
      <c r="B20" s="7">
        <v>17</v>
      </c>
      <c r="C20" s="8" t="s">
        <v>21</v>
      </c>
      <c r="D20" s="9">
        <f t="shared" si="0"/>
        <v>16.356000000000002</v>
      </c>
      <c r="E20" s="10">
        <f t="shared" si="1"/>
        <v>4.25</v>
      </c>
      <c r="F20" s="11" t="s">
        <v>5</v>
      </c>
      <c r="I20" s="1">
        <f>Sheet2!A17</f>
        <v>16.356000000000002</v>
      </c>
      <c r="J20" s="1">
        <f>Sheet2!B17</f>
        <v>4.25</v>
      </c>
    </row>
    <row r="21" spans="2:10" ht="17.399999999999999">
      <c r="B21" s="7">
        <v>18</v>
      </c>
      <c r="C21" s="8" t="s">
        <v>22</v>
      </c>
      <c r="D21" s="9">
        <f t="shared" si="0"/>
        <v>8.9</v>
      </c>
      <c r="E21" s="10">
        <f t="shared" si="1"/>
        <v>3.35</v>
      </c>
      <c r="F21" s="11" t="s">
        <v>5</v>
      </c>
      <c r="I21" s="1">
        <f>Sheet2!A18</f>
        <v>8.9</v>
      </c>
      <c r="J21" s="1">
        <f>Sheet2!B18</f>
        <v>3.35</v>
      </c>
    </row>
    <row r="22" spans="2:10" ht="17.399999999999999">
      <c r="B22" s="7">
        <v>19</v>
      </c>
      <c r="C22" s="8" t="s">
        <v>23</v>
      </c>
      <c r="D22" s="9">
        <f t="shared" si="0"/>
        <v>0</v>
      </c>
      <c r="E22" s="10">
        <f t="shared" si="1"/>
        <v>4.7699999999999996</v>
      </c>
      <c r="F22" s="11" t="s">
        <v>5</v>
      </c>
      <c r="I22" s="1">
        <f>Sheet2!A19</f>
        <v>0</v>
      </c>
      <c r="J22" s="1">
        <f>Sheet2!B19</f>
        <v>4.7699999999999996</v>
      </c>
    </row>
    <row r="23" spans="2:10" ht="17.399999999999999">
      <c r="B23" s="12">
        <v>20</v>
      </c>
      <c r="C23" s="13" t="s">
        <v>24</v>
      </c>
      <c r="D23" s="14">
        <f t="shared" si="0"/>
        <v>25.619584144216599</v>
      </c>
      <c r="E23" s="15">
        <f t="shared" si="1"/>
        <v>24.844338733796</v>
      </c>
      <c r="F23" s="16" t="s">
        <v>25</v>
      </c>
      <c r="I23" s="1">
        <f>Sheet2!A20</f>
        <v>25.619584144216599</v>
      </c>
      <c r="J23" s="1">
        <f>Sheet2!B20</f>
        <v>24.844338733796</v>
      </c>
    </row>
    <row r="24" spans="2:10" ht="17.399999999999999">
      <c r="B24" s="12">
        <v>21</v>
      </c>
      <c r="C24" s="13" t="s">
        <v>26</v>
      </c>
      <c r="D24" s="14">
        <f t="shared" si="0"/>
        <v>8.0986999999999991</v>
      </c>
      <c r="E24" s="15">
        <f t="shared" si="1"/>
        <v>14.71</v>
      </c>
      <c r="F24" s="16" t="s">
        <v>25</v>
      </c>
      <c r="I24" s="1">
        <f>Sheet2!A21</f>
        <v>8.0986999999999991</v>
      </c>
      <c r="J24" s="1">
        <f>Sheet2!B21</f>
        <v>14.71</v>
      </c>
    </row>
    <row r="25" spans="2:10" ht="17.399999999999999">
      <c r="B25" s="12">
        <v>22</v>
      </c>
      <c r="C25" s="13" t="s">
        <v>27</v>
      </c>
      <c r="D25" s="14">
        <f t="shared" si="0"/>
        <v>6.0244</v>
      </c>
      <c r="E25" s="15">
        <f t="shared" si="1"/>
        <v>11.6014</v>
      </c>
      <c r="F25" s="16" t="s">
        <v>25</v>
      </c>
      <c r="I25" s="1">
        <f>Sheet2!A22</f>
        <v>6.0244</v>
      </c>
      <c r="J25" s="1">
        <f>Sheet2!B22</f>
        <v>11.6014</v>
      </c>
    </row>
    <row r="26" spans="2:10" ht="17.399999999999999">
      <c r="B26" s="12">
        <v>23</v>
      </c>
      <c r="C26" s="13" t="s">
        <v>28</v>
      </c>
      <c r="D26" s="14">
        <f t="shared" si="0"/>
        <v>6.3051000000000004</v>
      </c>
      <c r="E26" s="15">
        <f t="shared" si="1"/>
        <v>12.9939</v>
      </c>
      <c r="F26" s="16" t="s">
        <v>25</v>
      </c>
      <c r="I26" s="1">
        <f>Sheet2!A23</f>
        <v>6.3051000000000004</v>
      </c>
      <c r="J26" s="1">
        <f>Sheet2!B23</f>
        <v>12.9939</v>
      </c>
    </row>
    <row r="27" spans="2:10" ht="17.399999999999999">
      <c r="B27" s="12">
        <v>24</v>
      </c>
      <c r="C27" s="13" t="s">
        <v>29</v>
      </c>
      <c r="D27" s="14">
        <f t="shared" si="0"/>
        <v>70.654499999999999</v>
      </c>
      <c r="E27" s="15">
        <f t="shared" si="1"/>
        <v>14.489000000000001</v>
      </c>
      <c r="F27" s="16" t="s">
        <v>25</v>
      </c>
      <c r="I27" s="1">
        <f>Sheet2!A24</f>
        <v>70.654499999999999</v>
      </c>
      <c r="J27" s="1">
        <f>Sheet2!B24</f>
        <v>14.489000000000001</v>
      </c>
    </row>
    <row r="28" spans="2:10" ht="17.399999999999999">
      <c r="B28" s="12">
        <v>25</v>
      </c>
      <c r="C28" s="13" t="s">
        <v>30</v>
      </c>
      <c r="D28" s="14">
        <f t="shared" si="0"/>
        <v>11.286199999999999</v>
      </c>
      <c r="E28" s="15">
        <f t="shared" si="1"/>
        <v>25.503</v>
      </c>
      <c r="F28" s="16" t="s">
        <v>25</v>
      </c>
      <c r="I28" s="1">
        <f>Sheet2!A25</f>
        <v>11.286199999999999</v>
      </c>
      <c r="J28" s="1">
        <f>Sheet2!B25</f>
        <v>25.503</v>
      </c>
    </row>
    <row r="29" spans="2:10" ht="17.399999999999999">
      <c r="B29" s="12">
        <v>26</v>
      </c>
      <c r="C29" s="13" t="s">
        <v>31</v>
      </c>
      <c r="D29" s="14">
        <f t="shared" si="0"/>
        <v>5.8079999999999998</v>
      </c>
      <c r="E29" s="15">
        <f t="shared" si="1"/>
        <v>24.67</v>
      </c>
      <c r="F29" s="16" t="s">
        <v>25</v>
      </c>
      <c r="I29" s="1">
        <f>Sheet2!A26</f>
        <v>5.8079999999999998</v>
      </c>
      <c r="J29" s="1">
        <f>Sheet2!B26</f>
        <v>24.67</v>
      </c>
    </row>
    <row r="30" spans="2:10" ht="17.399999999999999">
      <c r="B30" s="12">
        <v>27</v>
      </c>
      <c r="C30" s="13" t="s">
        <v>32</v>
      </c>
      <c r="D30" s="14">
        <f t="shared" si="0"/>
        <v>28.74</v>
      </c>
      <c r="E30" s="15">
        <f t="shared" si="1"/>
        <v>27.123000000000001</v>
      </c>
      <c r="F30" s="16" t="s">
        <v>25</v>
      </c>
      <c r="I30" s="1">
        <f>Sheet2!A27</f>
        <v>28.74</v>
      </c>
      <c r="J30" s="1">
        <f>Sheet2!B27</f>
        <v>27.123000000000001</v>
      </c>
    </row>
    <row r="31" spans="2:10" ht="17.399999999999999">
      <c r="B31" s="12">
        <v>28</v>
      </c>
      <c r="C31" s="13" t="s">
        <v>33</v>
      </c>
      <c r="D31" s="14">
        <f t="shared" si="0"/>
        <v>7.8810000000000002</v>
      </c>
      <c r="E31" s="15">
        <f t="shared" si="1"/>
        <v>12.51</v>
      </c>
      <c r="F31" s="17" t="s">
        <v>34</v>
      </c>
      <c r="I31" s="1">
        <f>Sheet2!A28</f>
        <v>7.8810000000000002</v>
      </c>
      <c r="J31" s="1">
        <f>Sheet2!B28</f>
        <v>12.51</v>
      </c>
    </row>
    <row r="32" spans="2:10" ht="17.399999999999999">
      <c r="B32" s="12">
        <v>29</v>
      </c>
      <c r="C32" s="13" t="s">
        <v>35</v>
      </c>
      <c r="D32" s="14">
        <f t="shared" si="0"/>
        <v>4.3460000000000001</v>
      </c>
      <c r="E32" s="15">
        <f t="shared" si="1"/>
        <v>9.85</v>
      </c>
      <c r="F32" s="16" t="s">
        <v>36</v>
      </c>
      <c r="I32" s="1">
        <f>Sheet2!A29</f>
        <v>4.3460000000000001</v>
      </c>
      <c r="J32" s="1">
        <f>Sheet2!B29</f>
        <v>9.85</v>
      </c>
    </row>
    <row r="33" spans="2:7">
      <c r="B33" s="24" t="str">
        <f>"  本月风电累计发电量"&amp;TEXT(C41,"0")&amp;"万kWh；本年累计"&amp;TEXT(D41,"0.00")&amp;"亿kWh。本月光伏累计发电量"&amp;TEXT(C42,"0")&amp;"万kWh；本年累计"&amp;TEXT(D42,"0.00")&amp;"亿kWh。产业合计年累计发电量"&amp;TEXT(C43,"0.00")&amp;"亿kWh。截至目前，2019年日均发电量"&amp;TEXT(D43,"0")&amp;"万kWh。"</f>
        <v xml:space="preserve">  本月风电累计发电量1417万kWh；本年累计22.59亿kWh。本月光伏累计发电量341万kWh；本年累计3.25亿kWh。产业合计年累计发电量25.85亿kWh。截至目前，2019年日均发电量1412万kWh。</v>
      </c>
      <c r="C33" s="25"/>
      <c r="D33" s="26"/>
      <c r="E33" s="27"/>
      <c r="F33" s="28"/>
    </row>
    <row r="34" spans="2:7">
      <c r="B34" s="24"/>
      <c r="C34" s="25"/>
      <c r="D34" s="26"/>
      <c r="E34" s="29"/>
      <c r="F34" s="28"/>
    </row>
    <row r="35" spans="2:7">
      <c r="B35" s="24"/>
      <c r="C35" s="25"/>
      <c r="D35" s="26"/>
      <c r="E35" s="29"/>
      <c r="F35" s="28"/>
    </row>
    <row r="36" spans="2:7">
      <c r="B36" s="24"/>
      <c r="C36" s="25"/>
      <c r="D36" s="26"/>
      <c r="E36" s="29"/>
      <c r="F36" s="28"/>
    </row>
    <row r="37" spans="2:7">
      <c r="B37" s="30"/>
      <c r="C37" s="31"/>
      <c r="D37" s="32"/>
      <c r="E37" s="33"/>
      <c r="F37" s="34"/>
    </row>
    <row r="40" spans="2:7">
      <c r="D40" s="1"/>
      <c r="E40" s="1"/>
    </row>
    <row r="41" spans="2:7" ht="15.6">
      <c r="C41" s="18">
        <f>Sheet3!A1</f>
        <v>1417.1161222565097</v>
      </c>
      <c r="D41" s="1">
        <f>Sheet3!B1</f>
        <v>22.592744235725252</v>
      </c>
      <c r="E41" s="1"/>
      <c r="F41" s="1" t="s">
        <v>37</v>
      </c>
      <c r="G41" s="1" t="s">
        <v>38</v>
      </c>
    </row>
    <row r="42" spans="2:7" ht="15.6">
      <c r="C42" s="18">
        <f>Sheet3!A2</f>
        <v>340.86875010079109</v>
      </c>
      <c r="D42" s="1">
        <f>Sheet3!B2</f>
        <v>3.2524602062101291</v>
      </c>
      <c r="E42" s="1"/>
      <c r="F42" s="1" t="s">
        <v>39</v>
      </c>
      <c r="G42" s="1" t="s">
        <v>40</v>
      </c>
    </row>
    <row r="43" spans="2:7" ht="15.6">
      <c r="C43" s="18">
        <f>Sheet3!A3</f>
        <v>25.84520444193538</v>
      </c>
      <c r="D43" s="1">
        <f>Sheet3!B3</f>
        <v>1412.306253657671</v>
      </c>
      <c r="E43" s="1"/>
      <c r="F43" s="1" t="s">
        <v>41</v>
      </c>
      <c r="G43" s="1" t="s">
        <v>42</v>
      </c>
    </row>
    <row r="44" spans="2:7" ht="15.6">
      <c r="C44" s="18">
        <f>Sheet3!A4</f>
        <v>856.77670634269964</v>
      </c>
      <c r="D44" s="1">
        <f>Sheet3!B4</f>
        <v>682.01322219848305</v>
      </c>
      <c r="E44" s="1"/>
      <c r="F44" s="1" t="s">
        <v>43</v>
      </c>
      <c r="G44" s="1" t="s">
        <v>44</v>
      </c>
    </row>
    <row r="45" spans="2:7" ht="15.6">
      <c r="C45" s="18">
        <f>Sheet3!A5</f>
        <v>174.76348414421662</v>
      </c>
      <c r="D45" s="1">
        <v>7</v>
      </c>
      <c r="E45" s="1"/>
      <c r="F45" s="1" t="s">
        <v>45</v>
      </c>
      <c r="G45" s="1" t="s">
        <v>46</v>
      </c>
    </row>
    <row r="46" spans="2:7" ht="15.6">
      <c r="C46" s="18">
        <f>Sheet3!A6</f>
        <v>2</v>
      </c>
      <c r="D46" s="1">
        <f>Sheet3!B6</f>
        <v>183</v>
      </c>
      <c r="E46" s="1"/>
      <c r="F46" s="1" t="s">
        <v>47</v>
      </c>
      <c r="G46" s="1" t="s">
        <v>48</v>
      </c>
    </row>
  </sheetData>
  <mergeCells count="3">
    <mergeCell ref="B2:F2"/>
    <mergeCell ref="E3:F3"/>
    <mergeCell ref="B33:F37"/>
  </mergeCells>
  <phoneticPr fontId="8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sqref="A1:B29"/>
    </sheetView>
  </sheetViews>
  <sheetFormatPr defaultColWidth="9" defaultRowHeight="14.4"/>
  <sheetData>
    <row r="1" spans="1:2">
      <c r="A1">
        <v>32.722000000000001</v>
      </c>
      <c r="B1">
        <v>5.73</v>
      </c>
    </row>
    <row r="2" spans="1:2">
      <c r="A2">
        <v>26.05</v>
      </c>
      <c r="B2">
        <v>5.83</v>
      </c>
    </row>
    <row r="3" spans="1:2">
      <c r="A3">
        <v>57.575000000000003</v>
      </c>
      <c r="B3">
        <v>4.79</v>
      </c>
    </row>
    <row r="4" spans="1:2">
      <c r="A4">
        <v>26.32</v>
      </c>
      <c r="B4">
        <v>5.73</v>
      </c>
    </row>
    <row r="5" spans="1:2">
      <c r="A5">
        <v>24.1</v>
      </c>
      <c r="B5">
        <v>5.25</v>
      </c>
    </row>
    <row r="6" spans="1:2">
      <c r="A6">
        <v>124.00460299196401</v>
      </c>
      <c r="B6">
        <v>4.9083333333333297</v>
      </c>
    </row>
    <row r="7" spans="1:2">
      <c r="A7">
        <v>67.393633785060103</v>
      </c>
      <c r="B7">
        <v>6.5962500000000004</v>
      </c>
    </row>
    <row r="8" spans="1:2">
      <c r="A8">
        <v>62.9836854214591</v>
      </c>
      <c r="B8">
        <v>5.335</v>
      </c>
    </row>
    <row r="9" spans="1:2">
      <c r="A9">
        <v>23.862400000000001</v>
      </c>
      <c r="B9">
        <v>4.4400000000000004</v>
      </c>
    </row>
    <row r="10" spans="1:2">
      <c r="A10">
        <v>15.315899999999999</v>
      </c>
      <c r="B10">
        <v>3.58</v>
      </c>
    </row>
    <row r="11" spans="1:2">
      <c r="A11">
        <v>32.324599999999997</v>
      </c>
      <c r="B11">
        <v>3.01</v>
      </c>
    </row>
    <row r="12" spans="1:2">
      <c r="A12">
        <v>22.652000000000001</v>
      </c>
      <c r="B12">
        <v>4.5425000000000004</v>
      </c>
    </row>
    <row r="13" spans="1:2">
      <c r="A13">
        <v>33.885199999999998</v>
      </c>
      <c r="B13">
        <v>7.1074999999999999</v>
      </c>
    </row>
    <row r="14" spans="1:2">
      <c r="A14">
        <v>63.973200000000006</v>
      </c>
      <c r="B14">
        <v>7.5133333333333319</v>
      </c>
    </row>
    <row r="15" spans="1:2">
      <c r="A15">
        <v>14.92</v>
      </c>
      <c r="B15">
        <v>4.3</v>
      </c>
    </row>
    <row r="16" spans="1:2">
      <c r="A16">
        <v>28.675000000000001</v>
      </c>
      <c r="B16">
        <v>4.29</v>
      </c>
    </row>
    <row r="17" spans="1:2">
      <c r="A17">
        <v>16.356000000000002</v>
      </c>
      <c r="B17">
        <v>4.25</v>
      </c>
    </row>
    <row r="18" spans="1:2">
      <c r="A18">
        <v>8.9</v>
      </c>
      <c r="B18">
        <v>3.35</v>
      </c>
    </row>
    <row r="19" spans="1:2">
      <c r="A19">
        <v>0</v>
      </c>
      <c r="B19">
        <v>4.7699999999999996</v>
      </c>
    </row>
    <row r="20" spans="1:2">
      <c r="A20">
        <v>25.619584144216599</v>
      </c>
      <c r="B20">
        <v>24.844338733796</v>
      </c>
    </row>
    <row r="21" spans="1:2">
      <c r="A21">
        <v>8.0986999999999991</v>
      </c>
      <c r="B21">
        <v>14.71</v>
      </c>
    </row>
    <row r="22" spans="1:2">
      <c r="A22">
        <v>6.0244</v>
      </c>
      <c r="B22">
        <v>11.6014</v>
      </c>
    </row>
    <row r="23" spans="1:2">
      <c r="A23">
        <v>6.3051000000000004</v>
      </c>
      <c r="B23">
        <v>12.9939</v>
      </c>
    </row>
    <row r="24" spans="1:2">
      <c r="A24">
        <v>70.654499999999999</v>
      </c>
      <c r="B24">
        <v>14.489000000000001</v>
      </c>
    </row>
    <row r="25" spans="1:2">
      <c r="A25">
        <v>11.286199999999999</v>
      </c>
      <c r="B25">
        <v>25.503</v>
      </c>
    </row>
    <row r="26" spans="1:2">
      <c r="A26">
        <v>5.8079999999999998</v>
      </c>
      <c r="B26">
        <v>24.67</v>
      </c>
    </row>
    <row r="27" spans="1:2">
      <c r="A27">
        <v>28.74</v>
      </c>
      <c r="B27">
        <v>27.123000000000001</v>
      </c>
    </row>
    <row r="28" spans="1:2">
      <c r="A28">
        <v>7.8810000000000002</v>
      </c>
      <c r="B28">
        <v>12.51</v>
      </c>
    </row>
    <row r="29" spans="1:2">
      <c r="A29">
        <v>4.3460000000000001</v>
      </c>
      <c r="B29">
        <v>9.85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tabSelected="1" workbookViewId="0">
      <selection sqref="A1:B6"/>
    </sheetView>
  </sheetViews>
  <sheetFormatPr defaultColWidth="9" defaultRowHeight="14.4"/>
  <sheetData>
    <row r="1" spans="1:2">
      <c r="A1" s="1">
        <v>1417.1161222565097</v>
      </c>
      <c r="B1" s="1">
        <v>22.592744235725252</v>
      </c>
    </row>
    <row r="2" spans="1:2">
      <c r="A2" s="1">
        <v>340.86875010079109</v>
      </c>
      <c r="B2" s="1">
        <v>3.2524602062101291</v>
      </c>
    </row>
    <row r="3" spans="1:2">
      <c r="A3" s="1">
        <v>25.84520444193538</v>
      </c>
      <c r="B3" s="1">
        <v>1412.306253657671</v>
      </c>
    </row>
    <row r="4" spans="1:2">
      <c r="A4" s="1">
        <v>856.77670634269964</v>
      </c>
      <c r="B4" s="1">
        <v>682.01322219848305</v>
      </c>
    </row>
    <row r="5" spans="1:2">
      <c r="A5" s="1">
        <v>174.76348414421662</v>
      </c>
      <c r="B5" s="1">
        <v>7</v>
      </c>
    </row>
    <row r="6" spans="1:2">
      <c r="A6" s="1">
        <v>2</v>
      </c>
      <c r="B6" s="1">
        <v>183</v>
      </c>
    </row>
  </sheetData>
  <phoneticPr fontId="8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陈帅旗</dc:creator>
  <cp:lastModifiedBy>陈帅旗</cp:lastModifiedBy>
  <dcterms:created xsi:type="dcterms:W3CDTF">2019-04-15T08:17:00Z</dcterms:created>
  <dcterms:modified xsi:type="dcterms:W3CDTF">2019-07-03T04:47:16Z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