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zio\source\repos\Contoso.Timesheets.Test\"/>
    </mc:Choice>
  </mc:AlternateContent>
  <xr:revisionPtr revIDLastSave="0" documentId="13_ncr:1_{9DB2A81E-02C2-4986-8485-DBCD22433642}" xr6:coauthVersionLast="43" xr6:coauthVersionMax="43" xr10:uidLastSave="{00000000-0000-0000-0000-000000000000}"/>
  <bookViews>
    <workbookView xWindow="-120" yWindow="-120" windowWidth="29040" windowHeight="17640" xr2:uid="{D6D6A987-9D8C-4CDA-9BD9-9D6FCEAFAE98}"/>
  </bookViews>
  <sheets>
    <sheet name="Timesheet" sheetId="1" r:id="rId1"/>
  </sheets>
  <definedNames>
    <definedName name="Employee">Timesheet!$U$1</definedName>
    <definedName name="EmployeeId">Timesheet!$O$1</definedName>
    <definedName name="Month">Timesheet!$J$1</definedName>
    <definedName name="Year">Timesheet!$E$1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C17" i="1"/>
</calcChain>
</file>

<file path=xl/sharedStrings.xml><?xml version="1.0" encoding="utf-8"?>
<sst xmlns="http://schemas.openxmlformats.org/spreadsheetml/2006/main" count="45" uniqueCount="45">
  <si>
    <t>Mese</t>
  </si>
  <si>
    <t>Anno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</si>
  <si>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</si>
  <si>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</si>
  <si>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</si>
  <si>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</si>
  <si>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</si>
  <si>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</si>
  <si>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</si>
  <si>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</si>
  <si>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</si>
  <si>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</si>
  <si>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</si>
  <si>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</si>
  <si>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</si>
  <si>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</si>
  <si>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</si>
  <si>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</si>
  <si>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</si>
  <si>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</si>
  <si>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</si>
  <si>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</si>
  <si>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</si>
  <si>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</si>
  <si>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</si>
  <si>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</si>
  <si>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</si>
  <si>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</si>
  <si>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</si>
  <si>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</si>
  <si>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</si>
  <si>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</si>
  <si>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</si>
  <si>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Totale</t>
  </si>
  <si>
    <t>Meetup Azure</t>
  </si>
  <si>
    <t>Oval</t>
  </si>
  <si>
    <t>Dipendente</t>
  </si>
  <si>
    <t>Matricola</t>
  </si>
  <si>
    <t>Codice</t>
  </si>
  <si>
    <t>AZM</t>
  </si>
  <si>
    <t>OVL</t>
  </si>
  <si>
    <t>Nome</t>
  </si>
  <si>
    <t>HOL</t>
  </si>
  <si>
    <t>Holidays</t>
  </si>
  <si>
    <t>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</si>
</sst>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/>
    <xf numFmtId="0" fontId="1" fillId="2" borderId="0" xfId="0" applyFont="1" applyFill="1" applyAlignment="1" applyProtection="1">
      <alignment horizontal="left"/>
      <protection locked="0"/>
    </xf>
    <xf numFmtId="0" fontId="1" fillId="2" borderId="0" xfId="0" quotePrefix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 applyProtection="1">
      <alignment horizontal="left"/>
      <protection locked="0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</dxf>
    <dxf>
      <font>
        <color theme="1"/>
      </font>
      <fill>
        <patternFill>
          <bgColor theme="5" tint="0.39994506668294322"/>
        </patternFill>
      </fill>
    </dxf>
    <dxf>
      <font>
        <strike val="0"/>
        <color theme="0" tint="-0.34998626667073579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465AA-E1D3-4B5D-A311-3F368D22EB14}" name="Timesheet" displayName="Timesheet" ref="A3:AG17" totalsRowCount="1" headerRowDxfId="66" dataDxfId="65">
  <tableColumns count="33">
    <tableColumn id="33" xr3:uid="{0A2B0955-7849-45B1-A6D4-169BF3C326DD}" name="Codice" dataDxfId="64" totalsRowDxfId="63"/>
    <tableColumn id="1" xr3:uid="{1D4D0280-064C-45C3-A11E-89C02DA04C1B}" name="Nome" totalsRowLabel="Totale" dataDxfId="62"/>
    <tableColumn id="2" xr3:uid="{D629CA31-4C2A-4F06-A8EB-5DD42E0160AD}" name="1" totalsRowFunction="sum" dataDxfId="61" totalsRowDxfId="60"/>
    <tableColumn id="3" xr3:uid="{0F1B04A9-BA6B-4751-9E2C-E00D2912CB01}" name="2" totalsRowFunction="sum" dataDxfId="59" totalsRowDxfId="58"/>
    <tableColumn id="4" xr3:uid="{22F3DB01-5266-43A0-8232-D6AD7DA9C611}" name="3" totalsRowFunction="sum" dataDxfId="57" totalsRowDxfId="56"/>
    <tableColumn id="5" xr3:uid="{3CE0351A-ED61-48FA-B6E4-5CBAB79805FE}" name="4" totalsRowFunction="sum" dataDxfId="55" totalsRowDxfId="54"/>
    <tableColumn id="6" xr3:uid="{E9FBEF0E-9EB0-4428-8020-3ADD97227523}" name="5" totalsRowFunction="sum" dataDxfId="53" totalsRowDxfId="52"/>
    <tableColumn id="7" xr3:uid="{722E1117-F3BB-4599-9C82-58479055B639}" name="6" totalsRowFunction="sum" dataDxfId="51" totalsRowDxfId="50"/>
    <tableColumn id="8" xr3:uid="{AB31A800-5BC4-4EDC-A488-EAA81E176BBE}" name="7" totalsRowFunction="sum" dataDxfId="49" totalsRowDxfId="48"/>
    <tableColumn id="9" xr3:uid="{2CBFA3DC-7E16-4BE8-9858-920F281AB90F}" name="8" totalsRowFunction="sum" dataDxfId="47" totalsRowDxfId="46"/>
    <tableColumn id="10" xr3:uid="{A87723AA-CABD-493B-BB2C-FE87B9745975}" name="9" totalsRowFunction="sum" dataDxfId="45" totalsRowDxfId="44"/>
    <tableColumn id="11" xr3:uid="{48C002A8-D5B8-4BE6-8F7A-3314A395009F}" name="10" totalsRowFunction="sum" dataDxfId="43" totalsRowDxfId="42"/>
    <tableColumn id="12" xr3:uid="{CECD608B-521F-42DB-A727-1032D452EA62}" name="11" totalsRowFunction="sum" dataDxfId="41" totalsRowDxfId="40"/>
    <tableColumn id="13" xr3:uid="{850EEDB0-8ED4-45C3-9B19-9B3F5A9D1CF3}" name="12" totalsRowFunction="sum" dataDxfId="39" totalsRowDxfId="38"/>
    <tableColumn id="14" xr3:uid="{FD13D541-22C3-4742-931C-EDF93D801F82}" name="13" totalsRowFunction="sum" dataDxfId="37" totalsRowDxfId="36"/>
    <tableColumn id="15" xr3:uid="{7F4DCC9B-540D-41E2-BEEF-50CDFF2FEEB8}" name="14" totalsRowFunction="sum" dataDxfId="35" totalsRowDxfId="34"/>
    <tableColumn id="16" xr3:uid="{D88DD194-3E63-429C-AFA7-D8B3EEFC9DF7}" name="15" totalsRowFunction="sum" dataDxfId="33" totalsRowDxfId="32"/>
    <tableColumn id="17" xr3:uid="{73B21E6E-739D-4092-8586-D8DFCD70914D}" name="16" totalsRowFunction="sum" dataDxfId="31" totalsRowDxfId="30"/>
    <tableColumn id="18" xr3:uid="{8B60D369-C954-441E-8D28-38F3E6881592}" name="17" totalsRowFunction="sum" dataDxfId="29" totalsRowDxfId="28"/>
    <tableColumn id="19" xr3:uid="{4F649A7B-E95B-4277-95EF-A99479525C83}" name="18" totalsRowFunction="sum" dataDxfId="27" totalsRowDxfId="26"/>
    <tableColumn id="20" xr3:uid="{DF060D2B-A4FD-48FF-A428-FC2A5A49F87C}" name="19" totalsRowFunction="sum" dataDxfId="25" totalsRowDxfId="24"/>
    <tableColumn id="21" xr3:uid="{14C49FF7-7EB1-48C9-90ED-C7F9F00F2F82}" name="20" totalsRowFunction="sum" dataDxfId="23" totalsRowDxfId="22"/>
    <tableColumn id="22" xr3:uid="{5767B90C-4B1B-4297-AE51-D2F02365BF44}" name="21" totalsRowFunction="sum" dataDxfId="21" totalsRowDxfId="20"/>
    <tableColumn id="23" xr3:uid="{3BFCD88A-8381-44C1-91C8-593B5E2226DB}" name="22" totalsRowFunction="sum" dataDxfId="19" totalsRowDxfId="18"/>
    <tableColumn id="24" xr3:uid="{67694A55-E20F-461D-B850-43E1FCFA7915}" name="23" totalsRowFunction="sum" dataDxfId="17" totalsRowDxfId="16"/>
    <tableColumn id="25" xr3:uid="{680F1AF9-77C1-41C5-BDD5-37F3607E135F}" name="24" totalsRowFunction="sum" dataDxfId="15" totalsRowDxfId="14"/>
    <tableColumn id="26" xr3:uid="{5EC946BE-A287-4773-A240-B17D87C8ECB2}" name="25" totalsRowFunction="sum" dataDxfId="13" totalsRowDxfId="12"/>
    <tableColumn id="27" xr3:uid="{BB738FFF-4063-4ACA-9FA3-1C843DFAC9F9}" name="26" totalsRowFunction="sum" dataDxfId="11" totalsRowDxfId="10"/>
    <tableColumn id="28" xr3:uid="{02F8775C-F1B1-40D0-B429-8243434A07B2}" name="27" totalsRowFunction="sum" dataDxfId="9" totalsRowDxfId="8"/>
    <tableColumn id="29" xr3:uid="{41252348-6DA5-43A2-B138-1FEA3B136CD1}" name="28" totalsRowFunction="sum" dataDxfId="7" totalsRowDxfId="6"/>
    <tableColumn id="30" xr3:uid="{F841C6D1-B7FC-4329-93A8-5746A0A0D75D}" name="29" totalsRowFunction="sum" dataDxfId="5" totalsRowDxfId="4"/>
    <tableColumn id="31" xr3:uid="{891B40CF-A269-4D89-B7DE-F6516D945EDB}" name="30" totalsRowFunction="sum" dataDxfId="3" totalsRowDxfId="2"/>
    <tableColumn id="32" xr3:uid="{98C9D866-C6D9-40A5-9644-2B84BFAE9B03}" name="31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6A6-A699-42CF-B6D3-0DB91E2497F5}">
  <dimension ref="A1:AG21"/>
  <sheetViews>
    <sheetView tabSelected="1" workbookViewId="0">
      <selection activeCell="J1" sqref="J1"/>
    </sheetView>
  </sheetViews>
  <sheetFormatPr defaultRowHeight="15" x14ac:dyDescent="0.25"/>
  <cols>
    <col min="1" max="1" width="7" bestFit="1" customWidth="1"/>
    <col min="2" max="2" width="13.7109375" bestFit="1" customWidth="1"/>
    <col min="3" max="32" width="4.28515625" customWidth="1"/>
  </cols>
  <sheetData>
    <row r="1" spans="1:33" x14ac:dyDescent="0.25">
      <c r="C1" s="2" t="s">
        <v>1</v>
      </c>
      <c r="E1" s="10">
        <v>2019</v>
      </c>
      <c r="F1" s="10"/>
      <c r="H1" s="9" t="s">
        <v>0</v>
      </c>
      <c r="I1" s="9"/>
      <c r="J1" s="6"/>
      <c r="L1" s="12" t="s">
        <v>37</v>
      </c>
      <c r="M1" s="12"/>
      <c r="N1" s="12"/>
      <c r="O1" s="7" t="s">
        <v>44</v>
      </c>
      <c r="P1" s="8"/>
      <c r="R1" s="11" t="s">
        <v>36</v>
      </c>
      <c r="S1" s="11"/>
      <c r="T1" s="11"/>
      <c r="U1" s="8"/>
      <c r="V1" s="8"/>
      <c r="W1" s="8"/>
      <c r="X1" s="8"/>
      <c r="Y1" s="8"/>
      <c r="Z1" s="8"/>
      <c r="AA1" s="8"/>
      <c r="AB1" s="8"/>
      <c r="AC1" s="8"/>
      <c r="AD1" s="8"/>
    </row>
    <row r="3" spans="1:33" x14ac:dyDescent="0.25">
      <c r="A3" s="1" t="s">
        <v>38</v>
      </c>
      <c r="B3" t="s">
        <v>41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</row>
    <row r="4" spans="1:33" x14ac:dyDescent="0.25">
      <c r="A4" s="4" t="s">
        <v>39</v>
      </c>
      <c r="B4" s="3" t="s">
        <v>34</v>
      </c>
      <c r="C4" s="4"/>
      <c r="D4" s="4"/>
      <c r="E4" s="4"/>
      <c r="F4" s="4"/>
      <c r="G4" s="4"/>
      <c r="H4" s="4"/>
      <c r="I4" s="4"/>
      <c r="J4" s="4"/>
      <c r="K4" s="4"/>
      <c r="L4" s="4"/>
      <c r="M4" s="4">
        <v>4</v>
      </c>
      <c r="N4" s="4">
        <v>4</v>
      </c>
      <c r="O4" s="4"/>
      <c r="P4" s="4"/>
      <c r="Q4" s="4"/>
      <c r="R4" s="4"/>
      <c r="S4" s="4"/>
      <c r="T4" s="4">
        <v>8</v>
      </c>
      <c r="U4" s="4">
        <v>4</v>
      </c>
      <c r="V4" s="4"/>
      <c r="W4" s="4"/>
      <c r="X4" s="4"/>
      <c r="Y4" s="4"/>
      <c r="Z4" s="4"/>
      <c r="AA4" s="4">
        <v>8</v>
      </c>
      <c r="AB4" s="4">
        <v>4</v>
      </c>
      <c r="AC4" s="4"/>
      <c r="AD4" s="4"/>
      <c r="AE4" s="4"/>
      <c r="AF4" s="4"/>
      <c r="AG4" s="4"/>
    </row>
    <row r="5" spans="1:33" x14ac:dyDescent="0.25">
      <c r="A5" s="4" t="s">
        <v>40</v>
      </c>
      <c r="B5" s="3" t="s">
        <v>35</v>
      </c>
      <c r="C5" s="4">
        <v>8</v>
      </c>
      <c r="D5" s="4">
        <v>8</v>
      </c>
      <c r="E5" s="4">
        <v>8</v>
      </c>
      <c r="F5" s="4">
        <v>8</v>
      </c>
      <c r="G5" s="4">
        <v>8</v>
      </c>
      <c r="H5" s="4"/>
      <c r="I5" s="4"/>
      <c r="J5" s="4">
        <v>8</v>
      </c>
      <c r="K5" s="4">
        <v>8</v>
      </c>
      <c r="L5" s="4">
        <v>8</v>
      </c>
      <c r="M5" s="4"/>
      <c r="N5" s="4"/>
      <c r="O5" s="4"/>
      <c r="P5" s="4"/>
      <c r="Q5" s="4">
        <v>8</v>
      </c>
      <c r="R5" s="4">
        <v>8</v>
      </c>
      <c r="S5" s="4">
        <v>8</v>
      </c>
      <c r="T5" s="4"/>
      <c r="U5" s="4"/>
      <c r="V5" s="4"/>
      <c r="W5" s="4"/>
      <c r="X5" s="4">
        <v>8</v>
      </c>
      <c r="Y5" s="4">
        <v>8</v>
      </c>
      <c r="Z5" s="4">
        <v>8</v>
      </c>
      <c r="AA5" s="4"/>
      <c r="AB5" s="4"/>
      <c r="AC5" s="4"/>
      <c r="AD5" s="4"/>
      <c r="AE5" s="4"/>
      <c r="AF5" s="4"/>
      <c r="AG5" s="4"/>
    </row>
    <row r="6" spans="1:33" x14ac:dyDescent="0.25">
      <c r="A6" s="4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5">
      <c r="A7" s="4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5">
      <c r="A8" s="4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5">
      <c r="A9" s="4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5">
      <c r="A10" s="4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25">
      <c r="A11" s="4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5">
      <c r="A12" s="4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5">
      <c r="A13" s="4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25">
      <c r="A14" s="4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5">
      <c r="A15" s="4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25">
      <c r="A16" s="4" t="s">
        <v>42</v>
      </c>
      <c r="B16" s="3" t="s">
        <v>43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v>8</v>
      </c>
      <c r="AF16" s="4">
        <v>8</v>
      </c>
      <c r="AG16" s="4">
        <v>8</v>
      </c>
    </row>
    <row r="17" spans="1:33" x14ac:dyDescent="0.25">
      <c r="A17" s="1"/>
      <c r="B17" t="s">
        <v>33</v>
      </c>
      <c r="C17" s="1">
        <f>SUBTOTAL(109,Timesheet[1])</f>
        <v>8</v>
      </c>
      <c r="D17" s="1">
        <f>SUBTOTAL(109,Timesheet[2])</f>
        <v>8</v>
      </c>
      <c r="E17" s="1">
        <f>SUBTOTAL(109,Timesheet[3])</f>
        <v>8</v>
      </c>
      <c r="F17" s="1">
        <f>SUBTOTAL(109,Timesheet[4])</f>
        <v>8</v>
      </c>
      <c r="G17" s="1">
        <f>SUBTOTAL(109,Timesheet[5])</f>
        <v>8</v>
      </c>
      <c r="H17" s="1">
        <f>SUBTOTAL(109,Timesheet[6])</f>
        <v>0</v>
      </c>
      <c r="I17" s="1">
        <f>SUBTOTAL(109,Timesheet[7])</f>
        <v>0</v>
      </c>
      <c r="J17" s="1">
        <f>SUBTOTAL(109,Timesheet[8])</f>
        <v>8</v>
      </c>
      <c r="K17" s="1">
        <f>SUBTOTAL(109,Timesheet[9])</f>
        <v>8</v>
      </c>
      <c r="L17" s="1">
        <f>SUBTOTAL(109,Timesheet[10])</f>
        <v>8</v>
      </c>
      <c r="M17" s="1">
        <f>SUBTOTAL(109,Timesheet[11])</f>
        <v>4</v>
      </c>
      <c r="N17" s="1">
        <f>SUBTOTAL(109,Timesheet[12])</f>
        <v>4</v>
      </c>
      <c r="O17" s="1">
        <f>SUBTOTAL(109,Timesheet[13])</f>
        <v>0</v>
      </c>
      <c r="P17" s="1">
        <f>SUBTOTAL(109,Timesheet[14])</f>
        <v>0</v>
      </c>
      <c r="Q17" s="1">
        <f>SUBTOTAL(109,Timesheet[15])</f>
        <v>8</v>
      </c>
      <c r="R17" s="1">
        <f>SUBTOTAL(109,Timesheet[16])</f>
        <v>8</v>
      </c>
      <c r="S17" s="1">
        <f>SUBTOTAL(109,Timesheet[17])</f>
        <v>8</v>
      </c>
      <c r="T17" s="1">
        <f>SUBTOTAL(109,Timesheet[18])</f>
        <v>8</v>
      </c>
      <c r="U17" s="1">
        <f>SUBTOTAL(109,Timesheet[19])</f>
        <v>4</v>
      </c>
      <c r="V17" s="1">
        <f>SUBTOTAL(109,Timesheet[20])</f>
        <v>0</v>
      </c>
      <c r="W17" s="1">
        <f>SUBTOTAL(109,Timesheet[21])</f>
        <v>0</v>
      </c>
      <c r="X17" s="1">
        <f>SUBTOTAL(109,Timesheet[22])</f>
        <v>8</v>
      </c>
      <c r="Y17" s="1">
        <f>SUBTOTAL(109,Timesheet[23])</f>
        <v>8</v>
      </c>
      <c r="Z17" s="1">
        <f>SUBTOTAL(109,Timesheet[24])</f>
        <v>8</v>
      </c>
      <c r="AA17" s="1">
        <f>SUBTOTAL(109,Timesheet[25])</f>
        <v>8</v>
      </c>
      <c r="AB17" s="1">
        <f>SUBTOTAL(109,Timesheet[26])</f>
        <v>4</v>
      </c>
      <c r="AC17" s="1">
        <f>SUBTOTAL(109,Timesheet[27])</f>
        <v>0</v>
      </c>
      <c r="AD17" s="1">
        <f>SUBTOTAL(109,Timesheet[28])</f>
        <v>0</v>
      </c>
      <c r="AE17" s="1">
        <f>SUBTOTAL(109,Timesheet[29])</f>
        <v>8</v>
      </c>
      <c r="AF17" s="1">
        <f>SUBTOTAL(109,Timesheet[30])</f>
        <v>8</v>
      </c>
      <c r="AG17" s="1">
        <f>SUBTOTAL(109,Timesheet[31])</f>
        <v>8</v>
      </c>
    </row>
    <row r="19" spans="1:33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1" spans="1:33" x14ac:dyDescent="0.25">
      <c r="A21" s="5"/>
    </row>
  </sheetData>
  <mergeCells count="6">
    <mergeCell ref="O1:P1"/>
    <mergeCell ref="H1:I1"/>
    <mergeCell ref="E1:F1"/>
    <mergeCell ref="R1:T1"/>
    <mergeCell ref="U1:AD1"/>
    <mergeCell ref="L1:N1"/>
  </mergeCells>
  <conditionalFormatting sqref="C3:AG17">
    <cfRule type="expression" dxfId="68" priority="1" stopIfTrue="1">
      <formula>VALUE(C$3)&gt;DAY(EOMONTH(DATE(Year,Month,1),0))</formula>
    </cfRule>
    <cfRule type="expression" dxfId="67" priority="2">
      <formula>OR(WEEKDAY(DATE(Year,Month,C$3))=1,WEEKDAY(DATE(Year,Month,C$3))=7)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Timesheet</vt:lpstr>
      <vt:lpstr>Employee</vt:lpstr>
      <vt:lpstr>EmployeeId</vt:lpstr>
      <vt:lpstr>Month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Chignoli</dc:creator>
  <cp:lastModifiedBy>Fabrizio Chignoli</cp:lastModifiedBy>
  <dcterms:created xsi:type="dcterms:W3CDTF">2019-05-17T18:55:31Z</dcterms:created>
  <dcterms:modified xsi:type="dcterms:W3CDTF">2019-05-25T15:07:36Z</dcterms:modified>
</cp:coreProperties>
</file>